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\GitHub\nexus_countries\output\"/>
    </mc:Choice>
  </mc:AlternateContent>
  <xr:revisionPtr revIDLastSave="0" documentId="13_ncr:40009_{C2BC879A-5A99-408E-83FE-E7F8F74D0C68}" xr6:coauthVersionLast="45" xr6:coauthVersionMax="45" xr10:uidLastSave="{00000000-0000-0000-0000-000000000000}"/>
  <bookViews>
    <workbookView xWindow="-120" yWindow="-120" windowWidth="38640" windowHeight="15840"/>
  </bookViews>
  <sheets>
    <sheet name="Bangladesh" sheetId="2" r:id="rId1"/>
    <sheet name="Cameroon" sheetId="9" r:id="rId2"/>
    <sheet name="Somalia" sheetId="10" r:id="rId3"/>
  </sheets>
  <calcPr calcId="0"/>
</workbook>
</file>

<file path=xl/calcChain.xml><?xml version="1.0" encoding="utf-8"?>
<calcChain xmlns="http://schemas.openxmlformats.org/spreadsheetml/2006/main">
  <c r="G17" i="10" l="1"/>
  <c r="F17" i="10"/>
  <c r="E17" i="10"/>
  <c r="E23" i="10" s="1"/>
  <c r="D17" i="10"/>
  <c r="D23" i="10" s="1"/>
  <c r="C17" i="10"/>
  <c r="B17" i="10"/>
  <c r="G16" i="10"/>
  <c r="G22" i="10" s="1"/>
  <c r="F16" i="10"/>
  <c r="F22" i="10" s="1"/>
  <c r="E16" i="10"/>
  <c r="D16" i="10"/>
  <c r="C16" i="10"/>
  <c r="C22" i="10" s="1"/>
  <c r="B16" i="10"/>
  <c r="B22" i="10" s="1"/>
  <c r="G15" i="10"/>
  <c r="F15" i="10"/>
  <c r="E15" i="10"/>
  <c r="E21" i="10" s="1"/>
  <c r="D15" i="10"/>
  <c r="D21" i="10" s="1"/>
  <c r="C15" i="10"/>
  <c r="B15" i="10"/>
  <c r="G11" i="10"/>
  <c r="F11" i="10"/>
  <c r="E11" i="10"/>
  <c r="D11" i="10"/>
  <c r="C11" i="10"/>
  <c r="B11" i="10"/>
  <c r="G10" i="10"/>
  <c r="F10" i="10"/>
  <c r="E10" i="10"/>
  <c r="D10" i="10"/>
  <c r="C10" i="10"/>
  <c r="B10" i="10"/>
  <c r="G9" i="10"/>
  <c r="F9" i="10"/>
  <c r="E9" i="10"/>
  <c r="D9" i="10"/>
  <c r="C9" i="10"/>
  <c r="B9" i="10"/>
  <c r="G5" i="10"/>
  <c r="F5" i="10"/>
  <c r="E5" i="10"/>
  <c r="D5" i="10"/>
  <c r="C5" i="10"/>
  <c r="B5" i="10"/>
  <c r="G4" i="10"/>
  <c r="F4" i="10"/>
  <c r="E4" i="10"/>
  <c r="D4" i="10"/>
  <c r="C4" i="10"/>
  <c r="B4" i="10"/>
  <c r="G3" i="10"/>
  <c r="F3" i="10"/>
  <c r="E3" i="10"/>
  <c r="D3" i="10"/>
  <c r="C3" i="10"/>
  <c r="B3" i="10"/>
  <c r="G17" i="9"/>
  <c r="G23" i="9" s="1"/>
  <c r="F17" i="9"/>
  <c r="F23" i="9" s="1"/>
  <c r="E17" i="9"/>
  <c r="D17" i="9"/>
  <c r="C17" i="9"/>
  <c r="B17" i="9"/>
  <c r="G16" i="9"/>
  <c r="G22" i="9" s="1"/>
  <c r="F16" i="9"/>
  <c r="F22" i="9" s="1"/>
  <c r="E16" i="9"/>
  <c r="E22" i="9" s="1"/>
  <c r="D16" i="9"/>
  <c r="D22" i="9" s="1"/>
  <c r="C16" i="9"/>
  <c r="B16" i="9"/>
  <c r="G15" i="9"/>
  <c r="F15" i="9"/>
  <c r="E15" i="9"/>
  <c r="E21" i="9" s="1"/>
  <c r="D15" i="9"/>
  <c r="D21" i="9" s="1"/>
  <c r="C15" i="9"/>
  <c r="C21" i="9" s="1"/>
  <c r="B15" i="9"/>
  <c r="B21" i="9" s="1"/>
  <c r="G11" i="9"/>
  <c r="F11" i="9"/>
  <c r="E11" i="9"/>
  <c r="D11" i="9"/>
  <c r="C11" i="9"/>
  <c r="B11" i="9"/>
  <c r="G10" i="9"/>
  <c r="F10" i="9"/>
  <c r="E10" i="9"/>
  <c r="D10" i="9"/>
  <c r="C10" i="9"/>
  <c r="B10" i="9"/>
  <c r="G9" i="9"/>
  <c r="F9" i="9"/>
  <c r="E9" i="9"/>
  <c r="D9" i="9"/>
  <c r="C9" i="9"/>
  <c r="B9" i="9"/>
  <c r="G5" i="9"/>
  <c r="F5" i="9"/>
  <c r="E5" i="9"/>
  <c r="D5" i="9"/>
  <c r="C5" i="9"/>
  <c r="B5" i="9"/>
  <c r="G4" i="9"/>
  <c r="F4" i="9"/>
  <c r="E4" i="9"/>
  <c r="D4" i="9"/>
  <c r="C4" i="9"/>
  <c r="B4" i="9"/>
  <c r="G3" i="9"/>
  <c r="F3" i="9"/>
  <c r="E3" i="9"/>
  <c r="D3" i="9"/>
  <c r="C3" i="9"/>
  <c r="B3" i="9"/>
  <c r="B15" i="2"/>
  <c r="C15" i="2"/>
  <c r="C21" i="2" s="1"/>
  <c r="D15" i="2"/>
  <c r="E15" i="2"/>
  <c r="F15" i="2"/>
  <c r="G15" i="2"/>
  <c r="B16" i="2"/>
  <c r="C16" i="2"/>
  <c r="D16" i="2"/>
  <c r="E16" i="2"/>
  <c r="F16" i="2"/>
  <c r="G16" i="2"/>
  <c r="B17" i="2"/>
  <c r="C17" i="2"/>
  <c r="D17" i="2"/>
  <c r="E17" i="2"/>
  <c r="F17" i="2"/>
  <c r="G17" i="2"/>
  <c r="G11" i="2"/>
  <c r="F11" i="2"/>
  <c r="E11" i="2"/>
  <c r="D11" i="2"/>
  <c r="C11" i="2"/>
  <c r="B11" i="2"/>
  <c r="G10" i="2"/>
  <c r="F10" i="2"/>
  <c r="E10" i="2"/>
  <c r="D10" i="2"/>
  <c r="C10" i="2"/>
  <c r="B10" i="2"/>
  <c r="G9" i="2"/>
  <c r="F9" i="2"/>
  <c r="E9" i="2"/>
  <c r="D9" i="2"/>
  <c r="C9" i="2"/>
  <c r="B9" i="2"/>
  <c r="C5" i="2"/>
  <c r="D5" i="2"/>
  <c r="E5" i="2"/>
  <c r="F5" i="2"/>
  <c r="G5" i="2"/>
  <c r="B5" i="2"/>
  <c r="C4" i="2"/>
  <c r="D4" i="2"/>
  <c r="E4" i="2"/>
  <c r="F4" i="2"/>
  <c r="G4" i="2"/>
  <c r="B4" i="2"/>
  <c r="G3" i="2"/>
  <c r="D3" i="2"/>
  <c r="E3" i="2"/>
  <c r="F3" i="2"/>
  <c r="C3" i="2"/>
  <c r="B3" i="2"/>
  <c r="B21" i="10" l="1"/>
  <c r="D22" i="10"/>
  <c r="F23" i="10"/>
  <c r="E22" i="10"/>
  <c r="C21" i="10"/>
  <c r="F21" i="10"/>
  <c r="B23" i="10"/>
  <c r="G23" i="10"/>
  <c r="G21" i="10"/>
  <c r="C23" i="10"/>
  <c r="F21" i="9"/>
  <c r="B23" i="9"/>
  <c r="G21" i="9"/>
  <c r="C23" i="9"/>
  <c r="B22" i="9"/>
  <c r="D23" i="9"/>
  <c r="C22" i="9"/>
  <c r="E23" i="9"/>
  <c r="B22" i="2"/>
  <c r="F22" i="2"/>
  <c r="G22" i="2"/>
  <c r="E21" i="2"/>
  <c r="D21" i="2"/>
  <c r="F21" i="2"/>
  <c r="E22" i="2"/>
  <c r="B21" i="2"/>
  <c r="G21" i="2"/>
  <c r="D22" i="2"/>
  <c r="C22" i="2"/>
  <c r="E23" i="2"/>
  <c r="C23" i="2"/>
  <c r="G23" i="2"/>
  <c r="B23" i="2"/>
  <c r="F23" i="2"/>
  <c r="D23" i="2"/>
</calcChain>
</file>

<file path=xl/sharedStrings.xml><?xml version="1.0" encoding="utf-8"?>
<sst xmlns="http://schemas.openxmlformats.org/spreadsheetml/2006/main" count="426" uniqueCount="73">
  <si>
    <t>x_country</t>
  </si>
  <si>
    <t>variable</t>
  </si>
  <si>
    <t>seasonal</t>
  </si>
  <si>
    <t>trend</t>
  </si>
  <si>
    <t>random</t>
  </si>
  <si>
    <t>FALSE_adjusted</t>
  </si>
  <si>
    <t>Bangladesh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</si>
  <si>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</si>
  <si>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</si>
  <si>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</si>
  <si>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</si>
  <si>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</si>
  <si>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</si>
  <si>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</si>
  <si>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</si>
  <si>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</si>
  <si>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</si>
  <si>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</si>
  <si>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</si>
  <si>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</si>
  <si>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</si>
  <si>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</si>
  <si>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</si>
  <si>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</si>
  <si>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</si>
  <si>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</si>
  <si>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</si>
  <si>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</si>
  <si>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</si>
  <si>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</si>
  <si>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</si>
  <si>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</si>
  <si>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</si>
  <si>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</si>
  <si>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</si>
  <si>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</si>
  <si>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</si>
  <si>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</si>
  <si>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</si>
  <si>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</si>
  <si>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</si>
  <si>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</si>
  <si>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</si>
  <si>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</si>
  <si>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</si>
  <si>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</si>
  <si>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</si>
  <si>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</si>
  <si>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</si>
  <si>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</si>
  <si>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</si>
  <si>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</si>
  <si>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</si>
  <si>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</si>
  <si>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</si>
  <si>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</si>
  <si>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</si>
  <si>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</si>
  <si>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</si>
  <si>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</si>
  <si>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</si>
  <si>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Cameroon</t>
  </si>
  <si>
    <t>Somalia</t>
  </si>
  <si>
    <t>Jan</t>
  </si>
  <si>
    <t>Feb</t>
  </si>
  <si>
    <t>Mar</t>
  </si>
  <si>
    <t>Apr</t>
  </si>
  <si>
    <t>May</t>
  </si>
  <si>
    <t>Jun</t>
  </si>
  <si>
    <t>COVID spending (unadjusted)</t>
  </si>
  <si>
    <t>Non-COVID spending (seasonally adjusted)</t>
  </si>
  <si>
    <t>Non-COVID spending (unadjusted)</t>
  </si>
  <si>
    <t>Total disbursements (non-COVID SA + COVID 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</si>
</sst>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Bangladesh!$B$20:$G$20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Bangladesh!$B$21:$G$21</c:f>
              <c:numCache>
                <c:formatCode>_-* #,##0_-;\-* #,##0_-;_-* "-"??_-;_-@_-</c:formatCode>
                <c:ptCount val="6"/>
                <c:pt idx="0">
                  <c:v>436004169.03738701</c:v>
                </c:pt>
                <c:pt idx="1">
                  <c:v>314517647.22939599</c:v>
                </c:pt>
                <c:pt idx="2">
                  <c:v>301506845.27997297</c:v>
                </c:pt>
                <c:pt idx="3">
                  <c:v>348650063.853109</c:v>
                </c:pt>
                <c:pt idx="4">
                  <c:v>303267471.399333</c:v>
                </c:pt>
                <c:pt idx="5">
                  <c:v>324855506.628492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C6-4226-93A6-535A8AEFEDE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Bangladesh!$B$20:$G$20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Bangladesh!$B$22:$G$22</c:f>
              <c:numCache>
                <c:formatCode>_-* #,##0_-;\-* #,##0_-;_-* "-"??_-;_-@_-</c:formatCode>
                <c:ptCount val="6"/>
                <c:pt idx="0">
                  <c:v>240697540.00531399</c:v>
                </c:pt>
                <c:pt idx="1">
                  <c:v>495347906.47258198</c:v>
                </c:pt>
                <c:pt idx="2">
                  <c:v>447357815.40244299</c:v>
                </c:pt>
                <c:pt idx="3">
                  <c:v>568913428.64854705</c:v>
                </c:pt>
                <c:pt idx="4">
                  <c:v>468830032.42656398</c:v>
                </c:pt>
                <c:pt idx="5">
                  <c:v>425536943.84914601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C6-4226-93A6-535A8AEFEDEF}"/>
            </c:ext>
          </c:extLst>
        </c:ser>
        <c:ser>
          <c:idx val="2"/>
          <c:order val="2"/>
          <c:tx>
            <c:v>COVID-marked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Bangladesh!$B$20:$G$20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Bangladesh!$B$23:$G$23</c:f>
              <c:numCache>
                <c:formatCode>_-* #,##0_-;\-* #,##0_-;_-* "-"??_-;_-@_-</c:formatCode>
                <c:ptCount val="6"/>
                <c:pt idx="0">
                  <c:v>169815532.470092</c:v>
                </c:pt>
                <c:pt idx="1">
                  <c:v>573826279.58724999</c:v>
                </c:pt>
                <c:pt idx="2">
                  <c:v>319659069.48054302</c:v>
                </c:pt>
                <c:pt idx="3">
                  <c:v>323908440.12221497</c:v>
                </c:pt>
                <c:pt idx="4">
                  <c:v>983092586.23748803</c:v>
                </c:pt>
                <c:pt idx="5">
                  <c:v>774794537.53405404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C6-4226-93A6-535A8AEFE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2980128"/>
        <c:axId val="1439900064"/>
      </c:barChart>
      <c:barChart>
        <c:barDir val="col"/>
        <c:grouping val="clustered"/>
        <c:varyColors val="0"/>
        <c:ser>
          <c:idx val="6"/>
          <c:order val="3"/>
          <c:tx>
            <c:strRef>
              <c:f>Bangladesh!$A$9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Bangladesh!$B$20:$G$20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Bangladesh!$B$9:$G$9</c:f>
              <c:numCache>
                <c:formatCode>_-* #,##0_-;\-* #,##0_-;_-* "-"??_-;_-@_-</c:formatCode>
                <c:ptCount val="6"/>
                <c:pt idx="0">
                  <c:v>436004169.03738701</c:v>
                </c:pt>
                <c:pt idx="1">
                  <c:v>314517647.22939599</c:v>
                </c:pt>
                <c:pt idx="2">
                  <c:v>301506845.27997297</c:v>
                </c:pt>
                <c:pt idx="3">
                  <c:v>348650063.853109</c:v>
                </c:pt>
                <c:pt idx="4">
                  <c:v>303267471.399333</c:v>
                </c:pt>
                <c:pt idx="5">
                  <c:v>324855506.628492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9C6-4226-93A6-535A8AEFEDEF}"/>
            </c:ext>
          </c:extLst>
        </c:ser>
        <c:ser>
          <c:idx val="7"/>
          <c:order val="4"/>
          <c:tx>
            <c:strRef>
              <c:f>Bangladesh!$A$10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Bangladesh!$B$20:$G$20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Bangladesh!$B$10:$G$10</c:f>
              <c:numCache>
                <c:formatCode>_-* #,##0_-;\-* #,##0_-;_-* "-"??_-;_-@_-</c:formatCode>
                <c:ptCount val="6"/>
                <c:pt idx="0">
                  <c:v>240697540.00531399</c:v>
                </c:pt>
                <c:pt idx="1">
                  <c:v>495347906.47258198</c:v>
                </c:pt>
                <c:pt idx="2">
                  <c:v>447357815.40244299</c:v>
                </c:pt>
                <c:pt idx="3">
                  <c:v>568913428.64854705</c:v>
                </c:pt>
                <c:pt idx="4">
                  <c:v>468830032.42656398</c:v>
                </c:pt>
                <c:pt idx="5">
                  <c:v>425536943.84914601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9C6-4226-93A6-535A8AEFEDEF}"/>
            </c:ext>
          </c:extLst>
        </c:ser>
        <c:ser>
          <c:idx val="8"/>
          <c:order val="5"/>
          <c:tx>
            <c:strRef>
              <c:f>Bangladesh!$A$11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Bangladesh!$B$20:$G$20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Bangladesh!$B$11:$G$11</c:f>
              <c:numCache>
                <c:formatCode>_-* #,##0_-;\-* #,##0_-;_-* "-"??_-;_-@_-</c:formatCode>
                <c:ptCount val="6"/>
                <c:pt idx="0">
                  <c:v>169815532.470092</c:v>
                </c:pt>
                <c:pt idx="1">
                  <c:v>573826279.58724999</c:v>
                </c:pt>
                <c:pt idx="2">
                  <c:v>319552470.085563</c:v>
                </c:pt>
                <c:pt idx="3">
                  <c:v>295864004.42532498</c:v>
                </c:pt>
                <c:pt idx="4">
                  <c:v>462120331.92134303</c:v>
                </c:pt>
                <c:pt idx="5">
                  <c:v>445286329.80958402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9C6-4226-93A6-535A8AEFE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48599424"/>
        <c:axId val="1467819376"/>
      </c:barChart>
      <c:catAx>
        <c:axId val="87298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00064"/>
        <c:crosses val="autoZero"/>
        <c:auto val="1"/>
        <c:lblAlgn val="ctr"/>
        <c:lblOffset val="100"/>
        <c:noMultiLvlLbl val="0"/>
      </c:catAx>
      <c:valAx>
        <c:axId val="143990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_-;_-@_-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980128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1.4981273408239701E-2"/>
                <c:y val="7.9601990049751242E-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IATI-reported</a:t>
                  </a:r>
                  <a:r>
                    <a:rPr lang="en-US" baseline="0"/>
                    <a:t> disbursements (USD billions)</a:t>
                  </a:r>
                  <a:endParaRPr lang="en-US"/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67819376"/>
        <c:scaling>
          <c:orientation val="minMax"/>
          <c:max val="1200000000"/>
        </c:scaling>
        <c:delete val="1"/>
        <c:axPos val="r"/>
        <c:numFmt formatCode="_-* #,##0_-;\-* #,##0_-;_-* &quot;-&quot;??_-;_-@_-" sourceLinked="1"/>
        <c:majorTickMark val="out"/>
        <c:minorTickMark val="none"/>
        <c:tickLblPos val="nextTo"/>
        <c:crossAx val="1448599424"/>
        <c:crosses val="max"/>
        <c:crossBetween val="between"/>
      </c:valAx>
      <c:catAx>
        <c:axId val="1448599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819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Cameroon!$B$20:$G$20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Cameroon!$B$21:$G$21</c:f>
              <c:numCache>
                <c:formatCode>_-* #,##0_-;\-* #,##0_-;_-* "-"??_-;_-@_-</c:formatCode>
                <c:ptCount val="6"/>
                <c:pt idx="0">
                  <c:v>289233214.208619</c:v>
                </c:pt>
                <c:pt idx="1">
                  <c:v>53813877.667504102</c:v>
                </c:pt>
                <c:pt idx="2">
                  <c:v>107941099.511948</c:v>
                </c:pt>
                <c:pt idx="3">
                  <c:v>131368040.39465199</c:v>
                </c:pt>
                <c:pt idx="4">
                  <c:v>49839446.116381101</c:v>
                </c:pt>
                <c:pt idx="5">
                  <c:v>139598074.14799401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7-4EA4-800E-FB250F798F8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Cameroon!$B$20:$G$20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Cameroon!$B$22:$G$22</c:f>
              <c:numCache>
                <c:formatCode>_-* #,##0_-;\-* #,##0_-;_-* "-"??_-;_-@_-</c:formatCode>
                <c:ptCount val="6"/>
                <c:pt idx="0">
                  <c:v>25440191.584751502</c:v>
                </c:pt>
                <c:pt idx="1">
                  <c:v>174085917.013412</c:v>
                </c:pt>
                <c:pt idx="2">
                  <c:v>60071078.613274701</c:v>
                </c:pt>
                <c:pt idx="3">
                  <c:v>83921974.677854896</c:v>
                </c:pt>
                <c:pt idx="4">
                  <c:v>147526838.32055101</c:v>
                </c:pt>
                <c:pt idx="5">
                  <c:v>74881884.893372104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E7-4EA4-800E-FB250F798F86}"/>
            </c:ext>
          </c:extLst>
        </c:ser>
        <c:ser>
          <c:idx val="2"/>
          <c:order val="2"/>
          <c:tx>
            <c:v>COVID-marked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Cameroon!$B$20:$G$20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Cameroon!$B$23:$G$23</c:f>
              <c:numCache>
                <c:formatCode>_-* #,##0_-;\-* #,##0_-;_-* "-"??_-;_-@_-</c:formatCode>
                <c:ptCount val="6"/>
                <c:pt idx="0">
                  <c:v>41645738.755329303</c:v>
                </c:pt>
                <c:pt idx="1">
                  <c:v>513592473.98509997</c:v>
                </c:pt>
                <c:pt idx="2">
                  <c:v>103618885.755509</c:v>
                </c:pt>
                <c:pt idx="3">
                  <c:v>195792113.89960799</c:v>
                </c:pt>
                <c:pt idx="4">
                  <c:v>122845146.96078101</c:v>
                </c:pt>
                <c:pt idx="5">
                  <c:v>405574977.54381704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E7-4EA4-800E-FB250F798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2980128"/>
        <c:axId val="1439900064"/>
      </c:barChart>
      <c:barChart>
        <c:barDir val="col"/>
        <c:grouping val="clustered"/>
        <c:varyColors val="0"/>
        <c:ser>
          <c:idx val="6"/>
          <c:order val="3"/>
          <c:tx>
            <c:strRef>
              <c:f>Cameroon!$A$9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Cameroon!$B$20:$G$20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Cameroon!$B$9:$G$9</c:f>
              <c:numCache>
                <c:formatCode>_-* #,##0_-;\-* #,##0_-;_-* "-"??_-;_-@_-</c:formatCode>
                <c:ptCount val="6"/>
                <c:pt idx="0">
                  <c:v>289233214.208619</c:v>
                </c:pt>
                <c:pt idx="1">
                  <c:v>53813877.667504102</c:v>
                </c:pt>
                <c:pt idx="2">
                  <c:v>107941099.511948</c:v>
                </c:pt>
                <c:pt idx="3">
                  <c:v>131368040.39465199</c:v>
                </c:pt>
                <c:pt idx="4">
                  <c:v>49839446.116381101</c:v>
                </c:pt>
                <c:pt idx="5">
                  <c:v>139598074.14799401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E7-4EA4-800E-FB250F798F86}"/>
            </c:ext>
          </c:extLst>
        </c:ser>
        <c:ser>
          <c:idx val="7"/>
          <c:order val="4"/>
          <c:tx>
            <c:strRef>
              <c:f>Cameroon!$A$10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Cameroon!$B$20:$G$20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Cameroon!$B$10:$G$10</c:f>
              <c:numCache>
                <c:formatCode>_-* #,##0_-;\-* #,##0_-;_-* "-"??_-;_-@_-</c:formatCode>
                <c:ptCount val="6"/>
                <c:pt idx="0">
                  <c:v>25440191.584751502</c:v>
                </c:pt>
                <c:pt idx="1">
                  <c:v>174085917.013412</c:v>
                </c:pt>
                <c:pt idx="2">
                  <c:v>60071078.613274701</c:v>
                </c:pt>
                <c:pt idx="3">
                  <c:v>83921974.677854896</c:v>
                </c:pt>
                <c:pt idx="4">
                  <c:v>147526838.32055101</c:v>
                </c:pt>
                <c:pt idx="5">
                  <c:v>74881884.893372104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E7-4EA4-800E-FB250F798F86}"/>
            </c:ext>
          </c:extLst>
        </c:ser>
        <c:ser>
          <c:idx val="8"/>
          <c:order val="5"/>
          <c:tx>
            <c:strRef>
              <c:f>Cameroon!$A$11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Cameroon!$B$20:$G$20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Cameroon!$B$11:$G$11</c:f>
              <c:numCache>
                <c:formatCode>_-* #,##0_-;\-* #,##0_-;_-* "-"??_-;_-@_-</c:formatCode>
                <c:ptCount val="6"/>
                <c:pt idx="0">
                  <c:v>41645738.755329303</c:v>
                </c:pt>
                <c:pt idx="1">
                  <c:v>513592473.98509997</c:v>
                </c:pt>
                <c:pt idx="2">
                  <c:v>103618885.755509</c:v>
                </c:pt>
                <c:pt idx="3">
                  <c:v>193389836.76960799</c:v>
                </c:pt>
                <c:pt idx="4">
                  <c:v>121674167.07078101</c:v>
                </c:pt>
                <c:pt idx="5">
                  <c:v>398946149.62381703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E7-4EA4-800E-FB250F798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48599424"/>
        <c:axId val="1467819376"/>
      </c:barChart>
      <c:catAx>
        <c:axId val="87298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00064"/>
        <c:crosses val="autoZero"/>
        <c:auto val="1"/>
        <c:lblAlgn val="ctr"/>
        <c:lblOffset val="100"/>
        <c:noMultiLvlLbl val="0"/>
      </c:catAx>
      <c:valAx>
        <c:axId val="143990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_-;_-@_-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980128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1.4981273408239701E-2"/>
                <c:y val="7.9601990049751242E-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IATI-reported</a:t>
                  </a:r>
                  <a:r>
                    <a:rPr lang="en-US" baseline="0"/>
                    <a:t> disbursements (USD billions)</a:t>
                  </a:r>
                  <a:endParaRPr lang="en-US"/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67819376"/>
        <c:scaling>
          <c:orientation val="minMax"/>
          <c:max val="1200000000"/>
        </c:scaling>
        <c:delete val="1"/>
        <c:axPos val="r"/>
        <c:numFmt formatCode="_-* #,##0_-;\-* #,##0_-;_-* &quot;-&quot;??_-;_-@_-" sourceLinked="1"/>
        <c:majorTickMark val="out"/>
        <c:minorTickMark val="none"/>
        <c:tickLblPos val="nextTo"/>
        <c:crossAx val="1448599424"/>
        <c:crosses val="max"/>
        <c:crossBetween val="between"/>
      </c:valAx>
      <c:catAx>
        <c:axId val="1448599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819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Somalia!$B$20:$G$20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Somalia!$B$21:$G$21</c:f>
              <c:numCache>
                <c:formatCode>_-* #,##0_-;\-* #,##0_-;_-* "-"??_-;_-@_-</c:formatCode>
                <c:ptCount val="6"/>
                <c:pt idx="0">
                  <c:v>195258287.22037801</c:v>
                </c:pt>
                <c:pt idx="1">
                  <c:v>95020414.956760198</c:v>
                </c:pt>
                <c:pt idx="2">
                  <c:v>166304569.02380201</c:v>
                </c:pt>
                <c:pt idx="3">
                  <c:v>133338216.20259599</c:v>
                </c:pt>
                <c:pt idx="4">
                  <c:v>162118485.95510501</c:v>
                </c:pt>
                <c:pt idx="5">
                  <c:v>247846130.47054401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EE-4393-94A1-2DFF9B82A79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Somalia!$B$20:$G$20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Somalia!$B$22:$G$22</c:f>
              <c:numCache>
                <c:formatCode>_-* #,##0_-;\-* #,##0_-;_-* "-"??_-;_-@_-</c:formatCode>
                <c:ptCount val="6"/>
                <c:pt idx="0">
                  <c:v>124497736.617514</c:v>
                </c:pt>
                <c:pt idx="1">
                  <c:v>138911049.49668801</c:v>
                </c:pt>
                <c:pt idx="2">
                  <c:v>157901266.491954</c:v>
                </c:pt>
                <c:pt idx="3">
                  <c:v>258302431.98333699</c:v>
                </c:pt>
                <c:pt idx="4">
                  <c:v>174706609.75999701</c:v>
                </c:pt>
                <c:pt idx="5">
                  <c:v>147629996.46296799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EE-4393-94A1-2DFF9B82A79C}"/>
            </c:ext>
          </c:extLst>
        </c:ser>
        <c:ser>
          <c:idx val="2"/>
          <c:order val="2"/>
          <c:tx>
            <c:v>COVID-marked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Somalia!$B$20:$G$20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Somalia!$B$23:$G$23</c:f>
              <c:numCache>
                <c:formatCode>_-* #,##0_-;\-* #,##0_-;_-* "-"??_-;_-@_-</c:formatCode>
                <c:ptCount val="6"/>
                <c:pt idx="0">
                  <c:v>295851774.21776396</c:v>
                </c:pt>
                <c:pt idx="1">
                  <c:v>250156380.98548099</c:v>
                </c:pt>
                <c:pt idx="2">
                  <c:v>625644902.54577506</c:v>
                </c:pt>
                <c:pt idx="3">
                  <c:v>333464459.74685895</c:v>
                </c:pt>
                <c:pt idx="4">
                  <c:v>144911973.04158199</c:v>
                </c:pt>
                <c:pt idx="5">
                  <c:v>217889921.73626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EE-4393-94A1-2DFF9B82A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2980128"/>
        <c:axId val="1439900064"/>
      </c:barChart>
      <c:barChart>
        <c:barDir val="col"/>
        <c:grouping val="clustered"/>
        <c:varyColors val="0"/>
        <c:ser>
          <c:idx val="6"/>
          <c:order val="3"/>
          <c:tx>
            <c:strRef>
              <c:f>Somalia!$A$9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Somalia!$B$20:$G$20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Somalia!$B$9:$G$9</c:f>
              <c:numCache>
                <c:formatCode>_-* #,##0_-;\-* #,##0_-;_-* "-"??_-;_-@_-</c:formatCode>
                <c:ptCount val="6"/>
                <c:pt idx="0">
                  <c:v>195258287.22037801</c:v>
                </c:pt>
                <c:pt idx="1">
                  <c:v>95020414.956760198</c:v>
                </c:pt>
                <c:pt idx="2">
                  <c:v>166304569.02380201</c:v>
                </c:pt>
                <c:pt idx="3">
                  <c:v>133338216.20259599</c:v>
                </c:pt>
                <c:pt idx="4">
                  <c:v>162118485.95510501</c:v>
                </c:pt>
                <c:pt idx="5">
                  <c:v>247846130.47054401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EE-4393-94A1-2DFF9B82A79C}"/>
            </c:ext>
          </c:extLst>
        </c:ser>
        <c:ser>
          <c:idx val="7"/>
          <c:order val="4"/>
          <c:tx>
            <c:strRef>
              <c:f>Somalia!$A$10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Somalia!$B$20:$G$20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Somalia!$B$10:$G$10</c:f>
              <c:numCache>
                <c:formatCode>_-* #,##0_-;\-* #,##0_-;_-* "-"??_-;_-@_-</c:formatCode>
                <c:ptCount val="6"/>
                <c:pt idx="0">
                  <c:v>124497736.617514</c:v>
                </c:pt>
                <c:pt idx="1">
                  <c:v>138911049.49668801</c:v>
                </c:pt>
                <c:pt idx="2">
                  <c:v>157901266.491954</c:v>
                </c:pt>
                <c:pt idx="3">
                  <c:v>258302431.98333699</c:v>
                </c:pt>
                <c:pt idx="4">
                  <c:v>174706609.75999701</c:v>
                </c:pt>
                <c:pt idx="5">
                  <c:v>147629996.46296799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EE-4393-94A1-2DFF9B82A79C}"/>
            </c:ext>
          </c:extLst>
        </c:ser>
        <c:ser>
          <c:idx val="8"/>
          <c:order val="5"/>
          <c:tx>
            <c:strRef>
              <c:f>Somalia!$A$11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Somalia!$B$20:$G$20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Somalia!$B$11:$G$11</c:f>
              <c:numCache>
                <c:formatCode>_-* #,##0_-;\-* #,##0_-;_-* "-"??_-;_-@_-</c:formatCode>
                <c:ptCount val="6"/>
                <c:pt idx="0">
                  <c:v>293070582.28826398</c:v>
                </c:pt>
                <c:pt idx="1">
                  <c:v>250156380.98548099</c:v>
                </c:pt>
                <c:pt idx="2">
                  <c:v>625127571.05727506</c:v>
                </c:pt>
                <c:pt idx="3">
                  <c:v>275523756.53685898</c:v>
                </c:pt>
                <c:pt idx="4">
                  <c:v>130067716.591582</c:v>
                </c:pt>
                <c:pt idx="5">
                  <c:v>201951738.50026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EE-4393-94A1-2DFF9B82A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48599424"/>
        <c:axId val="1467819376"/>
      </c:barChart>
      <c:catAx>
        <c:axId val="87298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00064"/>
        <c:crosses val="autoZero"/>
        <c:auto val="1"/>
        <c:lblAlgn val="ctr"/>
        <c:lblOffset val="100"/>
        <c:noMultiLvlLbl val="0"/>
      </c:catAx>
      <c:valAx>
        <c:axId val="143990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_-;_-@_-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980128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1.4981273408239701E-2"/>
                <c:y val="7.9601990049751242E-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IATI-reported</a:t>
                  </a:r>
                  <a:r>
                    <a:rPr lang="en-US" baseline="0"/>
                    <a:t> disbursements (USD billions)</a:t>
                  </a:r>
                  <a:endParaRPr lang="en-US"/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67819376"/>
        <c:scaling>
          <c:orientation val="minMax"/>
          <c:max val="1200000000"/>
        </c:scaling>
        <c:delete val="1"/>
        <c:axPos val="r"/>
        <c:numFmt formatCode="_-* #,##0_-;\-* #,##0_-;_-* &quot;-&quot;??_-;_-@_-" sourceLinked="1"/>
        <c:majorTickMark val="out"/>
        <c:minorTickMark val="none"/>
        <c:tickLblPos val="nextTo"/>
        <c:crossAx val="1448599424"/>
        <c:crosses val="max"/>
        <c:crossBetween val="between"/>
      </c:valAx>
      <c:catAx>
        <c:axId val="1448599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819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1</xdr:row>
      <xdr:rowOff>114299</xdr:rowOff>
    </xdr:from>
    <xdr:to>
      <xdr:col>17</xdr:col>
      <xdr:colOff>76200</xdr:colOff>
      <xdr:row>22</xdr:row>
      <xdr:rowOff>85725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D24B04F-8267-4E60-A3AB-3360992973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1</xdr:row>
      <xdr:rowOff>114299</xdr:rowOff>
    </xdr:from>
    <xdr:to>
      <xdr:col>17</xdr:col>
      <xdr:colOff>76200</xdr:colOff>
      <xdr:row>22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3ABB8F-657C-4855-9334-9875869FE0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1</xdr:row>
      <xdr:rowOff>114299</xdr:rowOff>
    </xdr:from>
    <xdr:to>
      <xdr:col>17</xdr:col>
      <xdr:colOff>76200</xdr:colOff>
      <xdr:row>22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02B743-D78A-433A-B528-8CF10D9DDA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tabSelected="1" workbookViewId="0"/>
  </sheetViews>
  <sheetFormatPr defaultRowHeight="15" x14ac:dyDescent="0.25"/>
  <cols>
    <col min="1" max="1" width="5" bestFit="1" customWidth="1"/>
    <col min="2" max="6" width="12.5703125" bestFit="1" customWidth="1"/>
    <col min="7" max="7" width="14.28515625" bestFit="1" customWidth="1"/>
  </cols>
  <sheetData>
    <row r="1" spans="1:26" x14ac:dyDescent="0.25">
      <c r="B1" s="1" t="s">
        <v>71</v>
      </c>
      <c r="C1" s="1"/>
      <c r="D1" s="1"/>
      <c r="E1" s="1"/>
      <c r="F1" s="1"/>
      <c r="G1" s="1"/>
      <c r="P1" s="2"/>
      <c r="Q1" s="2"/>
      <c r="R1" s="2"/>
      <c r="S1" t="s">
        <v>0</v>
      </c>
      <c r="T1" t="s">
        <v>1</v>
      </c>
      <c r="U1" t="b">
        <v>0</v>
      </c>
      <c r="V1" t="b">
        <v>1</v>
      </c>
      <c r="W1" t="s">
        <v>2</v>
      </c>
      <c r="X1" t="s">
        <v>3</v>
      </c>
      <c r="Y1" t="s">
        <v>4</v>
      </c>
      <c r="Z1" t="s">
        <v>5</v>
      </c>
    </row>
    <row r="2" spans="1:26" x14ac:dyDescent="0.25"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S2" t="s">
        <v>6</v>
      </c>
      <c r="T2" t="s">
        <v>7</v>
      </c>
      <c r="U2">
        <v>31304091.6820959</v>
      </c>
      <c r="V2">
        <v>0</v>
      </c>
      <c r="W2">
        <v>0.33166261394706298</v>
      </c>
      <c r="Z2">
        <v>94385349.345079899</v>
      </c>
    </row>
    <row r="3" spans="1:26" x14ac:dyDescent="0.25">
      <c r="A3">
        <v>2018</v>
      </c>
      <c r="B3" s="3">
        <f>U26</f>
        <v>144606282.394757</v>
      </c>
      <c r="C3" s="3">
        <f>U27</f>
        <v>88234558.432084203</v>
      </c>
      <c r="D3" s="3">
        <f>U28</f>
        <v>605652633.454548</v>
      </c>
      <c r="E3" s="3">
        <f>U29</f>
        <v>110210866.092125</v>
      </c>
      <c r="F3" s="3">
        <f>U30</f>
        <v>113924508.97901</v>
      </c>
      <c r="G3" s="3">
        <f>U31</f>
        <v>843363271.06859004</v>
      </c>
      <c r="S3" t="s">
        <v>6</v>
      </c>
      <c r="T3" t="s">
        <v>8</v>
      </c>
      <c r="U3">
        <v>51455943.0391827</v>
      </c>
      <c r="V3">
        <v>0</v>
      </c>
      <c r="W3">
        <v>0.28053929313457499</v>
      </c>
      <c r="Z3">
        <v>183417953.55739799</v>
      </c>
    </row>
    <row r="4" spans="1:26" x14ac:dyDescent="0.25">
      <c r="A4">
        <v>2019</v>
      </c>
      <c r="B4" s="3">
        <f>U38</f>
        <v>79830375.288790196</v>
      </c>
      <c r="C4" s="3">
        <f>U39</f>
        <v>138964551.53751001</v>
      </c>
      <c r="D4" s="3">
        <f>U40</f>
        <v>898631136.36232901</v>
      </c>
      <c r="E4" s="3">
        <f>U41</f>
        <v>179837746.21998399</v>
      </c>
      <c r="F4" s="3">
        <f>U42</f>
        <v>176119222.389267</v>
      </c>
      <c r="G4" s="3">
        <f>U43</f>
        <v>1104744175.80235</v>
      </c>
      <c r="S4" t="s">
        <v>6</v>
      </c>
      <c r="T4" t="s">
        <v>9</v>
      </c>
      <c r="U4">
        <v>504606993.93267399</v>
      </c>
      <c r="V4">
        <v>0</v>
      </c>
      <c r="W4">
        <v>2.0087525140338101</v>
      </c>
      <c r="Z4">
        <v>251204162.98539701</v>
      </c>
    </row>
    <row r="5" spans="1:26" x14ac:dyDescent="0.25">
      <c r="A5">
        <v>2020</v>
      </c>
      <c r="B5" s="3">
        <f>U50</f>
        <v>56321463.387842998</v>
      </c>
      <c r="C5" s="3">
        <f>U51</f>
        <v>160980818.85745001</v>
      </c>
      <c r="D5" s="3">
        <f>U52</f>
        <v>641901827.650087</v>
      </c>
      <c r="E5" s="3">
        <f>U53</f>
        <v>93524801.954251707</v>
      </c>
      <c r="F5" s="3">
        <f>U54</f>
        <v>173598677.301043</v>
      </c>
      <c r="G5" s="3">
        <f>U55</f>
        <v>1156015914.79195</v>
      </c>
      <c r="S5" t="s">
        <v>6</v>
      </c>
      <c r="T5" t="s">
        <v>10</v>
      </c>
      <c r="U5">
        <v>13066641.8856721</v>
      </c>
      <c r="V5">
        <v>0</v>
      </c>
      <c r="W5">
        <v>0.31610740257474301</v>
      </c>
      <c r="Z5">
        <v>41336083.176927596</v>
      </c>
    </row>
    <row r="6" spans="1:26" x14ac:dyDescent="0.25">
      <c r="S6" t="s">
        <v>6</v>
      </c>
      <c r="T6" t="s">
        <v>11</v>
      </c>
      <c r="U6">
        <v>55902336.819228098</v>
      </c>
      <c r="V6">
        <v>0</v>
      </c>
      <c r="W6">
        <v>0.37565686967132</v>
      </c>
      <c r="Z6">
        <v>148812230.874787</v>
      </c>
    </row>
    <row r="7" spans="1:26" x14ac:dyDescent="0.25">
      <c r="B7" s="1" t="s">
        <v>70</v>
      </c>
      <c r="C7" s="1"/>
      <c r="D7" s="1"/>
      <c r="E7" s="1"/>
      <c r="F7" s="1"/>
      <c r="G7" s="1"/>
      <c r="S7" t="s">
        <v>6</v>
      </c>
      <c r="T7" t="s">
        <v>12</v>
      </c>
      <c r="U7">
        <v>753330459.807935</v>
      </c>
      <c r="V7">
        <v>0</v>
      </c>
      <c r="W7">
        <v>2.59611813209332</v>
      </c>
      <c r="Z7">
        <v>290175724.47695303</v>
      </c>
    </row>
    <row r="8" spans="1:26" x14ac:dyDescent="0.25"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S8" t="s">
        <v>6</v>
      </c>
      <c r="T8" t="s">
        <v>13</v>
      </c>
      <c r="U8">
        <v>23328789.5696747</v>
      </c>
      <c r="V8">
        <v>0</v>
      </c>
      <c r="W8">
        <v>0.29537259779833103</v>
      </c>
      <c r="X8">
        <v>228409574.82417399</v>
      </c>
      <c r="Y8">
        <v>0.34578623240255402</v>
      </c>
      <c r="Z8">
        <v>78980886.3231204</v>
      </c>
    </row>
    <row r="9" spans="1:26" x14ac:dyDescent="0.25">
      <c r="A9">
        <v>2018</v>
      </c>
      <c r="B9" s="3">
        <f>Z26</f>
        <v>436004169.03738701</v>
      </c>
      <c r="C9" s="3">
        <f>Z27</f>
        <v>314517647.22939599</v>
      </c>
      <c r="D9" s="3">
        <f>Z28</f>
        <v>301506845.27997297</v>
      </c>
      <c r="E9" s="3">
        <f>Z29</f>
        <v>348650063.853109</v>
      </c>
      <c r="F9" s="3">
        <f>Z30</f>
        <v>303267471.399333</v>
      </c>
      <c r="G9" s="3">
        <f>Z31</f>
        <v>324855506.628492</v>
      </c>
      <c r="S9" t="s">
        <v>6</v>
      </c>
      <c r="T9" t="s">
        <v>14</v>
      </c>
      <c r="U9">
        <v>29963362.4527312</v>
      </c>
      <c r="V9">
        <v>0</v>
      </c>
      <c r="W9">
        <v>0.30686327990379503</v>
      </c>
      <c r="X9">
        <v>231162853.78284201</v>
      </c>
      <c r="Y9">
        <v>0.42240356777558502</v>
      </c>
      <c r="Z9">
        <v>97644014.175058499</v>
      </c>
    </row>
    <row r="10" spans="1:26" x14ac:dyDescent="0.25">
      <c r="A10">
        <v>2019</v>
      </c>
      <c r="B10" s="3">
        <f>Z38</f>
        <v>240697540.00531399</v>
      </c>
      <c r="C10" s="3">
        <f>Z39</f>
        <v>495347906.47258198</v>
      </c>
      <c r="D10" s="3">
        <f>Z40</f>
        <v>447357815.40244299</v>
      </c>
      <c r="E10" s="3">
        <f>Z41</f>
        <v>568913428.64854705</v>
      </c>
      <c r="F10" s="3">
        <f>Z42</f>
        <v>468830032.42656398</v>
      </c>
      <c r="G10" s="3">
        <f>Z43</f>
        <v>425536943.84914601</v>
      </c>
      <c r="S10" t="s">
        <v>6</v>
      </c>
      <c r="T10" t="s">
        <v>15</v>
      </c>
      <c r="U10">
        <v>391826586.08316398</v>
      </c>
      <c r="V10">
        <v>0</v>
      </c>
      <c r="W10">
        <v>1.43516677440366</v>
      </c>
      <c r="X10">
        <v>232910632.779443</v>
      </c>
      <c r="Y10">
        <v>1.1722013400192901</v>
      </c>
      <c r="Z10">
        <v>273018155.848804</v>
      </c>
    </row>
    <row r="11" spans="1:26" x14ac:dyDescent="0.25">
      <c r="A11">
        <v>2020</v>
      </c>
      <c r="B11" s="3">
        <f>Z50</f>
        <v>169815532.470092</v>
      </c>
      <c r="C11" s="3">
        <f>Z51</f>
        <v>573826279.58724999</v>
      </c>
      <c r="D11" s="3">
        <f>Z52</f>
        <v>319552470.085563</v>
      </c>
      <c r="E11" s="3">
        <f>Z53</f>
        <v>295864004.42532498</v>
      </c>
      <c r="F11" s="3">
        <f>Z54</f>
        <v>462120331.92134303</v>
      </c>
      <c r="G11" s="3">
        <f>Z55</f>
        <v>445286329.80958402</v>
      </c>
      <c r="S11" t="s">
        <v>6</v>
      </c>
      <c r="T11" t="s">
        <v>16</v>
      </c>
      <c r="U11">
        <v>73594210.993003801</v>
      </c>
      <c r="V11">
        <v>0</v>
      </c>
      <c r="W11">
        <v>0.40151682076805401</v>
      </c>
      <c r="X11">
        <v>235887443.973791</v>
      </c>
      <c r="Y11">
        <v>0.77702516664892296</v>
      </c>
      <c r="Z11">
        <v>183290480.46412301</v>
      </c>
    </row>
    <row r="12" spans="1:26" x14ac:dyDescent="0.25">
      <c r="S12" t="s">
        <v>6</v>
      </c>
      <c r="T12" t="s">
        <v>17</v>
      </c>
      <c r="U12">
        <v>128588992.053744</v>
      </c>
      <c r="V12">
        <v>0</v>
      </c>
      <c r="W12">
        <v>0.602604768161485</v>
      </c>
      <c r="X12">
        <v>239392923.18584701</v>
      </c>
      <c r="Y12">
        <v>0.89137391434633895</v>
      </c>
      <c r="Z12">
        <v>213388607.00698099</v>
      </c>
    </row>
    <row r="13" spans="1:26" x14ac:dyDescent="0.25">
      <c r="B13" s="1" t="s">
        <v>69</v>
      </c>
      <c r="C13" s="1"/>
      <c r="D13" s="1"/>
      <c r="E13" s="1"/>
      <c r="F13" s="1"/>
      <c r="G13" s="1"/>
      <c r="S13" t="s">
        <v>6</v>
      </c>
      <c r="T13" t="s">
        <v>18</v>
      </c>
      <c r="U13">
        <v>656050401.07095897</v>
      </c>
      <c r="V13">
        <v>0</v>
      </c>
      <c r="W13">
        <v>3.0496389335098399</v>
      </c>
      <c r="X13">
        <v>242617356.424292</v>
      </c>
      <c r="Y13">
        <v>0.88668000602881003</v>
      </c>
      <c r="Z13">
        <v>215123959.05698499</v>
      </c>
    </row>
    <row r="14" spans="1:26" x14ac:dyDescent="0.25"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S14" t="s">
        <v>6</v>
      </c>
      <c r="T14" t="s">
        <v>19</v>
      </c>
      <c r="U14">
        <v>87096268.682149604</v>
      </c>
      <c r="V14">
        <v>0</v>
      </c>
      <c r="W14">
        <v>0.33166261394706298</v>
      </c>
      <c r="X14">
        <v>247111258.05711201</v>
      </c>
      <c r="Y14">
        <v>1.0626995549475999</v>
      </c>
      <c r="Z14">
        <v>262605023.95983401</v>
      </c>
    </row>
    <row r="15" spans="1:26" x14ac:dyDescent="0.25">
      <c r="A15">
        <v>2018</v>
      </c>
      <c r="B15" s="3">
        <f>V26</f>
        <v>0</v>
      </c>
      <c r="C15" s="3">
        <f>V27</f>
        <v>0</v>
      </c>
      <c r="D15" s="3">
        <f>V28</f>
        <v>0</v>
      </c>
      <c r="E15" s="3">
        <f>V29</f>
        <v>0</v>
      </c>
      <c r="F15" s="3">
        <f>V30</f>
        <v>0</v>
      </c>
      <c r="G15" s="3">
        <f>V31</f>
        <v>0</v>
      </c>
      <c r="S15" t="s">
        <v>6</v>
      </c>
      <c r="T15" t="s">
        <v>20</v>
      </c>
      <c r="U15">
        <v>61742461.047167197</v>
      </c>
      <c r="V15">
        <v>0</v>
      </c>
      <c r="W15">
        <v>0.28053929313457499</v>
      </c>
      <c r="X15">
        <v>251993646.95789999</v>
      </c>
      <c r="Y15">
        <v>0.87337477860291601</v>
      </c>
      <c r="Z15">
        <v>220084895.62119699</v>
      </c>
    </row>
    <row r="16" spans="1:26" x14ac:dyDescent="0.25">
      <c r="A16">
        <v>2019</v>
      </c>
      <c r="B16" s="3">
        <f>V38</f>
        <v>0</v>
      </c>
      <c r="C16" s="3">
        <f>V39</f>
        <v>0</v>
      </c>
      <c r="D16" s="3">
        <f>V40</f>
        <v>0</v>
      </c>
      <c r="E16" s="3">
        <f>V41</f>
        <v>0</v>
      </c>
      <c r="F16" s="3">
        <f>V42</f>
        <v>0</v>
      </c>
      <c r="G16" s="3">
        <f>V43</f>
        <v>0</v>
      </c>
      <c r="S16" t="s">
        <v>6</v>
      </c>
      <c r="T16" t="s">
        <v>21</v>
      </c>
      <c r="U16">
        <v>536267171.84310001</v>
      </c>
      <c r="V16">
        <v>0</v>
      </c>
      <c r="W16">
        <v>2.0087525140338101</v>
      </c>
      <c r="X16">
        <v>253367602.924734</v>
      </c>
      <c r="Y16">
        <v>1.0536677703542201</v>
      </c>
      <c r="Z16">
        <v>266965277.253699</v>
      </c>
    </row>
    <row r="17" spans="1:26" x14ac:dyDescent="0.25">
      <c r="A17">
        <v>2020</v>
      </c>
      <c r="B17" s="3">
        <f>V50</f>
        <v>0</v>
      </c>
      <c r="C17" s="3">
        <f>V51</f>
        <v>0</v>
      </c>
      <c r="D17" s="3">
        <f>V52</f>
        <v>106599.39498</v>
      </c>
      <c r="E17" s="3">
        <f>V53</f>
        <v>28044435.69689</v>
      </c>
      <c r="F17" s="3">
        <f>V54</f>
        <v>520972254.316145</v>
      </c>
      <c r="G17" s="3">
        <f>V55</f>
        <v>329508207.72447002</v>
      </c>
      <c r="S17" t="s">
        <v>6</v>
      </c>
      <c r="T17" t="s">
        <v>22</v>
      </c>
      <c r="U17">
        <v>52849932.639588602</v>
      </c>
      <c r="V17">
        <v>0</v>
      </c>
      <c r="W17">
        <v>0.31610740257474301</v>
      </c>
      <c r="X17">
        <v>255016293.383948</v>
      </c>
      <c r="Y17">
        <v>0.65560437464013699</v>
      </c>
      <c r="Z17">
        <v>167189797.54702899</v>
      </c>
    </row>
    <row r="18" spans="1:26" x14ac:dyDescent="0.25">
      <c r="S18" t="s">
        <v>6</v>
      </c>
      <c r="T18" t="s">
        <v>23</v>
      </c>
      <c r="U18">
        <v>100250547.154671</v>
      </c>
      <c r="V18">
        <v>0</v>
      </c>
      <c r="W18">
        <v>0.37565686967132</v>
      </c>
      <c r="X18">
        <v>261663045.273476</v>
      </c>
      <c r="Y18">
        <v>1.0198892752050699</v>
      </c>
      <c r="Z18">
        <v>266867333.59191701</v>
      </c>
    </row>
    <row r="19" spans="1:26" x14ac:dyDescent="0.25">
      <c r="B19" s="1" t="s">
        <v>72</v>
      </c>
      <c r="C19" s="1"/>
      <c r="D19" s="1"/>
      <c r="E19" s="1"/>
      <c r="F19" s="1"/>
      <c r="G19" s="1"/>
      <c r="S19" t="s">
        <v>6</v>
      </c>
      <c r="T19" t="s">
        <v>24</v>
      </c>
      <c r="U19">
        <v>786368647.19516802</v>
      </c>
      <c r="V19">
        <v>0</v>
      </c>
      <c r="W19">
        <v>2.59611813209332</v>
      </c>
      <c r="X19">
        <v>280720847.06076902</v>
      </c>
      <c r="Y19">
        <v>1.0790139850348099</v>
      </c>
      <c r="Z19">
        <v>302901719.86938697</v>
      </c>
    </row>
    <row r="20" spans="1:26" x14ac:dyDescent="0.25"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S20" t="s">
        <v>6</v>
      </c>
      <c r="T20" t="s">
        <v>25</v>
      </c>
      <c r="U20">
        <v>98144241.370130703</v>
      </c>
      <c r="V20">
        <v>0</v>
      </c>
      <c r="W20">
        <v>0.29537259779833103</v>
      </c>
      <c r="X20">
        <v>297567960.43137401</v>
      </c>
      <c r="Y20">
        <v>1.1166278397370799</v>
      </c>
      <c r="Z20">
        <v>332272668.83145303</v>
      </c>
    </row>
    <row r="21" spans="1:26" x14ac:dyDescent="0.25">
      <c r="A21">
        <v>2018</v>
      </c>
      <c r="B21" s="3">
        <f>B15+B9</f>
        <v>436004169.03738701</v>
      </c>
      <c r="C21" s="3">
        <f>C15+C9</f>
        <v>314517647.22939599</v>
      </c>
      <c r="D21" s="3">
        <f>D15+D9</f>
        <v>301506845.27997297</v>
      </c>
      <c r="E21" s="3">
        <f>E15+E9</f>
        <v>348650063.853109</v>
      </c>
      <c r="F21" s="3">
        <f>F15+F9</f>
        <v>303267471.399333</v>
      </c>
      <c r="G21" s="3">
        <f>G15+G9</f>
        <v>324855506.628492</v>
      </c>
      <c r="S21" t="s">
        <v>6</v>
      </c>
      <c r="T21" t="s">
        <v>26</v>
      </c>
      <c r="U21">
        <v>72325244.271166593</v>
      </c>
      <c r="V21">
        <v>0</v>
      </c>
      <c r="W21">
        <v>0.30686327990379503</v>
      </c>
      <c r="X21">
        <v>301068048.39377099</v>
      </c>
      <c r="Y21">
        <v>0.782853178234442</v>
      </c>
      <c r="Z21">
        <v>235692078.54990399</v>
      </c>
    </row>
    <row r="22" spans="1:26" x14ac:dyDescent="0.25">
      <c r="A22">
        <v>2019</v>
      </c>
      <c r="B22" s="3">
        <f>B16+B10</f>
        <v>240697540.00531399</v>
      </c>
      <c r="C22" s="3">
        <f>C16+C10</f>
        <v>495347906.47258198</v>
      </c>
      <c r="D22" s="3">
        <f>D16+D10</f>
        <v>447357815.40244299</v>
      </c>
      <c r="E22" s="3">
        <f>E16+E10</f>
        <v>568913428.64854705</v>
      </c>
      <c r="F22" s="3">
        <f>F16+F10</f>
        <v>468830032.42656398</v>
      </c>
      <c r="G22" s="3">
        <f>G16+G10</f>
        <v>425536943.84914601</v>
      </c>
      <c r="S22" t="s">
        <v>6</v>
      </c>
      <c r="T22" t="s">
        <v>27</v>
      </c>
      <c r="U22">
        <v>382439647.46876502</v>
      </c>
      <c r="V22">
        <v>0</v>
      </c>
      <c r="W22">
        <v>1.43516677440366</v>
      </c>
      <c r="X22">
        <v>305062946.68528599</v>
      </c>
      <c r="Y22">
        <v>0.87351642753307701</v>
      </c>
      <c r="Z22">
        <v>266477495.36124501</v>
      </c>
    </row>
    <row r="23" spans="1:26" x14ac:dyDescent="0.25">
      <c r="A23">
        <v>2020</v>
      </c>
      <c r="B23" s="3">
        <f>B17+B11</f>
        <v>169815532.470092</v>
      </c>
      <c r="C23" s="3">
        <f>C17+C11</f>
        <v>573826279.58724999</v>
      </c>
      <c r="D23" s="3">
        <f>D17+D11</f>
        <v>319659069.48054302</v>
      </c>
      <c r="E23" s="3">
        <f>E17+E11</f>
        <v>323908440.12221497</v>
      </c>
      <c r="F23" s="3">
        <f>F17+F11</f>
        <v>983092586.23748803</v>
      </c>
      <c r="G23" s="3">
        <f>G17+G11</f>
        <v>774794537.53405404</v>
      </c>
      <c r="S23" t="s">
        <v>6</v>
      </c>
      <c r="T23" t="s">
        <v>28</v>
      </c>
      <c r="U23">
        <v>122549720.62853999</v>
      </c>
      <c r="V23">
        <v>0</v>
      </c>
      <c r="W23">
        <v>0.40151682076805401</v>
      </c>
      <c r="X23">
        <v>310344046.47961903</v>
      </c>
      <c r="Y23">
        <v>0.98347916349493503</v>
      </c>
      <c r="Z23">
        <v>305216903.22740901</v>
      </c>
    </row>
    <row r="24" spans="1:26" x14ac:dyDescent="0.25">
      <c r="S24" t="s">
        <v>6</v>
      </c>
      <c r="T24" t="s">
        <v>29</v>
      </c>
      <c r="U24">
        <v>239155527.76687601</v>
      </c>
      <c r="V24">
        <v>0</v>
      </c>
      <c r="W24">
        <v>0.602604768161485</v>
      </c>
      <c r="X24">
        <v>313303833.78282201</v>
      </c>
      <c r="Y24">
        <v>1.26672444195207</v>
      </c>
      <c r="Z24">
        <v>396869624.00998998</v>
      </c>
    </row>
    <row r="25" spans="1:26" x14ac:dyDescent="0.25">
      <c r="S25" t="s">
        <v>6</v>
      </c>
      <c r="T25" t="s">
        <v>30</v>
      </c>
      <c r="U25">
        <v>1002871108.25286</v>
      </c>
      <c r="V25">
        <v>0</v>
      </c>
      <c r="W25">
        <v>3.0496389335098399</v>
      </c>
      <c r="X25">
        <v>316248358.18689501</v>
      </c>
      <c r="Y25">
        <v>1.0398445426880201</v>
      </c>
      <c r="Z25">
        <v>328849129.39468998</v>
      </c>
    </row>
    <row r="26" spans="1:26" x14ac:dyDescent="0.25">
      <c r="S26" t="s">
        <v>6</v>
      </c>
      <c r="T26" t="s">
        <v>31</v>
      </c>
      <c r="U26">
        <v>144606282.394757</v>
      </c>
      <c r="V26">
        <v>0</v>
      </c>
      <c r="W26">
        <v>0.33166261394706298</v>
      </c>
      <c r="X26">
        <v>320817676.83012003</v>
      </c>
      <c r="Y26">
        <v>1.3590403538401701</v>
      </c>
      <c r="Z26">
        <v>436004169.03738701</v>
      </c>
    </row>
    <row r="27" spans="1:26" x14ac:dyDescent="0.25">
      <c r="S27" t="s">
        <v>6</v>
      </c>
      <c r="T27" t="s">
        <v>32</v>
      </c>
      <c r="U27">
        <v>88234558.432084203</v>
      </c>
      <c r="V27">
        <v>0</v>
      </c>
      <c r="W27">
        <v>0.28053929313457499</v>
      </c>
      <c r="X27">
        <v>324765759.38365299</v>
      </c>
      <c r="Y27">
        <v>0.96844460397024001</v>
      </c>
      <c r="Z27">
        <v>314517647.22939599</v>
      </c>
    </row>
    <row r="28" spans="1:26" x14ac:dyDescent="0.25">
      <c r="S28" t="s">
        <v>6</v>
      </c>
      <c r="T28" t="s">
        <v>33</v>
      </c>
      <c r="U28">
        <v>605652633.454548</v>
      </c>
      <c r="V28">
        <v>0</v>
      </c>
      <c r="W28">
        <v>2.0087525140338101</v>
      </c>
      <c r="X28">
        <v>336056626.43918002</v>
      </c>
      <c r="Y28">
        <v>0.89719059693810299</v>
      </c>
      <c r="Z28">
        <v>301506845.27997297</v>
      </c>
    </row>
    <row r="29" spans="1:26" x14ac:dyDescent="0.25">
      <c r="S29" t="s">
        <v>6</v>
      </c>
      <c r="T29" t="s">
        <v>34</v>
      </c>
      <c r="U29">
        <v>110210866.092125</v>
      </c>
      <c r="V29">
        <v>0</v>
      </c>
      <c r="W29">
        <v>0.31610740257474301</v>
      </c>
      <c r="X29">
        <v>346976558.94568801</v>
      </c>
      <c r="Y29">
        <v>1.0048231065306099</v>
      </c>
      <c r="Z29">
        <v>348650063.853109</v>
      </c>
    </row>
    <row r="30" spans="1:26" x14ac:dyDescent="0.25">
      <c r="S30" t="s">
        <v>6</v>
      </c>
      <c r="T30" t="s">
        <v>35</v>
      </c>
      <c r="U30">
        <v>113924508.97901</v>
      </c>
      <c r="V30">
        <v>0</v>
      </c>
      <c r="W30">
        <v>0.37565686967132</v>
      </c>
      <c r="X30">
        <v>349320724.38090003</v>
      </c>
      <c r="Y30">
        <v>0.86816341039259404</v>
      </c>
      <c r="Z30">
        <v>303267471.399333</v>
      </c>
    </row>
    <row r="31" spans="1:26" x14ac:dyDescent="0.25">
      <c r="S31" t="s">
        <v>6</v>
      </c>
      <c r="T31" t="s">
        <v>36</v>
      </c>
      <c r="U31">
        <v>843363271.06859004</v>
      </c>
      <c r="V31">
        <v>0</v>
      </c>
      <c r="W31">
        <v>2.59611813209332</v>
      </c>
      <c r="X31">
        <v>362654542.33787</v>
      </c>
      <c r="Y31">
        <v>0.89577123323561603</v>
      </c>
      <c r="Z31">
        <v>324855506.628492</v>
      </c>
    </row>
    <row r="32" spans="1:26" x14ac:dyDescent="0.25">
      <c r="S32" t="s">
        <v>6</v>
      </c>
      <c r="T32" t="s">
        <v>37</v>
      </c>
      <c r="U32">
        <v>150813264.93411201</v>
      </c>
      <c r="V32">
        <v>0</v>
      </c>
      <c r="W32">
        <v>0.29537259779833103</v>
      </c>
      <c r="X32">
        <v>372327804.08622801</v>
      </c>
      <c r="Y32">
        <v>1.3713359787655499</v>
      </c>
      <c r="Z32">
        <v>510586513.63821399</v>
      </c>
    </row>
    <row r="33" spans="19:26" x14ac:dyDescent="0.25">
      <c r="S33" t="s">
        <v>6</v>
      </c>
      <c r="T33" t="s">
        <v>38</v>
      </c>
      <c r="U33">
        <v>114410201.991962</v>
      </c>
      <c r="V33">
        <v>0</v>
      </c>
      <c r="W33">
        <v>0.30686327990379503</v>
      </c>
      <c r="X33">
        <v>371742557.66953897</v>
      </c>
      <c r="Y33">
        <v>1.0029459916516701</v>
      </c>
      <c r="Z33">
        <v>372837708.14100403</v>
      </c>
    </row>
    <row r="34" spans="19:26" x14ac:dyDescent="0.25">
      <c r="S34" t="s">
        <v>6</v>
      </c>
      <c r="T34" t="s">
        <v>39</v>
      </c>
      <c r="U34">
        <v>611335499.08062398</v>
      </c>
      <c r="V34">
        <v>0</v>
      </c>
      <c r="W34">
        <v>1.43516677440366</v>
      </c>
      <c r="X34">
        <v>386063745.00342298</v>
      </c>
      <c r="Y34">
        <v>1.1033625126948401</v>
      </c>
      <c r="Z34">
        <v>425968263.74735701</v>
      </c>
    </row>
    <row r="35" spans="19:26" x14ac:dyDescent="0.25">
      <c r="S35" t="s">
        <v>6</v>
      </c>
      <c r="T35" t="s">
        <v>40</v>
      </c>
      <c r="U35">
        <v>155732249.17288199</v>
      </c>
      <c r="V35">
        <v>0</v>
      </c>
      <c r="W35">
        <v>0.40151682076805401</v>
      </c>
      <c r="X35">
        <v>401172302.62990803</v>
      </c>
      <c r="Y35">
        <v>0.96681609309776995</v>
      </c>
      <c r="Z35">
        <v>387859838.28768301</v>
      </c>
    </row>
    <row r="36" spans="19:26" x14ac:dyDescent="0.25">
      <c r="S36" t="s">
        <v>6</v>
      </c>
      <c r="T36" t="s">
        <v>41</v>
      </c>
      <c r="U36">
        <v>262232969.66760701</v>
      </c>
      <c r="V36">
        <v>0</v>
      </c>
      <c r="W36">
        <v>0.602604768161485</v>
      </c>
      <c r="X36">
        <v>406664869.02732903</v>
      </c>
      <c r="Y36">
        <v>1.07008449956181</v>
      </c>
      <c r="Z36">
        <v>435165772.86247802</v>
      </c>
    </row>
    <row r="37" spans="19:26" x14ac:dyDescent="0.25">
      <c r="S37" t="s">
        <v>6</v>
      </c>
      <c r="T37" t="s">
        <v>42</v>
      </c>
      <c r="U37">
        <v>1299805297.3194201</v>
      </c>
      <c r="V37">
        <v>0</v>
      </c>
      <c r="W37">
        <v>3.0496389335098399</v>
      </c>
      <c r="X37">
        <v>420147186.44999599</v>
      </c>
      <c r="Y37">
        <v>1.01444479818002</v>
      </c>
      <c r="Z37">
        <v>426216127.764171</v>
      </c>
    </row>
    <row r="38" spans="19:26" x14ac:dyDescent="0.25">
      <c r="S38" t="s">
        <v>6</v>
      </c>
      <c r="T38" t="s">
        <v>43</v>
      </c>
      <c r="U38">
        <v>79830375.288790196</v>
      </c>
      <c r="V38">
        <v>0</v>
      </c>
      <c r="W38">
        <v>0.33166261394706298</v>
      </c>
      <c r="X38">
        <v>430643896.00027102</v>
      </c>
      <c r="Y38">
        <v>0.55892476879589303</v>
      </c>
      <c r="Z38">
        <v>240697540.00531399</v>
      </c>
    </row>
    <row r="39" spans="19:26" x14ac:dyDescent="0.25">
      <c r="S39" t="s">
        <v>6</v>
      </c>
      <c r="T39" t="s">
        <v>44</v>
      </c>
      <c r="U39">
        <v>138964551.53751001</v>
      </c>
      <c r="V39">
        <v>0</v>
      </c>
      <c r="W39">
        <v>0.28053929313457499</v>
      </c>
      <c r="X39">
        <v>434956274.25673801</v>
      </c>
      <c r="Y39">
        <v>1.1388452950104999</v>
      </c>
      <c r="Z39">
        <v>495347906.47258198</v>
      </c>
    </row>
    <row r="40" spans="19:26" x14ac:dyDescent="0.25">
      <c r="S40" t="s">
        <v>6</v>
      </c>
      <c r="T40" t="s">
        <v>45</v>
      </c>
      <c r="U40">
        <v>898631136.36232901</v>
      </c>
      <c r="V40">
        <v>0</v>
      </c>
      <c r="W40">
        <v>2.0087525140338101</v>
      </c>
      <c r="X40">
        <v>434409666.10108101</v>
      </c>
      <c r="Y40">
        <v>1.02980631029133</v>
      </c>
      <c r="Z40">
        <v>447357815.40244299</v>
      </c>
    </row>
    <row r="41" spans="19:26" x14ac:dyDescent="0.25">
      <c r="S41" t="s">
        <v>6</v>
      </c>
      <c r="T41" t="s">
        <v>46</v>
      </c>
      <c r="U41">
        <v>179837746.21998399</v>
      </c>
      <c r="V41">
        <v>0</v>
      </c>
      <c r="W41">
        <v>0.31610740257474301</v>
      </c>
      <c r="X41">
        <v>430917588.28965598</v>
      </c>
      <c r="Y41">
        <v>1.32023719641291</v>
      </c>
      <c r="Z41">
        <v>568913428.64854705</v>
      </c>
    </row>
    <row r="42" spans="19:26" x14ac:dyDescent="0.25">
      <c r="S42" t="s">
        <v>6</v>
      </c>
      <c r="T42" t="s">
        <v>47</v>
      </c>
      <c r="U42">
        <v>176119222.389267</v>
      </c>
      <c r="V42">
        <v>0</v>
      </c>
      <c r="W42">
        <v>0.37565686967132</v>
      </c>
      <c r="X42">
        <v>429091055.07289302</v>
      </c>
      <c r="Y42">
        <v>1.09261199198599</v>
      </c>
      <c r="Z42">
        <v>468830032.42656398</v>
      </c>
    </row>
    <row r="43" spans="19:26" x14ac:dyDescent="0.25">
      <c r="S43" t="s">
        <v>6</v>
      </c>
      <c r="T43" t="s">
        <v>48</v>
      </c>
      <c r="U43">
        <v>1104744175.80235</v>
      </c>
      <c r="V43">
        <v>0</v>
      </c>
      <c r="W43">
        <v>2.59611813209332</v>
      </c>
      <c r="X43">
        <v>423049640.69917703</v>
      </c>
      <c r="Y43">
        <v>1.0058794593132301</v>
      </c>
      <c r="Z43">
        <v>425536943.84914601</v>
      </c>
    </row>
    <row r="44" spans="19:26" x14ac:dyDescent="0.25">
      <c r="S44" t="s">
        <v>6</v>
      </c>
      <c r="T44" t="s">
        <v>49</v>
      </c>
      <c r="U44">
        <v>141353389.40694299</v>
      </c>
      <c r="V44">
        <v>0</v>
      </c>
      <c r="W44">
        <v>0.29537259779833103</v>
      </c>
      <c r="X44">
        <v>419616291.62734997</v>
      </c>
      <c r="Y44">
        <v>1.1404695192063601</v>
      </c>
      <c r="Z44">
        <v>478559590.36340201</v>
      </c>
    </row>
    <row r="45" spans="19:26" x14ac:dyDescent="0.25">
      <c r="S45" t="s">
        <v>6</v>
      </c>
      <c r="T45" t="s">
        <v>50</v>
      </c>
      <c r="U45">
        <v>227367155.67434499</v>
      </c>
      <c r="V45">
        <v>0</v>
      </c>
      <c r="W45">
        <v>0.30686327990379503</v>
      </c>
      <c r="X45">
        <v>419554098.10314202</v>
      </c>
      <c r="Y45">
        <v>1.76601683244984</v>
      </c>
      <c r="Z45">
        <v>740939599.37346101</v>
      </c>
    </row>
    <row r="46" spans="19:26" x14ac:dyDescent="0.25">
      <c r="S46" t="s">
        <v>6</v>
      </c>
      <c r="T46" t="s">
        <v>51</v>
      </c>
      <c r="U46">
        <v>485259949.66246903</v>
      </c>
      <c r="V46">
        <v>0</v>
      </c>
      <c r="W46">
        <v>1.43516677440366</v>
      </c>
      <c r="X46">
        <v>409774388.045129</v>
      </c>
      <c r="Y46">
        <v>0.82513928986433205</v>
      </c>
      <c r="Z46">
        <v>338120947.55614901</v>
      </c>
    </row>
    <row r="47" spans="19:26" x14ac:dyDescent="0.25">
      <c r="S47" t="s">
        <v>6</v>
      </c>
      <c r="T47" t="s">
        <v>52</v>
      </c>
      <c r="U47">
        <v>197997931.11684799</v>
      </c>
      <c r="V47">
        <v>0</v>
      </c>
      <c r="W47">
        <v>0.40151682076805401</v>
      </c>
      <c r="X47">
        <v>395480960.83771402</v>
      </c>
      <c r="Y47">
        <v>1.24689914686991</v>
      </c>
      <c r="Z47">
        <v>493124872.671839</v>
      </c>
    </row>
    <row r="48" spans="19:26" x14ac:dyDescent="0.25">
      <c r="S48" t="s">
        <v>6</v>
      </c>
      <c r="T48" t="s">
        <v>53</v>
      </c>
      <c r="U48">
        <v>176130490.521319</v>
      </c>
      <c r="V48">
        <v>0</v>
      </c>
      <c r="W48">
        <v>0.602604768161485</v>
      </c>
      <c r="X48">
        <v>391779565.44796598</v>
      </c>
      <c r="Y48">
        <v>0.74603671425131801</v>
      </c>
      <c r="Z48">
        <v>292281939.71760899</v>
      </c>
    </row>
    <row r="49" spans="19:26" x14ac:dyDescent="0.25">
      <c r="S49" t="s">
        <v>6</v>
      </c>
      <c r="T49" t="s">
        <v>54</v>
      </c>
      <c r="U49">
        <v>1240913831.4965301</v>
      </c>
      <c r="V49">
        <v>0</v>
      </c>
      <c r="W49">
        <v>3.0496389335098399</v>
      </c>
      <c r="X49">
        <v>393810865.193856</v>
      </c>
      <c r="Y49">
        <v>1.0332502232146801</v>
      </c>
      <c r="Z49">
        <v>406905164.36592001</v>
      </c>
    </row>
    <row r="50" spans="19:26" x14ac:dyDescent="0.25">
      <c r="S50" t="s">
        <v>6</v>
      </c>
      <c r="T50" t="s">
        <v>55</v>
      </c>
      <c r="U50">
        <v>56321463.387842998</v>
      </c>
      <c r="V50">
        <v>0</v>
      </c>
      <c r="W50">
        <v>0.33166261394706298</v>
      </c>
      <c r="Z50">
        <v>169815532.470092</v>
      </c>
    </row>
    <row r="51" spans="19:26" x14ac:dyDescent="0.25">
      <c r="S51" t="s">
        <v>6</v>
      </c>
      <c r="T51" t="s">
        <v>56</v>
      </c>
      <c r="U51">
        <v>160980818.85745001</v>
      </c>
      <c r="V51">
        <v>0</v>
      </c>
      <c r="W51">
        <v>0.28053929313457499</v>
      </c>
      <c r="Z51">
        <v>573826279.58724999</v>
      </c>
    </row>
    <row r="52" spans="19:26" x14ac:dyDescent="0.25">
      <c r="S52" t="s">
        <v>6</v>
      </c>
      <c r="T52" t="s">
        <v>57</v>
      </c>
      <c r="U52">
        <v>641901827.650087</v>
      </c>
      <c r="V52">
        <v>106599.39498</v>
      </c>
      <c r="W52">
        <v>2.0087525140338101</v>
      </c>
      <c r="Z52">
        <v>319552470.085563</v>
      </c>
    </row>
    <row r="53" spans="19:26" x14ac:dyDescent="0.25">
      <c r="S53" t="s">
        <v>6</v>
      </c>
      <c r="T53" t="s">
        <v>58</v>
      </c>
      <c r="U53">
        <v>93524801.954251707</v>
      </c>
      <c r="V53">
        <v>28044435.69689</v>
      </c>
      <c r="W53">
        <v>0.31610740257474301</v>
      </c>
      <c r="Z53">
        <v>295864004.42532498</v>
      </c>
    </row>
    <row r="54" spans="19:26" x14ac:dyDescent="0.25">
      <c r="S54" t="s">
        <v>6</v>
      </c>
      <c r="T54" t="s">
        <v>59</v>
      </c>
      <c r="U54">
        <v>173598677.301043</v>
      </c>
      <c r="V54">
        <v>520972254.316145</v>
      </c>
      <c r="W54">
        <v>0.37565686967132</v>
      </c>
      <c r="Z54">
        <v>462120331.92134303</v>
      </c>
    </row>
    <row r="55" spans="19:26" x14ac:dyDescent="0.25">
      <c r="S55" t="s">
        <v>6</v>
      </c>
      <c r="T55" t="s">
        <v>60</v>
      </c>
      <c r="U55">
        <v>1156015914.79195</v>
      </c>
      <c r="V55">
        <v>329508207.72447002</v>
      </c>
      <c r="W55">
        <v>2.59611813209332</v>
      </c>
      <c r="Z55">
        <v>445286329.80958402</v>
      </c>
    </row>
  </sheetData>
  <mergeCells count="4">
    <mergeCell ref="B19:G19"/>
    <mergeCell ref="B1:G1"/>
    <mergeCell ref="B7:G7"/>
    <mergeCell ref="B13:G13"/>
  </mergeCells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workbookViewId="0"/>
  </sheetViews>
  <sheetFormatPr defaultRowHeight="15" x14ac:dyDescent="0.25"/>
  <cols>
    <col min="1" max="1" width="5" bestFit="1" customWidth="1"/>
    <col min="2" max="6" width="12.5703125" bestFit="1" customWidth="1"/>
    <col min="7" max="7" width="14.28515625" bestFit="1" customWidth="1"/>
  </cols>
  <sheetData>
    <row r="1" spans="1:26" x14ac:dyDescent="0.25">
      <c r="B1" s="1" t="s">
        <v>71</v>
      </c>
      <c r="C1" s="1"/>
      <c r="D1" s="1"/>
      <c r="E1" s="1"/>
      <c r="F1" s="1"/>
      <c r="G1" s="1"/>
      <c r="P1" s="2"/>
      <c r="Q1" s="2"/>
      <c r="R1" s="2"/>
      <c r="S1" t="s">
        <v>0</v>
      </c>
      <c r="T1" t="s">
        <v>1</v>
      </c>
      <c r="U1" t="b">
        <v>0</v>
      </c>
      <c r="V1" t="b">
        <v>1</v>
      </c>
      <c r="W1" t="s">
        <v>2</v>
      </c>
      <c r="X1" t="s">
        <v>3</v>
      </c>
      <c r="Y1" t="s">
        <v>4</v>
      </c>
      <c r="Z1" t="s">
        <v>5</v>
      </c>
    </row>
    <row r="2" spans="1:26" x14ac:dyDescent="0.25"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S2" t="s">
        <v>61</v>
      </c>
      <c r="T2" t="s">
        <v>7</v>
      </c>
      <c r="U2">
        <v>8303827.2163840001</v>
      </c>
      <c r="V2">
        <v>0</v>
      </c>
      <c r="W2">
        <v>0.83630492082072905</v>
      </c>
      <c r="Z2">
        <v>9929186.1253606305</v>
      </c>
    </row>
    <row r="3" spans="1:26" x14ac:dyDescent="0.25">
      <c r="A3">
        <v>2018</v>
      </c>
      <c r="B3" s="3">
        <f>U26</f>
        <v>241887160.307464</v>
      </c>
      <c r="C3" s="3">
        <f>U27</f>
        <v>14960704.597866099</v>
      </c>
      <c r="D3" s="3">
        <f>U28</f>
        <v>98308842.436840296</v>
      </c>
      <c r="E3" s="3">
        <f>U29</f>
        <v>38439587.479659498</v>
      </c>
      <c r="F3" s="3">
        <f>U30</f>
        <v>16833672.4400835</v>
      </c>
      <c r="G3" s="3">
        <f>U31</f>
        <v>119180407.955267</v>
      </c>
      <c r="S3" t="s">
        <v>61</v>
      </c>
      <c r="T3" t="s">
        <v>8</v>
      </c>
      <c r="U3">
        <v>16330400.352189699</v>
      </c>
      <c r="V3">
        <v>0</v>
      </c>
      <c r="W3">
        <v>0.27800829909159802</v>
      </c>
      <c r="Z3">
        <v>58740693.733064502</v>
      </c>
    </row>
    <row r="4" spans="1:26" x14ac:dyDescent="0.25">
      <c r="A4">
        <v>2019</v>
      </c>
      <c r="B4" s="3">
        <f>U38</f>
        <v>21275757.4089498</v>
      </c>
      <c r="C4" s="3">
        <f>U39</f>
        <v>48397329.684699804</v>
      </c>
      <c r="D4" s="3">
        <f>U40</f>
        <v>54710561.862952098</v>
      </c>
      <c r="E4" s="3">
        <f>U41</f>
        <v>24556399.542871699</v>
      </c>
      <c r="F4" s="3">
        <f>U42</f>
        <v>49828372.221678399</v>
      </c>
      <c r="G4" s="3">
        <f>U43</f>
        <v>63929632.586408399</v>
      </c>
      <c r="S4" t="s">
        <v>61</v>
      </c>
      <c r="T4" t="s">
        <v>9</v>
      </c>
      <c r="U4">
        <v>60878073.937377498</v>
      </c>
      <c r="V4">
        <v>0</v>
      </c>
      <c r="W4">
        <v>0.91076376728920505</v>
      </c>
      <c r="Z4">
        <v>66842880.803849801</v>
      </c>
    </row>
    <row r="5" spans="1:26" x14ac:dyDescent="0.25">
      <c r="A5">
        <v>2020</v>
      </c>
      <c r="B5" s="3">
        <f>U50</f>
        <v>34828536.252296403</v>
      </c>
      <c r="C5" s="3">
        <f>U51</f>
        <v>142782970.11884299</v>
      </c>
      <c r="D5" s="3">
        <f>U52</f>
        <v>94372326.752996996</v>
      </c>
      <c r="E5" s="3">
        <f>U53</f>
        <v>56587778.3199775</v>
      </c>
      <c r="F5" s="3">
        <f>U54</f>
        <v>41096425.271394201</v>
      </c>
      <c r="G5" s="3">
        <f>U55</f>
        <v>340596137.55089098</v>
      </c>
      <c r="S5" t="s">
        <v>61</v>
      </c>
      <c r="T5" t="s">
        <v>10</v>
      </c>
      <c r="U5">
        <v>4089482.5460542901</v>
      </c>
      <c r="V5">
        <v>0</v>
      </c>
      <c r="W5">
        <v>0.29260988718550202</v>
      </c>
      <c r="Z5">
        <v>13975886.4110485</v>
      </c>
    </row>
    <row r="6" spans="1:26" x14ac:dyDescent="0.25">
      <c r="S6" t="s">
        <v>61</v>
      </c>
      <c r="T6" t="s">
        <v>11</v>
      </c>
      <c r="U6">
        <v>3289012.5151240001</v>
      </c>
      <c r="V6">
        <v>0</v>
      </c>
      <c r="W6">
        <v>0.33775801602559702</v>
      </c>
      <c r="Z6">
        <v>9737777.8145011999</v>
      </c>
    </row>
    <row r="7" spans="1:26" x14ac:dyDescent="0.25">
      <c r="B7" s="1" t="s">
        <v>70</v>
      </c>
      <c r="C7" s="1"/>
      <c r="D7" s="1"/>
      <c r="E7" s="1"/>
      <c r="F7" s="1"/>
      <c r="G7" s="1"/>
      <c r="S7" t="s">
        <v>61</v>
      </c>
      <c r="T7" t="s">
        <v>12</v>
      </c>
      <c r="U7">
        <v>64749509.063147999</v>
      </c>
      <c r="V7">
        <v>0</v>
      </c>
      <c r="W7">
        <v>0.85373962844873397</v>
      </c>
      <c r="Z7">
        <v>75842220.397803798</v>
      </c>
    </row>
    <row r="8" spans="1:26" x14ac:dyDescent="0.25"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S8" t="s">
        <v>61</v>
      </c>
      <c r="T8" t="s">
        <v>13</v>
      </c>
      <c r="U8">
        <v>6945020.4297399996</v>
      </c>
      <c r="V8">
        <v>0</v>
      </c>
      <c r="W8">
        <v>0.340977660973527</v>
      </c>
      <c r="X8">
        <v>56509394.7128511</v>
      </c>
      <c r="Y8">
        <v>0.36043499035757898</v>
      </c>
      <c r="Z8">
        <v>20367963.1384391</v>
      </c>
    </row>
    <row r="9" spans="1:26" x14ac:dyDescent="0.25">
      <c r="A9">
        <v>2018</v>
      </c>
      <c r="B9" s="3">
        <f>Z26</f>
        <v>289233214.208619</v>
      </c>
      <c r="C9" s="3">
        <f>Z27</f>
        <v>53813877.667504102</v>
      </c>
      <c r="D9" s="3">
        <f>Z28</f>
        <v>107941099.511948</v>
      </c>
      <c r="E9" s="3">
        <f>Z29</f>
        <v>131368040.39465199</v>
      </c>
      <c r="F9" s="3">
        <f>Z30</f>
        <v>49839446.116381101</v>
      </c>
      <c r="G9" s="3">
        <f>Z31</f>
        <v>139598074.14799401</v>
      </c>
      <c r="S9" t="s">
        <v>61</v>
      </c>
      <c r="T9" t="s">
        <v>14</v>
      </c>
      <c r="U9">
        <v>5716657.4089160003</v>
      </c>
      <c r="V9">
        <v>0</v>
      </c>
      <c r="W9">
        <v>0.18211929614949601</v>
      </c>
      <c r="X9">
        <v>56249794.425766401</v>
      </c>
      <c r="Y9">
        <v>0.55803991459401203</v>
      </c>
      <c r="Z9">
        <v>31389630.4772854</v>
      </c>
    </row>
    <row r="10" spans="1:26" x14ac:dyDescent="0.25">
      <c r="A10">
        <v>2019</v>
      </c>
      <c r="B10" s="3">
        <f>Z38</f>
        <v>25440191.584751502</v>
      </c>
      <c r="C10" s="3">
        <f>Z39</f>
        <v>174085917.013412</v>
      </c>
      <c r="D10" s="3">
        <f>Z40</f>
        <v>60071078.613274701</v>
      </c>
      <c r="E10" s="3">
        <f>Z41</f>
        <v>83921974.677854896</v>
      </c>
      <c r="F10" s="3">
        <f>Z42</f>
        <v>147526838.32055101</v>
      </c>
      <c r="G10" s="3">
        <f>Z43</f>
        <v>74881884.893372104</v>
      </c>
      <c r="S10" t="s">
        <v>61</v>
      </c>
      <c r="T10" t="s">
        <v>15</v>
      </c>
      <c r="U10">
        <v>60863343.3230296</v>
      </c>
      <c r="V10">
        <v>0</v>
      </c>
      <c r="W10">
        <v>0.82504679399388003</v>
      </c>
      <c r="X10">
        <v>57005253.519217603</v>
      </c>
      <c r="Y10">
        <v>1.29408362772031</v>
      </c>
      <c r="Z10">
        <v>73769565.273265094</v>
      </c>
    </row>
    <row r="11" spans="1:26" x14ac:dyDescent="0.25">
      <c r="A11">
        <v>2020</v>
      </c>
      <c r="B11" s="3">
        <f>Z50</f>
        <v>41645738.755329303</v>
      </c>
      <c r="C11" s="3">
        <f>Z51</f>
        <v>513592473.98509997</v>
      </c>
      <c r="D11" s="3">
        <f>Z52</f>
        <v>103618885.755509</v>
      </c>
      <c r="E11" s="3">
        <f>Z53</f>
        <v>193389836.76960799</v>
      </c>
      <c r="F11" s="3">
        <f>Z54</f>
        <v>121674167.07078101</v>
      </c>
      <c r="G11" s="3">
        <f>Z55</f>
        <v>398946149.62381703</v>
      </c>
      <c r="S11" t="s">
        <v>61</v>
      </c>
      <c r="T11" t="s">
        <v>16</v>
      </c>
      <c r="U11">
        <v>10015573.856402</v>
      </c>
      <c r="V11">
        <v>0</v>
      </c>
      <c r="W11">
        <v>0.264011432364962</v>
      </c>
      <c r="X11">
        <v>58501708.3924172</v>
      </c>
      <c r="Y11">
        <v>0.64846203639897904</v>
      </c>
      <c r="Z11">
        <v>37936136.956966102</v>
      </c>
    </row>
    <row r="12" spans="1:26" x14ac:dyDescent="0.25">
      <c r="S12" t="s">
        <v>61</v>
      </c>
      <c r="T12" t="s">
        <v>17</v>
      </c>
      <c r="U12">
        <v>9965841.6863119993</v>
      </c>
      <c r="V12">
        <v>0</v>
      </c>
      <c r="W12">
        <v>0.26578636456217403</v>
      </c>
      <c r="X12">
        <v>59947978.280676402</v>
      </c>
      <c r="Y12">
        <v>0.625470376761045</v>
      </c>
      <c r="Z12">
        <v>37495684.561277598</v>
      </c>
    </row>
    <row r="13" spans="1:26" x14ac:dyDescent="0.25">
      <c r="B13" s="1" t="s">
        <v>69</v>
      </c>
      <c r="C13" s="1"/>
      <c r="D13" s="1"/>
      <c r="E13" s="1"/>
      <c r="F13" s="1"/>
      <c r="G13" s="1"/>
      <c r="S13" t="s">
        <v>61</v>
      </c>
      <c r="T13" t="s">
        <v>18</v>
      </c>
      <c r="U13">
        <v>428394488.98241901</v>
      </c>
      <c r="V13">
        <v>0</v>
      </c>
      <c r="W13">
        <v>6.6128739330946003</v>
      </c>
      <c r="X13">
        <v>60922585.307077102</v>
      </c>
      <c r="Y13">
        <v>1.06334772702536</v>
      </c>
      <c r="Z13">
        <v>64781892.610788897</v>
      </c>
    </row>
    <row r="14" spans="1:26" x14ac:dyDescent="0.25"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S14" t="s">
        <v>61</v>
      </c>
      <c r="T14" t="s">
        <v>19</v>
      </c>
      <c r="U14">
        <v>5446837.6906183399</v>
      </c>
      <c r="V14">
        <v>0</v>
      </c>
      <c r="W14">
        <v>0.83630492082072905</v>
      </c>
      <c r="X14">
        <v>62757481.177642599</v>
      </c>
      <c r="Y14">
        <v>0.103780145995102</v>
      </c>
      <c r="Z14">
        <v>6512980.5589006403</v>
      </c>
    </row>
    <row r="15" spans="1:26" x14ac:dyDescent="0.25">
      <c r="A15">
        <v>2018</v>
      </c>
      <c r="B15" s="3">
        <f>V26</f>
        <v>0</v>
      </c>
      <c r="C15" s="3">
        <f>V27</f>
        <v>0</v>
      </c>
      <c r="D15" s="3">
        <f>V28</f>
        <v>0</v>
      </c>
      <c r="E15" s="3">
        <f>V29</f>
        <v>0</v>
      </c>
      <c r="F15" s="3">
        <f>V30</f>
        <v>0</v>
      </c>
      <c r="G15" s="3">
        <f>V31</f>
        <v>0</v>
      </c>
      <c r="S15" t="s">
        <v>61</v>
      </c>
      <c r="T15" t="s">
        <v>20</v>
      </c>
      <c r="U15">
        <v>12956982.987921501</v>
      </c>
      <c r="V15">
        <v>0</v>
      </c>
      <c r="W15">
        <v>0.27800829909159802</v>
      </c>
      <c r="X15">
        <v>65031052.736386001</v>
      </c>
      <c r="Y15">
        <v>0.71668009632088903</v>
      </c>
      <c r="Z15">
        <v>46606461.138962001</v>
      </c>
    </row>
    <row r="16" spans="1:26" x14ac:dyDescent="0.25">
      <c r="A16">
        <v>2019</v>
      </c>
      <c r="B16" s="3">
        <f>V38</f>
        <v>0</v>
      </c>
      <c r="C16" s="3">
        <f>V39</f>
        <v>0</v>
      </c>
      <c r="D16" s="3">
        <f>V40</f>
        <v>0</v>
      </c>
      <c r="E16" s="3">
        <f>V41</f>
        <v>0</v>
      </c>
      <c r="F16" s="3">
        <f>V42</f>
        <v>0</v>
      </c>
      <c r="G16" s="3">
        <f>V43</f>
        <v>0</v>
      </c>
      <c r="S16" t="s">
        <v>61</v>
      </c>
      <c r="T16" t="s">
        <v>21</v>
      </c>
      <c r="U16">
        <v>82382509.544475794</v>
      </c>
      <c r="V16">
        <v>0</v>
      </c>
      <c r="W16">
        <v>0.91076376728920505</v>
      </c>
      <c r="X16">
        <v>65501573.559737697</v>
      </c>
      <c r="Y16">
        <v>1.38094867989908</v>
      </c>
      <c r="Z16">
        <v>90454311.538631901</v>
      </c>
    </row>
    <row r="17" spans="1:26" x14ac:dyDescent="0.25">
      <c r="A17">
        <v>2020</v>
      </c>
      <c r="B17" s="3">
        <f>V50</f>
        <v>0</v>
      </c>
      <c r="C17" s="3">
        <f>V51</f>
        <v>0</v>
      </c>
      <c r="D17" s="3">
        <f>V52</f>
        <v>0</v>
      </c>
      <c r="E17" s="3">
        <f>V53</f>
        <v>2402277.13</v>
      </c>
      <c r="F17" s="3">
        <f>V54</f>
        <v>1170979.8899999999</v>
      </c>
      <c r="G17" s="3">
        <f>V55</f>
        <v>6628827.9199999999</v>
      </c>
      <c r="S17" t="s">
        <v>61</v>
      </c>
      <c r="T17" t="s">
        <v>22</v>
      </c>
      <c r="U17">
        <v>18499963.895744301</v>
      </c>
      <c r="V17">
        <v>0</v>
      </c>
      <c r="W17">
        <v>0.29260988718550202</v>
      </c>
      <c r="X17">
        <v>65501962.653807297</v>
      </c>
      <c r="Y17">
        <v>0.96522279784491405</v>
      </c>
      <c r="Z17">
        <v>63223987.657040901</v>
      </c>
    </row>
    <row r="18" spans="1:26" x14ac:dyDescent="0.25">
      <c r="S18" t="s">
        <v>61</v>
      </c>
      <c r="T18" t="s">
        <v>23</v>
      </c>
      <c r="U18">
        <v>23589008.483655401</v>
      </c>
      <c r="V18">
        <v>0</v>
      </c>
      <c r="W18">
        <v>0.33775801602559702</v>
      </c>
      <c r="X18">
        <v>66199605.716869898</v>
      </c>
      <c r="Y18">
        <v>1.05499066985779</v>
      </c>
      <c r="Z18">
        <v>69839966.379562303</v>
      </c>
    </row>
    <row r="19" spans="1:26" x14ac:dyDescent="0.25">
      <c r="B19" s="1" t="s">
        <v>72</v>
      </c>
      <c r="C19" s="1"/>
      <c r="D19" s="1"/>
      <c r="E19" s="1"/>
      <c r="F19" s="1"/>
      <c r="G19" s="1"/>
      <c r="S19" t="s">
        <v>61</v>
      </c>
      <c r="T19" t="s">
        <v>24</v>
      </c>
      <c r="U19">
        <v>67840081.728233099</v>
      </c>
      <c r="V19">
        <v>0</v>
      </c>
      <c r="W19">
        <v>0.85373962844873397</v>
      </c>
      <c r="X19">
        <v>76800854.177114606</v>
      </c>
      <c r="Y19">
        <v>1.0346533575883401</v>
      </c>
      <c r="Z19">
        <v>79462261.640003994</v>
      </c>
    </row>
    <row r="20" spans="1:26" x14ac:dyDescent="0.25"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S20" t="s">
        <v>61</v>
      </c>
      <c r="T20" t="s">
        <v>25</v>
      </c>
      <c r="U20">
        <v>47891948.658228502</v>
      </c>
      <c r="V20">
        <v>0</v>
      </c>
      <c r="W20">
        <v>0.340977660973527</v>
      </c>
      <c r="X20">
        <v>96653457.503272995</v>
      </c>
      <c r="Y20">
        <v>1.45317924581511</v>
      </c>
      <c r="Z20">
        <v>140454798.48002899</v>
      </c>
    </row>
    <row r="21" spans="1:26" x14ac:dyDescent="0.25">
      <c r="A21">
        <v>2018</v>
      </c>
      <c r="B21" s="3">
        <f>B15+B9</f>
        <v>289233214.208619</v>
      </c>
      <c r="C21" s="3">
        <f>C15+C9</f>
        <v>53813877.667504102</v>
      </c>
      <c r="D21" s="3">
        <f>D15+D9</f>
        <v>107941099.511948</v>
      </c>
      <c r="E21" s="3">
        <f>E15+E9</f>
        <v>131368040.39465199</v>
      </c>
      <c r="F21" s="3">
        <f>F15+F9</f>
        <v>49839446.116381101</v>
      </c>
      <c r="G21" s="3">
        <f>G15+G9</f>
        <v>139598074.14799401</v>
      </c>
      <c r="S21" t="s">
        <v>61</v>
      </c>
      <c r="T21" t="s">
        <v>26</v>
      </c>
      <c r="U21">
        <v>19335446.590269402</v>
      </c>
      <c r="V21">
        <v>0</v>
      </c>
      <c r="W21">
        <v>0.18211929614949601</v>
      </c>
      <c r="X21">
        <v>106588626.012723</v>
      </c>
      <c r="Y21">
        <v>0.99606431255983896</v>
      </c>
      <c r="Z21">
        <v>106169126.49606</v>
      </c>
    </row>
    <row r="22" spans="1:26" x14ac:dyDescent="0.25">
      <c r="A22">
        <v>2019</v>
      </c>
      <c r="B22" s="3">
        <f>B16+B10</f>
        <v>25440191.584751502</v>
      </c>
      <c r="C22" s="3">
        <f>C16+C10</f>
        <v>174085917.013412</v>
      </c>
      <c r="D22" s="3">
        <f>D16+D10</f>
        <v>60071078.613274701</v>
      </c>
      <c r="E22" s="3">
        <f>E16+E10</f>
        <v>83921974.677854896</v>
      </c>
      <c r="F22" s="3">
        <f>F16+F10</f>
        <v>147526838.32055101</v>
      </c>
      <c r="G22" s="3">
        <f>G16+G10</f>
        <v>74881884.893372104</v>
      </c>
      <c r="S22" t="s">
        <v>61</v>
      </c>
      <c r="T22" t="s">
        <v>27</v>
      </c>
      <c r="U22">
        <v>58537053.902115099</v>
      </c>
      <c r="V22">
        <v>0</v>
      </c>
      <c r="W22">
        <v>0.82504679399388003</v>
      </c>
      <c r="X22">
        <v>107335711.61698499</v>
      </c>
      <c r="Y22">
        <v>0.66101001594556197</v>
      </c>
      <c r="Z22">
        <v>70949980.447471797</v>
      </c>
    </row>
    <row r="23" spans="1:26" x14ac:dyDescent="0.25">
      <c r="A23">
        <v>2020</v>
      </c>
      <c r="B23" s="3">
        <f>B17+B11</f>
        <v>41645738.755329303</v>
      </c>
      <c r="C23" s="3">
        <f>C17+C11</f>
        <v>513592473.98509997</v>
      </c>
      <c r="D23" s="3">
        <f>D17+D11</f>
        <v>103618885.755509</v>
      </c>
      <c r="E23" s="3">
        <f>E17+E11</f>
        <v>195792113.89960799</v>
      </c>
      <c r="F23" s="3">
        <f>F17+F11</f>
        <v>122845146.96078101</v>
      </c>
      <c r="G23" s="3">
        <f>G17+G11</f>
        <v>405574977.54381704</v>
      </c>
      <c r="S23" t="s">
        <v>61</v>
      </c>
      <c r="T23" t="s">
        <v>28</v>
      </c>
      <c r="U23">
        <v>12351201.534987301</v>
      </c>
      <c r="V23">
        <v>0</v>
      </c>
      <c r="W23">
        <v>0.264011432364962</v>
      </c>
      <c r="X23">
        <v>108830126.470164</v>
      </c>
      <c r="Y23">
        <v>0.42987020151180599</v>
      </c>
      <c r="Z23">
        <v>46782828.396284603</v>
      </c>
    </row>
    <row r="24" spans="1:26" x14ac:dyDescent="0.25">
      <c r="S24" t="s">
        <v>61</v>
      </c>
      <c r="T24" t="s">
        <v>29</v>
      </c>
      <c r="U24">
        <v>24373647.521230798</v>
      </c>
      <c r="V24">
        <v>0</v>
      </c>
      <c r="W24">
        <v>0.26578636456217403</v>
      </c>
      <c r="X24">
        <v>109379471.784345</v>
      </c>
      <c r="Y24">
        <v>0.83840142474327195</v>
      </c>
      <c r="Z24">
        <v>91703904.981661201</v>
      </c>
    </row>
    <row r="25" spans="1:26" x14ac:dyDescent="0.25">
      <c r="S25" t="s">
        <v>61</v>
      </c>
      <c r="T25" t="s">
        <v>30</v>
      </c>
      <c r="U25">
        <v>668416646.19337404</v>
      </c>
      <c r="V25">
        <v>0</v>
      </c>
      <c r="W25">
        <v>6.6128739330946003</v>
      </c>
      <c r="X25">
        <v>111237179.708656</v>
      </c>
      <c r="Y25">
        <v>0.90867178746965005</v>
      </c>
      <c r="Z25">
        <v>101078086.918947</v>
      </c>
    </row>
    <row r="26" spans="1:26" x14ac:dyDescent="0.25">
      <c r="S26" t="s">
        <v>61</v>
      </c>
      <c r="T26" t="s">
        <v>31</v>
      </c>
      <c r="U26">
        <v>241887160.307464</v>
      </c>
      <c r="V26">
        <v>0</v>
      </c>
      <c r="W26">
        <v>0.83630492082072905</v>
      </c>
      <c r="X26">
        <v>112377689.823622</v>
      </c>
      <c r="Y26">
        <v>2.5737601000926</v>
      </c>
      <c r="Z26">
        <v>289233214.208619</v>
      </c>
    </row>
    <row r="27" spans="1:26" x14ac:dyDescent="0.25">
      <c r="S27" t="s">
        <v>61</v>
      </c>
      <c r="T27" t="s">
        <v>32</v>
      </c>
      <c r="U27">
        <v>14960704.597866099</v>
      </c>
      <c r="V27">
        <v>0</v>
      </c>
      <c r="W27">
        <v>0.27800829909159802</v>
      </c>
      <c r="X27">
        <v>111487650.967631</v>
      </c>
      <c r="Y27">
        <v>0.48268913373310002</v>
      </c>
      <c r="Z27">
        <v>53813877.667504102</v>
      </c>
    </row>
    <row r="28" spans="1:26" x14ac:dyDescent="0.25">
      <c r="S28" t="s">
        <v>61</v>
      </c>
      <c r="T28" t="s">
        <v>33</v>
      </c>
      <c r="U28">
        <v>98308842.436840296</v>
      </c>
      <c r="V28">
        <v>0</v>
      </c>
      <c r="W28">
        <v>0.91076376728920505</v>
      </c>
      <c r="X28">
        <v>112532374.43422</v>
      </c>
      <c r="Y28">
        <v>0.95920040836820097</v>
      </c>
      <c r="Z28">
        <v>107941099.511948</v>
      </c>
    </row>
    <row r="29" spans="1:26" x14ac:dyDescent="0.25">
      <c r="S29" t="s">
        <v>61</v>
      </c>
      <c r="T29" t="s">
        <v>34</v>
      </c>
      <c r="U29">
        <v>38439587.479659498</v>
      </c>
      <c r="V29">
        <v>0</v>
      </c>
      <c r="W29">
        <v>0.29260988718550202</v>
      </c>
      <c r="X29">
        <v>114462722.259353</v>
      </c>
      <c r="Y29">
        <v>1.14769278417994</v>
      </c>
      <c r="Z29">
        <v>131368040.39465199</v>
      </c>
    </row>
    <row r="30" spans="1:26" x14ac:dyDescent="0.25">
      <c r="S30" t="s">
        <v>61</v>
      </c>
      <c r="T30" t="s">
        <v>35</v>
      </c>
      <c r="U30">
        <v>16833672.4400835</v>
      </c>
      <c r="V30">
        <v>0</v>
      </c>
      <c r="W30">
        <v>0.33775801602559702</v>
      </c>
      <c r="X30">
        <v>116348543.330246</v>
      </c>
      <c r="Y30">
        <v>0.42836330124835398</v>
      </c>
      <c r="Z30">
        <v>49839446.116381101</v>
      </c>
    </row>
    <row r="31" spans="1:26" x14ac:dyDescent="0.25">
      <c r="S31" t="s">
        <v>61</v>
      </c>
      <c r="T31" t="s">
        <v>36</v>
      </c>
      <c r="U31">
        <v>119180407.955267</v>
      </c>
      <c r="V31">
        <v>0</v>
      </c>
      <c r="W31">
        <v>0.85373962844873397</v>
      </c>
      <c r="X31">
        <v>118631026.08210699</v>
      </c>
      <c r="Y31">
        <v>1.17674169025036</v>
      </c>
      <c r="Z31">
        <v>139598074.14799401</v>
      </c>
    </row>
    <row r="32" spans="1:26" x14ac:dyDescent="0.25">
      <c r="S32" t="s">
        <v>61</v>
      </c>
      <c r="T32" t="s">
        <v>37</v>
      </c>
      <c r="U32">
        <v>23923865.190374602</v>
      </c>
      <c r="V32">
        <v>0</v>
      </c>
      <c r="W32">
        <v>0.340977660973527</v>
      </c>
      <c r="X32">
        <v>110829801.622686</v>
      </c>
      <c r="Y32">
        <v>0.63306581606248202</v>
      </c>
      <c r="Z32">
        <v>70162558.808308497</v>
      </c>
    </row>
    <row r="33" spans="19:26" x14ac:dyDescent="0.25">
      <c r="S33" t="s">
        <v>61</v>
      </c>
      <c r="T33" t="s">
        <v>38</v>
      </c>
      <c r="U33">
        <v>21942597.5143556</v>
      </c>
      <c r="V33">
        <v>0</v>
      </c>
      <c r="W33">
        <v>0.18211929614949601</v>
      </c>
      <c r="X33">
        <v>103030852.547199</v>
      </c>
      <c r="Y33">
        <v>1.1694045529697199</v>
      </c>
      <c r="Z33">
        <v>120484748.065046</v>
      </c>
    </row>
    <row r="34" spans="19:26" x14ac:dyDescent="0.25">
      <c r="S34" t="s">
        <v>61</v>
      </c>
      <c r="T34" t="s">
        <v>39</v>
      </c>
      <c r="U34">
        <v>81003266.176168397</v>
      </c>
      <c r="V34">
        <v>0</v>
      </c>
      <c r="W34">
        <v>0.82504679399388003</v>
      </c>
      <c r="X34">
        <v>102607450.235238</v>
      </c>
      <c r="Y34">
        <v>0.95685262792763703</v>
      </c>
      <c r="Z34">
        <v>98180208.402542099</v>
      </c>
    </row>
    <row r="35" spans="19:26" x14ac:dyDescent="0.25">
      <c r="S35" t="s">
        <v>61</v>
      </c>
      <c r="T35" t="s">
        <v>40</v>
      </c>
      <c r="U35">
        <v>36213337.064119898</v>
      </c>
      <c r="V35">
        <v>0</v>
      </c>
      <c r="W35">
        <v>0.264011432364962</v>
      </c>
      <c r="X35">
        <v>100212389.04729401</v>
      </c>
      <c r="Y35">
        <v>1.3687508373311701</v>
      </c>
      <c r="Z35">
        <v>137165791.41944</v>
      </c>
    </row>
    <row r="36" spans="19:26" x14ac:dyDescent="0.25">
      <c r="S36" t="s">
        <v>61</v>
      </c>
      <c r="T36" t="s">
        <v>41</v>
      </c>
      <c r="U36">
        <v>45771217.693516597</v>
      </c>
      <c r="V36">
        <v>0</v>
      </c>
      <c r="W36">
        <v>0.26578636456217403</v>
      </c>
      <c r="X36">
        <v>101008702.04082701</v>
      </c>
      <c r="Y36">
        <v>1.7049081198246401</v>
      </c>
      <c r="Z36">
        <v>172210556.282354</v>
      </c>
    </row>
    <row r="37" spans="19:26" x14ac:dyDescent="0.25">
      <c r="S37" t="s">
        <v>61</v>
      </c>
      <c r="T37" t="s">
        <v>42</v>
      </c>
      <c r="U37">
        <v>701798662.06577003</v>
      </c>
      <c r="V37">
        <v>0</v>
      </c>
      <c r="W37">
        <v>6.6128739330946003</v>
      </c>
      <c r="X37">
        <v>100081365.558025</v>
      </c>
      <c r="Y37">
        <v>1.0603984152739701</v>
      </c>
      <c r="Z37">
        <v>106126121.436184</v>
      </c>
    </row>
    <row r="38" spans="19:26" x14ac:dyDescent="0.25">
      <c r="S38" t="s">
        <v>61</v>
      </c>
      <c r="T38" t="s">
        <v>43</v>
      </c>
      <c r="U38">
        <v>21275757.4089498</v>
      </c>
      <c r="V38">
        <v>0</v>
      </c>
      <c r="W38">
        <v>0.83630492082072905</v>
      </c>
      <c r="X38">
        <v>99009474.620072901</v>
      </c>
      <c r="Y38">
        <v>0.25694704150661002</v>
      </c>
      <c r="Z38">
        <v>25440191.584751502</v>
      </c>
    </row>
    <row r="39" spans="19:26" x14ac:dyDescent="0.25">
      <c r="S39" t="s">
        <v>61</v>
      </c>
      <c r="T39" t="s">
        <v>44</v>
      </c>
      <c r="U39">
        <v>48397329.684699804</v>
      </c>
      <c r="V39">
        <v>0</v>
      </c>
      <c r="W39">
        <v>0.27800829909159802</v>
      </c>
      <c r="X39">
        <v>100330877.346867</v>
      </c>
      <c r="Y39">
        <v>1.73511805754032</v>
      </c>
      <c r="Z39">
        <v>174085917.013412</v>
      </c>
    </row>
    <row r="40" spans="19:26" x14ac:dyDescent="0.25">
      <c r="S40" t="s">
        <v>61</v>
      </c>
      <c r="T40" t="s">
        <v>45</v>
      </c>
      <c r="U40">
        <v>54710561.862952098</v>
      </c>
      <c r="V40">
        <v>0</v>
      </c>
      <c r="W40">
        <v>0.91076376728920505</v>
      </c>
      <c r="X40">
        <v>101072215.58582801</v>
      </c>
      <c r="Y40">
        <v>0.59433819932703402</v>
      </c>
      <c r="Z40">
        <v>60071078.613274701</v>
      </c>
    </row>
    <row r="41" spans="19:26" x14ac:dyDescent="0.25">
      <c r="S41" t="s">
        <v>61</v>
      </c>
      <c r="T41" t="s">
        <v>46</v>
      </c>
      <c r="U41">
        <v>24556399.542871699</v>
      </c>
      <c r="V41">
        <v>0</v>
      </c>
      <c r="W41">
        <v>0.29260988718550202</v>
      </c>
      <c r="X41">
        <v>102148082.886674</v>
      </c>
      <c r="Y41">
        <v>0.82157170556946002</v>
      </c>
      <c r="Z41">
        <v>83921974.677854896</v>
      </c>
    </row>
    <row r="42" spans="19:26" x14ac:dyDescent="0.25">
      <c r="S42" t="s">
        <v>61</v>
      </c>
      <c r="T42" t="s">
        <v>47</v>
      </c>
      <c r="U42">
        <v>49828372.221678399</v>
      </c>
      <c r="V42">
        <v>0</v>
      </c>
      <c r="W42">
        <v>0.33775801602559702</v>
      </c>
      <c r="X42">
        <v>101663187.41655999</v>
      </c>
      <c r="Y42">
        <v>1.4511333164881699</v>
      </c>
      <c r="Z42">
        <v>147526838.32055101</v>
      </c>
    </row>
    <row r="43" spans="19:26" x14ac:dyDescent="0.25">
      <c r="S43" t="s">
        <v>61</v>
      </c>
      <c r="T43" t="s">
        <v>48</v>
      </c>
      <c r="U43">
        <v>63929632.586408399</v>
      </c>
      <c r="V43">
        <v>0</v>
      </c>
      <c r="W43">
        <v>0.85373962844873397</v>
      </c>
      <c r="X43">
        <v>103557859.946997</v>
      </c>
      <c r="Y43">
        <v>0.72309223975560999</v>
      </c>
      <c r="Z43">
        <v>74881884.893372104</v>
      </c>
    </row>
    <row r="44" spans="19:26" x14ac:dyDescent="0.25">
      <c r="S44" t="s">
        <v>61</v>
      </c>
      <c r="T44" t="s">
        <v>49</v>
      </c>
      <c r="U44">
        <v>53449258.048393197</v>
      </c>
      <c r="V44">
        <v>0</v>
      </c>
      <c r="W44">
        <v>0.340977660973527</v>
      </c>
      <c r="X44">
        <v>106927834.152282</v>
      </c>
      <c r="Y44">
        <v>1.46596966455724</v>
      </c>
      <c r="Z44">
        <v>156752961.16405401</v>
      </c>
    </row>
    <row r="45" spans="19:26" x14ac:dyDescent="0.25">
      <c r="S45" t="s">
        <v>61</v>
      </c>
      <c r="T45" t="s">
        <v>50</v>
      </c>
      <c r="U45">
        <v>24130870.099397998</v>
      </c>
      <c r="V45">
        <v>0</v>
      </c>
      <c r="W45">
        <v>0.18211929614949601</v>
      </c>
      <c r="X45">
        <v>111425268.288844</v>
      </c>
      <c r="Y45">
        <v>1.1891409366688499</v>
      </c>
      <c r="Z45">
        <v>132500347.901574</v>
      </c>
    </row>
    <row r="46" spans="19:26" x14ac:dyDescent="0.25">
      <c r="S46" t="s">
        <v>61</v>
      </c>
      <c r="T46" t="s">
        <v>51</v>
      </c>
      <c r="U46">
        <v>96607111.326185003</v>
      </c>
      <c r="V46">
        <v>0</v>
      </c>
      <c r="W46">
        <v>0.82504679399388003</v>
      </c>
      <c r="X46">
        <v>117010576.844019</v>
      </c>
      <c r="Y46">
        <v>1.0007034451989101</v>
      </c>
      <c r="Z46">
        <v>117092887.372521</v>
      </c>
    </row>
    <row r="47" spans="19:26" x14ac:dyDescent="0.25">
      <c r="S47" t="s">
        <v>61</v>
      </c>
      <c r="T47" t="s">
        <v>52</v>
      </c>
      <c r="U47">
        <v>46430307.1343982</v>
      </c>
      <c r="V47">
        <v>0</v>
      </c>
      <c r="W47">
        <v>0.264011432364962</v>
      </c>
      <c r="X47">
        <v>119997791.16348299</v>
      </c>
      <c r="Y47">
        <v>1.46556664155046</v>
      </c>
      <c r="Z47">
        <v>175864759.78894001</v>
      </c>
    </row>
    <row r="48" spans="19:26" x14ac:dyDescent="0.25">
      <c r="S48" t="s">
        <v>61</v>
      </c>
      <c r="T48" t="s">
        <v>53</v>
      </c>
      <c r="U48">
        <v>23916756.340519998</v>
      </c>
      <c r="V48">
        <v>0</v>
      </c>
      <c r="W48">
        <v>0.26578636456217403</v>
      </c>
      <c r="X48">
        <v>120968600.822934</v>
      </c>
      <c r="Y48">
        <v>0.74386979546345799</v>
      </c>
      <c r="Z48">
        <v>89984888.351656795</v>
      </c>
    </row>
    <row r="49" spans="19:26" x14ac:dyDescent="0.25">
      <c r="S49" t="s">
        <v>61</v>
      </c>
      <c r="T49" t="s">
        <v>54</v>
      </c>
      <c r="U49">
        <v>769125264.14925802</v>
      </c>
      <c r="V49">
        <v>0</v>
      </c>
      <c r="W49">
        <v>6.6128739330946003</v>
      </c>
      <c r="X49">
        <v>132132540.740192</v>
      </c>
      <c r="Y49">
        <v>0.88023178702344196</v>
      </c>
      <c r="Z49">
        <v>116307262.45968699</v>
      </c>
    </row>
    <row r="50" spans="19:26" x14ac:dyDescent="0.25">
      <c r="S50" t="s">
        <v>61</v>
      </c>
      <c r="T50" t="s">
        <v>55</v>
      </c>
      <c r="U50">
        <v>34828536.252296403</v>
      </c>
      <c r="V50">
        <v>0</v>
      </c>
      <c r="W50">
        <v>0.83630492082072905</v>
      </c>
      <c r="Z50">
        <v>41645738.755329303</v>
      </c>
    </row>
    <row r="51" spans="19:26" x14ac:dyDescent="0.25">
      <c r="S51" t="s">
        <v>61</v>
      </c>
      <c r="T51" t="s">
        <v>56</v>
      </c>
      <c r="U51">
        <v>142782970.11884299</v>
      </c>
      <c r="V51">
        <v>0</v>
      </c>
      <c r="W51">
        <v>0.27800829909159802</v>
      </c>
      <c r="Z51">
        <v>513592473.98509997</v>
      </c>
    </row>
    <row r="52" spans="19:26" x14ac:dyDescent="0.25">
      <c r="S52" t="s">
        <v>61</v>
      </c>
      <c r="T52" t="s">
        <v>57</v>
      </c>
      <c r="U52">
        <v>94372326.752996996</v>
      </c>
      <c r="V52">
        <v>0</v>
      </c>
      <c r="W52">
        <v>0.91076376728920505</v>
      </c>
      <c r="Z52">
        <v>103618885.755509</v>
      </c>
    </row>
    <row r="53" spans="19:26" x14ac:dyDescent="0.25">
      <c r="S53" t="s">
        <v>61</v>
      </c>
      <c r="T53" t="s">
        <v>58</v>
      </c>
      <c r="U53">
        <v>56587778.3199775</v>
      </c>
      <c r="V53">
        <v>2402277.13</v>
      </c>
      <c r="W53">
        <v>0.29260988718550202</v>
      </c>
      <c r="Z53">
        <v>193389836.76960799</v>
      </c>
    </row>
    <row r="54" spans="19:26" x14ac:dyDescent="0.25">
      <c r="S54" t="s">
        <v>61</v>
      </c>
      <c r="T54" t="s">
        <v>59</v>
      </c>
      <c r="U54">
        <v>41096425.271394201</v>
      </c>
      <c r="V54">
        <v>1170979.8899999999</v>
      </c>
      <c r="W54">
        <v>0.33775801602559702</v>
      </c>
      <c r="Z54">
        <v>121674167.07078101</v>
      </c>
    </row>
    <row r="55" spans="19:26" x14ac:dyDescent="0.25">
      <c r="S55" t="s">
        <v>61</v>
      </c>
      <c r="T55" t="s">
        <v>60</v>
      </c>
      <c r="U55">
        <v>340596137.55089098</v>
      </c>
      <c r="V55">
        <v>6628827.9199999999</v>
      </c>
      <c r="W55">
        <v>0.85373962844873397</v>
      </c>
      <c r="Z55">
        <v>398946149.62381703</v>
      </c>
    </row>
  </sheetData>
  <mergeCells count="4">
    <mergeCell ref="B1:G1"/>
    <mergeCell ref="B7:G7"/>
    <mergeCell ref="B13:G13"/>
    <mergeCell ref="B19:G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workbookViewId="0"/>
  </sheetViews>
  <sheetFormatPr defaultRowHeight="15" x14ac:dyDescent="0.25"/>
  <cols>
    <col min="1" max="1" width="5" bestFit="1" customWidth="1"/>
    <col min="2" max="6" width="12.5703125" bestFit="1" customWidth="1"/>
    <col min="7" max="7" width="14.28515625" bestFit="1" customWidth="1"/>
  </cols>
  <sheetData>
    <row r="1" spans="1:26" x14ac:dyDescent="0.25">
      <c r="B1" s="1" t="s">
        <v>71</v>
      </c>
      <c r="C1" s="1"/>
      <c r="D1" s="1"/>
      <c r="E1" s="1"/>
      <c r="F1" s="1"/>
      <c r="G1" s="1"/>
      <c r="P1" s="2"/>
      <c r="Q1" s="2"/>
      <c r="R1" s="2"/>
      <c r="S1" t="s">
        <v>0</v>
      </c>
      <c r="T1" t="s">
        <v>1</v>
      </c>
      <c r="U1" t="b">
        <v>0</v>
      </c>
      <c r="V1" t="b">
        <v>1</v>
      </c>
      <c r="W1" t="s">
        <v>2</v>
      </c>
      <c r="X1" t="s">
        <v>3</v>
      </c>
      <c r="Y1" t="s">
        <v>4</v>
      </c>
      <c r="Z1" t="s">
        <v>5</v>
      </c>
    </row>
    <row r="2" spans="1:26" x14ac:dyDescent="0.25"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S2" t="s">
        <v>62</v>
      </c>
      <c r="T2" t="s">
        <v>7</v>
      </c>
      <c r="U2">
        <v>22318937.499430001</v>
      </c>
      <c r="V2">
        <v>0</v>
      </c>
      <c r="W2">
        <v>0.28113186917731697</v>
      </c>
      <c r="Z2">
        <v>79389567.482130095</v>
      </c>
    </row>
    <row r="3" spans="1:26" x14ac:dyDescent="0.25">
      <c r="A3">
        <v>2018</v>
      </c>
      <c r="B3" s="3">
        <f>U26</f>
        <v>54893327.2586262</v>
      </c>
      <c r="C3" s="3">
        <f>U27</f>
        <v>42057318.887052603</v>
      </c>
      <c r="D3" s="3">
        <f>U28</f>
        <v>178528000.741687</v>
      </c>
      <c r="E3" s="3">
        <f>U29</f>
        <v>67177401.104692996</v>
      </c>
      <c r="F3" s="3">
        <f>U30</f>
        <v>84934686.758999601</v>
      </c>
      <c r="G3" s="3">
        <f>U31</f>
        <v>343485726.663333</v>
      </c>
      <c r="S3" t="s">
        <v>62</v>
      </c>
      <c r="T3" t="s">
        <v>8</v>
      </c>
      <c r="U3">
        <v>25449867.873950399</v>
      </c>
      <c r="V3">
        <v>0</v>
      </c>
      <c r="W3">
        <v>0.44261350475254302</v>
      </c>
      <c r="Z3">
        <v>57499076.735534601</v>
      </c>
    </row>
    <row r="4" spans="1:26" x14ac:dyDescent="0.25">
      <c r="A4">
        <v>2019</v>
      </c>
      <c r="B4" s="3">
        <f>U38</f>
        <v>35000281.403627098</v>
      </c>
      <c r="C4" s="3">
        <f>U39</f>
        <v>61483906.466583103</v>
      </c>
      <c r="D4" s="3">
        <f>U40</f>
        <v>169507053.15471101</v>
      </c>
      <c r="E4" s="3">
        <f>U41</f>
        <v>130135879.82381099</v>
      </c>
      <c r="F4" s="3">
        <f>U42</f>
        <v>91529667.867742896</v>
      </c>
      <c r="G4" s="3">
        <f>U43</f>
        <v>204597895.13806599</v>
      </c>
      <c r="S4" t="s">
        <v>62</v>
      </c>
      <c r="T4" t="s">
        <v>9</v>
      </c>
      <c r="U4">
        <v>86689713.592754394</v>
      </c>
      <c r="V4">
        <v>0</v>
      </c>
      <c r="W4">
        <v>1.07350027596737</v>
      </c>
      <c r="Z4">
        <v>80754253.662985697</v>
      </c>
    </row>
    <row r="5" spans="1:26" x14ac:dyDescent="0.25">
      <c r="A5">
        <v>2020</v>
      </c>
      <c r="B5" s="3">
        <f>U50</f>
        <v>82391480.599584505</v>
      </c>
      <c r="C5" s="3">
        <f>U51</f>
        <v>110722592.524196</v>
      </c>
      <c r="D5" s="3">
        <f>U52</f>
        <v>671074620.04479897</v>
      </c>
      <c r="E5" s="3">
        <f>U53</f>
        <v>138812190.787265</v>
      </c>
      <c r="F5" s="3">
        <f>U54</f>
        <v>68143128.1638273</v>
      </c>
      <c r="G5" s="3">
        <f>U55</f>
        <v>279881471.29022503</v>
      </c>
      <c r="S5" t="s">
        <v>62</v>
      </c>
      <c r="T5" t="s">
        <v>10</v>
      </c>
      <c r="U5">
        <v>27123859.398455199</v>
      </c>
      <c r="V5">
        <v>0</v>
      </c>
      <c r="W5">
        <v>0.50381205792210804</v>
      </c>
      <c r="Z5">
        <v>53837257.310440697</v>
      </c>
    </row>
    <row r="6" spans="1:26" x14ac:dyDescent="0.25">
      <c r="S6" t="s">
        <v>62</v>
      </c>
      <c r="T6" t="s">
        <v>11</v>
      </c>
      <c r="U6">
        <v>22046367.019405998</v>
      </c>
      <c r="V6">
        <v>0</v>
      </c>
      <c r="W6">
        <v>0.52390500847953902</v>
      </c>
      <c r="Z6">
        <v>42080847.983088098</v>
      </c>
    </row>
    <row r="7" spans="1:26" x14ac:dyDescent="0.25">
      <c r="B7" s="1" t="s">
        <v>70</v>
      </c>
      <c r="C7" s="1"/>
      <c r="D7" s="1"/>
      <c r="E7" s="1"/>
      <c r="F7" s="1"/>
      <c r="G7" s="1"/>
      <c r="S7" t="s">
        <v>62</v>
      </c>
      <c r="T7" t="s">
        <v>12</v>
      </c>
      <c r="U7">
        <v>77029326.262362003</v>
      </c>
      <c r="V7">
        <v>0</v>
      </c>
      <c r="W7">
        <v>1.3858829508905901</v>
      </c>
      <c r="Z7">
        <v>55581408.3814665</v>
      </c>
    </row>
    <row r="8" spans="1:26" x14ac:dyDescent="0.25"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S8" t="s">
        <v>62</v>
      </c>
      <c r="T8" t="s">
        <v>13</v>
      </c>
      <c r="U8">
        <v>13915390.711050401</v>
      </c>
      <c r="V8">
        <v>0</v>
      </c>
      <c r="W8">
        <v>0.40235404735307301</v>
      </c>
      <c r="X8">
        <v>84866566.0074462</v>
      </c>
      <c r="Y8">
        <v>0.40752138252667502</v>
      </c>
      <c r="Z8">
        <v>34584940.309645802</v>
      </c>
    </row>
    <row r="9" spans="1:26" x14ac:dyDescent="0.25">
      <c r="A9">
        <v>2018</v>
      </c>
      <c r="B9" s="3">
        <f>Z26</f>
        <v>195258287.22037801</v>
      </c>
      <c r="C9" s="3">
        <f>Z27</f>
        <v>95020414.956760198</v>
      </c>
      <c r="D9" s="3">
        <f>Z28</f>
        <v>166304569.02380201</v>
      </c>
      <c r="E9" s="3">
        <f>Z29</f>
        <v>133338216.20259599</v>
      </c>
      <c r="F9" s="3">
        <f>Z30</f>
        <v>162118485.95510501</v>
      </c>
      <c r="G9" s="3">
        <f>Z31</f>
        <v>247846130.47054401</v>
      </c>
      <c r="S9" t="s">
        <v>62</v>
      </c>
      <c r="T9" t="s">
        <v>14</v>
      </c>
      <c r="U9">
        <v>25327512.782828901</v>
      </c>
      <c r="V9">
        <v>0</v>
      </c>
      <c r="W9">
        <v>0.47241735639815102</v>
      </c>
      <c r="X9">
        <v>88147867.387446597</v>
      </c>
      <c r="Y9">
        <v>0.60821186565407104</v>
      </c>
      <c r="Z9">
        <v>53612578.877146602</v>
      </c>
    </row>
    <row r="10" spans="1:26" x14ac:dyDescent="0.25">
      <c r="A10">
        <v>2019</v>
      </c>
      <c r="B10" s="3">
        <f>Z38</f>
        <v>124497736.617514</v>
      </c>
      <c r="C10" s="3">
        <f>Z39</f>
        <v>138911049.49668801</v>
      </c>
      <c r="D10" s="3">
        <f>Z40</f>
        <v>157901266.491954</v>
      </c>
      <c r="E10" s="3">
        <f>Z41</f>
        <v>258302431.98333699</v>
      </c>
      <c r="F10" s="3">
        <f>Z42</f>
        <v>174706609.75999701</v>
      </c>
      <c r="G10" s="3">
        <f>Z43</f>
        <v>147629996.46296799</v>
      </c>
      <c r="S10" t="s">
        <v>62</v>
      </c>
      <c r="T10" t="s">
        <v>15</v>
      </c>
      <c r="U10">
        <v>52439779.534073897</v>
      </c>
      <c r="V10">
        <v>0</v>
      </c>
      <c r="W10">
        <v>1.62794049780035</v>
      </c>
      <c r="X10">
        <v>94265853.924856097</v>
      </c>
      <c r="Y10">
        <v>0.34171805363453001</v>
      </c>
      <c r="Z10">
        <v>32212344.1273988</v>
      </c>
    </row>
    <row r="11" spans="1:26" x14ac:dyDescent="0.25">
      <c r="A11">
        <v>2020</v>
      </c>
      <c r="B11" s="3">
        <f>Z50</f>
        <v>293070582.28826398</v>
      </c>
      <c r="C11" s="3">
        <f>Z51</f>
        <v>250156380.98548099</v>
      </c>
      <c r="D11" s="3">
        <f>Z52</f>
        <v>625127571.05727506</v>
      </c>
      <c r="E11" s="3">
        <f>Z53</f>
        <v>275523756.53685898</v>
      </c>
      <c r="F11" s="3">
        <f>Z54</f>
        <v>130067716.591582</v>
      </c>
      <c r="G11" s="3">
        <f>Z55</f>
        <v>201951738.50026</v>
      </c>
      <c r="S11" t="s">
        <v>62</v>
      </c>
      <c r="T11" t="s">
        <v>16</v>
      </c>
      <c r="U11">
        <v>13155636.8789235</v>
      </c>
      <c r="V11">
        <v>0</v>
      </c>
      <c r="W11">
        <v>0.44759182050438701</v>
      </c>
      <c r="X11">
        <v>99040895.029360801</v>
      </c>
      <c r="Y11">
        <v>0.296766708429343</v>
      </c>
      <c r="Z11">
        <v>29392040.4177595</v>
      </c>
    </row>
    <row r="12" spans="1:26" x14ac:dyDescent="0.25">
      <c r="S12" t="s">
        <v>62</v>
      </c>
      <c r="T12" t="s">
        <v>17</v>
      </c>
      <c r="U12">
        <v>14207629.4440889</v>
      </c>
      <c r="V12">
        <v>0</v>
      </c>
      <c r="W12">
        <v>0.42424556732823998</v>
      </c>
      <c r="X12">
        <v>103189483.85423499</v>
      </c>
      <c r="Y12">
        <v>0.32454047543378001</v>
      </c>
      <c r="Z12">
        <v>33489164.149819799</v>
      </c>
    </row>
    <row r="13" spans="1:26" x14ac:dyDescent="0.25">
      <c r="B13" s="1" t="s">
        <v>69</v>
      </c>
      <c r="C13" s="1"/>
      <c r="D13" s="1"/>
      <c r="E13" s="1"/>
      <c r="F13" s="1"/>
      <c r="G13" s="1"/>
      <c r="S13" t="s">
        <v>62</v>
      </c>
      <c r="T13" t="s">
        <v>18</v>
      </c>
      <c r="U13">
        <v>630186286.60123205</v>
      </c>
      <c r="V13">
        <v>0</v>
      </c>
      <c r="W13">
        <v>4.4146050434263202</v>
      </c>
      <c r="X13">
        <v>110399072.457899</v>
      </c>
      <c r="Y13">
        <v>1.29303913269429</v>
      </c>
      <c r="Z13">
        <v>142750320.901216</v>
      </c>
    </row>
    <row r="14" spans="1:26" x14ac:dyDescent="0.25"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S14" t="s">
        <v>62</v>
      </c>
      <c r="T14" t="s">
        <v>19</v>
      </c>
      <c r="U14">
        <v>39335906.4810284</v>
      </c>
      <c r="V14">
        <v>0</v>
      </c>
      <c r="W14">
        <v>0.28113186917731697</v>
      </c>
      <c r="X14">
        <v>117272436.73414899</v>
      </c>
      <c r="Y14">
        <v>1.19311727391472</v>
      </c>
      <c r="Z14">
        <v>139919770.021584</v>
      </c>
    </row>
    <row r="15" spans="1:26" x14ac:dyDescent="0.25">
      <c r="A15">
        <v>2018</v>
      </c>
      <c r="B15" s="3">
        <f>V26</f>
        <v>0</v>
      </c>
      <c r="C15" s="3">
        <f>V27</f>
        <v>0</v>
      </c>
      <c r="D15" s="3">
        <f>V28</f>
        <v>0</v>
      </c>
      <c r="E15" s="3">
        <f>V29</f>
        <v>0</v>
      </c>
      <c r="F15" s="3">
        <f>V30</f>
        <v>0</v>
      </c>
      <c r="G15" s="3">
        <f>V31</f>
        <v>0</v>
      </c>
      <c r="S15" t="s">
        <v>62</v>
      </c>
      <c r="T15" t="s">
        <v>20</v>
      </c>
      <c r="U15">
        <v>87184132.012362406</v>
      </c>
      <c r="V15">
        <v>0</v>
      </c>
      <c r="W15">
        <v>0.44261350475254302</v>
      </c>
      <c r="X15">
        <v>121211873.08126099</v>
      </c>
      <c r="Y15">
        <v>1.6250533564451799</v>
      </c>
      <c r="Z15">
        <v>196975761.19170901</v>
      </c>
    </row>
    <row r="16" spans="1:26" x14ac:dyDescent="0.25">
      <c r="A16">
        <v>2019</v>
      </c>
      <c r="B16" s="3">
        <f>V38</f>
        <v>0</v>
      </c>
      <c r="C16" s="3">
        <f>V39</f>
        <v>0</v>
      </c>
      <c r="D16" s="3">
        <f>V40</f>
        <v>0</v>
      </c>
      <c r="E16" s="3">
        <f>V41</f>
        <v>0</v>
      </c>
      <c r="F16" s="3">
        <f>V42</f>
        <v>0</v>
      </c>
      <c r="G16" s="3">
        <f>V43</f>
        <v>0</v>
      </c>
      <c r="S16" t="s">
        <v>62</v>
      </c>
      <c r="T16" t="s">
        <v>21</v>
      </c>
      <c r="U16">
        <v>171787126.35216999</v>
      </c>
      <c r="V16">
        <v>0</v>
      </c>
      <c r="W16">
        <v>1.07350027596737</v>
      </c>
      <c r="X16">
        <v>139072737.84930801</v>
      </c>
      <c r="Y16">
        <v>1.15065850008971</v>
      </c>
      <c r="Z16">
        <v>160025227.93705499</v>
      </c>
    </row>
    <row r="17" spans="1:26" x14ac:dyDescent="0.25">
      <c r="A17">
        <v>2020</v>
      </c>
      <c r="B17" s="3">
        <f>V50</f>
        <v>2781191.9295000001</v>
      </c>
      <c r="C17" s="3">
        <f>V51</f>
        <v>0</v>
      </c>
      <c r="D17" s="3">
        <f>V52</f>
        <v>517331.48849999998</v>
      </c>
      <c r="E17" s="3">
        <f>V53</f>
        <v>57940703.210000001</v>
      </c>
      <c r="F17" s="3">
        <f>V54</f>
        <v>14844256.449999999</v>
      </c>
      <c r="G17" s="3">
        <f>V55</f>
        <v>15938183.236</v>
      </c>
      <c r="S17" t="s">
        <v>62</v>
      </c>
      <c r="T17" t="s">
        <v>22</v>
      </c>
      <c r="U17">
        <v>56627433.147151202</v>
      </c>
      <c r="V17">
        <v>0</v>
      </c>
      <c r="W17">
        <v>0.50381205792210804</v>
      </c>
      <c r="X17">
        <v>157126325.505422</v>
      </c>
      <c r="Y17">
        <v>0.71533481791020403</v>
      </c>
      <c r="Z17">
        <v>112397931.44432101</v>
      </c>
    </row>
    <row r="18" spans="1:26" x14ac:dyDescent="0.25">
      <c r="S18" t="s">
        <v>62</v>
      </c>
      <c r="T18" t="s">
        <v>23</v>
      </c>
      <c r="U18">
        <v>92108925.0676907</v>
      </c>
      <c r="V18">
        <v>0</v>
      </c>
      <c r="W18">
        <v>0.52390500847953902</v>
      </c>
      <c r="X18">
        <v>161853207.51427901</v>
      </c>
      <c r="Y18">
        <v>1.0862451573635099</v>
      </c>
      <c r="Z18">
        <v>175812262.866137</v>
      </c>
    </row>
    <row r="19" spans="1:26" x14ac:dyDescent="0.25">
      <c r="B19" s="1" t="s">
        <v>72</v>
      </c>
      <c r="C19" s="1"/>
      <c r="D19" s="1"/>
      <c r="E19" s="1"/>
      <c r="F19" s="1"/>
      <c r="G19" s="1"/>
      <c r="S19" t="s">
        <v>62</v>
      </c>
      <c r="T19" t="s">
        <v>24</v>
      </c>
      <c r="U19">
        <v>179996894.70201701</v>
      </c>
      <c r="V19">
        <v>0</v>
      </c>
      <c r="W19">
        <v>1.3858829508905901</v>
      </c>
      <c r="X19">
        <v>179017260.29271299</v>
      </c>
      <c r="Y19">
        <v>0.72551025294790805</v>
      </c>
      <c r="Z19">
        <v>129878857.79700799</v>
      </c>
    </row>
    <row r="20" spans="1:26" x14ac:dyDescent="0.25"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S20" t="s">
        <v>62</v>
      </c>
      <c r="T20" t="s">
        <v>25</v>
      </c>
      <c r="U20">
        <v>75908564.901387498</v>
      </c>
      <c r="V20">
        <v>0</v>
      </c>
      <c r="W20">
        <v>0.40235404735307301</v>
      </c>
      <c r="X20">
        <v>193651767.23860601</v>
      </c>
      <c r="Y20">
        <v>0.97422875051854796</v>
      </c>
      <c r="Z20">
        <v>188661119.23257601</v>
      </c>
    </row>
    <row r="21" spans="1:26" x14ac:dyDescent="0.25">
      <c r="A21">
        <v>2018</v>
      </c>
      <c r="B21" s="3">
        <f>B15+B9</f>
        <v>195258287.22037801</v>
      </c>
      <c r="C21" s="3">
        <f>C15+C9</f>
        <v>95020414.956760198</v>
      </c>
      <c r="D21" s="3">
        <f>D15+D9</f>
        <v>166304569.02380201</v>
      </c>
      <c r="E21" s="3">
        <f>E15+E9</f>
        <v>133338216.20259599</v>
      </c>
      <c r="F21" s="3">
        <f>F15+F9</f>
        <v>162118485.95510501</v>
      </c>
      <c r="G21" s="3">
        <f>G15+G9</f>
        <v>247846130.47054401</v>
      </c>
      <c r="S21" t="s">
        <v>62</v>
      </c>
      <c r="T21" t="s">
        <v>26</v>
      </c>
      <c r="U21">
        <v>57880810.923173398</v>
      </c>
      <c r="V21">
        <v>0</v>
      </c>
      <c r="W21">
        <v>0.47241735639815102</v>
      </c>
      <c r="X21">
        <v>192419709.22411799</v>
      </c>
      <c r="Y21">
        <v>0.63673571140699303</v>
      </c>
      <c r="Z21">
        <v>122520500.44154499</v>
      </c>
    </row>
    <row r="22" spans="1:26" x14ac:dyDescent="0.25">
      <c r="A22">
        <v>2019</v>
      </c>
      <c r="B22" s="3">
        <f>B16+B10</f>
        <v>124497736.617514</v>
      </c>
      <c r="C22" s="3">
        <f>C16+C10</f>
        <v>138911049.49668801</v>
      </c>
      <c r="D22" s="3">
        <f>D16+D10</f>
        <v>157901266.491954</v>
      </c>
      <c r="E22" s="3">
        <f>E16+E10</f>
        <v>258302431.98333699</v>
      </c>
      <c r="F22" s="3">
        <f>F16+F10</f>
        <v>174706609.75999701</v>
      </c>
      <c r="G22" s="3">
        <f>G16+G10</f>
        <v>147629996.46296799</v>
      </c>
      <c r="S22" t="s">
        <v>62</v>
      </c>
      <c r="T22" t="s">
        <v>27</v>
      </c>
      <c r="U22">
        <v>448547235.82686597</v>
      </c>
      <c r="V22">
        <v>0</v>
      </c>
      <c r="W22">
        <v>1.62794049780035</v>
      </c>
      <c r="X22">
        <v>190820295.11012599</v>
      </c>
      <c r="Y22">
        <v>1.4439265247134601</v>
      </c>
      <c r="Z22">
        <v>275530485.56316102</v>
      </c>
    </row>
    <row r="23" spans="1:26" x14ac:dyDescent="0.25">
      <c r="A23">
        <v>2020</v>
      </c>
      <c r="B23" s="3">
        <f>B17+B11</f>
        <v>295851774.21776396</v>
      </c>
      <c r="C23" s="3">
        <f>C17+C11</f>
        <v>250156380.98548099</v>
      </c>
      <c r="D23" s="3">
        <f>D17+D11</f>
        <v>625644902.54577506</v>
      </c>
      <c r="E23" s="3">
        <f>E17+E11</f>
        <v>333464459.74685895</v>
      </c>
      <c r="F23" s="3">
        <f>F17+F11</f>
        <v>144911973.04158199</v>
      </c>
      <c r="G23" s="3">
        <f>G17+G11</f>
        <v>217889921.73626</v>
      </c>
      <c r="S23" t="s">
        <v>62</v>
      </c>
      <c r="T23" t="s">
        <v>28</v>
      </c>
      <c r="U23">
        <v>50334284.332879297</v>
      </c>
      <c r="V23">
        <v>0</v>
      </c>
      <c r="W23">
        <v>0.44759182050438701</v>
      </c>
      <c r="X23">
        <v>191540746.874587</v>
      </c>
      <c r="Y23">
        <v>0.58711149044702204</v>
      </c>
      <c r="Z23">
        <v>112455773.378875</v>
      </c>
    </row>
    <row r="24" spans="1:26" x14ac:dyDescent="0.25">
      <c r="S24" t="s">
        <v>62</v>
      </c>
      <c r="T24" t="s">
        <v>29</v>
      </c>
      <c r="U24">
        <v>90474150.202694893</v>
      </c>
      <c r="V24">
        <v>0</v>
      </c>
      <c r="W24">
        <v>0.42424556732823998</v>
      </c>
      <c r="X24">
        <v>191681402.27662301</v>
      </c>
      <c r="Y24">
        <v>1.11256968282591</v>
      </c>
      <c r="Z24">
        <v>213258916.93452799</v>
      </c>
    </row>
    <row r="25" spans="1:26" x14ac:dyDescent="0.25">
      <c r="S25" t="s">
        <v>62</v>
      </c>
      <c r="T25" t="s">
        <v>30</v>
      </c>
      <c r="U25">
        <v>965857032.52505004</v>
      </c>
      <c r="V25">
        <v>0</v>
      </c>
      <c r="W25">
        <v>4.4146050434263202</v>
      </c>
      <c r="X25">
        <v>198194510.34548199</v>
      </c>
      <c r="Y25">
        <v>1.1038990767341701</v>
      </c>
      <c r="Z25">
        <v>218786736.98415801</v>
      </c>
    </row>
    <row r="26" spans="1:26" x14ac:dyDescent="0.25">
      <c r="S26" t="s">
        <v>62</v>
      </c>
      <c r="T26" t="s">
        <v>31</v>
      </c>
      <c r="U26">
        <v>54893327.2586262</v>
      </c>
      <c r="V26">
        <v>0</v>
      </c>
      <c r="W26">
        <v>0.28113186917731697</v>
      </c>
      <c r="X26">
        <v>204760175.58181801</v>
      </c>
      <c r="Y26">
        <v>0.95359503705034099</v>
      </c>
      <c r="Z26">
        <v>195258287.22037801</v>
      </c>
    </row>
    <row r="27" spans="1:26" x14ac:dyDescent="0.25">
      <c r="S27" t="s">
        <v>62</v>
      </c>
      <c r="T27" t="s">
        <v>32</v>
      </c>
      <c r="U27">
        <v>42057318.887052603</v>
      </c>
      <c r="V27">
        <v>0</v>
      </c>
      <c r="W27">
        <v>0.44261350475254302</v>
      </c>
      <c r="X27">
        <v>204321143.67295599</v>
      </c>
      <c r="Y27">
        <v>0.465054243768592</v>
      </c>
      <c r="Z27">
        <v>95020414.956760198</v>
      </c>
    </row>
    <row r="28" spans="1:26" x14ac:dyDescent="0.25">
      <c r="S28" t="s">
        <v>62</v>
      </c>
      <c r="T28" t="s">
        <v>33</v>
      </c>
      <c r="U28">
        <v>178528000.741687</v>
      </c>
      <c r="V28">
        <v>0</v>
      </c>
      <c r="W28">
        <v>1.07350027596737</v>
      </c>
      <c r="X28">
        <v>201139113.38429099</v>
      </c>
      <c r="Y28">
        <v>0.82681367251562399</v>
      </c>
      <c r="Z28">
        <v>166304569.02380201</v>
      </c>
    </row>
    <row r="29" spans="1:26" x14ac:dyDescent="0.25">
      <c r="S29" t="s">
        <v>62</v>
      </c>
      <c r="T29" t="s">
        <v>34</v>
      </c>
      <c r="U29">
        <v>67177401.104692996</v>
      </c>
      <c r="V29">
        <v>0</v>
      </c>
      <c r="W29">
        <v>0.50381205792210804</v>
      </c>
      <c r="X29">
        <v>200268725.08616501</v>
      </c>
      <c r="Y29">
        <v>0.66579649990395495</v>
      </c>
      <c r="Z29">
        <v>133338216.20259599</v>
      </c>
    </row>
    <row r="30" spans="1:26" x14ac:dyDescent="0.25">
      <c r="S30" t="s">
        <v>62</v>
      </c>
      <c r="T30" t="s">
        <v>35</v>
      </c>
      <c r="U30">
        <v>84934686.758999601</v>
      </c>
      <c r="V30">
        <v>0</v>
      </c>
      <c r="W30">
        <v>0.52390500847953902</v>
      </c>
      <c r="X30">
        <v>202375604.20240301</v>
      </c>
      <c r="Y30">
        <v>0.80107721775083796</v>
      </c>
      <c r="Z30">
        <v>162118485.95510501</v>
      </c>
    </row>
    <row r="31" spans="1:26" x14ac:dyDescent="0.25">
      <c r="S31" t="s">
        <v>62</v>
      </c>
      <c r="T31" t="s">
        <v>36</v>
      </c>
      <c r="U31">
        <v>343485726.663333</v>
      </c>
      <c r="V31">
        <v>0</v>
      </c>
      <c r="W31">
        <v>1.3858829508905901</v>
      </c>
      <c r="X31">
        <v>189025392.47485101</v>
      </c>
      <c r="Y31">
        <v>1.3111790285187199</v>
      </c>
      <c r="Z31">
        <v>247846130.47054401</v>
      </c>
    </row>
    <row r="32" spans="1:26" x14ac:dyDescent="0.25">
      <c r="S32" t="s">
        <v>62</v>
      </c>
      <c r="T32" t="s">
        <v>37</v>
      </c>
      <c r="U32">
        <v>69995698.612125099</v>
      </c>
      <c r="V32">
        <v>0</v>
      </c>
      <c r="W32">
        <v>0.40235404735307301</v>
      </c>
      <c r="X32">
        <v>174858404.23083299</v>
      </c>
      <c r="Y32">
        <v>0.99489321139940001</v>
      </c>
      <c r="Z32">
        <v>173965439.32538801</v>
      </c>
    </row>
    <row r="33" spans="19:26" x14ac:dyDescent="0.25">
      <c r="S33" t="s">
        <v>62</v>
      </c>
      <c r="T33" t="s">
        <v>38</v>
      </c>
      <c r="U33">
        <v>53256911.399755403</v>
      </c>
      <c r="V33">
        <v>0</v>
      </c>
      <c r="W33">
        <v>0.47241735639815102</v>
      </c>
      <c r="X33">
        <v>174838968.46935499</v>
      </c>
      <c r="Y33">
        <v>0.64478050142628296</v>
      </c>
      <c r="Z33">
        <v>112732757.758525</v>
      </c>
    </row>
    <row r="34" spans="19:26" x14ac:dyDescent="0.25">
      <c r="S34" t="s">
        <v>62</v>
      </c>
      <c r="T34" t="s">
        <v>39</v>
      </c>
      <c r="U34">
        <v>376802408.422337</v>
      </c>
      <c r="V34">
        <v>0</v>
      </c>
      <c r="W34">
        <v>1.62794049780035</v>
      </c>
      <c r="X34">
        <v>175272536.802378</v>
      </c>
      <c r="Y34">
        <v>1.32056952403301</v>
      </c>
      <c r="Z34">
        <v>231459570.501174</v>
      </c>
    </row>
    <row r="35" spans="19:26" x14ac:dyDescent="0.25">
      <c r="S35" t="s">
        <v>62</v>
      </c>
      <c r="T35" t="s">
        <v>40</v>
      </c>
      <c r="U35">
        <v>101189792.582379</v>
      </c>
      <c r="V35">
        <v>0</v>
      </c>
      <c r="W35">
        <v>0.44759182050438701</v>
      </c>
      <c r="X35">
        <v>177519933.93288401</v>
      </c>
      <c r="Y35">
        <v>1.2735248881155701</v>
      </c>
      <c r="Z35">
        <v>226076054.00015801</v>
      </c>
    </row>
    <row r="36" spans="19:26" x14ac:dyDescent="0.25">
      <c r="S36" t="s">
        <v>62</v>
      </c>
      <c r="T36" t="s">
        <v>41</v>
      </c>
      <c r="U36">
        <v>90183740.742890298</v>
      </c>
      <c r="V36">
        <v>0</v>
      </c>
      <c r="W36">
        <v>0.42424556732823998</v>
      </c>
      <c r="X36">
        <v>180417994.759045</v>
      </c>
      <c r="Y36">
        <v>1.17823272399239</v>
      </c>
      <c r="Z36">
        <v>212574385.42219299</v>
      </c>
    </row>
    <row r="37" spans="19:26" x14ac:dyDescent="0.25">
      <c r="S37" t="s">
        <v>62</v>
      </c>
      <c r="T37" t="s">
        <v>42</v>
      </c>
      <c r="U37">
        <v>645742360.52361298</v>
      </c>
      <c r="V37">
        <v>0</v>
      </c>
      <c r="W37">
        <v>4.4146050434263202</v>
      </c>
      <c r="X37">
        <v>174905792.65835601</v>
      </c>
      <c r="Y37">
        <v>0.83630217993093903</v>
      </c>
      <c r="Z37">
        <v>146274095.68273199</v>
      </c>
    </row>
    <row r="38" spans="19:26" x14ac:dyDescent="0.25">
      <c r="S38" t="s">
        <v>62</v>
      </c>
      <c r="T38" t="s">
        <v>43</v>
      </c>
      <c r="U38">
        <v>35000281.403627098</v>
      </c>
      <c r="V38">
        <v>0</v>
      </c>
      <c r="W38">
        <v>0.28113186917731697</v>
      </c>
      <c r="X38">
        <v>170502462.19485801</v>
      </c>
      <c r="Y38">
        <v>0.73018145905267196</v>
      </c>
      <c r="Z38">
        <v>124497736.617514</v>
      </c>
    </row>
    <row r="39" spans="19:26" x14ac:dyDescent="0.25">
      <c r="S39" t="s">
        <v>62</v>
      </c>
      <c r="T39" t="s">
        <v>44</v>
      </c>
      <c r="U39">
        <v>61483906.466583103</v>
      </c>
      <c r="V39">
        <v>0</v>
      </c>
      <c r="W39">
        <v>0.44261350475254302</v>
      </c>
      <c r="X39">
        <v>176555021.97159699</v>
      </c>
      <c r="Y39">
        <v>0.78678616980396598</v>
      </c>
      <c r="Z39">
        <v>138911049.49668801</v>
      </c>
    </row>
    <row r="40" spans="19:26" x14ac:dyDescent="0.25">
      <c r="S40" t="s">
        <v>62</v>
      </c>
      <c r="T40" t="s">
        <v>45</v>
      </c>
      <c r="U40">
        <v>169507053.15471101</v>
      </c>
      <c r="V40">
        <v>0</v>
      </c>
      <c r="W40">
        <v>1.07350027596737</v>
      </c>
      <c r="X40">
        <v>175558677.87279099</v>
      </c>
      <c r="Y40">
        <v>0.89942159741239702</v>
      </c>
      <c r="Z40">
        <v>157901266.491954</v>
      </c>
    </row>
    <row r="41" spans="19:26" x14ac:dyDescent="0.25">
      <c r="S41" t="s">
        <v>62</v>
      </c>
      <c r="T41" t="s">
        <v>46</v>
      </c>
      <c r="U41">
        <v>130135879.82381099</v>
      </c>
      <c r="V41">
        <v>0</v>
      </c>
      <c r="W41">
        <v>0.50381205792210804</v>
      </c>
      <c r="X41">
        <v>172689474.59057</v>
      </c>
      <c r="Y41">
        <v>1.49576245220358</v>
      </c>
      <c r="Z41">
        <v>258302431.98333699</v>
      </c>
    </row>
    <row r="42" spans="19:26" x14ac:dyDescent="0.25">
      <c r="S42" t="s">
        <v>62</v>
      </c>
      <c r="T42" t="s">
        <v>47</v>
      </c>
      <c r="U42">
        <v>91529667.867742896</v>
      </c>
      <c r="V42">
        <v>0</v>
      </c>
      <c r="W42">
        <v>0.52390500847953902</v>
      </c>
      <c r="X42">
        <v>176547756.59421101</v>
      </c>
      <c r="Y42">
        <v>0.98957139490338497</v>
      </c>
      <c r="Z42">
        <v>174706609.75999701</v>
      </c>
    </row>
    <row r="43" spans="19:26" x14ac:dyDescent="0.25">
      <c r="S43" t="s">
        <v>62</v>
      </c>
      <c r="T43" t="s">
        <v>48</v>
      </c>
      <c r="U43">
        <v>204597895.13806599</v>
      </c>
      <c r="V43">
        <v>0</v>
      </c>
      <c r="W43">
        <v>1.3858829508905901</v>
      </c>
      <c r="X43">
        <v>175707221.84256399</v>
      </c>
      <c r="Y43">
        <v>0.84020448855110996</v>
      </c>
      <c r="Z43">
        <v>147629996.46296799</v>
      </c>
    </row>
    <row r="44" spans="19:26" x14ac:dyDescent="0.25">
      <c r="S44" t="s">
        <v>62</v>
      </c>
      <c r="T44" t="s">
        <v>49</v>
      </c>
      <c r="U44">
        <v>103203599.01342399</v>
      </c>
      <c r="V44">
        <v>0</v>
      </c>
      <c r="W44">
        <v>0.40235404735307301</v>
      </c>
      <c r="X44">
        <v>175779076.46371099</v>
      </c>
      <c r="Y44">
        <v>1.45921501557902</v>
      </c>
      <c r="Z44">
        <v>256499467.80046001</v>
      </c>
    </row>
    <row r="45" spans="19:26" x14ac:dyDescent="0.25">
      <c r="S45" t="s">
        <v>62</v>
      </c>
      <c r="T45" t="s">
        <v>50</v>
      </c>
      <c r="U45">
        <v>165310445.64020899</v>
      </c>
      <c r="V45">
        <v>0</v>
      </c>
      <c r="W45">
        <v>0.47241735639815102</v>
      </c>
      <c r="X45">
        <v>179805321.68260899</v>
      </c>
      <c r="Y45">
        <v>1.9461302815363</v>
      </c>
      <c r="Z45">
        <v>349924581.30790102</v>
      </c>
    </row>
    <row r="46" spans="19:26" x14ac:dyDescent="0.25">
      <c r="S46" t="s">
        <v>62</v>
      </c>
      <c r="T46" t="s">
        <v>51</v>
      </c>
      <c r="U46">
        <v>240836615.81053901</v>
      </c>
      <c r="V46">
        <v>0</v>
      </c>
      <c r="W46">
        <v>1.62794049780035</v>
      </c>
      <c r="X46">
        <v>202755582.22209701</v>
      </c>
      <c r="Y46">
        <v>0.72964425764265095</v>
      </c>
      <c r="Z46">
        <v>147939446.27334499</v>
      </c>
    </row>
    <row r="47" spans="19:26" x14ac:dyDescent="0.25">
      <c r="S47" t="s">
        <v>62</v>
      </c>
      <c r="T47" t="s">
        <v>52</v>
      </c>
      <c r="U47">
        <v>168294706.42085901</v>
      </c>
      <c r="V47">
        <v>0</v>
      </c>
      <c r="W47">
        <v>0.44759182050438701</v>
      </c>
      <c r="X47">
        <v>224015743.799328</v>
      </c>
      <c r="Y47">
        <v>1.6784552730317199</v>
      </c>
      <c r="Z47">
        <v>376000406.422104</v>
      </c>
    </row>
    <row r="48" spans="19:26" x14ac:dyDescent="0.25">
      <c r="S48" t="s">
        <v>62</v>
      </c>
      <c r="T48" t="s">
        <v>53</v>
      </c>
      <c r="U48">
        <v>115677594.991816</v>
      </c>
      <c r="V48">
        <v>0</v>
      </c>
      <c r="W48">
        <v>0.42424556732823998</v>
      </c>
      <c r="X48">
        <v>223402817.601809</v>
      </c>
      <c r="Y48">
        <v>1.2205154777715701</v>
      </c>
      <c r="Z48">
        <v>272666596.66078597</v>
      </c>
    </row>
    <row r="49" spans="19:26" x14ac:dyDescent="0.25">
      <c r="S49" t="s">
        <v>62</v>
      </c>
      <c r="T49" t="s">
        <v>54</v>
      </c>
      <c r="U49">
        <v>600075672.23516202</v>
      </c>
      <c r="V49">
        <v>0</v>
      </c>
      <c r="W49">
        <v>4.4146050434263202</v>
      </c>
      <c r="X49">
        <v>225565194.12048501</v>
      </c>
      <c r="Y49">
        <v>0.60261797066425504</v>
      </c>
      <c r="Z49">
        <v>135929639.53337601</v>
      </c>
    </row>
    <row r="50" spans="19:26" x14ac:dyDescent="0.25">
      <c r="S50" t="s">
        <v>62</v>
      </c>
      <c r="T50" t="s">
        <v>55</v>
      </c>
      <c r="U50">
        <v>82391480.599584505</v>
      </c>
      <c r="V50">
        <v>2781191.9295000001</v>
      </c>
      <c r="W50">
        <v>0.28113186917731697</v>
      </c>
      <c r="Z50">
        <v>293070582.28826398</v>
      </c>
    </row>
    <row r="51" spans="19:26" x14ac:dyDescent="0.25">
      <c r="S51" t="s">
        <v>62</v>
      </c>
      <c r="T51" t="s">
        <v>56</v>
      </c>
      <c r="U51">
        <v>110722592.524196</v>
      </c>
      <c r="V51">
        <v>0</v>
      </c>
      <c r="W51">
        <v>0.44261350475254302</v>
      </c>
      <c r="Z51">
        <v>250156380.98548099</v>
      </c>
    </row>
    <row r="52" spans="19:26" x14ac:dyDescent="0.25">
      <c r="S52" t="s">
        <v>62</v>
      </c>
      <c r="T52" t="s">
        <v>57</v>
      </c>
      <c r="U52">
        <v>671074620.04479897</v>
      </c>
      <c r="V52">
        <v>517331.48849999998</v>
      </c>
      <c r="W52">
        <v>1.07350027596737</v>
      </c>
      <c r="Z52">
        <v>625127571.05727506</v>
      </c>
    </row>
    <row r="53" spans="19:26" x14ac:dyDescent="0.25">
      <c r="S53" t="s">
        <v>62</v>
      </c>
      <c r="T53" t="s">
        <v>58</v>
      </c>
      <c r="U53">
        <v>138812190.787265</v>
      </c>
      <c r="V53">
        <v>57940703.210000001</v>
      </c>
      <c r="W53">
        <v>0.50381205792210804</v>
      </c>
      <c r="Z53">
        <v>275523756.53685898</v>
      </c>
    </row>
    <row r="54" spans="19:26" x14ac:dyDescent="0.25">
      <c r="S54" t="s">
        <v>62</v>
      </c>
      <c r="T54" t="s">
        <v>59</v>
      </c>
      <c r="U54">
        <v>68143128.1638273</v>
      </c>
      <c r="V54">
        <v>14844256.449999999</v>
      </c>
      <c r="W54">
        <v>0.52390500847953902</v>
      </c>
      <c r="Z54">
        <v>130067716.591582</v>
      </c>
    </row>
    <row r="55" spans="19:26" x14ac:dyDescent="0.25">
      <c r="S55" t="s">
        <v>62</v>
      </c>
      <c r="T55" t="s">
        <v>60</v>
      </c>
      <c r="U55">
        <v>279881471.29022503</v>
      </c>
      <c r="V55">
        <v>15938183.236</v>
      </c>
      <c r="W55">
        <v>1.3858829508905901</v>
      </c>
      <c r="Z55">
        <v>201951738.50026</v>
      </c>
    </row>
  </sheetData>
  <mergeCells count="4">
    <mergeCell ref="B1:G1"/>
    <mergeCell ref="B7:G7"/>
    <mergeCell ref="B13:G13"/>
    <mergeCell ref="B19:G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Bangladesh</vt:lpstr>
      <vt:lpstr>Cameroon</vt:lpstr>
      <vt:lpstr>Somalia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Walton</cp:lastModifiedBy>
  <dcterms:created xsi:type="dcterms:W3CDTF">2020-08-13T13:59:38Z</dcterms:created>
  <dcterms:modified xsi:type="dcterms:W3CDTF">2020-08-13T14:48:03Z</dcterms:modified>
</cp:coreProperties>
</file>