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8695" windowHeight="12510"/>
  </bookViews>
  <sheets>
    <sheet name="Sheet2" sheetId="2" r:id="rId1"/>
  </sheets>
  <calcPr calcId="145621"/>
</workbook>
</file>

<file path=xl/calcChain.xml><?xml version="1.0" encoding="utf-8"?>
<calcChain xmlns="http://schemas.openxmlformats.org/spreadsheetml/2006/main">
  <c r="H42" i="2" l="1"/>
  <c r="H43" i="2" s="1"/>
  <c r="H44" i="2" s="1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F20" i="2"/>
  <c r="F17" i="2"/>
  <c r="F16" i="2"/>
  <c r="F15" i="2"/>
  <c r="F12" i="2"/>
  <c r="F13" i="2" s="1"/>
</calcChain>
</file>

<file path=xl/sharedStrings.xml><?xml version="1.0" encoding="utf-8"?>
<sst xmlns="http://schemas.openxmlformats.org/spreadsheetml/2006/main" count="121" uniqueCount="85">
  <si>
    <t>家装e站安康站装饰设计工程有限公司</t>
  </si>
  <si>
    <t>e站温馨提示</t>
  </si>
  <si>
    <t>1、</t>
  </si>
  <si>
    <t>此预算是所签订合同价格的重要依据，望客户仔细审核，如有不解之处请及时向设计师或公司相关人员咨询。</t>
  </si>
  <si>
    <t>2、</t>
  </si>
  <si>
    <t>此预算不包括物业管理处在装修期间所收取的各项费用，物业管理处所收费用由客户承担。</t>
  </si>
  <si>
    <t>3、</t>
  </si>
  <si>
    <t>此预算不含税金。</t>
  </si>
  <si>
    <t>5、</t>
  </si>
  <si>
    <t>如客户要求在完工后进行空气或质量检测，应另行签订空气及质量检测协议，相关检测费用敬请客户承担。</t>
  </si>
  <si>
    <t>7、</t>
  </si>
  <si>
    <t>望业主仔细核对施工项目清单，任何口头承诺无效。</t>
  </si>
  <si>
    <t>工程名称</t>
  </si>
  <si>
    <t>单位</t>
  </si>
  <si>
    <t>工程量</t>
  </si>
  <si>
    <t>单价</t>
  </si>
  <si>
    <t>合价</t>
  </si>
  <si>
    <t>备 注</t>
  </si>
  <si>
    <t>一</t>
  </si>
  <si>
    <t>施工包</t>
  </si>
  <si>
    <t>项</t>
  </si>
  <si>
    <t>1、含全房水电人工材料（依据公司水电标准）。2、 厨房，卫生间防水（淋浴区上返1800mm，其他区域上返400mm，）人工材料（依据公司防水标准）03、客餐厅，厨房，卫生间，阳台地砖铺贴人工材料，卧室地面找平。4、厨房，卫生间，阳台墙砖铺贴。5、客餐厅，卧室，墙面，顶面。墙面找平，喷涂乳胶漆，人工材料。6，卧室叠级石膏线人工材料。7、 入户门套线，窗套线。</t>
  </si>
  <si>
    <t>小计</t>
  </si>
  <si>
    <t xml:space="preserve">二 </t>
  </si>
  <si>
    <t>主材包</t>
  </si>
  <si>
    <t>服务包</t>
  </si>
  <si>
    <t>包含物流费，运输费，搬运费，安装费，保险费</t>
  </si>
  <si>
    <t>三</t>
  </si>
  <si>
    <t>设计费</t>
  </si>
  <si>
    <t>材料费</t>
  </si>
  <si>
    <t>人工费</t>
  </si>
  <si>
    <t>主料</t>
  </si>
  <si>
    <t>辅料</t>
  </si>
  <si>
    <t>四</t>
  </si>
  <si>
    <t>m²</t>
  </si>
  <si>
    <t>（主体墙、结构、承重墙不能拆除）如见地面反上梁另加50元/m</t>
  </si>
  <si>
    <t>厨房平开门门升级推拉门</t>
  </si>
  <si>
    <t>铲墙</t>
  </si>
  <si>
    <t>户</t>
  </si>
  <si>
    <t>阳台长城板吊顶</t>
  </si>
  <si>
    <t>优质烘干25*30木龙骨，网格不大于400*600mm，长城板饰面。按展开面积计算</t>
  </si>
  <si>
    <t>五</t>
  </si>
  <si>
    <t>总价</t>
  </si>
  <si>
    <t>六</t>
  </si>
  <si>
    <t>预算补充项目</t>
  </si>
  <si>
    <t>设计图纸尺寸若与施工现场有误差，将以实际尺寸为准</t>
  </si>
  <si>
    <t>涉及原结构报改的项目，须由业主报请物业等相关部门审批通过后，乙方负责施工（承重墙不能拆除）</t>
  </si>
  <si>
    <t>本预算必须由甲乙双方签字方能生效，并且作为甲乙双方签订《家庭居室装修工程施工合同》的附件具有同等效力</t>
  </si>
  <si>
    <t>七</t>
  </si>
  <si>
    <t>工程所用材料品牌</t>
  </si>
  <si>
    <t>（1）水管“伟星”牌壁厚为3.4</t>
  </si>
  <si>
    <t>（2）电线“红旗”线，国标2.5M²/4M²/6M²</t>
  </si>
  <si>
    <t>（3）乳胶漆为“多乐士”&lt;底漆为“洁易白”20Kg、面漆为“家丽安防潮净味”&gt;</t>
  </si>
  <si>
    <t>（4）九厘板1220*2440环保型</t>
  </si>
  <si>
    <t>（5）精木板为9mm足尺</t>
  </si>
  <si>
    <t>（6）柜体板为15mm足尺精木板系列双面板</t>
  </si>
  <si>
    <t>（7）木器漆“多乐士”木饰丽，环保无污染</t>
  </si>
  <si>
    <t>（8）白乳胶“汉港”，25kg</t>
  </si>
  <si>
    <t>（9）石膏板“龙牌”9mm</t>
  </si>
  <si>
    <t>（10）50mm国标轻钢龙骨</t>
  </si>
  <si>
    <t>客厅、餐厅、过道（个性化部分）</t>
  </si>
  <si>
    <t>客餐厅石膏板吊顶</t>
  </si>
  <si>
    <t>（赠送）1、 50型轻钢龙骨1MM厚，9.5mm厚石膏板。2、 自攻螺钉、元钉等做防锈处理。3、石膏板的拼缝应进行板缝处理。4、主龙骨间距在800-1200mm、付龙骨间距在300-400mm。5、木龙骨规格25*30mm，网格间距不小于300*300mm。6、平面吊顶面积在2㎡以上使用轻钢龙骨，异型顶造型处采用木龙骨刷防火涂料，7、 面积按尺寸最大处展开面计算。</t>
  </si>
  <si>
    <t>沙发背景墙石膏线条</t>
  </si>
  <si>
    <t>米</t>
  </si>
  <si>
    <t>吊顶石膏线条</t>
  </si>
  <si>
    <t>背景墙镜框线</t>
  </si>
  <si>
    <t>黑镜</t>
  </si>
  <si>
    <t>拆墙</t>
  </si>
  <si>
    <t>轻钢龙骨木工板隔墙</t>
  </si>
  <si>
    <t>隔墙中填充隔音棉</t>
  </si>
  <si>
    <t>过门石石材</t>
  </si>
  <si>
    <t>包含所有过门石及酒柜、鞋柜台面</t>
  </si>
  <si>
    <t>主卧生态板衣柜（含门）</t>
  </si>
  <si>
    <t>1、柜体环保优质生态板，背衬生态背板，外贴优质饰面板，柜体有底板，隔板一至两层生态板，2、不含拉手等五金配件。3、含合页、滑轨、φ20不锈钢管。厚度65cm以内，每增加10cm另加收69元/m²，以此类推计算。</t>
  </si>
  <si>
    <t>次卧生态板衣柜（含门）</t>
  </si>
  <si>
    <t>客厅酒柜</t>
  </si>
  <si>
    <t>1、柜体环保优质生态板，背衬生态背板，外贴优质饰面板，柜体有底板，隔板一至两层生态板，2、不含拉手等五金配件。3、含合页、滑轨、φ20不锈钢管。厚度65cm以内，每增加10cm另加收70元/m²，以此类推计算。</t>
  </si>
  <si>
    <t>客厅酒柜木质混油漆</t>
  </si>
  <si>
    <t>面板采用优质面板（足3mm以上厚度）白色</t>
  </si>
  <si>
    <t>鞋柜</t>
  </si>
  <si>
    <t>鞋柜木质混油漆</t>
  </si>
  <si>
    <t>储物柜</t>
  </si>
  <si>
    <t>储物柜木质混油漆</t>
  </si>
  <si>
    <t>客户名称：                       工程地址：                        日期：16.11.16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</si>
</sst>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0.00_ "/>
  </numFmts>
  <fonts count="8">
    <font>
      <sz val="11"/>
      <color theme="1"/>
      <name val="Calibri"/>
      <charset val="134"/>
      <scheme val="minor"/>
    </font>
    <font>
      <sz val="34"/>
      <name val="宋体"/>
      <charset val="134"/>
    </font>
    <font>
      <sz val="12"/>
      <name val="宋体"/>
      <charset val="134"/>
    </font>
    <font>
      <sz val="20"/>
      <name val="宋体"/>
      <charset val="134"/>
    </font>
    <font>
      <b/>
      <sz val="34"/>
      <name val="宋体"/>
      <charset val="134"/>
    </font>
    <font>
      <b/>
      <sz val="20"/>
      <name val="宋体"/>
      <charset val="134"/>
    </font>
    <font>
      <sz val="11"/>
      <name val="宋体"/>
      <charset val="134"/>
    </font>
    <font>
      <b/>
      <sz val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5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left" vertical="center"/>
    </xf>
    <xf numFmtId="165" fontId="3" fillId="0" borderId="0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9"/>
  <sheetViews>
    <sheetView tabSelected="1" topLeftCell="A34" zoomScale="57" zoomScaleNormal="57" workbookViewId="0">
      <selection activeCell="I44" sqref="I44"/>
    </sheetView>
  </sheetViews>
  <sheetFormatPr defaultColWidth="9" defaultRowHeight="25.5"/>
  <cols>
    <col min="1" max="1" width="6.42578125" style="3" customWidth="1"/>
    <col min="2" max="2" width="40.5703125" style="3" customWidth="1"/>
    <col min="3" max="3" width="8.7109375" style="3" customWidth="1"/>
    <col min="4" max="4" width="14.42578125" style="3" customWidth="1"/>
    <col min="5" max="5" width="18.140625" style="3" customWidth="1"/>
    <col min="6" max="6" width="32.42578125" style="3" customWidth="1"/>
    <col min="7" max="7" width="20.28515625" style="3" customWidth="1"/>
    <col min="8" max="8" width="24.28515625" style="3" customWidth="1"/>
    <col min="9" max="9" width="182" style="3" customWidth="1"/>
    <col min="10" max="10" width="18" style="3" customWidth="1"/>
    <col min="11" max="16384" width="9" style="3"/>
  </cols>
  <sheetData>
    <row r="1" spans="1:9" s="1" customFormat="1" ht="42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s="2" customFormat="1" ht="30" customHeight="1">
      <c r="A2" s="24" t="s">
        <v>84</v>
      </c>
      <c r="B2" s="25"/>
      <c r="C2" s="25"/>
      <c r="D2" s="25"/>
      <c r="E2" s="25"/>
      <c r="F2" s="25"/>
      <c r="G2" s="25"/>
      <c r="H2" s="25"/>
      <c r="I2" s="25"/>
    </row>
    <row r="3" spans="1:9" s="2" customFormat="1" ht="30" customHeight="1">
      <c r="A3" s="26" t="s">
        <v>1</v>
      </c>
      <c r="B3" s="25"/>
      <c r="C3" s="25"/>
      <c r="D3" s="25"/>
      <c r="E3" s="25"/>
      <c r="F3" s="25"/>
      <c r="G3" s="25"/>
      <c r="H3" s="25"/>
      <c r="I3" s="25"/>
    </row>
    <row r="4" spans="1:9" s="2" customFormat="1" ht="30" customHeight="1">
      <c r="A4" s="4" t="s">
        <v>2</v>
      </c>
      <c r="B4" s="27" t="s">
        <v>3</v>
      </c>
      <c r="C4" s="27"/>
      <c r="D4" s="27"/>
      <c r="E4" s="27"/>
      <c r="F4" s="27"/>
      <c r="G4" s="27"/>
      <c r="H4" s="27"/>
      <c r="I4" s="27"/>
    </row>
    <row r="5" spans="1:9" s="2" customFormat="1" ht="30" customHeight="1">
      <c r="A5" s="4" t="s">
        <v>4</v>
      </c>
      <c r="B5" s="27" t="s">
        <v>5</v>
      </c>
      <c r="C5" s="28"/>
      <c r="D5" s="28"/>
      <c r="E5" s="28"/>
      <c r="F5" s="28"/>
      <c r="G5" s="28"/>
      <c r="H5" s="28"/>
      <c r="I5" s="28"/>
    </row>
    <row r="6" spans="1:9" s="2" customFormat="1" ht="30" customHeight="1">
      <c r="A6" s="4" t="s">
        <v>6</v>
      </c>
      <c r="B6" s="27" t="s">
        <v>7</v>
      </c>
      <c r="C6" s="28"/>
      <c r="D6" s="28"/>
      <c r="E6" s="28"/>
      <c r="F6" s="28"/>
      <c r="G6" s="28"/>
      <c r="H6" s="28"/>
      <c r="I6" s="28"/>
    </row>
    <row r="7" spans="1:9" s="2" customFormat="1" ht="30" customHeight="1">
      <c r="A7" s="4" t="s">
        <v>8</v>
      </c>
      <c r="B7" s="27" t="s">
        <v>9</v>
      </c>
      <c r="C7" s="28"/>
      <c r="D7" s="28"/>
      <c r="E7" s="28"/>
      <c r="F7" s="28"/>
      <c r="G7" s="28"/>
      <c r="H7" s="28"/>
      <c r="I7" s="28"/>
    </row>
    <row r="8" spans="1:9" s="2" customFormat="1" ht="30" customHeight="1">
      <c r="A8" s="4" t="s">
        <v>10</v>
      </c>
      <c r="B8" s="27" t="s">
        <v>11</v>
      </c>
      <c r="C8" s="27"/>
      <c r="D8" s="27"/>
      <c r="E8" s="27"/>
      <c r="F8" s="27"/>
      <c r="G8" s="27"/>
      <c r="H8" s="27"/>
      <c r="I8" s="27"/>
    </row>
    <row r="9" spans="1:9" s="2" customFormat="1" ht="30" customHeight="1">
      <c r="A9" s="24"/>
      <c r="B9" s="24" t="s">
        <v>12</v>
      </c>
      <c r="C9" s="24" t="s">
        <v>13</v>
      </c>
      <c r="D9" s="24" t="s">
        <v>14</v>
      </c>
      <c r="E9" s="24" t="s">
        <v>15</v>
      </c>
      <c r="F9" s="24" t="s">
        <v>16</v>
      </c>
      <c r="G9" s="24" t="s">
        <v>17</v>
      </c>
      <c r="H9" s="24"/>
      <c r="I9" s="24"/>
    </row>
    <row r="10" spans="1:9" s="2" customFormat="1" ht="30" customHeight="1">
      <c r="A10" s="24"/>
      <c r="B10" s="24"/>
      <c r="C10" s="24"/>
      <c r="D10" s="24"/>
      <c r="E10" s="24"/>
      <c r="F10" s="24"/>
      <c r="G10" s="24"/>
      <c r="H10" s="24"/>
      <c r="I10" s="24"/>
    </row>
    <row r="11" spans="1:9" s="2" customFormat="1" ht="30" customHeight="1">
      <c r="A11" s="4" t="s">
        <v>18</v>
      </c>
      <c r="B11" s="29" t="s">
        <v>19</v>
      </c>
      <c r="C11" s="30"/>
      <c r="D11" s="30"/>
      <c r="E11" s="30"/>
      <c r="F11" s="30"/>
      <c r="G11" s="30"/>
      <c r="H11" s="30"/>
      <c r="I11" s="30"/>
    </row>
    <row r="12" spans="1:9" s="2" customFormat="1" ht="195" customHeight="1">
      <c r="A12" s="4">
        <v>1</v>
      </c>
      <c r="B12" s="4" t="s">
        <v>19</v>
      </c>
      <c r="C12" s="4" t="s">
        <v>20</v>
      </c>
      <c r="D12" s="7">
        <v>1</v>
      </c>
      <c r="E12" s="4">
        <v>29900</v>
      </c>
      <c r="F12" s="7">
        <f t="shared" ref="F12:F16" si="0">D12*E12</f>
        <v>29900</v>
      </c>
      <c r="G12" s="31" t="s">
        <v>21</v>
      </c>
      <c r="H12" s="31"/>
      <c r="I12" s="31"/>
    </row>
    <row r="13" spans="1:9" s="2" customFormat="1" ht="30" customHeight="1">
      <c r="A13" s="9"/>
      <c r="B13" s="9" t="s">
        <v>22</v>
      </c>
      <c r="C13" s="9"/>
      <c r="D13" s="10"/>
      <c r="E13" s="9"/>
      <c r="F13" s="10">
        <f>SUM(F12)</f>
        <v>29900</v>
      </c>
      <c r="G13" s="36"/>
      <c r="H13" s="36"/>
      <c r="I13" s="36"/>
    </row>
    <row r="14" spans="1:9" s="2" customFormat="1" ht="30" customHeight="1">
      <c r="A14" s="4" t="s">
        <v>23</v>
      </c>
      <c r="B14" s="29" t="s">
        <v>24</v>
      </c>
      <c r="C14" s="29"/>
      <c r="D14" s="29"/>
      <c r="E14" s="29"/>
      <c r="F14" s="29"/>
      <c r="G14" s="29"/>
      <c r="H14" s="29"/>
      <c r="I14" s="29"/>
    </row>
    <row r="15" spans="1:9" s="2" customFormat="1" ht="30" customHeight="1">
      <c r="A15" s="4">
        <v>1</v>
      </c>
      <c r="B15" s="4" t="s">
        <v>24</v>
      </c>
      <c r="C15" s="4" t="s">
        <v>20</v>
      </c>
      <c r="D15" s="7">
        <v>1</v>
      </c>
      <c r="E15" s="4">
        <v>43800</v>
      </c>
      <c r="F15" s="7">
        <f t="shared" si="0"/>
        <v>43800</v>
      </c>
      <c r="G15" s="37"/>
      <c r="H15" s="37"/>
      <c r="I15" s="37"/>
    </row>
    <row r="16" spans="1:9" s="2" customFormat="1" ht="30" customHeight="1">
      <c r="A16" s="4">
        <v>2</v>
      </c>
      <c r="B16" s="4" t="s">
        <v>25</v>
      </c>
      <c r="C16" s="4" t="s">
        <v>20</v>
      </c>
      <c r="D16" s="7">
        <v>1</v>
      </c>
      <c r="E16" s="4">
        <v>8199</v>
      </c>
      <c r="F16" s="7">
        <f t="shared" si="0"/>
        <v>8199</v>
      </c>
      <c r="G16" s="37" t="s">
        <v>26</v>
      </c>
      <c r="H16" s="37"/>
      <c r="I16" s="37"/>
    </row>
    <row r="17" spans="1:76" s="2" customFormat="1" ht="46.5" customHeight="1">
      <c r="A17" s="9"/>
      <c r="B17" s="9" t="s">
        <v>22</v>
      </c>
      <c r="C17" s="9"/>
      <c r="D17" s="10"/>
      <c r="E17" s="9"/>
      <c r="F17" s="10">
        <f>SUM(F15:F16)</f>
        <v>51999</v>
      </c>
      <c r="G17" s="36"/>
      <c r="H17" s="36"/>
      <c r="I17" s="36"/>
    </row>
    <row r="18" spans="1:76" s="2" customFormat="1" ht="46.5" customHeight="1">
      <c r="A18" s="4" t="s">
        <v>27</v>
      </c>
      <c r="B18" s="29" t="s">
        <v>28</v>
      </c>
      <c r="C18" s="29"/>
      <c r="D18" s="29"/>
      <c r="E18" s="29"/>
      <c r="F18" s="29"/>
      <c r="G18" s="29"/>
      <c r="H18" s="29"/>
      <c r="I18" s="29"/>
    </row>
    <row r="19" spans="1:76" s="2" customFormat="1" ht="46.5" customHeight="1">
      <c r="A19" s="4">
        <v>1</v>
      </c>
      <c r="B19" s="4" t="s">
        <v>28</v>
      </c>
      <c r="C19" s="4" t="s">
        <v>20</v>
      </c>
      <c r="D19" s="4">
        <v>1</v>
      </c>
      <c r="E19" s="4">
        <v>3000</v>
      </c>
      <c r="F19" s="4">
        <v>3000</v>
      </c>
      <c r="G19" s="26"/>
      <c r="H19" s="26"/>
      <c r="I19" s="26"/>
    </row>
    <row r="20" spans="1:76" s="2" customFormat="1" ht="46.5" customHeight="1">
      <c r="A20" s="9"/>
      <c r="B20" s="9" t="s">
        <v>22</v>
      </c>
      <c r="C20" s="9"/>
      <c r="D20" s="10"/>
      <c r="E20" s="9"/>
      <c r="F20" s="10">
        <f>SUM(F18:F19)</f>
        <v>3000</v>
      </c>
      <c r="G20" s="36"/>
      <c r="H20" s="36"/>
      <c r="I20" s="36"/>
    </row>
    <row r="21" spans="1:76" s="2" customFormat="1" ht="51.75" customHeight="1">
      <c r="A21" s="24"/>
      <c r="B21" s="24" t="s">
        <v>12</v>
      </c>
      <c r="C21" s="24" t="s">
        <v>13</v>
      </c>
      <c r="D21" s="24" t="s">
        <v>14</v>
      </c>
      <c r="E21" s="24" t="s">
        <v>29</v>
      </c>
      <c r="F21" s="24"/>
      <c r="G21" s="24" t="s">
        <v>30</v>
      </c>
      <c r="H21" s="24" t="s">
        <v>16</v>
      </c>
      <c r="I21" s="24" t="s">
        <v>17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</row>
    <row r="22" spans="1:76" s="2" customFormat="1" ht="51.75" customHeight="1">
      <c r="A22" s="24"/>
      <c r="B22" s="24"/>
      <c r="C22" s="24"/>
      <c r="D22" s="24"/>
      <c r="E22" s="4" t="s">
        <v>31</v>
      </c>
      <c r="F22" s="4" t="s">
        <v>32</v>
      </c>
      <c r="G22" s="24"/>
      <c r="H22" s="24"/>
      <c r="I22" s="24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</row>
    <row r="23" spans="1:76" s="2" customFormat="1" ht="37.5" customHeight="1">
      <c r="A23" s="4" t="s">
        <v>33</v>
      </c>
      <c r="B23" s="26" t="s">
        <v>60</v>
      </c>
      <c r="C23" s="32"/>
      <c r="D23" s="32"/>
      <c r="E23" s="32"/>
      <c r="F23" s="32"/>
      <c r="G23" s="32"/>
      <c r="H23" s="32"/>
      <c r="I23" s="32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</row>
    <row r="24" spans="1:76" s="2" customFormat="1" ht="93.95" customHeight="1">
      <c r="A24" s="4">
        <v>1</v>
      </c>
      <c r="B24" s="6" t="s">
        <v>61</v>
      </c>
      <c r="C24" s="4" t="s">
        <v>34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8" t="s">
        <v>62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</row>
    <row r="25" spans="1:76" s="2" customFormat="1" ht="38.25" customHeight="1">
      <c r="A25" s="4">
        <v>2</v>
      </c>
      <c r="B25" s="13" t="s">
        <v>63</v>
      </c>
      <c r="C25" s="14" t="s">
        <v>64</v>
      </c>
      <c r="D25" s="12">
        <v>55</v>
      </c>
      <c r="E25" s="12">
        <v>25</v>
      </c>
      <c r="F25" s="7">
        <v>0</v>
      </c>
      <c r="G25" s="7">
        <v>0</v>
      </c>
      <c r="H25" s="7">
        <f>(G25+F25+E25)*D25</f>
        <v>1375</v>
      </c>
      <c r="I25" s="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</row>
    <row r="26" spans="1:76" s="2" customFormat="1" ht="35.25" customHeight="1">
      <c r="A26" s="4">
        <v>3</v>
      </c>
      <c r="B26" s="13" t="s">
        <v>65</v>
      </c>
      <c r="C26" s="14" t="s">
        <v>64</v>
      </c>
      <c r="D26" s="12">
        <v>18</v>
      </c>
      <c r="E26" s="12">
        <v>25</v>
      </c>
      <c r="F26" s="7">
        <v>0</v>
      </c>
      <c r="G26" s="7">
        <v>0</v>
      </c>
      <c r="H26" s="7">
        <f t="shared" ref="H26:H42" si="1">(G26+F26+E26)*D26</f>
        <v>450</v>
      </c>
      <c r="I26" s="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</row>
    <row r="27" spans="1:76" s="2" customFormat="1" ht="35.25" customHeight="1">
      <c r="A27" s="4">
        <v>4</v>
      </c>
      <c r="B27" s="6" t="s">
        <v>66</v>
      </c>
      <c r="C27" s="4" t="s">
        <v>64</v>
      </c>
      <c r="D27" s="7">
        <v>25</v>
      </c>
      <c r="E27" s="7">
        <v>45</v>
      </c>
      <c r="F27" s="7">
        <v>0</v>
      </c>
      <c r="G27" s="7">
        <v>0</v>
      </c>
      <c r="H27" s="7">
        <f t="shared" si="1"/>
        <v>1125</v>
      </c>
      <c r="I27" s="11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</row>
    <row r="28" spans="1:76" s="2" customFormat="1" ht="35.25" customHeight="1">
      <c r="A28" s="4">
        <v>5</v>
      </c>
      <c r="B28" s="6" t="s">
        <v>67</v>
      </c>
      <c r="C28" s="4" t="s">
        <v>34</v>
      </c>
      <c r="D28" s="7">
        <v>2</v>
      </c>
      <c r="E28" s="7">
        <v>158</v>
      </c>
      <c r="F28" s="7">
        <v>0</v>
      </c>
      <c r="G28" s="7">
        <v>0</v>
      </c>
      <c r="H28" s="7">
        <f t="shared" si="1"/>
        <v>316</v>
      </c>
      <c r="I28" s="11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</row>
    <row r="29" spans="1:76" s="2" customFormat="1" ht="35.25" customHeight="1">
      <c r="A29" s="4">
        <v>6</v>
      </c>
      <c r="B29" s="6" t="s">
        <v>68</v>
      </c>
      <c r="C29" s="4" t="s">
        <v>34</v>
      </c>
      <c r="D29" s="7">
        <v>9</v>
      </c>
      <c r="E29" s="7">
        <v>150</v>
      </c>
      <c r="F29" s="7">
        <v>0</v>
      </c>
      <c r="G29" s="7">
        <v>0</v>
      </c>
      <c r="H29" s="7">
        <f t="shared" si="1"/>
        <v>1350</v>
      </c>
      <c r="I29" s="8" t="s">
        <v>35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</row>
    <row r="30" spans="1:76" s="2" customFormat="1" ht="35.25" customHeight="1">
      <c r="A30" s="4">
        <v>7</v>
      </c>
      <c r="B30" s="6" t="s">
        <v>69</v>
      </c>
      <c r="C30" s="4" t="s">
        <v>34</v>
      </c>
      <c r="D30" s="7">
        <v>5.5</v>
      </c>
      <c r="E30" s="7">
        <v>290</v>
      </c>
      <c r="F30" s="7">
        <v>0</v>
      </c>
      <c r="G30" s="7">
        <v>0</v>
      </c>
      <c r="H30" s="7">
        <f t="shared" si="1"/>
        <v>1595</v>
      </c>
      <c r="I30" s="8" t="s">
        <v>70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</row>
    <row r="31" spans="1:76" s="2" customFormat="1" ht="35.25" customHeight="1">
      <c r="A31" s="4">
        <v>8</v>
      </c>
      <c r="B31" s="6" t="s">
        <v>71</v>
      </c>
      <c r="C31" s="4" t="s">
        <v>20</v>
      </c>
      <c r="D31" s="7">
        <v>1</v>
      </c>
      <c r="E31" s="7">
        <v>1500</v>
      </c>
      <c r="F31" s="7">
        <v>0</v>
      </c>
      <c r="G31" s="7">
        <v>0</v>
      </c>
      <c r="H31" s="7">
        <f t="shared" si="1"/>
        <v>1500</v>
      </c>
      <c r="I31" s="8" t="s">
        <v>72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</row>
    <row r="32" spans="1:76" s="2" customFormat="1" ht="66.95" customHeight="1">
      <c r="A32" s="4">
        <v>9</v>
      </c>
      <c r="B32" s="6" t="s">
        <v>73</v>
      </c>
      <c r="C32" s="4" t="s">
        <v>34</v>
      </c>
      <c r="D32" s="7">
        <v>6.2</v>
      </c>
      <c r="E32" s="7">
        <v>799</v>
      </c>
      <c r="F32" s="7">
        <v>0</v>
      </c>
      <c r="G32" s="7">
        <v>0</v>
      </c>
      <c r="H32" s="7">
        <f t="shared" si="1"/>
        <v>4953.8</v>
      </c>
      <c r="I32" s="8" t="s">
        <v>74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</row>
    <row r="33" spans="1:76" s="2" customFormat="1" ht="63" customHeight="1">
      <c r="A33" s="4">
        <v>10</v>
      </c>
      <c r="B33" s="6" t="s">
        <v>75</v>
      </c>
      <c r="C33" s="4" t="s">
        <v>34</v>
      </c>
      <c r="D33" s="7">
        <v>6.2</v>
      </c>
      <c r="E33" s="7">
        <v>799</v>
      </c>
      <c r="F33" s="7">
        <v>0</v>
      </c>
      <c r="G33" s="7">
        <v>0</v>
      </c>
      <c r="H33" s="7">
        <f t="shared" si="1"/>
        <v>4953.8</v>
      </c>
      <c r="I33" s="8" t="s">
        <v>74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</row>
    <row r="34" spans="1:76" s="2" customFormat="1" ht="85.5" customHeight="1">
      <c r="A34" s="4">
        <v>11</v>
      </c>
      <c r="B34" s="6" t="s">
        <v>76</v>
      </c>
      <c r="C34" s="4" t="s">
        <v>34</v>
      </c>
      <c r="D34" s="7">
        <v>6</v>
      </c>
      <c r="E34" s="7">
        <v>549</v>
      </c>
      <c r="F34" s="7">
        <v>0</v>
      </c>
      <c r="G34" s="7">
        <v>0</v>
      </c>
      <c r="H34" s="7">
        <f t="shared" si="1"/>
        <v>3294</v>
      </c>
      <c r="I34" s="8" t="s">
        <v>77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</row>
    <row r="35" spans="1:76" s="2" customFormat="1" ht="35.25" customHeight="1">
      <c r="A35" s="4">
        <v>12</v>
      </c>
      <c r="B35" s="6" t="s">
        <v>78</v>
      </c>
      <c r="C35" s="4" t="s">
        <v>34</v>
      </c>
      <c r="D35" s="7">
        <v>16</v>
      </c>
      <c r="E35" s="7">
        <v>109</v>
      </c>
      <c r="F35" s="7">
        <v>0</v>
      </c>
      <c r="G35" s="7">
        <v>0</v>
      </c>
      <c r="H35" s="7">
        <f t="shared" si="1"/>
        <v>1744</v>
      </c>
      <c r="I35" s="8" t="s">
        <v>79</v>
      </c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</row>
    <row r="36" spans="1:76" s="2" customFormat="1" ht="71.099999999999994" customHeight="1">
      <c r="A36" s="4">
        <v>13</v>
      </c>
      <c r="B36" s="6" t="s">
        <v>80</v>
      </c>
      <c r="C36" s="4" t="s">
        <v>34</v>
      </c>
      <c r="D36" s="7">
        <v>5</v>
      </c>
      <c r="E36" s="7">
        <v>549</v>
      </c>
      <c r="F36" s="7">
        <v>0</v>
      </c>
      <c r="G36" s="7">
        <v>0</v>
      </c>
      <c r="H36" s="7">
        <f t="shared" si="1"/>
        <v>2745</v>
      </c>
      <c r="I36" s="8" t="s">
        <v>77</v>
      </c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</row>
    <row r="37" spans="1:76" s="2" customFormat="1" ht="35.25" customHeight="1">
      <c r="A37" s="4">
        <v>14</v>
      </c>
      <c r="B37" s="6" t="s">
        <v>81</v>
      </c>
      <c r="C37" s="4" t="s">
        <v>34</v>
      </c>
      <c r="D37" s="7">
        <v>11</v>
      </c>
      <c r="E37" s="7">
        <v>109</v>
      </c>
      <c r="F37" s="7">
        <v>0</v>
      </c>
      <c r="G37" s="7">
        <v>0</v>
      </c>
      <c r="H37" s="7">
        <f t="shared" si="1"/>
        <v>1199</v>
      </c>
      <c r="I37" s="8" t="s">
        <v>79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</row>
    <row r="38" spans="1:76" s="2" customFormat="1" ht="80.099999999999994" customHeight="1">
      <c r="A38" s="4">
        <v>15</v>
      </c>
      <c r="B38" s="6" t="s">
        <v>82</v>
      </c>
      <c r="C38" s="4" t="s">
        <v>34</v>
      </c>
      <c r="D38" s="7">
        <v>3</v>
      </c>
      <c r="E38" s="7">
        <v>549</v>
      </c>
      <c r="F38" s="7">
        <v>0</v>
      </c>
      <c r="G38" s="7">
        <v>0</v>
      </c>
      <c r="H38" s="7">
        <f t="shared" si="1"/>
        <v>1647</v>
      </c>
      <c r="I38" s="8" t="s">
        <v>77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</row>
    <row r="39" spans="1:76" s="2" customFormat="1" ht="35.25" customHeight="1">
      <c r="A39" s="4">
        <v>16</v>
      </c>
      <c r="B39" s="6" t="s">
        <v>83</v>
      </c>
      <c r="C39" s="4" t="s">
        <v>34</v>
      </c>
      <c r="D39" s="7">
        <v>6</v>
      </c>
      <c r="E39" s="7">
        <v>109</v>
      </c>
      <c r="F39" s="7">
        <v>0</v>
      </c>
      <c r="G39" s="7">
        <v>0</v>
      </c>
      <c r="H39" s="7">
        <f t="shared" si="1"/>
        <v>654</v>
      </c>
      <c r="I39" s="8" t="s">
        <v>79</v>
      </c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</row>
    <row r="40" spans="1:76" s="2" customFormat="1" ht="35.25" customHeight="1">
      <c r="A40" s="4">
        <v>17</v>
      </c>
      <c r="B40" s="6" t="s">
        <v>36</v>
      </c>
      <c r="C40" s="4" t="s">
        <v>20</v>
      </c>
      <c r="D40" s="7">
        <v>1</v>
      </c>
      <c r="E40" s="4">
        <v>1400</v>
      </c>
      <c r="F40" s="7">
        <v>0</v>
      </c>
      <c r="G40" s="7">
        <v>0</v>
      </c>
      <c r="H40" s="7">
        <f t="shared" si="1"/>
        <v>1400</v>
      </c>
      <c r="I40" s="19"/>
    </row>
    <row r="41" spans="1:76" s="2" customFormat="1" ht="35.25" customHeight="1">
      <c r="A41" s="4">
        <v>18</v>
      </c>
      <c r="B41" s="6" t="s">
        <v>37</v>
      </c>
      <c r="C41" s="4" t="s">
        <v>38</v>
      </c>
      <c r="D41" s="7">
        <v>1</v>
      </c>
      <c r="E41" s="4">
        <v>1000</v>
      </c>
      <c r="F41" s="7">
        <v>0</v>
      </c>
      <c r="G41" s="7">
        <v>0</v>
      </c>
      <c r="H41" s="7">
        <f t="shared" si="1"/>
        <v>1000</v>
      </c>
      <c r="I41" s="19" t="s">
        <v>30</v>
      </c>
      <c r="J41" s="20"/>
    </row>
    <row r="42" spans="1:76" s="2" customFormat="1" ht="35.25" customHeight="1">
      <c r="A42" s="4">
        <v>19</v>
      </c>
      <c r="B42" s="6" t="s">
        <v>39</v>
      </c>
      <c r="C42" s="4" t="s">
        <v>34</v>
      </c>
      <c r="D42" s="7">
        <v>7.8</v>
      </c>
      <c r="E42" s="7">
        <v>0</v>
      </c>
      <c r="F42" s="4">
        <v>0</v>
      </c>
      <c r="G42" s="4">
        <v>0</v>
      </c>
      <c r="H42" s="7">
        <f t="shared" si="1"/>
        <v>0</v>
      </c>
      <c r="I42" s="11" t="s">
        <v>40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</row>
    <row r="43" spans="1:76" s="2" customFormat="1" ht="35.25" customHeight="1">
      <c r="A43" s="9"/>
      <c r="B43" s="9" t="s">
        <v>22</v>
      </c>
      <c r="C43" s="9"/>
      <c r="D43" s="10"/>
      <c r="E43" s="10"/>
      <c r="F43" s="9"/>
      <c r="G43" s="15"/>
      <c r="H43" s="16">
        <f>SUM(H25:H42)</f>
        <v>31301.599999999999</v>
      </c>
      <c r="I43" s="21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</row>
    <row r="44" spans="1:76" s="2" customFormat="1" ht="35.25" customHeight="1">
      <c r="A44" s="4" t="s">
        <v>41</v>
      </c>
      <c r="B44" s="5" t="s">
        <v>42</v>
      </c>
      <c r="C44" s="4"/>
      <c r="D44" s="7"/>
      <c r="E44" s="7"/>
      <c r="F44" s="17"/>
      <c r="G44" s="17"/>
      <c r="H44" s="7">
        <f>H43+F20+F17+F13</f>
        <v>116200.6</v>
      </c>
      <c r="I44" s="22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</row>
    <row r="45" spans="1:76" s="2" customFormat="1" ht="35.25" customHeight="1">
      <c r="A45" s="4" t="s">
        <v>43</v>
      </c>
      <c r="B45" s="29" t="s">
        <v>44</v>
      </c>
      <c r="C45" s="29"/>
      <c r="D45" s="29"/>
      <c r="E45" s="29"/>
      <c r="F45" s="29"/>
      <c r="G45" s="29"/>
      <c r="H45" s="29"/>
      <c r="I45" s="29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</row>
    <row r="46" spans="1:76" s="2" customFormat="1" ht="35.25" customHeight="1">
      <c r="A46" s="4">
        <v>1</v>
      </c>
      <c r="B46" s="27" t="s">
        <v>45</v>
      </c>
      <c r="C46" s="27"/>
      <c r="D46" s="27"/>
      <c r="E46" s="27"/>
      <c r="F46" s="27"/>
      <c r="G46" s="27"/>
      <c r="H46" s="27"/>
      <c r="I46" s="27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</row>
    <row r="47" spans="1:76" s="2" customFormat="1" ht="35.25" customHeight="1">
      <c r="A47" s="4">
        <v>2</v>
      </c>
      <c r="B47" s="27" t="s">
        <v>46</v>
      </c>
      <c r="C47" s="27"/>
      <c r="D47" s="27"/>
      <c r="E47" s="27"/>
      <c r="F47" s="27"/>
      <c r="G47" s="27"/>
      <c r="H47" s="27"/>
      <c r="I47" s="27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</row>
    <row r="48" spans="1:76" s="2" customFormat="1" ht="35.25" customHeight="1">
      <c r="A48" s="4">
        <v>3</v>
      </c>
      <c r="B48" s="27" t="s">
        <v>47</v>
      </c>
      <c r="C48" s="27"/>
      <c r="D48" s="27"/>
      <c r="E48" s="27"/>
      <c r="F48" s="27"/>
      <c r="G48" s="27"/>
      <c r="H48" s="27"/>
      <c r="I48" s="27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</row>
    <row r="49" spans="1:76" s="2" customFormat="1" ht="35.25" customHeight="1">
      <c r="A49" s="4" t="s">
        <v>48</v>
      </c>
      <c r="B49" s="29" t="s">
        <v>49</v>
      </c>
      <c r="C49" s="29"/>
      <c r="D49" s="29"/>
      <c r="E49" s="29"/>
      <c r="F49" s="29"/>
      <c r="G49" s="29"/>
      <c r="H49" s="29"/>
      <c r="I49" s="29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</row>
    <row r="50" spans="1:76" s="2" customFormat="1" ht="35.25" customHeight="1">
      <c r="A50" s="4"/>
      <c r="B50" s="27" t="s">
        <v>50</v>
      </c>
      <c r="C50" s="27"/>
      <c r="D50" s="27"/>
      <c r="E50" s="27"/>
      <c r="F50" s="27"/>
      <c r="G50" s="27"/>
      <c r="H50" s="27"/>
      <c r="I50" s="27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</row>
    <row r="51" spans="1:76" s="2" customFormat="1" ht="35.25" customHeight="1">
      <c r="A51" s="4"/>
      <c r="B51" s="27" t="s">
        <v>51</v>
      </c>
      <c r="C51" s="33"/>
      <c r="D51" s="33"/>
      <c r="E51" s="33"/>
      <c r="F51" s="33"/>
      <c r="G51" s="33"/>
      <c r="H51" s="33"/>
      <c r="I51" s="33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</row>
    <row r="52" spans="1:76" s="2" customFormat="1" ht="35.25" customHeight="1">
      <c r="A52" s="14"/>
      <c r="B52" s="34" t="s">
        <v>52</v>
      </c>
      <c r="C52" s="35"/>
      <c r="D52" s="35"/>
      <c r="E52" s="35"/>
      <c r="F52" s="35"/>
      <c r="G52" s="35"/>
      <c r="H52" s="35"/>
      <c r="I52" s="35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</row>
    <row r="53" spans="1:76" s="2" customFormat="1" ht="35.25" customHeight="1">
      <c r="A53" s="4"/>
      <c r="B53" s="27" t="s">
        <v>53</v>
      </c>
      <c r="C53" s="33"/>
      <c r="D53" s="33"/>
      <c r="E53" s="33"/>
      <c r="F53" s="33"/>
      <c r="G53" s="33"/>
      <c r="H53" s="33"/>
      <c r="I53" s="33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</row>
    <row r="54" spans="1:76" s="2" customFormat="1" ht="35.25" customHeight="1">
      <c r="A54" s="4"/>
      <c r="B54" s="27" t="s">
        <v>54</v>
      </c>
      <c r="C54" s="33"/>
      <c r="D54" s="33"/>
      <c r="E54" s="33"/>
      <c r="F54" s="33"/>
      <c r="G54" s="33"/>
      <c r="H54" s="33"/>
      <c r="I54" s="33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</row>
    <row r="55" spans="1:76" s="2" customFormat="1" ht="35.25" customHeight="1">
      <c r="A55" s="4"/>
      <c r="B55" s="27" t="s">
        <v>55</v>
      </c>
      <c r="C55" s="33"/>
      <c r="D55" s="33"/>
      <c r="E55" s="33"/>
      <c r="F55" s="33"/>
      <c r="G55" s="33"/>
      <c r="H55" s="33"/>
      <c r="I55" s="33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</row>
    <row r="56" spans="1:76" s="2" customFormat="1" ht="35.25" customHeight="1">
      <c r="A56" s="4"/>
      <c r="B56" s="27" t="s">
        <v>56</v>
      </c>
      <c r="C56" s="27"/>
      <c r="D56" s="27"/>
      <c r="E56" s="27"/>
      <c r="F56" s="27"/>
      <c r="G56" s="27"/>
      <c r="H56" s="27"/>
      <c r="I56" s="27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</row>
    <row r="57" spans="1:76" s="2" customFormat="1" ht="35.25" customHeight="1">
      <c r="A57" s="4"/>
      <c r="B57" s="27" t="s">
        <v>57</v>
      </c>
      <c r="C57" s="33"/>
      <c r="D57" s="33"/>
      <c r="E57" s="33"/>
      <c r="F57" s="33"/>
      <c r="G57" s="33"/>
      <c r="H57" s="33"/>
      <c r="I57" s="33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</row>
    <row r="58" spans="1:76" s="2" customFormat="1" ht="35.25" customHeight="1">
      <c r="A58" s="4"/>
      <c r="B58" s="27" t="s">
        <v>58</v>
      </c>
      <c r="C58" s="33"/>
      <c r="D58" s="33"/>
      <c r="E58" s="33"/>
      <c r="F58" s="33"/>
      <c r="G58" s="33"/>
      <c r="H58" s="33"/>
      <c r="I58" s="33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</row>
    <row r="59" spans="1:76" s="2" customFormat="1" ht="35.25" customHeight="1">
      <c r="A59" s="4"/>
      <c r="B59" s="27" t="s">
        <v>59</v>
      </c>
      <c r="C59" s="33"/>
      <c r="D59" s="33"/>
      <c r="E59" s="33"/>
      <c r="F59" s="33"/>
      <c r="G59" s="33"/>
      <c r="H59" s="33"/>
      <c r="I59" s="33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</row>
  </sheetData>
  <mergeCells count="49">
    <mergeCell ref="A9:A10"/>
    <mergeCell ref="A21:A22"/>
    <mergeCell ref="B9:B10"/>
    <mergeCell ref="B21:B22"/>
    <mergeCell ref="C9:C10"/>
    <mergeCell ref="C21:C22"/>
    <mergeCell ref="B18:I18"/>
    <mergeCell ref="G19:I19"/>
    <mergeCell ref="G20:I20"/>
    <mergeCell ref="E21:F21"/>
    <mergeCell ref="G13:I13"/>
    <mergeCell ref="B14:I14"/>
    <mergeCell ref="G15:I15"/>
    <mergeCell ref="G16:I16"/>
    <mergeCell ref="G17:I17"/>
    <mergeCell ref="B55:I55"/>
    <mergeCell ref="B56:I56"/>
    <mergeCell ref="B57:I57"/>
    <mergeCell ref="B58:I58"/>
    <mergeCell ref="B59:I59"/>
    <mergeCell ref="B50:I50"/>
    <mergeCell ref="B51:I51"/>
    <mergeCell ref="B52:I52"/>
    <mergeCell ref="B53:I53"/>
    <mergeCell ref="B54:I54"/>
    <mergeCell ref="B45:I45"/>
    <mergeCell ref="B46:I46"/>
    <mergeCell ref="B47:I47"/>
    <mergeCell ref="B48:I48"/>
    <mergeCell ref="B49:I49"/>
    <mergeCell ref="B23:I23"/>
    <mergeCell ref="D21:D22"/>
    <mergeCell ref="G21:G22"/>
    <mergeCell ref="H21:H22"/>
    <mergeCell ref="I21:I22"/>
    <mergeCell ref="B6:I6"/>
    <mergeCell ref="B7:I7"/>
    <mergeCell ref="B8:I8"/>
    <mergeCell ref="B11:I11"/>
    <mergeCell ref="G12:I12"/>
    <mergeCell ref="D9:D10"/>
    <mergeCell ref="E9:E10"/>
    <mergeCell ref="F9:F10"/>
    <mergeCell ref="G9:I10"/>
    <mergeCell ref="A1:I1"/>
    <mergeCell ref="A2:I2"/>
    <mergeCell ref="A3:I3"/>
    <mergeCell ref="B4:I4"/>
    <mergeCell ref="B5:I5"/>
  </mergeCells>
  <pageMargins left="0.35416666666666702" right="0.196527777777778" top="0.74791666666666701" bottom="0.66805555555555596" header="0.3" footer="0.3"/>
  <pageSetup paperSize="9" scale="4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Devin Yan</cp:lastModifiedBy>
  <cp:lastPrinted>2016-10-12T03:40:00Z</cp:lastPrinted>
  <dcterms:created xsi:type="dcterms:W3CDTF">2016-10-12T01:35:00Z</dcterms:created>
  <dcterms:modified xsi:type="dcterms:W3CDTF">2016-12-22T08:50:54Z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