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7815" windowWidth="15480" windowHeight="8400" tabRatio="848" activeTab="4"/>
  </bookViews>
  <sheets>
    <sheet name="APM DU 01 AU 10 SEPTEMBRE" sheetId="34" r:id="rId1"/>
    <sheet name="APM DU 10 AU 20 SEPTEMBRE" sheetId="36" r:id="rId2"/>
    <sheet name="APM DU 20 AU 30 SEPTEMBRE" sheetId="37" r:id="rId3"/>
    <sheet name="FACTURE IMPORT" sheetId="19" r:id="rId4"/>
    <sheet name="FACTURE EXPORT" sheetId="35" r:id="rId5"/>
  </sheets>
  <definedNames>
    <definedName name="_xlnm._FilterDatabase" localSheetId="0" hidden="1">'APM DU 01 AU 10 SEPTEMBRE'!$A$4:$J$30</definedName>
    <definedName name="_xlnm._FilterDatabase" localSheetId="1" hidden="1">'APM DU 10 AU 20 SEPTEMBRE'!$A$4:$I$4</definedName>
    <definedName name="_xlnm._FilterDatabase" localSheetId="2" hidden="1">'APM DU 20 AU 30 SEPTEMBRE'!$L$9:$Q$54</definedName>
    <definedName name="_xlnm._FilterDatabase" localSheetId="3" hidden="1">'FACTURE IMPORT'!#REF!</definedName>
  </definedNames>
  <calcPr calcId="144525"/>
</workbook>
</file>

<file path=xl/calcChain.xml><?xml version="1.0" encoding="utf-8"?>
<calcChain xmlns="http://schemas.openxmlformats.org/spreadsheetml/2006/main">
  <c r="H958" i="35" l="1"/>
  <c r="H902" i="35"/>
  <c r="H650" i="19"/>
  <c r="H651" i="19" s="1"/>
  <c r="H652" i="19" l="1"/>
  <c r="H851" i="35"/>
  <c r="H595" i="19"/>
  <c r="H596" i="19" s="1"/>
  <c r="H799" i="35"/>
  <c r="H736" i="35"/>
  <c r="H526" i="19"/>
  <c r="H527" i="19" s="1"/>
  <c r="H528" i="19" s="1"/>
  <c r="H701" i="35"/>
  <c r="H651" i="35"/>
  <c r="H430" i="19"/>
  <c r="H431" i="19" s="1"/>
  <c r="H432" i="19" s="1"/>
  <c r="H597" i="19" l="1"/>
  <c r="H601" i="35"/>
  <c r="H549" i="35"/>
  <c r="H323" i="19"/>
  <c r="H324" i="19" l="1"/>
  <c r="H325" i="19" s="1"/>
  <c r="H490" i="35"/>
  <c r="H430" i="35"/>
  <c r="H260" i="19"/>
  <c r="H261" i="19" s="1"/>
  <c r="H262" i="19" s="1"/>
  <c r="S32" i="34" l="1"/>
  <c r="H384" i="35" l="1"/>
  <c r="H316" i="35"/>
  <c r="H191" i="19"/>
  <c r="H191" i="35"/>
  <c r="H249" i="35"/>
  <c r="H145" i="19"/>
  <c r="H146" i="19" s="1"/>
  <c r="S41" i="36"/>
  <c r="H78" i="36"/>
  <c r="H80" i="36" s="1"/>
  <c r="H192" i="19" l="1"/>
  <c r="H193" i="19" s="1"/>
  <c r="H147" i="19"/>
  <c r="H89" i="19"/>
  <c r="H90" i="19" s="1"/>
  <c r="H76" i="35"/>
  <c r="H130" i="35"/>
  <c r="H91" i="19" l="1"/>
  <c r="H22" i="35"/>
  <c r="H36" i="19" l="1"/>
  <c r="H37" i="19" s="1"/>
  <c r="H75" i="37"/>
  <c r="S57" i="37"/>
  <c r="K3" i="36" l="1"/>
  <c r="H77" i="37"/>
  <c r="K3" i="37" s="1"/>
  <c r="H38" i="19"/>
  <c r="H56" i="34"/>
  <c r="H57" i="34" s="1"/>
  <c r="K3" i="34" s="1"/>
</calcChain>
</file>

<file path=xl/sharedStrings.xml><?xml version="1.0" encoding="utf-8"?>
<sst xmlns="http://schemas.openxmlformats.org/spreadsheetml/2006/main" count="2258" uniqueCount="695">
  <si>
    <t xml:space="preserve">DATES </t>
  </si>
  <si>
    <t xml:space="preserve">N° CONTAINER </t>
  </si>
  <si>
    <t>MONTANT HORS TAXE</t>
  </si>
  <si>
    <t xml:space="preserve">N° CAMION </t>
  </si>
  <si>
    <t xml:space="preserve">ZONE 1,2,HZ </t>
  </si>
  <si>
    <t>CLT /ADRESSE OU POSITIONNEMENT</t>
  </si>
  <si>
    <t>IMPORT</t>
  </si>
  <si>
    <t>NBR</t>
  </si>
  <si>
    <t>APM TERMINALS-SENEGAL
ICD PLATEFORME LOGISTIQUE DU PORT</t>
  </si>
  <si>
    <t>Banque</t>
  </si>
  <si>
    <t>Rib</t>
  </si>
  <si>
    <t>Iban</t>
  </si>
  <si>
    <t>ADRESSE SWIFT SGSNSNDA</t>
  </si>
  <si>
    <t>DESIGNATION</t>
  </si>
  <si>
    <t>DATES</t>
  </si>
  <si>
    <t xml:space="preserve">MATRICULE </t>
  </si>
  <si>
    <t>N°LV</t>
  </si>
  <si>
    <t>N° CONTENEUR</t>
  </si>
  <si>
    <t xml:space="preserve">CLIENTS/
DESTINATION </t>
  </si>
  <si>
    <t>ZONE
1,2,HZ</t>
  </si>
  <si>
    <t>PRIX 
UNITAIRE</t>
  </si>
  <si>
    <t xml:space="preserve">TOTAL HORS TAXES </t>
  </si>
  <si>
    <t>TVA</t>
  </si>
  <si>
    <t xml:space="preserve">TOTAL TTC </t>
  </si>
  <si>
    <t>LE DIRECTEUR GENERAL</t>
  </si>
  <si>
    <t>TYPE TC</t>
  </si>
  <si>
    <t xml:space="preserve">IMPORT </t>
  </si>
  <si>
    <t>TYPE</t>
  </si>
  <si>
    <t>Agence       Compte               Cle</t>
  </si>
  <si>
    <t>25100     01004  002723420001   86</t>
  </si>
  <si>
    <t>SN 25100 01004 002723420001   86</t>
  </si>
  <si>
    <t>DK 1889 AL</t>
  </si>
  <si>
    <t>DK 4857 AN</t>
  </si>
  <si>
    <t>DK 8092 AL</t>
  </si>
  <si>
    <t>SCIS</t>
  </si>
  <si>
    <t xml:space="preserve">NUM FACTURE </t>
  </si>
  <si>
    <t>DK 6210 Z</t>
  </si>
  <si>
    <t xml:space="preserve">ZONE
 1,2,HZ </t>
  </si>
  <si>
    <t>LIVRAISON</t>
  </si>
  <si>
    <t>HZ</t>
  </si>
  <si>
    <t>DK 1886 AL</t>
  </si>
  <si>
    <t>EXPORT</t>
  </si>
  <si>
    <t>TOTAL HTVA</t>
  </si>
  <si>
    <t>DK 0464 AP</t>
  </si>
  <si>
    <t>DK 6819 BC</t>
  </si>
  <si>
    <t>POSITIONNEMENT</t>
  </si>
  <si>
    <t>DK 3316 AM</t>
  </si>
  <si>
    <t>DK 5327 AL</t>
  </si>
  <si>
    <t>DK 1890 AL</t>
  </si>
  <si>
    <t>DK 3363 Y</t>
  </si>
  <si>
    <t>SATREC</t>
  </si>
  <si>
    <t>NMA</t>
  </si>
  <si>
    <t>DK 1892 AL</t>
  </si>
  <si>
    <t>DK 4817 AN</t>
  </si>
  <si>
    <t>DIEYE GLOBAL</t>
  </si>
  <si>
    <t>SANDIARA</t>
  </si>
  <si>
    <t>DK 9227 AL</t>
  </si>
  <si>
    <t>DK 9392 BF</t>
  </si>
  <si>
    <t>SIPA</t>
  </si>
  <si>
    <t>KM 4</t>
  </si>
  <si>
    <t>DK 4815 AN</t>
  </si>
  <si>
    <t>SINDIA</t>
  </si>
  <si>
    <t>MIEU0001021</t>
  </si>
  <si>
    <t>MSKU7056028</t>
  </si>
  <si>
    <t>MRKU7921952</t>
  </si>
  <si>
    <t>MSKU0572887</t>
  </si>
  <si>
    <t>DK 3363 AY</t>
  </si>
  <si>
    <t>TCKU2935185</t>
  </si>
  <si>
    <t>DK 2357 AL</t>
  </si>
  <si>
    <t>MSKU3932204</t>
  </si>
  <si>
    <t>LIBERTE 6</t>
  </si>
  <si>
    <t>MSKU2758459</t>
  </si>
  <si>
    <t>MWCU6857742</t>
  </si>
  <si>
    <t>MRKU3754142</t>
  </si>
  <si>
    <t>DK 2388 AL</t>
  </si>
  <si>
    <t>SUDU9010781</t>
  </si>
  <si>
    <t>MSKU7311340</t>
  </si>
  <si>
    <t>MNBU3285960</t>
  </si>
  <si>
    <t>MNBU3629114</t>
  </si>
  <si>
    <t>MRKU7204421</t>
  </si>
  <si>
    <t>DK 9887 AL</t>
  </si>
  <si>
    <t>MNBU4000569</t>
  </si>
  <si>
    <t>MBOUR</t>
  </si>
  <si>
    <t>SUDU5199430</t>
  </si>
  <si>
    <t>MRSU3709172</t>
  </si>
  <si>
    <t>MSKU1752477</t>
  </si>
  <si>
    <t>MSKU7670674</t>
  </si>
  <si>
    <t>MRKU7496956</t>
  </si>
  <si>
    <t>MSKU7933209</t>
  </si>
  <si>
    <t>Dakar, le  02-07-2018</t>
  </si>
  <si>
    <t>FACTURE N°OW  APM-2018-36</t>
  </si>
  <si>
    <t>PERIODE DU 20 AU 30 JUIN 2018</t>
  </si>
  <si>
    <t>ARRETEE LA FACTURE AU MONTANT : NEUF CENT QUARANTE QUATRE MILLE FRANCS CFA</t>
  </si>
  <si>
    <t>FACTURE N°OW  APM-2018-37</t>
  </si>
  <si>
    <t>ARRETEE LA FACTURE AU MONTANT : SEPT CENT DIX MILLE FRANCS CFA</t>
  </si>
  <si>
    <t>DK 4573 B</t>
  </si>
  <si>
    <t>MNBU3519457</t>
  </si>
  <si>
    <t>DK 3194 AY</t>
  </si>
  <si>
    <t>MNBU0415042</t>
  </si>
  <si>
    <t>MNBU0281128</t>
  </si>
  <si>
    <t>DIAMAGUENE</t>
  </si>
  <si>
    <t>TRANSFERT PLEIN</t>
  </si>
  <si>
    <t>SUDU8162563</t>
  </si>
  <si>
    <t>DK 33180 AM</t>
  </si>
  <si>
    <t>MNBU3717302</t>
  </si>
  <si>
    <t>DIAMNIADIO</t>
  </si>
  <si>
    <t>SUDU8033653</t>
  </si>
  <si>
    <t>MSKU2823699</t>
  </si>
  <si>
    <t>MWCU6836919</t>
  </si>
  <si>
    <t>DK 4593 BF</t>
  </si>
  <si>
    <t>MRKU6354860</t>
  </si>
  <si>
    <t>MRKU6248765</t>
  </si>
  <si>
    <t>MRKU2517681</t>
  </si>
  <si>
    <t>DK 6351 AN</t>
  </si>
  <si>
    <t>TCNU2866598</t>
  </si>
  <si>
    <t>DK 1824 AA</t>
  </si>
  <si>
    <t>TCLU2637001</t>
  </si>
  <si>
    <t>MSKU3449520</t>
  </si>
  <si>
    <t>MRKU9567405</t>
  </si>
  <si>
    <t>MRKU8343951</t>
  </si>
  <si>
    <t>DK 2387 AL</t>
  </si>
  <si>
    <t>GESU6832569</t>
  </si>
  <si>
    <t>DK 0011 AM</t>
  </si>
  <si>
    <t>PONU0371835</t>
  </si>
  <si>
    <t>SUDU8052437</t>
  </si>
  <si>
    <t>Dakar, le  11-07-2018</t>
  </si>
  <si>
    <t>FACTURE N°OW  APM-2018-38</t>
  </si>
  <si>
    <t>PERIODE DU 01 AU 10 JUILLET 2018</t>
  </si>
  <si>
    <t>FACTURE N°OW  APM-2018-39</t>
  </si>
  <si>
    <t>PERIODE DU 01 AU 10 JUILLET  2018</t>
  </si>
  <si>
    <t>ARRETEE LA FACTURE AU MONTANT : TROIS CENT SOIXANTE MILLE FRANCS CFA</t>
  </si>
  <si>
    <t>FACTURE N°OW  APM-2018-40</t>
  </si>
  <si>
    <t>ARRETEE LA FACTURE AU MONTANT : QUARANTE MILLE FRANCS CFA</t>
  </si>
  <si>
    <t>TRANSFERT</t>
  </si>
  <si>
    <t>ARRETEE LA FACTURE AU MONTANT : NEUF CENT SOIXANTE SEPT MILLE SIX CENT FRANCS CFA</t>
  </si>
  <si>
    <t>MNBU3080940</t>
  </si>
  <si>
    <t>JOAL</t>
  </si>
  <si>
    <t>MRKU8994254</t>
  </si>
  <si>
    <t>SODIDA</t>
  </si>
  <si>
    <t>MNBU0111733</t>
  </si>
  <si>
    <t>MIEU3013582</t>
  </si>
  <si>
    <t>MSWU0069600</t>
  </si>
  <si>
    <t>MOLE 10</t>
  </si>
  <si>
    <t>DK 8616  Z</t>
  </si>
  <si>
    <t>DK 4573 BF</t>
  </si>
  <si>
    <t>MRKU6475100</t>
  </si>
  <si>
    <t>DK 1694 AM</t>
  </si>
  <si>
    <t>MSKU2849060</t>
  </si>
  <si>
    <t>DK 9390 BF</t>
  </si>
  <si>
    <t>MRKU2534354</t>
  </si>
  <si>
    <t>MNBU3245844</t>
  </si>
  <si>
    <t>SUDU5261768</t>
  </si>
  <si>
    <t>MIEU3043566</t>
  </si>
  <si>
    <t>MSKU0381474</t>
  </si>
  <si>
    <t>MNBU3184121</t>
  </si>
  <si>
    <t>MRSU3374398</t>
  </si>
  <si>
    <t>MNBU0098354</t>
  </si>
  <si>
    <t>MBAO</t>
  </si>
  <si>
    <t>MRKU3777359</t>
  </si>
  <si>
    <t>INBU3794984</t>
  </si>
  <si>
    <t>TCLU3228456</t>
  </si>
  <si>
    <t>CAMBERENE</t>
  </si>
  <si>
    <t>MRKU8247367</t>
  </si>
  <si>
    <t>DK 0012 AM</t>
  </si>
  <si>
    <t>TRHU1965100</t>
  </si>
  <si>
    <t>MRKU7835068</t>
  </si>
  <si>
    <t>MRKU8140532</t>
  </si>
  <si>
    <t>TRHU2833725</t>
  </si>
  <si>
    <t>DK 2389 AL</t>
  </si>
  <si>
    <t>MNBU3130716</t>
  </si>
  <si>
    <t>RUFSAC</t>
  </si>
  <si>
    <t>Dakar, le  23-07-2018</t>
  </si>
  <si>
    <t>FACTURE N°OW  APM-2018-41</t>
  </si>
  <si>
    <t>PERIODE DU 10 AU 20 JUILLET 2018</t>
  </si>
  <si>
    <t>ARRETEE LA FACTURE AU MONTANT : UN MILLION CENT NEUF MILLE DEUX CENT FRANCS CFA</t>
  </si>
  <si>
    <t>FACTURE N°OW  APM-2018-42</t>
  </si>
  <si>
    <t>PERIODE DU 10 AU 20 JUILLET  2018</t>
  </si>
  <si>
    <t>FACTURE N°OW  APM-2018-43</t>
  </si>
  <si>
    <t>ARRETEE LA FACTURE AU MONTANT : SOIXANTE MILLE FRANCS CFA</t>
  </si>
  <si>
    <t>ARRETEE LA FACTURE AU MONTANT : TROIS CENT VINGT CINQ MILLE FRANCS CFA</t>
  </si>
  <si>
    <t>TCKU2565162</t>
  </si>
  <si>
    <t>TRANSFERT VIDE</t>
  </si>
  <si>
    <t>TEMU2660312</t>
  </si>
  <si>
    <t>MSKU4383897</t>
  </si>
  <si>
    <t>TVA 18 %</t>
  </si>
  <si>
    <t>NINEA  004170354 2G2</t>
  </si>
  <si>
    <t>MSWU9071064</t>
  </si>
  <si>
    <t>MNBU0412552</t>
  </si>
  <si>
    <t>TTNU8074630</t>
  </si>
  <si>
    <t>NOTTO</t>
  </si>
  <si>
    <t>MNBU3770903</t>
  </si>
  <si>
    <t>DK9887 AN</t>
  </si>
  <si>
    <t>BMOU9210442</t>
  </si>
  <si>
    <t>DK 9887 AN</t>
  </si>
  <si>
    <t>CSVU7501835</t>
  </si>
  <si>
    <t>MNBU3261819</t>
  </si>
  <si>
    <t>MNBU3484047</t>
  </si>
  <si>
    <t>DK9227 AL</t>
  </si>
  <si>
    <t>CSNU1010997</t>
  </si>
  <si>
    <t>CBHU5848547</t>
  </si>
  <si>
    <t>HLBU9021570</t>
  </si>
  <si>
    <t>TCLU1174089</t>
  </si>
  <si>
    <t>MSWU9015292</t>
  </si>
  <si>
    <t>MRKU5748215</t>
  </si>
  <si>
    <t>DK 1884 AL</t>
  </si>
  <si>
    <t>PONU7362898</t>
  </si>
  <si>
    <t>MSKU0982536</t>
  </si>
  <si>
    <t>MNBU3240890</t>
  </si>
  <si>
    <t>MRKU9615822</t>
  </si>
  <si>
    <t>DALIFORT</t>
  </si>
  <si>
    <t>MIEU0024460</t>
  </si>
  <si>
    <t>FCIU8069343</t>
  </si>
  <si>
    <t>CPSU5101866</t>
  </si>
  <si>
    <t>CRLU7222335</t>
  </si>
  <si>
    <t>SUDU5236322</t>
  </si>
  <si>
    <t>MNBU9028996</t>
  </si>
  <si>
    <t>HLXU8749867</t>
  </si>
  <si>
    <t>HLXU8794362</t>
  </si>
  <si>
    <t>GESU9527384</t>
  </si>
  <si>
    <t>CPSU5163549</t>
  </si>
  <si>
    <t>Dakar, le  01-08-2018</t>
  </si>
  <si>
    <t>FACTURE N°OW  APM-2018-44</t>
  </si>
  <si>
    <t>ARRETEE LA FACTURE AU MONTANT :  CINQ CENT UN MILLE CINQ CENT FRANCS CFA</t>
  </si>
  <si>
    <t>FACTURE N°OW  APM-2018-45</t>
  </si>
  <si>
    <t>ARRETEE LA FACTURE AU MONTANT : QUATRE CENT SOIXANTE MILLE FRANCS CFA</t>
  </si>
  <si>
    <t>ARRETEE LA FACTURE AU MONTANT : TROIS CENT SOIXANE MILLE FRANCS CFA</t>
  </si>
  <si>
    <t xml:space="preserve"> </t>
  </si>
  <si>
    <t>CBHU2836687</t>
  </si>
  <si>
    <t>MSFU8625692</t>
  </si>
  <si>
    <t>HLBU9115854</t>
  </si>
  <si>
    <t>MSKU5904789</t>
  </si>
  <si>
    <t>SUDU7932968</t>
  </si>
  <si>
    <t>DK 3196 AY</t>
  </si>
  <si>
    <t>TCNU5060857</t>
  </si>
  <si>
    <t>TRIU8720524</t>
  </si>
  <si>
    <t>MNBU3706611</t>
  </si>
  <si>
    <t>MNBU4030141</t>
  </si>
  <si>
    <t>MNBU3784851</t>
  </si>
  <si>
    <t>SAINT LOUIS</t>
  </si>
  <si>
    <t>MNBU3311231</t>
  </si>
  <si>
    <t>MNBU0310756</t>
  </si>
  <si>
    <t>SANDINIERY</t>
  </si>
  <si>
    <t>BMOU9221848</t>
  </si>
  <si>
    <t>TCLU1373774</t>
  </si>
  <si>
    <t>HLBU9129312</t>
  </si>
  <si>
    <t>MSKU1889227</t>
  </si>
  <si>
    <t>CRLU1274692</t>
  </si>
  <si>
    <t>DPW</t>
  </si>
  <si>
    <t>DK 6353 AN</t>
  </si>
  <si>
    <t>MCRU2070850</t>
  </si>
  <si>
    <t>SUDU6135960</t>
  </si>
  <si>
    <t>MNBU3151093</t>
  </si>
  <si>
    <t>KM 10</t>
  </si>
  <si>
    <t>DK 4855 AN</t>
  </si>
  <si>
    <t>MWCU6676873</t>
  </si>
  <si>
    <t>MNBU3344929</t>
  </si>
  <si>
    <t>MNBU2713257</t>
  </si>
  <si>
    <t>GRAND YOFF</t>
  </si>
  <si>
    <t>MNBU4028910</t>
  </si>
  <si>
    <t>MNBU4026028</t>
  </si>
  <si>
    <t>MNBU4029921</t>
  </si>
  <si>
    <t>MRKU5513099</t>
  </si>
  <si>
    <t>SERAS</t>
  </si>
  <si>
    <t>MRKU5152910</t>
  </si>
  <si>
    <t>TCNU2748358</t>
  </si>
  <si>
    <t>MNBU4025633</t>
  </si>
  <si>
    <t>MRSU3415748</t>
  </si>
  <si>
    <t>MRKU5570334</t>
  </si>
  <si>
    <t>MRKU3941518</t>
  </si>
  <si>
    <t>SEGU9481884</t>
  </si>
  <si>
    <t>Dakar, le  13-08-2018</t>
  </si>
  <si>
    <t>PERIODE DU 01 AU 10 AOUT 2018</t>
  </si>
  <si>
    <t>ARRETEE LA FACTURE AU MONTANT :  UN MILLION DEUX CENT VINGT UN MILLE TROIS CENT FRANCS CFA</t>
  </si>
  <si>
    <t>PERIODE DU 01 AU 10  AOUT  2018</t>
  </si>
  <si>
    <t>ARRETEE LA FACTURE AU MONTANT : UN MILLION DEUX CENT DIX MILLE FRANCS CFA</t>
  </si>
  <si>
    <t>ARRETEE LA FACTURE AU MONTANT : DEUX CENT MILLE FRANCS CFA</t>
  </si>
  <si>
    <t>MMAU1270324</t>
  </si>
  <si>
    <t>MNBU4025844</t>
  </si>
  <si>
    <t>YARAKH</t>
  </si>
  <si>
    <t>MRSU3968086</t>
  </si>
  <si>
    <t>TCNU2688705</t>
  </si>
  <si>
    <t>MNBU3259724</t>
  </si>
  <si>
    <t>HASU1413366</t>
  </si>
  <si>
    <t>KAPA</t>
  </si>
  <si>
    <t>MWCU5657708</t>
  </si>
  <si>
    <t>COLOBANE</t>
  </si>
  <si>
    <t>TEMU9557651</t>
  </si>
  <si>
    <t>DK 2387 AL</t>
    <phoneticPr fontId="14" type="noConversion"/>
  </si>
  <si>
    <t>MRKU5339480</t>
    <phoneticPr fontId="14" type="noConversion"/>
  </si>
  <si>
    <t>SERAS</t>
    <phoneticPr fontId="14" type="noConversion"/>
  </si>
  <si>
    <t>DK 4573 BF</t>
    <phoneticPr fontId="14" type="noConversion"/>
  </si>
  <si>
    <t>PONU8152710</t>
    <phoneticPr fontId="14" type="noConversion"/>
  </si>
  <si>
    <t>DIAMNIADIO</t>
    <phoneticPr fontId="14" type="noConversion"/>
  </si>
  <si>
    <t>DK 3363 Y</t>
    <phoneticPr fontId="14" type="noConversion"/>
  </si>
  <si>
    <t>MRSU0283571</t>
    <phoneticPr fontId="14" type="noConversion"/>
  </si>
  <si>
    <t>SOCIDA</t>
    <phoneticPr fontId="14" type="noConversion"/>
  </si>
  <si>
    <t>DK 2615 AH</t>
    <phoneticPr fontId="14" type="noConversion"/>
  </si>
  <si>
    <t>MRKU2662550</t>
    <phoneticPr fontId="14" type="noConversion"/>
  </si>
  <si>
    <t>MSFU8624649</t>
    <phoneticPr fontId="14" type="noConversion"/>
  </si>
  <si>
    <t>MOLE 10</t>
    <phoneticPr fontId="14" type="noConversion"/>
  </si>
  <si>
    <t>MRKU5792943</t>
    <phoneticPr fontId="14" type="noConversion"/>
  </si>
  <si>
    <t>APMT</t>
    <phoneticPr fontId="14" type="noConversion"/>
  </si>
  <si>
    <t>MNBU4025633</t>
    <phoneticPr fontId="14" type="noConversion"/>
  </si>
  <si>
    <t>NOTTO</t>
    <phoneticPr fontId="14" type="noConversion"/>
  </si>
  <si>
    <t>HZ</t>
    <phoneticPr fontId="14" type="noConversion"/>
  </si>
  <si>
    <t>DK 4855 AN</t>
    <phoneticPr fontId="14" type="noConversion"/>
  </si>
  <si>
    <t>MNBU3344929</t>
    <phoneticPr fontId="14" type="noConversion"/>
  </si>
  <si>
    <t>DK 3195 AY</t>
    <phoneticPr fontId="14" type="noConversion"/>
  </si>
  <si>
    <t>MRKU2295033</t>
    <phoneticPr fontId="14" type="noConversion"/>
  </si>
  <si>
    <t>DK 9392 BF</t>
    <phoneticPr fontId="14" type="noConversion"/>
  </si>
  <si>
    <t>TCLU9321870</t>
    <phoneticPr fontId="14" type="noConversion"/>
  </si>
  <si>
    <t>GRAND YOFF</t>
    <phoneticPr fontId="14" type="noConversion"/>
  </si>
  <si>
    <t>DK 1886 AN</t>
    <phoneticPr fontId="14" type="noConversion"/>
  </si>
  <si>
    <t>MRKU2222490</t>
    <phoneticPr fontId="14" type="noConversion"/>
  </si>
  <si>
    <t>DK 1885 AN</t>
    <phoneticPr fontId="14" type="noConversion"/>
  </si>
  <si>
    <t>MNBU4030141</t>
    <phoneticPr fontId="14" type="noConversion"/>
  </si>
  <si>
    <t>DIAMAGUENE</t>
    <phoneticPr fontId="14" type="noConversion"/>
  </si>
  <si>
    <t>MRKU4289908</t>
    <phoneticPr fontId="14" type="noConversion"/>
  </si>
  <si>
    <t>DK 3196 AY</t>
    <phoneticPr fontId="14" type="noConversion"/>
  </si>
  <si>
    <t>MSKU0750696</t>
    <phoneticPr fontId="14" type="noConversion"/>
  </si>
  <si>
    <t>SATREC</t>
    <phoneticPr fontId="14" type="noConversion"/>
  </si>
  <si>
    <t>MNBU3075291</t>
    <phoneticPr fontId="14" type="noConversion"/>
  </si>
  <si>
    <t>SCIS</t>
    <phoneticPr fontId="14" type="noConversion"/>
  </si>
  <si>
    <t>DK 3316 AM</t>
    <phoneticPr fontId="14" type="noConversion"/>
  </si>
  <si>
    <t>SUDU7876397</t>
    <phoneticPr fontId="14" type="noConversion"/>
  </si>
  <si>
    <t>PASTAMI</t>
    <phoneticPr fontId="14" type="noConversion"/>
  </si>
  <si>
    <t>PONU2933823</t>
    <phoneticPr fontId="14" type="noConversion"/>
  </si>
  <si>
    <t>PERIODE DU 20 AU 31 JUILLET 2018</t>
    <phoneticPr fontId="14" type="noConversion"/>
  </si>
  <si>
    <t>PERIODE DU 20 AU 31 JUILLET  2018</t>
    <phoneticPr fontId="14" type="noConversion"/>
  </si>
  <si>
    <t>PERIODE DU 20 AU 31 JUILLET  2018</t>
    <phoneticPr fontId="14" type="noConversion"/>
  </si>
  <si>
    <t>FACTURE N°OW  APM-2018-46</t>
    <phoneticPr fontId="14" type="noConversion"/>
  </si>
  <si>
    <t>UCAD</t>
    <phoneticPr fontId="14" type="noConversion"/>
  </si>
  <si>
    <t>MNBU3671264</t>
    <phoneticPr fontId="14" type="noConversion"/>
  </si>
  <si>
    <t>GESU9583752</t>
    <phoneticPr fontId="14" type="noConversion"/>
  </si>
  <si>
    <t>MNBU3271102</t>
    <phoneticPr fontId="14" type="noConversion"/>
  </si>
  <si>
    <t>MSWU0106977</t>
    <phoneticPr fontId="14" type="noConversion"/>
  </si>
  <si>
    <t>JOAL</t>
    <phoneticPr fontId="14" type="noConversion"/>
  </si>
  <si>
    <t>DK 1885 AL</t>
    <phoneticPr fontId="14" type="noConversion"/>
  </si>
  <si>
    <t>UACU4727715</t>
    <phoneticPr fontId="14" type="noConversion"/>
  </si>
  <si>
    <t xml:space="preserve">PORT </t>
    <phoneticPr fontId="14" type="noConversion"/>
  </si>
  <si>
    <t>MIEU3018748</t>
    <phoneticPr fontId="14" type="noConversion"/>
  </si>
  <si>
    <t>MRKU6485520</t>
    <phoneticPr fontId="14" type="noConversion"/>
  </si>
  <si>
    <t>DK 0464 AP</t>
    <phoneticPr fontId="14" type="noConversion"/>
  </si>
  <si>
    <t>MRKU3676728</t>
    <phoneticPr fontId="14" type="noConversion"/>
  </si>
  <si>
    <t>DK 4815 AN</t>
    <phoneticPr fontId="14" type="noConversion"/>
  </si>
  <si>
    <t>MSKU1790380</t>
    <phoneticPr fontId="14" type="noConversion"/>
  </si>
  <si>
    <t>MWCU5201174</t>
    <phoneticPr fontId="14" type="noConversion"/>
  </si>
  <si>
    <t>CAMBERENE</t>
    <phoneticPr fontId="14" type="noConversion"/>
  </si>
  <si>
    <t>MSKU9390461</t>
    <phoneticPr fontId="14" type="noConversion"/>
  </si>
  <si>
    <t>DK 3318 AM</t>
    <phoneticPr fontId="14" type="noConversion"/>
  </si>
  <si>
    <t>TCLU9222033</t>
    <phoneticPr fontId="14" type="noConversion"/>
  </si>
  <si>
    <t>DK 6351 AN</t>
    <phoneticPr fontId="14" type="noConversion"/>
  </si>
  <si>
    <t>MSWU9025264</t>
    <phoneticPr fontId="14" type="noConversion"/>
  </si>
  <si>
    <t>DK 6819 BC</t>
    <phoneticPr fontId="14" type="noConversion"/>
  </si>
  <si>
    <t>MNBU3794000</t>
    <phoneticPr fontId="14" type="noConversion"/>
  </si>
  <si>
    <t>MSWU1007053</t>
    <phoneticPr fontId="14" type="noConversion"/>
  </si>
  <si>
    <t>SAINT LOUIS</t>
    <phoneticPr fontId="14" type="noConversion"/>
  </si>
  <si>
    <t>Dakar, le  21-08-2018</t>
    <phoneticPr fontId="14" type="noConversion"/>
  </si>
  <si>
    <t>FACTURE N°OW  APM-2018-50</t>
    <phoneticPr fontId="14" type="noConversion"/>
  </si>
  <si>
    <t>ARRETEE LA FACTURE AU MONTANT :  UN MILLION HUIT CENT CINQUANTE HUIT MILLE CINQ CENT FRANCS CFA</t>
    <phoneticPr fontId="14" type="noConversion"/>
  </si>
  <si>
    <t>Dakar, le  21-08-2018</t>
    <phoneticPr fontId="14" type="noConversion"/>
  </si>
  <si>
    <t>FACTURE N°OW  APM-2018-51</t>
    <phoneticPr fontId="14" type="noConversion"/>
  </si>
  <si>
    <t>PERIODE DU 10 AU 20  AOUT  2018</t>
    <phoneticPr fontId="14" type="noConversion"/>
  </si>
  <si>
    <t>POSITIONNEMENT</t>
    <phoneticPr fontId="14" type="noConversion"/>
  </si>
  <si>
    <t>ARRETEE LA FACTURE AU MONTANT : UN MILLION SEPT CENT QUARANTE CINQ MILLE FRANCS CFA</t>
    <phoneticPr fontId="14" type="noConversion"/>
  </si>
  <si>
    <t>FACTURE N°OW  APM-2018-52</t>
    <phoneticPr fontId="14" type="noConversion"/>
  </si>
  <si>
    <t>ARRETEE LA FACTURE AU MONTANT : CENT VINGT MILLE FRANCS CFA</t>
    <phoneticPr fontId="14" type="noConversion"/>
  </si>
  <si>
    <t>TRANSFERT</t>
    <phoneticPr fontId="14" type="noConversion"/>
  </si>
  <si>
    <t>DK 4855 AN</t>
    <phoneticPr fontId="14" type="noConversion"/>
  </si>
  <si>
    <t>MRKU2262071</t>
    <phoneticPr fontId="14" type="noConversion"/>
  </si>
  <si>
    <t>DIAMNIADIO</t>
    <phoneticPr fontId="14" type="noConversion"/>
  </si>
  <si>
    <t>FACTURE N°OW  APM-2018-47</t>
    <phoneticPr fontId="14" type="noConversion"/>
  </si>
  <si>
    <t>FACTURE N°OW  APM-2018-48</t>
    <phoneticPr fontId="14" type="noConversion"/>
  </si>
  <si>
    <t>FACTURE N°OW  APM-2018-49</t>
    <phoneticPr fontId="14" type="noConversion"/>
  </si>
  <si>
    <t>DK 6819 BC</t>
    <phoneticPr fontId="14" type="noConversion"/>
  </si>
  <si>
    <t>MNBU3271102</t>
    <phoneticPr fontId="14" type="noConversion"/>
  </si>
  <si>
    <t>YARAKH</t>
    <phoneticPr fontId="14" type="noConversion"/>
  </si>
  <si>
    <t>MSWU1039929</t>
    <phoneticPr fontId="14" type="noConversion"/>
  </si>
  <si>
    <t>MBOUR</t>
    <phoneticPr fontId="14" type="noConversion"/>
  </si>
  <si>
    <t>HZ</t>
    <phoneticPr fontId="14" type="noConversion"/>
  </si>
  <si>
    <t>DK 6819 BC</t>
    <phoneticPr fontId="14" type="noConversion"/>
  </si>
  <si>
    <t>MNBU4028720</t>
    <phoneticPr fontId="14" type="noConversion"/>
  </si>
  <si>
    <t>DIAMAGUENE</t>
    <phoneticPr fontId="14" type="noConversion"/>
  </si>
  <si>
    <t>DK 6351 AN</t>
    <phoneticPr fontId="14" type="noConversion"/>
  </si>
  <si>
    <t>MNBU0378890</t>
    <phoneticPr fontId="14" type="noConversion"/>
  </si>
  <si>
    <t>SANDINIERY</t>
    <phoneticPr fontId="14" type="noConversion"/>
  </si>
  <si>
    <t>DK 6351 AN</t>
    <phoneticPr fontId="14" type="noConversion"/>
  </si>
  <si>
    <t>MNBU4031702</t>
    <phoneticPr fontId="14" type="noConversion"/>
  </si>
  <si>
    <t>DIAMAGUENE</t>
    <phoneticPr fontId="14" type="noConversion"/>
  </si>
  <si>
    <t>DK 9390 BF</t>
    <phoneticPr fontId="14" type="noConversion"/>
  </si>
  <si>
    <t>MRKU2706807</t>
    <phoneticPr fontId="14" type="noConversion"/>
  </si>
  <si>
    <t>DIAMNIADIO</t>
    <phoneticPr fontId="14" type="noConversion"/>
  </si>
  <si>
    <t>DK  1892 AL</t>
    <phoneticPr fontId="14" type="noConversion"/>
  </si>
  <si>
    <t>MAEU4042450</t>
    <phoneticPr fontId="14" type="noConversion"/>
  </si>
  <si>
    <t>SCIS</t>
    <phoneticPr fontId="14" type="noConversion"/>
  </si>
  <si>
    <t>DK 1884 AL</t>
    <phoneticPr fontId="14" type="noConversion"/>
  </si>
  <si>
    <t>MRKU5138850</t>
    <phoneticPr fontId="14" type="noConversion"/>
  </si>
  <si>
    <t>DIAMNIADIO</t>
    <phoneticPr fontId="14" type="noConversion"/>
  </si>
  <si>
    <t>DK 9227 AL</t>
    <phoneticPr fontId="14" type="noConversion"/>
  </si>
  <si>
    <t>MNBU4027153</t>
    <phoneticPr fontId="14" type="noConversion"/>
  </si>
  <si>
    <t>DK 4855 AN</t>
    <phoneticPr fontId="14" type="noConversion"/>
  </si>
  <si>
    <t>MNBU4030060</t>
    <phoneticPr fontId="14" type="noConversion"/>
  </si>
  <si>
    <t>DK 9227 AL</t>
    <phoneticPr fontId="14" type="noConversion"/>
  </si>
  <si>
    <t>MWCU6771741</t>
    <phoneticPr fontId="14" type="noConversion"/>
  </si>
  <si>
    <t>MSWU0023949</t>
    <phoneticPr fontId="14" type="noConversion"/>
  </si>
  <si>
    <t>CAMBERENE</t>
    <phoneticPr fontId="14" type="noConversion"/>
  </si>
  <si>
    <t>PONU4846585</t>
    <phoneticPr fontId="14" type="noConversion"/>
  </si>
  <si>
    <t>GUEDIAWAYE</t>
    <phoneticPr fontId="14" type="noConversion"/>
  </si>
  <si>
    <t>MRSU3326698</t>
    <phoneticPr fontId="14" type="noConversion"/>
  </si>
  <si>
    <t>GRAND YOFF</t>
    <phoneticPr fontId="14" type="noConversion"/>
  </si>
  <si>
    <t>MNBU4029921</t>
    <phoneticPr fontId="14" type="noConversion"/>
  </si>
  <si>
    <t>NOTTO</t>
    <phoneticPr fontId="14" type="noConversion"/>
  </si>
  <si>
    <t>DK 3194 AY</t>
    <phoneticPr fontId="14" type="noConversion"/>
  </si>
  <si>
    <t>MNBU3057003</t>
    <phoneticPr fontId="14" type="noConversion"/>
  </si>
  <si>
    <t>DK 0464 AP</t>
    <phoneticPr fontId="14" type="noConversion"/>
  </si>
  <si>
    <t>SUDU6113430</t>
    <phoneticPr fontId="14" type="noConversion"/>
  </si>
  <si>
    <t>DK 4573 BF</t>
    <phoneticPr fontId="14" type="noConversion"/>
  </si>
  <si>
    <t>MWCU6737454</t>
    <phoneticPr fontId="14" type="noConversion"/>
  </si>
  <si>
    <t>DK 1887 AN</t>
    <phoneticPr fontId="14" type="noConversion"/>
  </si>
  <si>
    <t>MNBU0287553</t>
    <phoneticPr fontId="14" type="noConversion"/>
  </si>
  <si>
    <t>NOTTO</t>
    <phoneticPr fontId="14" type="noConversion"/>
  </si>
  <si>
    <t>HZ</t>
    <phoneticPr fontId="14" type="noConversion"/>
  </si>
  <si>
    <t>SUDU6244132</t>
    <phoneticPr fontId="14" type="noConversion"/>
  </si>
  <si>
    <t>INTERMODAL</t>
    <phoneticPr fontId="14" type="noConversion"/>
  </si>
  <si>
    <t>SUDU8649470</t>
    <phoneticPr fontId="14" type="noConversion"/>
  </si>
  <si>
    <t>DK 1890 AL</t>
    <phoneticPr fontId="14" type="noConversion"/>
  </si>
  <si>
    <t>MWCU6868496</t>
    <phoneticPr fontId="14" type="noConversion"/>
  </si>
  <si>
    <t>SCIS</t>
    <phoneticPr fontId="14" type="noConversion"/>
  </si>
  <si>
    <t>PONU4995336</t>
    <phoneticPr fontId="14" type="noConversion"/>
  </si>
  <si>
    <t>DK 1892 AL</t>
    <phoneticPr fontId="14" type="noConversion"/>
  </si>
  <si>
    <t>MRKU5460888</t>
    <phoneticPr fontId="14" type="noConversion"/>
  </si>
  <si>
    <t>DP WORLD</t>
    <phoneticPr fontId="14" type="noConversion"/>
  </si>
  <si>
    <t>DP WORLD</t>
    <phoneticPr fontId="14" type="noConversion"/>
  </si>
  <si>
    <t>DK 6819 BC</t>
    <phoneticPr fontId="14" type="noConversion"/>
  </si>
  <si>
    <t>SUDU8795601</t>
    <phoneticPr fontId="14" type="noConversion"/>
  </si>
  <si>
    <t>DP WORLD</t>
    <phoneticPr fontId="14" type="noConversion"/>
  </si>
  <si>
    <t>DK 0464 AP</t>
    <phoneticPr fontId="14" type="noConversion"/>
  </si>
  <si>
    <t>MNBU0111841</t>
    <phoneticPr fontId="14" type="noConversion"/>
  </si>
  <si>
    <t>INTERMODAL</t>
    <phoneticPr fontId="14" type="noConversion"/>
  </si>
  <si>
    <t>DK 2389 AL</t>
    <phoneticPr fontId="14" type="noConversion"/>
  </si>
  <si>
    <t>MNBU0425349</t>
    <phoneticPr fontId="14" type="noConversion"/>
  </si>
  <si>
    <t>DK 3318 AM</t>
    <phoneticPr fontId="14" type="noConversion"/>
  </si>
  <si>
    <t>MNBU3776732</t>
    <phoneticPr fontId="14" type="noConversion"/>
  </si>
  <si>
    <t>PARCELLES</t>
    <phoneticPr fontId="14" type="noConversion"/>
  </si>
  <si>
    <t>MRKU2258955</t>
    <phoneticPr fontId="14" type="noConversion"/>
  </si>
  <si>
    <t>MRSU4153299</t>
    <phoneticPr fontId="14" type="noConversion"/>
  </si>
  <si>
    <t>DK 5327 AL</t>
    <phoneticPr fontId="14" type="noConversion"/>
  </si>
  <si>
    <t>IPXU3674660</t>
    <phoneticPr fontId="14" type="noConversion"/>
  </si>
  <si>
    <t>TOM</t>
    <phoneticPr fontId="14" type="noConversion"/>
  </si>
  <si>
    <t>MRKU8223128</t>
    <phoneticPr fontId="14" type="noConversion"/>
  </si>
  <si>
    <t>DALIFORT</t>
    <phoneticPr fontId="14" type="noConversion"/>
  </si>
  <si>
    <t>MRKU4617648</t>
    <phoneticPr fontId="14" type="noConversion"/>
  </si>
  <si>
    <t>YARAKH</t>
    <phoneticPr fontId="14" type="noConversion"/>
  </si>
  <si>
    <t>DK 4855 AN</t>
    <phoneticPr fontId="14" type="noConversion"/>
  </si>
  <si>
    <t>MIEU3078238</t>
    <phoneticPr fontId="14" type="noConversion"/>
  </si>
  <si>
    <t>DK 8618 Z</t>
    <phoneticPr fontId="14" type="noConversion"/>
  </si>
  <si>
    <t>MSKU5089188</t>
    <phoneticPr fontId="14" type="noConversion"/>
  </si>
  <si>
    <t>DALIFORT</t>
    <phoneticPr fontId="14" type="noConversion"/>
  </si>
  <si>
    <t>DK 0464 AP</t>
    <phoneticPr fontId="14" type="noConversion"/>
  </si>
  <si>
    <t>MNBU4019482</t>
    <phoneticPr fontId="14" type="noConversion"/>
  </si>
  <si>
    <t>MNBU3466932</t>
    <phoneticPr fontId="14" type="noConversion"/>
  </si>
  <si>
    <t>DK 4573 BF</t>
    <phoneticPr fontId="14" type="noConversion"/>
  </si>
  <si>
    <t>MNBU3522173</t>
    <phoneticPr fontId="14" type="noConversion"/>
  </si>
  <si>
    <t>DK 1889 AL</t>
    <phoneticPr fontId="14" type="noConversion"/>
  </si>
  <si>
    <t>MSKU2424702</t>
    <phoneticPr fontId="14" type="noConversion"/>
  </si>
  <si>
    <t>DK 2389 AL</t>
    <phoneticPr fontId="14" type="noConversion"/>
  </si>
  <si>
    <t>MNBU4031641</t>
    <phoneticPr fontId="14" type="noConversion"/>
  </si>
  <si>
    <t>DK 1694 AM</t>
    <phoneticPr fontId="14" type="noConversion"/>
  </si>
  <si>
    <t>PONU0688183</t>
    <phoneticPr fontId="14" type="noConversion"/>
  </si>
  <si>
    <t>BONNET ROUGE</t>
    <phoneticPr fontId="14" type="noConversion"/>
  </si>
  <si>
    <t>MWCU6757070</t>
    <phoneticPr fontId="14" type="noConversion"/>
  </si>
  <si>
    <t>CAMBERENE</t>
    <phoneticPr fontId="14" type="noConversion"/>
  </si>
  <si>
    <t>DK 3194 AY</t>
    <phoneticPr fontId="14" type="noConversion"/>
  </si>
  <si>
    <t>SEBIKHOTANE</t>
    <phoneticPr fontId="14" type="noConversion"/>
  </si>
  <si>
    <t>DK 3195 AY</t>
    <phoneticPr fontId="14" type="noConversion"/>
  </si>
  <si>
    <t>MNBU3345592</t>
    <phoneticPr fontId="14" type="noConversion"/>
  </si>
  <si>
    <t>TOM</t>
    <phoneticPr fontId="14" type="noConversion"/>
  </si>
  <si>
    <t>MWCU6753558</t>
    <phoneticPr fontId="14" type="noConversion"/>
  </si>
  <si>
    <t>TOM</t>
    <phoneticPr fontId="14" type="noConversion"/>
  </si>
  <si>
    <t>MNBU4031662</t>
    <phoneticPr fontId="14" type="noConversion"/>
  </si>
  <si>
    <t>DIAMAGUENE</t>
    <phoneticPr fontId="14" type="noConversion"/>
  </si>
  <si>
    <t>PONU4995336</t>
    <phoneticPr fontId="14" type="noConversion"/>
  </si>
  <si>
    <t>TGHU3479620</t>
    <phoneticPr fontId="14" type="noConversion"/>
  </si>
  <si>
    <t>MARISTE</t>
    <phoneticPr fontId="14" type="noConversion"/>
  </si>
  <si>
    <t>MNBU0072051</t>
    <phoneticPr fontId="14" type="noConversion"/>
  </si>
  <si>
    <t>MNBU0480053</t>
    <phoneticPr fontId="14" type="noConversion"/>
  </si>
  <si>
    <t>DK 1890 AL</t>
    <phoneticPr fontId="14" type="noConversion"/>
  </si>
  <si>
    <t>MWCU6723091</t>
    <phoneticPr fontId="14" type="noConversion"/>
  </si>
  <si>
    <t>CAMBERENE</t>
    <phoneticPr fontId="14" type="noConversion"/>
  </si>
  <si>
    <t>DK 4817 AN</t>
    <phoneticPr fontId="14" type="noConversion"/>
  </si>
  <si>
    <t>GESU2649626</t>
    <phoneticPr fontId="14" type="noConversion"/>
  </si>
  <si>
    <t>HLM FASS</t>
    <phoneticPr fontId="14" type="noConversion"/>
  </si>
  <si>
    <t>PONU0120193</t>
    <phoneticPr fontId="14" type="noConversion"/>
  </si>
  <si>
    <t>BONNET ROUGE</t>
    <phoneticPr fontId="14" type="noConversion"/>
  </si>
  <si>
    <t>DK 3318 AM</t>
    <phoneticPr fontId="14" type="noConversion"/>
  </si>
  <si>
    <t>MNBU0274664</t>
    <phoneticPr fontId="14" type="noConversion"/>
  </si>
  <si>
    <t>TOM</t>
    <phoneticPr fontId="14" type="noConversion"/>
  </si>
  <si>
    <t>DK 0011 AM</t>
    <phoneticPr fontId="14" type="noConversion"/>
  </si>
  <si>
    <t>GESU3258605</t>
    <phoneticPr fontId="14" type="noConversion"/>
  </si>
  <si>
    <t>DALIFORT</t>
    <phoneticPr fontId="14" type="noConversion"/>
  </si>
  <si>
    <t>DK 0012 AM</t>
    <phoneticPr fontId="14" type="noConversion"/>
  </si>
  <si>
    <t>GESU3697737</t>
    <phoneticPr fontId="14" type="noConversion"/>
  </si>
  <si>
    <t>BONNET ROUGE</t>
    <phoneticPr fontId="14" type="noConversion"/>
  </si>
  <si>
    <t>DK 6353 AN</t>
    <phoneticPr fontId="14" type="noConversion"/>
  </si>
  <si>
    <t>TCLU2462177</t>
    <phoneticPr fontId="14" type="noConversion"/>
  </si>
  <si>
    <t>DK 4857 AN</t>
    <phoneticPr fontId="14" type="noConversion"/>
  </si>
  <si>
    <t>MSKU5416742</t>
    <phoneticPr fontId="14" type="noConversion"/>
  </si>
  <si>
    <t>DK 4857 AN</t>
    <phoneticPr fontId="14" type="noConversion"/>
  </si>
  <si>
    <t>MSKU5211028</t>
    <phoneticPr fontId="14" type="noConversion"/>
  </si>
  <si>
    <t>DK 1885 AL</t>
    <phoneticPr fontId="14" type="noConversion"/>
  </si>
  <si>
    <t>MNBU4029979</t>
    <phoneticPr fontId="14" type="noConversion"/>
  </si>
  <si>
    <t>DIAMAGUENE</t>
    <phoneticPr fontId="14" type="noConversion"/>
  </si>
  <si>
    <t>DK 1885 AL</t>
    <phoneticPr fontId="14" type="noConversion"/>
  </si>
  <si>
    <t>MNBU4042029</t>
    <phoneticPr fontId="14" type="noConversion"/>
  </si>
  <si>
    <t>DIAMAGUENE</t>
    <phoneticPr fontId="14" type="noConversion"/>
  </si>
  <si>
    <t>DK 1892 AL</t>
    <phoneticPr fontId="14" type="noConversion"/>
  </si>
  <si>
    <t>MNBU3305970</t>
    <phoneticPr fontId="14" type="noConversion"/>
  </si>
  <si>
    <t>DIAMAGUENE</t>
    <phoneticPr fontId="14" type="noConversion"/>
  </si>
  <si>
    <t>DK 1892 AL</t>
    <phoneticPr fontId="14" type="noConversion"/>
  </si>
  <si>
    <t>MWMU6450058</t>
    <phoneticPr fontId="14" type="noConversion"/>
  </si>
  <si>
    <t>MOLE 10</t>
    <phoneticPr fontId="14" type="noConversion"/>
  </si>
  <si>
    <t>DK 2388 AL</t>
    <phoneticPr fontId="14" type="noConversion"/>
  </si>
  <si>
    <t>TCLU5290030</t>
    <phoneticPr fontId="14" type="noConversion"/>
  </si>
  <si>
    <t>DIAMNIADIO</t>
    <phoneticPr fontId="14" type="noConversion"/>
  </si>
  <si>
    <t>Dakar, le  03-09-2018</t>
    <phoneticPr fontId="14" type="noConversion"/>
  </si>
  <si>
    <t>FACTURE N°OW  APM-2018-53</t>
    <phoneticPr fontId="14" type="noConversion"/>
  </si>
  <si>
    <t>PERIODE DU 20 AU 31 AOUT 2018</t>
    <phoneticPr fontId="14" type="noConversion"/>
  </si>
  <si>
    <t>ARRETEE LA FACTURE AU MONTANT :  TROIS MILLIONS SEPT CENT CINQ MILLE DEUX CENT FRANCS CFA</t>
    <phoneticPr fontId="14" type="noConversion"/>
  </si>
  <si>
    <t>FACTURE N°OW  APM-2018-54</t>
    <phoneticPr fontId="14" type="noConversion"/>
  </si>
  <si>
    <t>PERIODE DU 20 AU 31  AOUT  2018</t>
    <phoneticPr fontId="14" type="noConversion"/>
  </si>
  <si>
    <t>POSITIONNEMENT</t>
    <phoneticPr fontId="14" type="noConversion"/>
  </si>
  <si>
    <t>ARRETEE LA FACTURE AU MONTANT : NEUF CENT QUATRE VINGT QUINZE MILLE FRANCS CFA</t>
    <phoneticPr fontId="14" type="noConversion"/>
  </si>
  <si>
    <t>FACTURE N°OW  APM-2018-55</t>
    <phoneticPr fontId="14" type="noConversion"/>
  </si>
  <si>
    <t>TRANSFERT</t>
    <phoneticPr fontId="14" type="noConversion"/>
  </si>
  <si>
    <t>ARRETEE LA FACTURE AU MONTANT : CENT QUATRE VINGT MILLE FRANCS CFA</t>
    <phoneticPr fontId="14" type="noConversion"/>
  </si>
  <si>
    <t>SITUATION DES BONS 
DU 01/09/2018 AU 10/09/2018</t>
    <phoneticPr fontId="14" type="noConversion"/>
  </si>
  <si>
    <t>SITUATION DES BONS 
DU 10/09/2018 AU 20/09/2018</t>
    <phoneticPr fontId="14" type="noConversion"/>
  </si>
  <si>
    <t>SITUATION DES BONS 
DU 10/09/2018 AU 20/09/2018</t>
    <phoneticPr fontId="14" type="noConversion"/>
  </si>
  <si>
    <t>SITUATION DES BONS 
DU 20/09/2018 AU 30/09/2018</t>
    <phoneticPr fontId="14" type="noConversion"/>
  </si>
  <si>
    <t>SITUATION DES BONS 
DU 20/09/2018 AU 30/09/2018</t>
    <phoneticPr fontId="14" type="noConversion"/>
  </si>
  <si>
    <t>SITUATION DES BONS 
DU 01/09/2018 AU 10/09/2018</t>
    <phoneticPr fontId="14" type="noConversion"/>
  </si>
  <si>
    <t>MNBU0072051</t>
    <phoneticPr fontId="14" type="noConversion"/>
  </si>
  <si>
    <t>DK 9887 AN</t>
    <phoneticPr fontId="14" type="noConversion"/>
  </si>
  <si>
    <t>EXPORT</t>
    <phoneticPr fontId="14" type="noConversion"/>
  </si>
  <si>
    <t>APMT</t>
    <phoneticPr fontId="14" type="noConversion"/>
  </si>
  <si>
    <t>DK 9887 AN</t>
    <phoneticPr fontId="14" type="noConversion"/>
  </si>
  <si>
    <t>INTERMODAL</t>
    <phoneticPr fontId="14" type="noConversion"/>
  </si>
  <si>
    <t>IMPORT</t>
    <phoneticPr fontId="14" type="noConversion"/>
  </si>
  <si>
    <t>SODIDA</t>
    <phoneticPr fontId="14" type="noConversion"/>
  </si>
  <si>
    <t>DK 3127 R</t>
    <phoneticPr fontId="14" type="noConversion"/>
  </si>
  <si>
    <t>MNBU3405074</t>
  </si>
  <si>
    <t>TOM</t>
  </si>
  <si>
    <t>MNBU3862110</t>
  </si>
  <si>
    <t>GEULE TAPPE</t>
  </si>
  <si>
    <t>MWCU6626580</t>
  </si>
  <si>
    <t>MNBU4033182</t>
  </si>
  <si>
    <t>MNBU4029979</t>
  </si>
  <si>
    <t>MWMU6416053</t>
  </si>
  <si>
    <t>MRKU8940031</t>
  </si>
  <si>
    <t>MNBU4014182</t>
  </si>
  <si>
    <t>MRKU5739928</t>
  </si>
  <si>
    <t>MSKU4261630</t>
  </si>
  <si>
    <t>RUFISQUE</t>
  </si>
  <si>
    <t>MSKU5694208</t>
  </si>
  <si>
    <t>DK 8616 Z</t>
  </si>
  <si>
    <t>MRKU6887067</t>
  </si>
  <si>
    <t>MSWU0055170</t>
  </si>
  <si>
    <t>MSFU8610394</t>
  </si>
  <si>
    <t>MWMU6352792</t>
  </si>
  <si>
    <t>MNBU3337658</t>
  </si>
  <si>
    <t>MNBU4031683</t>
  </si>
  <si>
    <t>DK 1885 AL</t>
  </si>
  <si>
    <t>MNBU3339455</t>
  </si>
  <si>
    <t>POMPIER</t>
  </si>
  <si>
    <t>MNBU0546280</t>
  </si>
  <si>
    <t>MNBU3144371</t>
  </si>
  <si>
    <t>YOFF</t>
  </si>
  <si>
    <t>MNBU0323795</t>
  </si>
  <si>
    <t>DK 8618 Z</t>
  </si>
  <si>
    <t>MSKU7947711</t>
  </si>
  <si>
    <t>SCAT URBAM</t>
  </si>
  <si>
    <t>MNBU4037151</t>
  </si>
  <si>
    <t>MRKU4235970</t>
  </si>
  <si>
    <t>MSWU0002397</t>
  </si>
  <si>
    <t>PARCELLES</t>
  </si>
  <si>
    <t>DK 3318 AM</t>
  </si>
  <si>
    <t>MWCU5261213</t>
  </si>
  <si>
    <t>MSKU5174016</t>
  </si>
  <si>
    <t>PIKINE</t>
  </si>
  <si>
    <t>MSKU4392950</t>
  </si>
  <si>
    <t>MNBU3603444</t>
  </si>
  <si>
    <t>MNBU4034358</t>
  </si>
  <si>
    <t>TEMU1533967</t>
  </si>
  <si>
    <t>LIBERTE 06</t>
  </si>
  <si>
    <t>MNBU3361973</t>
  </si>
  <si>
    <t>MSWU0015408</t>
  </si>
  <si>
    <t>MWCU6868496</t>
  </si>
  <si>
    <t>MRKU7918500</t>
  </si>
  <si>
    <t>SUDU8141690</t>
  </si>
  <si>
    <t>MWCU5298125</t>
  </si>
  <si>
    <t>DK 3127 R</t>
  </si>
  <si>
    <t>CNIU1213057</t>
  </si>
  <si>
    <t>MNBU3671726</t>
  </si>
  <si>
    <t>MWCU5337833</t>
  </si>
  <si>
    <t>FBXU8892372</t>
  </si>
  <si>
    <t>MSKU3865169</t>
  </si>
  <si>
    <t>MRKU9483686</t>
  </si>
  <si>
    <t>DK 1694 AL</t>
  </si>
  <si>
    <t>PONU0106282</t>
  </si>
  <si>
    <t>HLM</t>
  </si>
  <si>
    <t>Dakar, le  11-09-2018</t>
  </si>
  <si>
    <t>FACTURE N°OW  APM-2018-56</t>
  </si>
  <si>
    <t>PERIODE DU 01 AU 10 SEPTEMBRE 2018</t>
  </si>
  <si>
    <t>ARRETEE LA FACTURE AU MONTANT :  UN MILLION NEUF CENT QUATRE VINGT MILLE QUARANTE FRANCS CFA</t>
  </si>
  <si>
    <t>FACTURE N°OW  APM-2018-57</t>
  </si>
  <si>
    <t>PERIODE DU 01 AU 10 SEPTEMBRE  2018</t>
  </si>
  <si>
    <t>ARRETEE LA FACTURE AU MONTANT : TROIS CENT CINQUANTE MILLE FRANCS CFA</t>
  </si>
  <si>
    <t>FACTURE N°OW  APM-2018-58</t>
  </si>
  <si>
    <t>APMT</t>
  </si>
  <si>
    <t>INTERMODAL</t>
  </si>
  <si>
    <t>ARRETEE LA FACTURE AU MONTANT : CENT QUATRE VINGT MILLE FRANCS CFA</t>
  </si>
  <si>
    <t>MNBU3945597</t>
  </si>
  <si>
    <t>MWMU6376393</t>
  </si>
  <si>
    <t>MSWU0063730</t>
  </si>
  <si>
    <t>MNBU0360741</t>
  </si>
  <si>
    <t>TGHU0833895</t>
  </si>
  <si>
    <t>TCLU5347990</t>
  </si>
  <si>
    <t>MRKU0730424</t>
  </si>
  <si>
    <t>MAEU4087768</t>
  </si>
  <si>
    <t>MRKU3422169</t>
  </si>
  <si>
    <t>MRKU9650891</t>
  </si>
  <si>
    <t>MBORO</t>
  </si>
  <si>
    <t>MNBU9001085</t>
  </si>
  <si>
    <t>MSKU7747626</t>
  </si>
  <si>
    <t>MRKU3837524</t>
  </si>
  <si>
    <t>MSKU3588594</t>
  </si>
  <si>
    <t>SANDAGA</t>
  </si>
  <si>
    <t>MNBU3668403</t>
  </si>
  <si>
    <t>MNBU3289483</t>
  </si>
  <si>
    <t>TCNU7662766</t>
  </si>
  <si>
    <t>TCLU0699112</t>
  </si>
  <si>
    <t>MRKU4425368</t>
  </si>
  <si>
    <t>MSKU8267874</t>
  </si>
  <si>
    <t>MSKU2424702</t>
  </si>
  <si>
    <t>HAMU1110624</t>
  </si>
  <si>
    <t>SZLU9691360</t>
  </si>
  <si>
    <t>MRKU3779201</t>
  </si>
  <si>
    <t>TRLU9118199</t>
  </si>
  <si>
    <t>MRKU2318355</t>
  </si>
  <si>
    <t>MSKU7533352</t>
  </si>
  <si>
    <t>TTNU8005286</t>
  </si>
  <si>
    <t>Dakar, le  21- 09-2018</t>
  </si>
  <si>
    <t>FACTURE N°OW  APM-2018-59</t>
  </si>
  <si>
    <t>PERIODE DU 10 AU 20 SEPTEMBRE 2018</t>
  </si>
  <si>
    <t>Dakar, le  21-09-2018</t>
  </si>
  <si>
    <t>FACTURE N°OW  APM-2018-60</t>
  </si>
  <si>
    <t>PERIODE DU 10 AU 20 SEPTEMBRE  2018</t>
  </si>
  <si>
    <t>ARRETEE LA FACTURE AU MONTANT : CENT TRENTE CINQ MILLE FRANCS CFA</t>
  </si>
  <si>
    <t>ARRETEE LA FACTURE AU MONTANT :  DEUX MILLIONS CENT QUARANTE SEPT MILLE SIX CENT FRANCS CFA</t>
  </si>
  <si>
    <t>MWCU6809868</t>
  </si>
  <si>
    <t>MNBU0514214</t>
  </si>
  <si>
    <t>SUDU8649470</t>
  </si>
  <si>
    <t>MNBU3124689</t>
  </si>
  <si>
    <t>CASTOR</t>
  </si>
  <si>
    <t>MNBU3353812</t>
  </si>
  <si>
    <t>MWMU6378518</t>
  </si>
  <si>
    <t>TCLU2159561</t>
  </si>
  <si>
    <t>SUDU8812709</t>
  </si>
  <si>
    <t>MSKU1909397</t>
  </si>
  <si>
    <t>MRKU4276480</t>
  </si>
  <si>
    <t>MNBU3344981</t>
  </si>
  <si>
    <t>TCLU2269698</t>
  </si>
  <si>
    <t>MRKU5460888</t>
  </si>
  <si>
    <t>MNBU0278280</t>
  </si>
  <si>
    <t>TLLU5243057</t>
  </si>
  <si>
    <t>KM 3,5</t>
  </si>
  <si>
    <t>MRKU7457501</t>
  </si>
  <si>
    <t>MNBU0116057</t>
  </si>
  <si>
    <t>THIAROYE</t>
  </si>
  <si>
    <t>MWCU6713909</t>
  </si>
  <si>
    <t>MRSU4122699</t>
  </si>
  <si>
    <t>MRKU3486939</t>
  </si>
  <si>
    <t>MNBU3834063</t>
  </si>
  <si>
    <t>ZONE 1</t>
  </si>
  <si>
    <t>MNBU0210844</t>
  </si>
  <si>
    <t>BSIU9852638</t>
  </si>
  <si>
    <t>MAEU4167462</t>
  </si>
  <si>
    <t>Dakar, le  01-10-2018</t>
  </si>
  <si>
    <t>FACTURE N°OW  APM-2018-61</t>
  </si>
  <si>
    <t>PERIODE DU 20 AU 30 SEPTEMBRE 2018</t>
  </si>
  <si>
    <t>ARRETEE LA FACTURE AU MONTANT : UN MILLION QUATRE CENT DIX MILLE CENT FRANCS CFA</t>
  </si>
  <si>
    <t>FACTURE N°OW  APM-2018-62</t>
  </si>
  <si>
    <t>PERIODE DU 20 AU 30 SEPTEMBRE  2018</t>
  </si>
  <si>
    <t>ARRETEE LA FACTURE AU MONTANT : TROIS CENT MILLE FRANCS CFA</t>
  </si>
  <si>
    <t>FACTURE N°OW  APM-2018-63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</si>
</sst>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[$-40C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9"/>
      <name val="Times New Roman"/>
      <family val="1"/>
    </font>
    <font>
      <b/>
      <u/>
      <sz val="9"/>
      <name val="Times New Roman"/>
      <family val="1"/>
    </font>
    <font>
      <b/>
      <sz val="11"/>
      <name val="Calibri"/>
      <family val="2"/>
      <scheme val="minor"/>
    </font>
    <font>
      <i/>
      <sz val="9"/>
      <name val="Times New Roman"/>
      <family val="1"/>
    </font>
    <font>
      <sz val="9"/>
      <color rgb="FFFF0000"/>
      <name val="Times New Roman"/>
      <family val="1"/>
    </font>
    <font>
      <b/>
      <sz val="22"/>
      <name val="Times New Roman"/>
      <family val="1"/>
    </font>
    <font>
      <b/>
      <sz val="11"/>
      <name val="Times New Roman"/>
      <family val="1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33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5" fillId="0" borderId="1" xfId="0" applyFont="1" applyFill="1" applyBorder="1"/>
    <xf numFmtId="0" fontId="5" fillId="2" borderId="0" xfId="0" applyFont="1" applyFill="1"/>
    <xf numFmtId="0" fontId="5" fillId="2" borderId="0" xfId="0" applyFont="1" applyFill="1" applyBorder="1"/>
    <xf numFmtId="0" fontId="3" fillId="0" borderId="0" xfId="0" applyFont="1"/>
    <xf numFmtId="0" fontId="5" fillId="2" borderId="11" xfId="0" applyFont="1" applyFill="1" applyBorder="1" applyAlignment="1"/>
    <xf numFmtId="0" fontId="5" fillId="2" borderId="0" xfId="0" applyFont="1" applyFill="1" applyBorder="1" applyAlignment="1"/>
    <xf numFmtId="164" fontId="5" fillId="0" borderId="0" xfId="1" applyNumberFormat="1" applyFont="1" applyFill="1"/>
    <xf numFmtId="0" fontId="8" fillId="0" borderId="1" xfId="0" applyFont="1" applyFill="1" applyBorder="1" applyAlignment="1">
      <alignment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6" fillId="0" borderId="0" xfId="0" applyNumberFormat="1" applyFont="1" applyFill="1"/>
    <xf numFmtId="0" fontId="9" fillId="0" borderId="0" xfId="0" applyFont="1" applyFill="1"/>
    <xf numFmtId="0" fontId="10" fillId="2" borderId="0" xfId="0" applyFont="1" applyFill="1" applyAlignment="1"/>
    <xf numFmtId="0" fontId="7" fillId="2" borderId="0" xfId="0" applyFont="1" applyFill="1"/>
    <xf numFmtId="0" fontId="5" fillId="2" borderId="0" xfId="0" applyFont="1" applyFill="1" applyAlignment="1">
      <alignment horizontal="right"/>
    </xf>
    <xf numFmtId="1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/>
    <xf numFmtId="0" fontId="5" fillId="2" borderId="0" xfId="0" applyFont="1" applyFill="1" applyAlignment="1"/>
    <xf numFmtId="0" fontId="5" fillId="2" borderId="10" xfId="0" applyFont="1" applyFill="1" applyBorder="1" applyAlignment="1"/>
    <xf numFmtId="164" fontId="5" fillId="0" borderId="1" xfId="1" applyNumberFormat="1" applyFont="1" applyFill="1" applyBorder="1"/>
    <xf numFmtId="165" fontId="5" fillId="0" borderId="1" xfId="0" applyNumberFormat="1" applyFont="1" applyFill="1" applyBorder="1"/>
    <xf numFmtId="0" fontId="5" fillId="0" borderId="0" xfId="0" applyFont="1" applyFill="1"/>
    <xf numFmtId="165" fontId="5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4" fontId="4" fillId="0" borderId="1" xfId="1" applyNumberFormat="1" applyFont="1" applyBorder="1"/>
    <xf numFmtId="0" fontId="8" fillId="2" borderId="0" xfId="0" applyFont="1" applyFill="1" applyAlignment="1"/>
    <xf numFmtId="0" fontId="8" fillId="2" borderId="1" xfId="0" applyFont="1" applyFill="1" applyBorder="1" applyAlignment="1"/>
    <xf numFmtId="164" fontId="0" fillId="0" borderId="0" xfId="0" applyNumberFormat="1"/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164" fontId="5" fillId="0" borderId="1" xfId="1" applyNumberFormat="1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165" fontId="5" fillId="0" borderId="1" xfId="0" applyNumberFormat="1" applyFont="1" applyFill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0" borderId="0" xfId="1" applyNumberFormat="1" applyFont="1" applyFill="1" applyAlignment="1">
      <alignment horizontal="center"/>
    </xf>
    <xf numFmtId="164" fontId="4" fillId="2" borderId="1" xfId="1" applyNumberFormat="1" applyFont="1" applyFill="1" applyBorder="1"/>
    <xf numFmtId="0" fontId="8" fillId="2" borderId="17" xfId="0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/>
    <xf numFmtId="164" fontId="12" fillId="2" borderId="0" xfId="0" applyNumberFormat="1" applyFont="1" applyFill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6" fontId="8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164" fontId="6" fillId="2" borderId="1" xfId="1" applyNumberFormat="1" applyFont="1" applyFill="1" applyBorder="1" applyAlignment="1">
      <alignment horizontal="left"/>
    </xf>
    <xf numFmtId="164" fontId="5" fillId="2" borderId="1" xfId="1" applyNumberFormat="1" applyFont="1" applyFill="1" applyBorder="1"/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164" fontId="6" fillId="2" borderId="1" xfId="1" applyNumberFormat="1" applyFont="1" applyFill="1" applyBorder="1" applyAlignment="1">
      <alignment horizontal="left"/>
    </xf>
    <xf numFmtId="164" fontId="11" fillId="0" borderId="1" xfId="1" applyNumberFormat="1" applyFont="1" applyBorder="1"/>
    <xf numFmtId="164" fontId="5" fillId="2" borderId="1" xfId="1" applyNumberFormat="1" applyFont="1" applyFill="1" applyBorder="1" applyAlignment="1">
      <alignment horizontal="center"/>
    </xf>
    <xf numFmtId="164" fontId="11" fillId="0" borderId="1" xfId="1" applyNumberFormat="1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164" fontId="6" fillId="2" borderId="1" xfId="1" applyNumberFormat="1" applyFont="1" applyFill="1" applyBorder="1" applyAlignment="1">
      <alignment horizontal="left"/>
    </xf>
    <xf numFmtId="164" fontId="6" fillId="2" borderId="1" xfId="1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4" fontId="11" fillId="2" borderId="1" xfId="1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left"/>
    </xf>
    <xf numFmtId="164" fontId="5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left"/>
    </xf>
    <xf numFmtId="164" fontId="5" fillId="0" borderId="1" xfId="1" applyNumberFormat="1" applyFont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164" fontId="6" fillId="0" borderId="1" xfId="1" applyNumberFormat="1" applyFont="1" applyBorder="1"/>
    <xf numFmtId="165" fontId="5" fillId="0" borderId="22" xfId="0" applyNumberFormat="1" applyFont="1" applyFill="1" applyBorder="1" applyAlignment="1">
      <alignment horizontal="center"/>
    </xf>
    <xf numFmtId="164" fontId="4" fillId="0" borderId="22" xfId="1" applyNumberFormat="1" applyFont="1" applyBorder="1"/>
    <xf numFmtId="164" fontId="5" fillId="0" borderId="22" xfId="1" applyNumberFormat="1" applyFont="1" applyBorder="1" applyAlignment="1">
      <alignment horizontal="center"/>
    </xf>
    <xf numFmtId="0" fontId="5" fillId="0" borderId="22" xfId="0" applyFont="1" applyFill="1" applyBorder="1"/>
    <xf numFmtId="164" fontId="5" fillId="0" borderId="22" xfId="1" applyNumberFormat="1" applyFont="1" applyFill="1" applyBorder="1"/>
    <xf numFmtId="165" fontId="5" fillId="0" borderId="23" xfId="0" applyNumberFormat="1" applyFont="1" applyFill="1" applyBorder="1" applyAlignment="1">
      <alignment horizontal="center"/>
    </xf>
    <xf numFmtId="164" fontId="4" fillId="0" borderId="24" xfId="1" applyNumberFormat="1" applyFont="1" applyBorder="1"/>
    <xf numFmtId="164" fontId="5" fillId="0" borderId="24" xfId="1" applyNumberFormat="1" applyFont="1" applyBorder="1" applyAlignment="1">
      <alignment horizontal="center"/>
    </xf>
    <xf numFmtId="0" fontId="5" fillId="0" borderId="24" xfId="0" applyFont="1" applyFill="1" applyBorder="1"/>
    <xf numFmtId="164" fontId="5" fillId="0" borderId="24" xfId="1" applyNumberFormat="1" applyFont="1" applyFill="1" applyBorder="1"/>
    <xf numFmtId="164" fontId="4" fillId="0" borderId="25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4" fontId="6" fillId="0" borderId="29" xfId="1" applyNumberFormat="1" applyFont="1" applyBorder="1"/>
    <xf numFmtId="0" fontId="0" fillId="0" borderId="30" xfId="0" applyBorder="1"/>
    <xf numFmtId="164" fontId="5" fillId="0" borderId="22" xfId="1" applyNumberFormat="1" applyFont="1" applyBorder="1"/>
    <xf numFmtId="0" fontId="0" fillId="0" borderId="22" xfId="0" applyBorder="1"/>
    <xf numFmtId="0" fontId="0" fillId="0" borderId="24" xfId="0" applyBorder="1"/>
    <xf numFmtId="164" fontId="5" fillId="0" borderId="24" xfId="1" applyNumberFormat="1" applyFont="1" applyBorder="1"/>
    <xf numFmtId="0" fontId="0" fillId="0" borderId="25" xfId="0" applyBorder="1"/>
    <xf numFmtId="165" fontId="5" fillId="0" borderId="26" xfId="0" applyNumberFormat="1" applyFont="1" applyFill="1" applyBorder="1" applyAlignment="1">
      <alignment horizontal="center"/>
    </xf>
    <xf numFmtId="164" fontId="0" fillId="0" borderId="29" xfId="0" applyNumberFormat="1" applyBorder="1"/>
    <xf numFmtId="164" fontId="4" fillId="0" borderId="1" xfId="1" applyNumberFormat="1" applyFont="1" applyBorder="1" applyAlignment="1">
      <alignment horizontal="center"/>
    </xf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left"/>
    </xf>
    <xf numFmtId="164" fontId="6" fillId="2" borderId="0" xfId="1" applyNumberFormat="1" applyFont="1" applyFill="1" applyBorder="1" applyAlignment="1">
      <alignment horizontal="left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164" fontId="5" fillId="3" borderId="1" xfId="1" applyNumberFormat="1" applyFont="1" applyFill="1" applyBorder="1"/>
    <xf numFmtId="0" fontId="8" fillId="3" borderId="1" xfId="0" applyFont="1" applyFill="1" applyBorder="1" applyAlignment="1"/>
    <xf numFmtId="0" fontId="5" fillId="3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/>
    <xf numFmtId="0" fontId="6" fillId="0" borderId="0" xfId="0" applyFont="1" applyFill="1"/>
    <xf numFmtId="164" fontId="9" fillId="0" borderId="0" xfId="0" applyNumberFormat="1" applyFont="1" applyFill="1"/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left"/>
    </xf>
    <xf numFmtId="0" fontId="5" fillId="2" borderId="1" xfId="0" applyFont="1" applyFill="1" applyBorder="1"/>
    <xf numFmtId="165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5" fontId="5" fillId="0" borderId="22" xfId="0" applyNumberFormat="1" applyFont="1" applyFill="1" applyBorder="1"/>
    <xf numFmtId="165" fontId="5" fillId="0" borderId="31" xfId="0" applyNumberFormat="1" applyFont="1" applyFill="1" applyBorder="1" applyAlignment="1">
      <alignment horizontal="center"/>
    </xf>
    <xf numFmtId="165" fontId="5" fillId="0" borderId="32" xfId="0" applyNumberFormat="1" applyFont="1" applyFill="1" applyBorder="1" applyAlignment="1">
      <alignment horizontal="center"/>
    </xf>
    <xf numFmtId="164" fontId="5" fillId="0" borderId="32" xfId="1" applyNumberFormat="1" applyFont="1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/>
    <xf numFmtId="0" fontId="5" fillId="0" borderId="22" xfId="0" applyFont="1" applyFill="1" applyBorder="1" applyAlignment="1">
      <alignment horizontal="center"/>
    </xf>
    <xf numFmtId="0" fontId="8" fillId="2" borderId="22" xfId="0" applyFont="1" applyFill="1" applyBorder="1" applyAlignment="1"/>
    <xf numFmtId="0" fontId="0" fillId="0" borderId="23" xfId="0" applyBorder="1"/>
    <xf numFmtId="164" fontId="0" fillId="0" borderId="24" xfId="0" applyNumberFormat="1" applyBorder="1"/>
    <xf numFmtId="164" fontId="5" fillId="0" borderId="29" xfId="1" applyNumberFormat="1" applyFont="1" applyBorder="1" applyAlignment="1">
      <alignment horizontal="center"/>
    </xf>
    <xf numFmtId="164" fontId="0" fillId="0" borderId="29" xfId="1" applyNumberFormat="1" applyFont="1" applyBorder="1"/>
    <xf numFmtId="164" fontId="5" fillId="3" borderId="1" xfId="1" applyNumberFormat="1" applyFont="1" applyFill="1" applyBorder="1" applyAlignment="1"/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164" fontId="6" fillId="2" borderId="1" xfId="1" applyNumberFormat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/>
    <xf numFmtId="165" fontId="5" fillId="3" borderId="1" xfId="0" applyNumberFormat="1" applyFont="1" applyFill="1" applyBorder="1"/>
    <xf numFmtId="0" fontId="8" fillId="2" borderId="0" xfId="0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164" fontId="6" fillId="2" borderId="14" xfId="1" applyNumberFormat="1" applyFont="1" applyFill="1" applyBorder="1" applyAlignment="1">
      <alignment horizontal="left"/>
    </xf>
    <xf numFmtId="164" fontId="6" fillId="2" borderId="15" xfId="1" applyNumberFormat="1" applyFont="1" applyFill="1" applyBorder="1" applyAlignment="1">
      <alignment horizontal="left"/>
    </xf>
    <xf numFmtId="164" fontId="6" fillId="2" borderId="16" xfId="1" applyNumberFormat="1" applyFont="1" applyFill="1" applyBorder="1" applyAlignment="1">
      <alignment horizontal="left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164" fontId="6" fillId="2" borderId="0" xfId="1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 vertical="center" wrapText="1"/>
    </xf>
    <xf numFmtId="164" fontId="6" fillId="2" borderId="1" xfId="1" applyNumberFormat="1" applyFont="1" applyFill="1" applyBorder="1" applyAlignment="1">
      <alignment horizontal="left"/>
    </xf>
  </cellXfs>
  <cellStyles count="4">
    <cellStyle name="Milliers" xfId="1" builtinId="3"/>
    <cellStyle name="Milliers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578</xdr:row>
      <xdr:rowOff>0</xdr:rowOff>
    </xdr:from>
    <xdr:to>
      <xdr:col>3</xdr:col>
      <xdr:colOff>9526</xdr:colOff>
      <xdr:row>582</xdr:row>
      <xdr:rowOff>133350</xdr:rowOff>
    </xdr:to>
    <xdr:grpSp>
      <xdr:nvGrpSpPr>
        <xdr:cNvPr id="18" name="Group 1"/>
        <xdr:cNvGrpSpPr>
          <a:grpSpLocks/>
        </xdr:cNvGrpSpPr>
      </xdr:nvGrpSpPr>
      <xdr:grpSpPr bwMode="auto">
        <a:xfrm>
          <a:off x="0" y="111471075"/>
          <a:ext cx="2181226" cy="914400"/>
          <a:chOff x="3301" y="2573"/>
          <a:chExt cx="5733" cy="2032"/>
        </a:xfrm>
      </xdr:grpSpPr>
      <xdr:pic>
        <xdr:nvPicPr>
          <xdr:cNvPr id="19" name="Image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01" y="2573"/>
            <a:ext cx="5733" cy="2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WordArt 3"/>
          <xdr:cNvSpPr>
            <a:spLocks noChangeArrowheads="1" noChangeShapeType="1" noTextEdit="1"/>
          </xdr:cNvSpPr>
        </xdr:nvSpPr>
        <xdr:spPr bwMode="auto">
          <a:xfrm>
            <a:off x="4725" y="4305"/>
            <a:ext cx="2733" cy="300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fr-FR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 Black"/>
              </a:rPr>
              <a:t>OWATRANS</a:t>
            </a:r>
          </a:p>
        </xdr:txBody>
      </xdr:sp>
      <xdr:pic>
        <xdr:nvPicPr>
          <xdr:cNvPr id="21" name="Image 2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" y="3395"/>
            <a:ext cx="1195" cy="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521</xdr:row>
      <xdr:rowOff>0</xdr:rowOff>
    </xdr:from>
    <xdr:to>
      <xdr:col>3</xdr:col>
      <xdr:colOff>9526</xdr:colOff>
      <xdr:row>525</xdr:row>
      <xdr:rowOff>142875</xdr:rowOff>
    </xdr:to>
    <xdr:grpSp>
      <xdr:nvGrpSpPr>
        <xdr:cNvPr id="22" name="Group 1"/>
        <xdr:cNvGrpSpPr>
          <a:grpSpLocks/>
        </xdr:cNvGrpSpPr>
      </xdr:nvGrpSpPr>
      <xdr:grpSpPr bwMode="auto">
        <a:xfrm>
          <a:off x="0" y="100517325"/>
          <a:ext cx="2181226" cy="904875"/>
          <a:chOff x="3301" y="2573"/>
          <a:chExt cx="5733" cy="2032"/>
        </a:xfrm>
      </xdr:grpSpPr>
      <xdr:pic>
        <xdr:nvPicPr>
          <xdr:cNvPr id="23" name="Image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01" y="2573"/>
            <a:ext cx="5733" cy="2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" name="WordArt 3"/>
          <xdr:cNvSpPr>
            <a:spLocks noChangeArrowheads="1" noChangeShapeType="1" noTextEdit="1"/>
          </xdr:cNvSpPr>
        </xdr:nvSpPr>
        <xdr:spPr bwMode="auto">
          <a:xfrm>
            <a:off x="4725" y="4305"/>
            <a:ext cx="2733" cy="300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fr-FR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 Black"/>
              </a:rPr>
              <a:t>OWATRANS</a:t>
            </a:r>
          </a:p>
        </xdr:txBody>
      </xdr:sp>
      <xdr:pic>
        <xdr:nvPicPr>
          <xdr:cNvPr id="25" name="Image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" y="3395"/>
            <a:ext cx="1195" cy="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628</xdr:row>
      <xdr:rowOff>0</xdr:rowOff>
    </xdr:from>
    <xdr:to>
      <xdr:col>3</xdr:col>
      <xdr:colOff>9526</xdr:colOff>
      <xdr:row>632</xdr:row>
      <xdr:rowOff>133350</xdr:rowOff>
    </xdr:to>
    <xdr:grpSp>
      <xdr:nvGrpSpPr>
        <xdr:cNvPr id="10" name="Group 1"/>
        <xdr:cNvGrpSpPr>
          <a:grpSpLocks/>
        </xdr:cNvGrpSpPr>
      </xdr:nvGrpSpPr>
      <xdr:grpSpPr bwMode="auto">
        <a:xfrm>
          <a:off x="0" y="121129425"/>
          <a:ext cx="2181226" cy="914400"/>
          <a:chOff x="3301" y="2573"/>
          <a:chExt cx="5733" cy="2032"/>
        </a:xfrm>
      </xdr:grpSpPr>
      <xdr:pic>
        <xdr:nvPicPr>
          <xdr:cNvPr id="11" name="Image 1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01" y="2573"/>
            <a:ext cx="5733" cy="2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WordArt 3"/>
          <xdr:cNvSpPr>
            <a:spLocks noChangeArrowheads="1" noChangeShapeType="1" noTextEdit="1"/>
          </xdr:cNvSpPr>
        </xdr:nvSpPr>
        <xdr:spPr bwMode="auto">
          <a:xfrm>
            <a:off x="4725" y="4305"/>
            <a:ext cx="2733" cy="300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fr-FR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 Black"/>
              </a:rPr>
              <a:t>OWATRANS</a:t>
            </a:r>
          </a:p>
        </xdr:txBody>
      </xdr:sp>
      <xdr:pic>
        <xdr:nvPicPr>
          <xdr:cNvPr id="13" name="Image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" y="3395"/>
            <a:ext cx="1195" cy="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675</xdr:row>
      <xdr:rowOff>0</xdr:rowOff>
    </xdr:from>
    <xdr:to>
      <xdr:col>3</xdr:col>
      <xdr:colOff>9526</xdr:colOff>
      <xdr:row>679</xdr:row>
      <xdr:rowOff>133350</xdr:rowOff>
    </xdr:to>
    <xdr:grpSp>
      <xdr:nvGrpSpPr>
        <xdr:cNvPr id="14" name="Group 1"/>
        <xdr:cNvGrpSpPr>
          <a:grpSpLocks/>
        </xdr:cNvGrpSpPr>
      </xdr:nvGrpSpPr>
      <xdr:grpSpPr bwMode="auto">
        <a:xfrm>
          <a:off x="0" y="130216275"/>
          <a:ext cx="2181226" cy="914400"/>
          <a:chOff x="3301" y="2573"/>
          <a:chExt cx="5733" cy="2032"/>
        </a:xfrm>
      </xdr:grpSpPr>
      <xdr:pic>
        <xdr:nvPicPr>
          <xdr:cNvPr id="15" name="Imag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01" y="2573"/>
            <a:ext cx="5733" cy="2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WordArt 3"/>
          <xdr:cNvSpPr>
            <a:spLocks noChangeArrowheads="1" noChangeShapeType="1" noTextEdit="1"/>
          </xdr:cNvSpPr>
        </xdr:nvSpPr>
        <xdr:spPr bwMode="auto">
          <a:xfrm>
            <a:off x="4725" y="4305"/>
            <a:ext cx="2733" cy="300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fr-FR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 Black"/>
              </a:rPr>
              <a:t>OWATRANS</a:t>
            </a:r>
          </a:p>
        </xdr:txBody>
      </xdr:sp>
      <xdr:pic>
        <xdr:nvPicPr>
          <xdr:cNvPr id="17" name="Imag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" y="3395"/>
            <a:ext cx="1195" cy="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717</xdr:row>
      <xdr:rowOff>0</xdr:rowOff>
    </xdr:from>
    <xdr:to>
      <xdr:col>3</xdr:col>
      <xdr:colOff>9526</xdr:colOff>
      <xdr:row>721</xdr:row>
      <xdr:rowOff>133350</xdr:rowOff>
    </xdr:to>
    <xdr:grpSp>
      <xdr:nvGrpSpPr>
        <xdr:cNvPr id="26" name="Group 1"/>
        <xdr:cNvGrpSpPr>
          <a:grpSpLocks/>
        </xdr:cNvGrpSpPr>
      </xdr:nvGrpSpPr>
      <xdr:grpSpPr bwMode="auto">
        <a:xfrm>
          <a:off x="0" y="138350625"/>
          <a:ext cx="2181226" cy="914400"/>
          <a:chOff x="3301" y="2573"/>
          <a:chExt cx="5733" cy="2032"/>
        </a:xfrm>
      </xdr:grpSpPr>
      <xdr:pic>
        <xdr:nvPicPr>
          <xdr:cNvPr id="27" name="Image 2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01" y="2573"/>
            <a:ext cx="5733" cy="2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8" name="WordArt 3"/>
          <xdr:cNvSpPr>
            <a:spLocks noChangeArrowheads="1" noChangeShapeType="1" noTextEdit="1"/>
          </xdr:cNvSpPr>
        </xdr:nvSpPr>
        <xdr:spPr bwMode="auto">
          <a:xfrm>
            <a:off x="4725" y="4305"/>
            <a:ext cx="2733" cy="300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fr-FR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 Black"/>
              </a:rPr>
              <a:t>OWATRANS</a:t>
            </a:r>
          </a:p>
        </xdr:txBody>
      </xdr:sp>
      <xdr:pic>
        <xdr:nvPicPr>
          <xdr:cNvPr id="29" name="Image 28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" y="3395"/>
            <a:ext cx="1195" cy="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773</xdr:row>
      <xdr:rowOff>0</xdr:rowOff>
    </xdr:from>
    <xdr:to>
      <xdr:col>3</xdr:col>
      <xdr:colOff>9526</xdr:colOff>
      <xdr:row>777</xdr:row>
      <xdr:rowOff>133350</xdr:rowOff>
    </xdr:to>
    <xdr:grpSp>
      <xdr:nvGrpSpPr>
        <xdr:cNvPr id="30" name="Group 1"/>
        <xdr:cNvGrpSpPr>
          <a:grpSpLocks/>
        </xdr:cNvGrpSpPr>
      </xdr:nvGrpSpPr>
      <xdr:grpSpPr bwMode="auto">
        <a:xfrm>
          <a:off x="0" y="149151975"/>
          <a:ext cx="2181226" cy="914400"/>
          <a:chOff x="3301" y="2573"/>
          <a:chExt cx="5733" cy="2032"/>
        </a:xfrm>
      </xdr:grpSpPr>
      <xdr:pic>
        <xdr:nvPicPr>
          <xdr:cNvPr id="31" name="Image 3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01" y="2573"/>
            <a:ext cx="5733" cy="2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2" name="WordArt 3"/>
          <xdr:cNvSpPr>
            <a:spLocks noChangeArrowheads="1" noChangeShapeType="1" noTextEdit="1"/>
          </xdr:cNvSpPr>
        </xdr:nvSpPr>
        <xdr:spPr bwMode="auto">
          <a:xfrm>
            <a:off x="4725" y="4305"/>
            <a:ext cx="2733" cy="300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fr-FR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 Black"/>
              </a:rPr>
              <a:t>OWATRANS</a:t>
            </a:r>
          </a:p>
        </xdr:txBody>
      </xdr:sp>
      <xdr:pic>
        <xdr:nvPicPr>
          <xdr:cNvPr id="33" name="Image 3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" y="3395"/>
            <a:ext cx="1195" cy="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827</xdr:row>
      <xdr:rowOff>0</xdr:rowOff>
    </xdr:from>
    <xdr:to>
      <xdr:col>3</xdr:col>
      <xdr:colOff>9526</xdr:colOff>
      <xdr:row>831</xdr:row>
      <xdr:rowOff>133350</xdr:rowOff>
    </xdr:to>
    <xdr:grpSp>
      <xdr:nvGrpSpPr>
        <xdr:cNvPr id="34" name="Group 1"/>
        <xdr:cNvGrpSpPr>
          <a:grpSpLocks/>
        </xdr:cNvGrpSpPr>
      </xdr:nvGrpSpPr>
      <xdr:grpSpPr bwMode="auto">
        <a:xfrm>
          <a:off x="0" y="159572325"/>
          <a:ext cx="2181226" cy="914400"/>
          <a:chOff x="3301" y="2573"/>
          <a:chExt cx="5733" cy="2032"/>
        </a:xfrm>
      </xdr:grpSpPr>
      <xdr:pic>
        <xdr:nvPicPr>
          <xdr:cNvPr id="35" name="Image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01" y="2573"/>
            <a:ext cx="5733" cy="2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WordArt 3"/>
          <xdr:cNvSpPr>
            <a:spLocks noChangeArrowheads="1" noChangeShapeType="1" noTextEdit="1"/>
          </xdr:cNvSpPr>
        </xdr:nvSpPr>
        <xdr:spPr bwMode="auto">
          <a:xfrm>
            <a:off x="4725" y="4305"/>
            <a:ext cx="2733" cy="300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fr-FR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 Black"/>
              </a:rPr>
              <a:t>OWATRANS</a:t>
            </a:r>
          </a:p>
        </xdr:txBody>
      </xdr:sp>
      <xdr:pic>
        <xdr:nvPicPr>
          <xdr:cNvPr id="37" name="Image 36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" y="3395"/>
            <a:ext cx="1195" cy="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883</xdr:row>
      <xdr:rowOff>0</xdr:rowOff>
    </xdr:from>
    <xdr:to>
      <xdr:col>3</xdr:col>
      <xdr:colOff>9526</xdr:colOff>
      <xdr:row>887</xdr:row>
      <xdr:rowOff>133350</xdr:rowOff>
    </xdr:to>
    <xdr:grpSp>
      <xdr:nvGrpSpPr>
        <xdr:cNvPr id="38" name="Group 1"/>
        <xdr:cNvGrpSpPr>
          <a:grpSpLocks/>
        </xdr:cNvGrpSpPr>
      </xdr:nvGrpSpPr>
      <xdr:grpSpPr bwMode="auto">
        <a:xfrm>
          <a:off x="0" y="170373675"/>
          <a:ext cx="2181226" cy="914400"/>
          <a:chOff x="3301" y="2573"/>
          <a:chExt cx="5733" cy="2032"/>
        </a:xfrm>
      </xdr:grpSpPr>
      <xdr:pic>
        <xdr:nvPicPr>
          <xdr:cNvPr id="39" name="Imag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01" y="2573"/>
            <a:ext cx="5733" cy="2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0" name="WordArt 3"/>
          <xdr:cNvSpPr>
            <a:spLocks noChangeArrowheads="1" noChangeShapeType="1" noTextEdit="1"/>
          </xdr:cNvSpPr>
        </xdr:nvSpPr>
        <xdr:spPr bwMode="auto">
          <a:xfrm>
            <a:off x="4725" y="4305"/>
            <a:ext cx="2733" cy="300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fr-FR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 Black"/>
              </a:rPr>
              <a:t>OWATRANS</a:t>
            </a:r>
          </a:p>
        </xdr:txBody>
      </xdr:sp>
      <xdr:pic>
        <xdr:nvPicPr>
          <xdr:cNvPr id="41" name="Image 4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" y="3395"/>
            <a:ext cx="1195" cy="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939</xdr:row>
      <xdr:rowOff>0</xdr:rowOff>
    </xdr:from>
    <xdr:to>
      <xdr:col>3</xdr:col>
      <xdr:colOff>9526</xdr:colOff>
      <xdr:row>943</xdr:row>
      <xdr:rowOff>133350</xdr:rowOff>
    </xdr:to>
    <xdr:grpSp>
      <xdr:nvGrpSpPr>
        <xdr:cNvPr id="42" name="Group 1"/>
        <xdr:cNvGrpSpPr>
          <a:grpSpLocks/>
        </xdr:cNvGrpSpPr>
      </xdr:nvGrpSpPr>
      <xdr:grpSpPr bwMode="auto">
        <a:xfrm>
          <a:off x="0" y="181175025"/>
          <a:ext cx="2181226" cy="914400"/>
          <a:chOff x="3301" y="2573"/>
          <a:chExt cx="5733" cy="2032"/>
        </a:xfrm>
      </xdr:grpSpPr>
      <xdr:pic>
        <xdr:nvPicPr>
          <xdr:cNvPr id="43" name="Image 4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01" y="2573"/>
            <a:ext cx="5733" cy="20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WordArt 3"/>
          <xdr:cNvSpPr>
            <a:spLocks noChangeArrowheads="1" noChangeShapeType="1" noTextEdit="1"/>
          </xdr:cNvSpPr>
        </xdr:nvSpPr>
        <xdr:spPr bwMode="auto">
          <a:xfrm>
            <a:off x="4725" y="4305"/>
            <a:ext cx="2733" cy="300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fr-FR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000000"/>
                </a:solidFill>
                <a:effectLst/>
                <a:latin typeface="Arial Black"/>
              </a:rPr>
              <a:t>OWATRANS</a:t>
            </a:r>
          </a:p>
        </xdr:txBody>
      </xdr:sp>
      <xdr:pic>
        <xdr:nvPicPr>
          <xdr:cNvPr id="45" name="Image 4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" y="3395"/>
            <a:ext cx="1195" cy="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topLeftCell="A16" zoomScale="120" zoomScaleNormal="120" workbookViewId="0">
      <selection activeCell="A36" sqref="A36"/>
    </sheetView>
  </sheetViews>
  <sheetFormatPr baseColWidth="10" defaultColWidth="11.42578125" defaultRowHeight="15"/>
  <cols>
    <col min="1" max="1" width="11.7109375" style="2" customWidth="1"/>
    <col min="2" max="2" width="15" style="2" customWidth="1"/>
    <col min="3" max="3" width="5.28515625" style="2" bestFit="1" customWidth="1"/>
    <col min="4" max="4" width="14.28515625" style="4" customWidth="1"/>
    <col min="5" max="5" width="9" style="2" customWidth="1"/>
    <col min="6" max="6" width="25.28515625" style="2" customWidth="1"/>
    <col min="7" max="7" width="5.85546875" style="2" bestFit="1" customWidth="1"/>
    <col min="8" max="8" width="11" style="2" bestFit="1" customWidth="1"/>
    <col min="9" max="9" width="8.140625" style="2" bestFit="1" customWidth="1"/>
    <col min="10" max="10" width="9.5703125" style="2" customWidth="1"/>
    <col min="11" max="11" width="24.85546875" style="2" customWidth="1"/>
    <col min="12" max="13" width="11.42578125" style="1"/>
    <col min="14" max="14" width="6.5703125" style="1" customWidth="1"/>
    <col min="15" max="15" width="13.28515625" style="1" customWidth="1"/>
    <col min="16" max="16" width="11.42578125" style="1"/>
    <col min="17" max="17" width="17.140625" style="1" bestFit="1" customWidth="1"/>
    <col min="18" max="18" width="6.5703125" style="1" customWidth="1"/>
    <col min="19" max="19" width="12.5703125" style="1" bestFit="1" customWidth="1"/>
    <col min="20" max="20" width="5.85546875" style="1" customWidth="1"/>
    <col min="21" max="21" width="9.85546875" style="1" customWidth="1"/>
    <col min="22" max="16384" width="11.42578125" style="1"/>
  </cols>
  <sheetData>
    <row r="1" spans="1:21" ht="15" customHeight="1">
      <c r="E1" s="201" t="s">
        <v>6</v>
      </c>
      <c r="F1" s="201"/>
      <c r="H1" s="9"/>
      <c r="I1" s="9"/>
      <c r="J1" s="9"/>
    </row>
    <row r="2" spans="1:21" ht="15" customHeight="1">
      <c r="E2" s="202"/>
      <c r="F2" s="202"/>
      <c r="H2" s="9"/>
      <c r="I2" s="9"/>
      <c r="J2" s="9"/>
      <c r="L2"/>
      <c r="M2"/>
      <c r="N2"/>
      <c r="O2"/>
      <c r="P2" t="s">
        <v>41</v>
      </c>
      <c r="Q2"/>
      <c r="R2"/>
      <c r="S2"/>
      <c r="T2"/>
      <c r="U2"/>
    </row>
    <row r="3" spans="1:21" ht="36" customHeight="1">
      <c r="A3" s="200" t="s">
        <v>535</v>
      </c>
      <c r="B3" s="200"/>
      <c r="C3" s="200"/>
      <c r="D3" s="200"/>
      <c r="E3" s="200"/>
      <c r="F3" s="200"/>
      <c r="G3" s="200"/>
      <c r="H3" s="200"/>
      <c r="I3" s="200"/>
      <c r="J3" s="200"/>
      <c r="K3" s="58">
        <f>+H57+S32</f>
        <v>2510040</v>
      </c>
      <c r="L3" s="200" t="s">
        <v>540</v>
      </c>
      <c r="M3" s="200"/>
      <c r="N3" s="200"/>
      <c r="O3" s="200"/>
      <c r="P3" s="200"/>
      <c r="Q3" s="200"/>
      <c r="R3" s="200"/>
      <c r="S3" s="200"/>
      <c r="T3" s="200"/>
      <c r="U3" s="59"/>
    </row>
    <row r="4" spans="1:21" s="14" customFormat="1" ht="29.25" customHeight="1">
      <c r="A4" s="61" t="s">
        <v>0</v>
      </c>
      <c r="B4" s="61" t="s">
        <v>3</v>
      </c>
      <c r="C4" s="10" t="s">
        <v>25</v>
      </c>
      <c r="D4" s="45" t="s">
        <v>1</v>
      </c>
      <c r="E4" s="12" t="s">
        <v>26</v>
      </c>
      <c r="F4" s="12" t="s">
        <v>5</v>
      </c>
      <c r="G4" s="10" t="s">
        <v>4</v>
      </c>
      <c r="H4" s="11" t="s">
        <v>2</v>
      </c>
      <c r="I4" s="12" t="s">
        <v>7</v>
      </c>
      <c r="J4" s="12" t="s">
        <v>35</v>
      </c>
      <c r="K4" s="13"/>
      <c r="L4" s="61" t="s">
        <v>0</v>
      </c>
      <c r="M4" s="61" t="s">
        <v>3</v>
      </c>
      <c r="N4" s="12" t="s">
        <v>25</v>
      </c>
      <c r="O4" s="10" t="s">
        <v>1</v>
      </c>
      <c r="P4" s="12" t="s">
        <v>41</v>
      </c>
      <c r="Q4" s="10" t="s">
        <v>5</v>
      </c>
      <c r="R4" s="10" t="s">
        <v>37</v>
      </c>
      <c r="S4" s="11" t="s">
        <v>2</v>
      </c>
      <c r="T4" s="12" t="s">
        <v>7</v>
      </c>
      <c r="U4" s="12" t="s">
        <v>35</v>
      </c>
    </row>
    <row r="5" spans="1:21" s="2" customFormat="1" ht="14.1" customHeight="1">
      <c r="A5" s="50">
        <v>43344</v>
      </c>
      <c r="B5" s="52" t="s">
        <v>542</v>
      </c>
      <c r="C5" s="51">
        <v>40</v>
      </c>
      <c r="D5" s="154" t="s">
        <v>596</v>
      </c>
      <c r="E5" s="52" t="s">
        <v>547</v>
      </c>
      <c r="F5" s="52" t="s">
        <v>548</v>
      </c>
      <c r="G5" s="46">
        <v>1</v>
      </c>
      <c r="H5" s="46">
        <v>55000</v>
      </c>
      <c r="I5" s="46">
        <v>1</v>
      </c>
      <c r="J5" s="42"/>
      <c r="K5" s="41"/>
      <c r="L5" s="148">
        <v>43345</v>
      </c>
      <c r="M5" s="153" t="s">
        <v>56</v>
      </c>
      <c r="N5" s="150">
        <v>40</v>
      </c>
      <c r="O5" s="156" t="s">
        <v>556</v>
      </c>
      <c r="P5" s="51" t="s">
        <v>41</v>
      </c>
      <c r="Q5" s="150" t="s">
        <v>82</v>
      </c>
      <c r="R5" s="150" t="s">
        <v>39</v>
      </c>
      <c r="S5" s="150">
        <v>175000</v>
      </c>
      <c r="T5" s="150">
        <v>1</v>
      </c>
      <c r="U5" s="25"/>
    </row>
    <row r="6" spans="1:21" s="2" customFormat="1" ht="14.1" customHeight="1">
      <c r="A6" s="50">
        <v>43342</v>
      </c>
      <c r="B6" s="52" t="s">
        <v>549</v>
      </c>
      <c r="C6" s="51">
        <v>20</v>
      </c>
      <c r="D6" s="154" t="s">
        <v>597</v>
      </c>
      <c r="E6" s="52" t="s">
        <v>547</v>
      </c>
      <c r="F6" s="52" t="s">
        <v>311</v>
      </c>
      <c r="G6" s="51">
        <v>1</v>
      </c>
      <c r="H6" s="24">
        <v>40000</v>
      </c>
      <c r="I6" s="51">
        <v>1</v>
      </c>
      <c r="J6" s="42"/>
      <c r="K6" s="41"/>
      <c r="L6" s="50">
        <v>43329</v>
      </c>
      <c r="M6" s="51" t="s">
        <v>40</v>
      </c>
      <c r="N6" s="51">
        <v>40</v>
      </c>
      <c r="O6" s="74" t="s">
        <v>559</v>
      </c>
      <c r="P6" s="51" t="s">
        <v>41</v>
      </c>
      <c r="Q6" s="51" t="s">
        <v>189</v>
      </c>
      <c r="R6" s="51" t="s">
        <v>39</v>
      </c>
      <c r="S6" s="51">
        <v>175000</v>
      </c>
      <c r="T6" s="51">
        <v>1</v>
      </c>
      <c r="U6" s="25"/>
    </row>
    <row r="7" spans="1:21" s="2" customFormat="1" ht="14.1" customHeight="1">
      <c r="A7" s="50">
        <v>43336</v>
      </c>
      <c r="B7" s="52" t="s">
        <v>56</v>
      </c>
      <c r="C7" s="51">
        <v>40</v>
      </c>
      <c r="D7" s="154" t="s">
        <v>550</v>
      </c>
      <c r="E7" s="52" t="s">
        <v>6</v>
      </c>
      <c r="F7" s="52" t="s">
        <v>551</v>
      </c>
      <c r="G7" s="51">
        <v>1</v>
      </c>
      <c r="H7" s="24">
        <v>55000</v>
      </c>
      <c r="I7" s="51">
        <v>1</v>
      </c>
      <c r="J7" s="42"/>
      <c r="K7" s="41"/>
      <c r="L7" s="50"/>
      <c r="M7" s="51"/>
      <c r="N7" s="51"/>
      <c r="O7" s="46"/>
      <c r="P7" s="51"/>
      <c r="Q7" s="51"/>
      <c r="R7" s="51"/>
      <c r="S7" s="51"/>
      <c r="T7" s="51"/>
      <c r="U7" s="48"/>
    </row>
    <row r="8" spans="1:21" s="2" customFormat="1" ht="15" customHeight="1">
      <c r="A8" s="148">
        <v>43344</v>
      </c>
      <c r="B8" s="149" t="s">
        <v>56</v>
      </c>
      <c r="C8" s="150">
        <v>40</v>
      </c>
      <c r="D8" s="155" t="s">
        <v>552</v>
      </c>
      <c r="E8" s="149" t="s">
        <v>6</v>
      </c>
      <c r="F8" s="149" t="s">
        <v>553</v>
      </c>
      <c r="G8" s="150">
        <v>1</v>
      </c>
      <c r="H8" s="151">
        <v>55000</v>
      </c>
      <c r="I8" s="150">
        <v>1</v>
      </c>
      <c r="J8" s="152"/>
      <c r="K8" s="41"/>
      <c r="L8" s="50"/>
      <c r="M8" s="51"/>
      <c r="N8" s="51"/>
      <c r="O8" s="46"/>
      <c r="P8" s="51"/>
      <c r="Q8" s="51"/>
      <c r="R8" s="51"/>
      <c r="S8" s="51"/>
      <c r="T8" s="51"/>
      <c r="U8" s="48"/>
    </row>
    <row r="9" spans="1:21" s="26" customFormat="1" ht="15" customHeight="1">
      <c r="A9" s="50">
        <v>43343</v>
      </c>
      <c r="B9" s="52" t="s">
        <v>144</v>
      </c>
      <c r="C9" s="51">
        <v>40</v>
      </c>
      <c r="D9" s="154" t="s">
        <v>554</v>
      </c>
      <c r="E9" s="52" t="s">
        <v>6</v>
      </c>
      <c r="F9" s="52" t="s">
        <v>161</v>
      </c>
      <c r="G9" s="51">
        <v>1</v>
      </c>
      <c r="H9" s="24">
        <v>55000</v>
      </c>
      <c r="I9" s="51">
        <v>1</v>
      </c>
      <c r="J9" s="42"/>
      <c r="K9" s="41"/>
      <c r="L9" s="50"/>
      <c r="M9" s="51"/>
      <c r="N9" s="51"/>
      <c r="O9" s="46"/>
      <c r="P9" s="51"/>
      <c r="Q9" s="51"/>
      <c r="R9" s="51"/>
      <c r="S9" s="51"/>
      <c r="T9" s="51"/>
      <c r="U9" s="48"/>
    </row>
    <row r="10" spans="1:21" s="2" customFormat="1" ht="15" customHeight="1">
      <c r="A10" s="50">
        <v>43337</v>
      </c>
      <c r="B10" s="52" t="s">
        <v>56</v>
      </c>
      <c r="C10" s="51">
        <v>40</v>
      </c>
      <c r="D10" s="154" t="s">
        <v>555</v>
      </c>
      <c r="E10" s="52" t="s">
        <v>6</v>
      </c>
      <c r="F10" s="52" t="s">
        <v>100</v>
      </c>
      <c r="G10" s="51">
        <v>1</v>
      </c>
      <c r="H10" s="24">
        <v>55000</v>
      </c>
      <c r="I10" s="51">
        <v>1</v>
      </c>
      <c r="J10" s="42"/>
      <c r="K10" s="41"/>
      <c r="L10" s="50"/>
      <c r="M10" s="51"/>
      <c r="N10" s="51"/>
      <c r="O10" s="46"/>
      <c r="P10" s="51"/>
      <c r="Q10" s="51"/>
      <c r="R10" s="51"/>
      <c r="S10" s="51"/>
      <c r="T10" s="51"/>
      <c r="U10" s="47"/>
    </row>
    <row r="11" spans="1:21" s="2" customFormat="1" ht="15" customHeight="1">
      <c r="A11" s="50">
        <v>43342</v>
      </c>
      <c r="B11" s="52" t="s">
        <v>47</v>
      </c>
      <c r="C11" s="51">
        <v>20</v>
      </c>
      <c r="D11" s="154" t="s">
        <v>558</v>
      </c>
      <c r="E11" s="52" t="s">
        <v>6</v>
      </c>
      <c r="F11" s="52" t="s">
        <v>257</v>
      </c>
      <c r="G11" s="51">
        <v>1</v>
      </c>
      <c r="H11" s="24">
        <v>40000</v>
      </c>
      <c r="I11" s="51">
        <v>1</v>
      </c>
      <c r="J11" s="42"/>
      <c r="K11" s="41"/>
      <c r="L11" s="50">
        <v>43326</v>
      </c>
      <c r="M11" s="51" t="s">
        <v>542</v>
      </c>
      <c r="N11" s="51">
        <v>40</v>
      </c>
      <c r="O11" s="74" t="s">
        <v>598</v>
      </c>
      <c r="P11" s="51" t="s">
        <v>543</v>
      </c>
      <c r="Q11" s="51" t="s">
        <v>544</v>
      </c>
      <c r="R11" s="51">
        <v>1</v>
      </c>
      <c r="S11" s="51">
        <v>20000</v>
      </c>
      <c r="T11" s="51">
        <v>1</v>
      </c>
      <c r="U11" s="47"/>
    </row>
    <row r="12" spans="1:21" s="2" customFormat="1" ht="15" customHeight="1">
      <c r="A12" s="50">
        <v>43321</v>
      </c>
      <c r="B12" s="52" t="s">
        <v>40</v>
      </c>
      <c r="C12" s="51">
        <v>40</v>
      </c>
      <c r="D12" s="154" t="s">
        <v>560</v>
      </c>
      <c r="E12" s="52" t="s">
        <v>6</v>
      </c>
      <c r="F12" s="52" t="s">
        <v>257</v>
      </c>
      <c r="G12" s="51">
        <v>1</v>
      </c>
      <c r="H12" s="24">
        <v>55000</v>
      </c>
      <c r="I12" s="51">
        <v>1</v>
      </c>
      <c r="J12" s="42"/>
      <c r="K12" s="41"/>
      <c r="L12" s="50">
        <v>43325</v>
      </c>
      <c r="M12" s="51" t="s">
        <v>545</v>
      </c>
      <c r="N12" s="51">
        <v>40</v>
      </c>
      <c r="O12" s="74" t="s">
        <v>599</v>
      </c>
      <c r="P12" s="51" t="s">
        <v>543</v>
      </c>
      <c r="Q12" s="51" t="s">
        <v>546</v>
      </c>
      <c r="R12" s="51">
        <v>1</v>
      </c>
      <c r="S12" s="51">
        <v>20000</v>
      </c>
      <c r="T12" s="51">
        <v>1</v>
      </c>
      <c r="U12" s="47"/>
    </row>
    <row r="13" spans="1:21" s="2" customFormat="1" ht="15" customHeight="1">
      <c r="A13" s="50">
        <v>43339</v>
      </c>
      <c r="B13" s="52" t="s">
        <v>49</v>
      </c>
      <c r="C13" s="51">
        <v>20</v>
      </c>
      <c r="D13" s="154" t="s">
        <v>561</v>
      </c>
      <c r="E13" s="52" t="s">
        <v>6</v>
      </c>
      <c r="F13" s="52" t="s">
        <v>562</v>
      </c>
      <c r="G13" s="51">
        <v>2</v>
      </c>
      <c r="H13" s="24">
        <v>48000</v>
      </c>
      <c r="I13" s="51">
        <v>1</v>
      </c>
      <c r="J13" s="42"/>
      <c r="K13" s="41"/>
      <c r="L13" s="50">
        <v>43347</v>
      </c>
      <c r="M13" s="51" t="s">
        <v>144</v>
      </c>
      <c r="N13" s="51">
        <v>40</v>
      </c>
      <c r="O13" s="74" t="s">
        <v>557</v>
      </c>
      <c r="P13" s="51" t="s">
        <v>41</v>
      </c>
      <c r="Q13" s="51" t="s">
        <v>142</v>
      </c>
      <c r="R13" s="51">
        <v>1</v>
      </c>
      <c r="S13" s="51">
        <v>20000</v>
      </c>
      <c r="T13" s="51">
        <v>1</v>
      </c>
      <c r="U13" s="3"/>
    </row>
    <row r="14" spans="1:21" s="2" customFormat="1" ht="15" customHeight="1">
      <c r="A14" s="50">
        <v>43342</v>
      </c>
      <c r="B14" s="52" t="s">
        <v>146</v>
      </c>
      <c r="C14" s="51">
        <v>20</v>
      </c>
      <c r="D14" s="154" t="s">
        <v>563</v>
      </c>
      <c r="E14" s="52" t="s">
        <v>6</v>
      </c>
      <c r="F14" s="52" t="s">
        <v>257</v>
      </c>
      <c r="G14" s="51">
        <v>1</v>
      </c>
      <c r="H14" s="24">
        <v>40000</v>
      </c>
      <c r="I14" s="51">
        <v>1</v>
      </c>
      <c r="J14" s="42"/>
      <c r="K14" s="41"/>
      <c r="L14" s="50">
        <v>43349</v>
      </c>
      <c r="M14" s="51" t="s">
        <v>44</v>
      </c>
      <c r="N14" s="51">
        <v>40</v>
      </c>
      <c r="O14" s="74" t="s">
        <v>567</v>
      </c>
      <c r="P14" s="51" t="s">
        <v>41</v>
      </c>
      <c r="Q14" s="51" t="s">
        <v>142</v>
      </c>
      <c r="R14" s="51">
        <v>1</v>
      </c>
      <c r="S14" s="51">
        <v>20000</v>
      </c>
      <c r="T14" s="51">
        <v>1</v>
      </c>
      <c r="U14" s="3"/>
    </row>
    <row r="15" spans="1:21" s="2" customFormat="1" ht="15" customHeight="1">
      <c r="A15" s="50">
        <v>43342</v>
      </c>
      <c r="B15" s="52" t="s">
        <v>564</v>
      </c>
      <c r="C15" s="51">
        <v>20</v>
      </c>
      <c r="D15" s="154" t="s">
        <v>565</v>
      </c>
      <c r="E15" s="52" t="s">
        <v>6</v>
      </c>
      <c r="F15" s="52" t="s">
        <v>257</v>
      </c>
      <c r="G15" s="51">
        <v>1</v>
      </c>
      <c r="H15" s="24">
        <v>40000</v>
      </c>
      <c r="I15" s="51">
        <v>1</v>
      </c>
      <c r="J15" s="42"/>
      <c r="K15" s="41"/>
      <c r="L15" s="50">
        <v>43347</v>
      </c>
      <c r="M15" s="51" t="s">
        <v>44</v>
      </c>
      <c r="N15" s="51">
        <v>40</v>
      </c>
      <c r="O15" s="74" t="s">
        <v>568</v>
      </c>
      <c r="P15" s="51" t="s">
        <v>41</v>
      </c>
      <c r="Q15" s="51" t="s">
        <v>142</v>
      </c>
      <c r="R15" s="51">
        <v>1</v>
      </c>
      <c r="S15" s="51">
        <v>20000</v>
      </c>
      <c r="T15" s="51">
        <v>1</v>
      </c>
      <c r="U15" s="3"/>
    </row>
    <row r="16" spans="1:21" s="2" customFormat="1" ht="15" customHeight="1">
      <c r="A16" s="50">
        <v>43343</v>
      </c>
      <c r="B16" s="52" t="s">
        <v>43</v>
      </c>
      <c r="C16" s="51">
        <v>40</v>
      </c>
      <c r="D16" s="154" t="s">
        <v>566</v>
      </c>
      <c r="E16" s="52" t="s">
        <v>6</v>
      </c>
      <c r="F16" s="52" t="s">
        <v>551</v>
      </c>
      <c r="G16" s="51">
        <v>1</v>
      </c>
      <c r="H16" s="24">
        <v>55000</v>
      </c>
      <c r="I16" s="51">
        <v>1</v>
      </c>
      <c r="J16" s="42"/>
      <c r="K16" s="41"/>
      <c r="L16" s="50">
        <v>43348</v>
      </c>
      <c r="M16" s="51" t="s">
        <v>44</v>
      </c>
      <c r="N16" s="51">
        <v>40</v>
      </c>
      <c r="O16" s="74" t="s">
        <v>569</v>
      </c>
      <c r="P16" s="51" t="s">
        <v>41</v>
      </c>
      <c r="Q16" s="51" t="s">
        <v>142</v>
      </c>
      <c r="R16" s="51">
        <v>1</v>
      </c>
      <c r="S16" s="51">
        <v>20000</v>
      </c>
      <c r="T16" s="51">
        <v>1</v>
      </c>
      <c r="U16" s="3"/>
    </row>
    <row r="17" spans="1:21" s="2" customFormat="1" ht="15" customHeight="1">
      <c r="A17" s="50">
        <v>43337</v>
      </c>
      <c r="B17" s="52" t="s">
        <v>44</v>
      </c>
      <c r="C17" s="51">
        <v>40</v>
      </c>
      <c r="D17" s="154" t="s">
        <v>570</v>
      </c>
      <c r="E17" s="52" t="s">
        <v>6</v>
      </c>
      <c r="F17" s="52" t="s">
        <v>100</v>
      </c>
      <c r="G17" s="51">
        <v>1</v>
      </c>
      <c r="H17" s="24">
        <v>55000</v>
      </c>
      <c r="I17" s="51">
        <v>1</v>
      </c>
      <c r="J17" s="42"/>
      <c r="K17" s="41"/>
      <c r="L17" s="50">
        <v>43346</v>
      </c>
      <c r="M17" s="51" t="s">
        <v>571</v>
      </c>
      <c r="N17" s="51">
        <v>40</v>
      </c>
      <c r="O17" s="74" t="s">
        <v>577</v>
      </c>
      <c r="P17" s="51" t="s">
        <v>41</v>
      </c>
      <c r="Q17" s="51" t="s">
        <v>247</v>
      </c>
      <c r="R17" s="51">
        <v>1</v>
      </c>
      <c r="S17" s="51">
        <v>20000</v>
      </c>
      <c r="T17" s="51">
        <v>1</v>
      </c>
      <c r="U17" s="3"/>
    </row>
    <row r="18" spans="1:21" s="2" customFormat="1" ht="15" customHeight="1">
      <c r="A18" s="50">
        <v>43341</v>
      </c>
      <c r="B18" s="52" t="s">
        <v>571</v>
      </c>
      <c r="C18" s="51">
        <v>40</v>
      </c>
      <c r="D18" s="154" t="s">
        <v>572</v>
      </c>
      <c r="E18" s="52" t="s">
        <v>6</v>
      </c>
      <c r="F18" s="52" t="s">
        <v>551</v>
      </c>
      <c r="G18" s="51">
        <v>1</v>
      </c>
      <c r="H18" s="24">
        <v>55000</v>
      </c>
      <c r="I18" s="51">
        <v>1</v>
      </c>
      <c r="J18" s="42"/>
      <c r="K18" s="41"/>
      <c r="L18" s="50">
        <v>43348</v>
      </c>
      <c r="M18" s="51" t="s">
        <v>232</v>
      </c>
      <c r="N18" s="51">
        <v>40</v>
      </c>
      <c r="O18" s="74" t="s">
        <v>594</v>
      </c>
      <c r="P18" s="51" t="s">
        <v>41</v>
      </c>
      <c r="Q18" s="51" t="s">
        <v>142</v>
      </c>
      <c r="R18" s="51">
        <v>1</v>
      </c>
      <c r="S18" s="51">
        <v>20000</v>
      </c>
      <c r="T18" s="51">
        <v>1</v>
      </c>
      <c r="U18" s="3"/>
    </row>
    <row r="19" spans="1:21" s="2" customFormat="1" ht="15" customHeight="1">
      <c r="A19" s="50">
        <v>43348</v>
      </c>
      <c r="B19" s="52" t="s">
        <v>571</v>
      </c>
      <c r="C19" s="51">
        <v>40</v>
      </c>
      <c r="D19" s="154" t="s">
        <v>574</v>
      </c>
      <c r="E19" s="52" t="s">
        <v>6</v>
      </c>
      <c r="F19" s="52" t="s">
        <v>573</v>
      </c>
      <c r="G19" s="51">
        <v>1</v>
      </c>
      <c r="H19" s="24">
        <v>55000</v>
      </c>
      <c r="I19" s="51">
        <v>1</v>
      </c>
      <c r="J19" s="42"/>
      <c r="K19" s="41"/>
      <c r="L19" s="50">
        <v>43348</v>
      </c>
      <c r="M19" s="51" t="s">
        <v>144</v>
      </c>
      <c r="N19" s="51">
        <v>40</v>
      </c>
      <c r="O19" s="74" t="s">
        <v>595</v>
      </c>
      <c r="P19" s="51" t="s">
        <v>41</v>
      </c>
      <c r="Q19" s="51" t="s">
        <v>142</v>
      </c>
      <c r="R19" s="51">
        <v>1</v>
      </c>
      <c r="S19" s="51">
        <v>20000</v>
      </c>
      <c r="T19" s="51">
        <v>1</v>
      </c>
      <c r="U19" s="3"/>
    </row>
    <row r="20" spans="1:21" s="2" customFormat="1" ht="15" customHeight="1">
      <c r="A20" s="50">
        <v>43344</v>
      </c>
      <c r="B20" s="52" t="s">
        <v>571</v>
      </c>
      <c r="C20" s="51">
        <v>40</v>
      </c>
      <c r="D20" s="154" t="s">
        <v>575</v>
      </c>
      <c r="E20" s="52" t="s">
        <v>6</v>
      </c>
      <c r="F20" s="52" t="s">
        <v>576</v>
      </c>
      <c r="G20" s="51">
        <v>1</v>
      </c>
      <c r="H20" s="24">
        <v>55000</v>
      </c>
      <c r="I20" s="51">
        <v>1</v>
      </c>
      <c r="J20" s="42"/>
      <c r="K20" s="41"/>
      <c r="L20" s="50"/>
      <c r="M20" s="51"/>
      <c r="N20" s="51"/>
      <c r="O20" s="46"/>
      <c r="P20" s="51"/>
      <c r="Q20" s="52"/>
      <c r="R20" s="51"/>
      <c r="S20" s="46"/>
      <c r="T20" s="51"/>
      <c r="U20" s="3"/>
    </row>
    <row r="21" spans="1:21" s="2" customFormat="1" ht="15" customHeight="1">
      <c r="A21" s="50">
        <v>43340</v>
      </c>
      <c r="B21" s="52" t="s">
        <v>578</v>
      </c>
      <c r="C21" s="51">
        <v>20</v>
      </c>
      <c r="D21" s="154" t="s">
        <v>579</v>
      </c>
      <c r="E21" s="52" t="s">
        <v>6</v>
      </c>
      <c r="F21" s="52" t="s">
        <v>580</v>
      </c>
      <c r="G21" s="51">
        <v>1</v>
      </c>
      <c r="H21" s="24">
        <v>40000</v>
      </c>
      <c r="I21" s="51">
        <v>1</v>
      </c>
      <c r="J21" s="42"/>
      <c r="K21" s="41"/>
      <c r="L21" s="50"/>
      <c r="M21" s="51"/>
      <c r="N21" s="51"/>
      <c r="O21" s="46"/>
      <c r="P21" s="52"/>
      <c r="Q21" s="52"/>
      <c r="R21" s="51"/>
      <c r="S21" s="46"/>
      <c r="T21" s="51"/>
      <c r="U21" s="3"/>
    </row>
    <row r="22" spans="1:21" s="2" customFormat="1" ht="15" customHeight="1">
      <c r="A22" s="50">
        <v>43333</v>
      </c>
      <c r="B22" s="52" t="s">
        <v>60</v>
      </c>
      <c r="C22" s="51">
        <v>40</v>
      </c>
      <c r="D22" s="154" t="s">
        <v>581</v>
      </c>
      <c r="E22" s="52" t="s">
        <v>6</v>
      </c>
      <c r="F22" s="52" t="s">
        <v>100</v>
      </c>
      <c r="G22" s="51">
        <v>1</v>
      </c>
      <c r="H22" s="24">
        <v>55000</v>
      </c>
      <c r="I22" s="51">
        <v>1</v>
      </c>
      <c r="J22" s="42"/>
      <c r="K22" s="41"/>
      <c r="L22" s="50"/>
      <c r="M22" s="51"/>
      <c r="N22" s="51"/>
      <c r="O22" s="46"/>
      <c r="P22" s="52"/>
      <c r="Q22" s="52"/>
      <c r="R22" s="51"/>
      <c r="S22" s="46"/>
      <c r="T22" s="51"/>
      <c r="U22" s="3"/>
    </row>
    <row r="23" spans="1:21" s="2" customFormat="1" ht="15" customHeight="1">
      <c r="A23" s="50">
        <v>43348</v>
      </c>
      <c r="B23" s="52" t="s">
        <v>144</v>
      </c>
      <c r="C23" s="51">
        <v>40</v>
      </c>
      <c r="D23" s="154" t="s">
        <v>582</v>
      </c>
      <c r="E23" s="52" t="s">
        <v>6</v>
      </c>
      <c r="F23" s="52" t="s">
        <v>105</v>
      </c>
      <c r="G23" s="51">
        <v>1</v>
      </c>
      <c r="H23" s="24">
        <v>120000</v>
      </c>
      <c r="I23" s="51">
        <v>1</v>
      </c>
      <c r="J23" s="42"/>
      <c r="K23" s="41"/>
      <c r="L23" s="50"/>
      <c r="M23" s="51"/>
      <c r="N23" s="51"/>
      <c r="O23" s="46"/>
      <c r="P23" s="52"/>
      <c r="Q23" s="52"/>
      <c r="R23" s="51"/>
      <c r="S23" s="46"/>
      <c r="T23" s="51"/>
      <c r="U23" s="3"/>
    </row>
    <row r="24" spans="1:21" s="2" customFormat="1" ht="15" customHeight="1">
      <c r="A24" s="50">
        <v>43351</v>
      </c>
      <c r="B24" s="52" t="s">
        <v>144</v>
      </c>
      <c r="C24" s="51">
        <v>40</v>
      </c>
      <c r="D24" s="154" t="s">
        <v>583</v>
      </c>
      <c r="E24" s="52" t="s">
        <v>6</v>
      </c>
      <c r="F24" s="52" t="s">
        <v>584</v>
      </c>
      <c r="G24" s="51">
        <v>1</v>
      </c>
      <c r="H24" s="24">
        <v>55000</v>
      </c>
      <c r="I24" s="51">
        <v>1</v>
      </c>
      <c r="J24" s="42"/>
      <c r="K24" s="41"/>
      <c r="L24" s="50"/>
      <c r="M24" s="51"/>
      <c r="N24" s="51"/>
      <c r="O24" s="46"/>
      <c r="P24" s="52"/>
      <c r="Q24" s="52"/>
      <c r="R24" s="51"/>
      <c r="S24" s="46"/>
      <c r="T24" s="51"/>
      <c r="U24" s="3"/>
    </row>
    <row r="25" spans="1:21" s="2" customFormat="1" ht="15" customHeight="1">
      <c r="A25" s="50">
        <v>43344</v>
      </c>
      <c r="B25" s="52" t="s">
        <v>585</v>
      </c>
      <c r="C25" s="51">
        <v>40</v>
      </c>
      <c r="D25" s="154" t="s">
        <v>586</v>
      </c>
      <c r="E25" s="52" t="s">
        <v>6</v>
      </c>
      <c r="F25" s="52" t="s">
        <v>584</v>
      </c>
      <c r="G25" s="51">
        <v>1</v>
      </c>
      <c r="H25" s="24">
        <v>55000</v>
      </c>
      <c r="I25" s="51">
        <v>1</v>
      </c>
      <c r="J25" s="42"/>
      <c r="K25" s="41"/>
      <c r="L25" s="3"/>
      <c r="M25" s="51"/>
      <c r="N25" s="3"/>
      <c r="O25" s="3"/>
      <c r="P25" s="3"/>
      <c r="Q25" s="3"/>
      <c r="R25" s="51"/>
      <c r="S25" s="3"/>
      <c r="T25" s="51"/>
      <c r="U25" s="3"/>
    </row>
    <row r="26" spans="1:21" s="2" customFormat="1" ht="15" customHeight="1">
      <c r="A26" s="50">
        <v>43350</v>
      </c>
      <c r="B26" s="52" t="s">
        <v>53</v>
      </c>
      <c r="C26" s="51">
        <v>20</v>
      </c>
      <c r="D26" s="154" t="s">
        <v>587</v>
      </c>
      <c r="E26" s="52" t="s">
        <v>6</v>
      </c>
      <c r="F26" s="52" t="s">
        <v>588</v>
      </c>
      <c r="G26" s="51">
        <v>1</v>
      </c>
      <c r="H26" s="24">
        <v>40000</v>
      </c>
      <c r="I26" s="51">
        <v>1</v>
      </c>
      <c r="J26" s="42"/>
      <c r="K26" s="41"/>
      <c r="L26" s="25"/>
      <c r="M26" s="49"/>
      <c r="N26" s="49"/>
      <c r="O26" s="46"/>
      <c r="P26" s="93"/>
      <c r="Q26" s="49"/>
      <c r="R26" s="51"/>
      <c r="S26" s="49"/>
      <c r="T26" s="51"/>
      <c r="U26" s="49"/>
    </row>
    <row r="27" spans="1:21" s="2" customFormat="1" ht="15" customHeight="1">
      <c r="A27" s="148">
        <v>43352</v>
      </c>
      <c r="B27" s="149" t="s">
        <v>248</v>
      </c>
      <c r="C27" s="150">
        <v>20</v>
      </c>
      <c r="D27" s="155" t="s">
        <v>589</v>
      </c>
      <c r="E27" s="149" t="s">
        <v>6</v>
      </c>
      <c r="F27" s="149" t="s">
        <v>209</v>
      </c>
      <c r="G27" s="150">
        <v>1</v>
      </c>
      <c r="H27" s="151">
        <v>40000</v>
      </c>
      <c r="I27" s="150">
        <v>1</v>
      </c>
      <c r="J27" s="152"/>
      <c r="K27" s="41"/>
      <c r="L27" s="25"/>
      <c r="M27" s="49"/>
      <c r="N27" s="49"/>
      <c r="O27" s="46"/>
      <c r="P27" s="93"/>
      <c r="Q27" s="49"/>
      <c r="R27" s="51"/>
      <c r="S27" s="49"/>
      <c r="T27" s="49"/>
      <c r="U27" s="49"/>
    </row>
    <row r="28" spans="1:21" ht="15" customHeight="1">
      <c r="A28" s="50">
        <v>43348</v>
      </c>
      <c r="B28" s="52" t="s">
        <v>232</v>
      </c>
      <c r="C28" s="51">
        <v>40</v>
      </c>
      <c r="D28" s="154" t="s">
        <v>590</v>
      </c>
      <c r="E28" s="52" t="s">
        <v>6</v>
      </c>
      <c r="F28" s="52" t="s">
        <v>142</v>
      </c>
      <c r="G28" s="51">
        <v>1</v>
      </c>
      <c r="H28" s="24">
        <v>55000</v>
      </c>
      <c r="I28" s="51">
        <v>1</v>
      </c>
      <c r="J28" s="42"/>
      <c r="L28" s="25"/>
      <c r="M28" s="49"/>
      <c r="N28" s="49"/>
      <c r="O28" s="46"/>
      <c r="P28" s="49"/>
      <c r="Q28" s="49"/>
      <c r="R28" s="51"/>
      <c r="S28" s="49"/>
      <c r="T28" s="49"/>
      <c r="U28" s="49"/>
    </row>
    <row r="29" spans="1:21" ht="15" customHeight="1">
      <c r="A29" s="50">
        <v>43337</v>
      </c>
      <c r="B29" s="52" t="s">
        <v>232</v>
      </c>
      <c r="C29" s="51">
        <v>40</v>
      </c>
      <c r="D29" s="154" t="s">
        <v>591</v>
      </c>
      <c r="E29" s="52" t="s">
        <v>6</v>
      </c>
      <c r="F29" s="52" t="s">
        <v>100</v>
      </c>
      <c r="G29" s="51">
        <v>1</v>
      </c>
      <c r="H29" s="24">
        <v>55000</v>
      </c>
      <c r="I29" s="51">
        <v>1</v>
      </c>
      <c r="J29" s="42"/>
      <c r="L29" s="25"/>
      <c r="M29" s="49"/>
      <c r="N29" s="49"/>
      <c r="O29" s="46"/>
      <c r="P29" s="49"/>
      <c r="Q29" s="49"/>
      <c r="R29" s="51"/>
      <c r="S29" s="49"/>
      <c r="T29" s="49"/>
      <c r="U29" s="49"/>
    </row>
    <row r="30" spans="1:21" ht="15" customHeight="1">
      <c r="A30" s="50">
        <v>43350</v>
      </c>
      <c r="B30" s="52" t="s">
        <v>32</v>
      </c>
      <c r="C30" s="51">
        <v>20</v>
      </c>
      <c r="D30" s="53" t="s">
        <v>592</v>
      </c>
      <c r="E30" s="52" t="s">
        <v>6</v>
      </c>
      <c r="F30" s="52" t="s">
        <v>593</v>
      </c>
      <c r="G30" s="51">
        <v>1</v>
      </c>
      <c r="H30" s="24">
        <v>40000</v>
      </c>
      <c r="I30" s="51">
        <v>1</v>
      </c>
      <c r="J30" s="42"/>
      <c r="L30" s="25"/>
      <c r="M30" s="49"/>
      <c r="N30" s="49"/>
      <c r="O30" s="46"/>
      <c r="P30" s="49"/>
      <c r="Q30" s="49"/>
      <c r="R30" s="51"/>
      <c r="S30" s="49"/>
      <c r="T30" s="49"/>
      <c r="U30" s="49"/>
    </row>
    <row r="31" spans="1:21" ht="15" customHeight="1">
      <c r="A31" s="50">
        <v>43350</v>
      </c>
      <c r="B31" s="52" t="s">
        <v>600</v>
      </c>
      <c r="C31" s="51">
        <v>20</v>
      </c>
      <c r="D31" s="53" t="s">
        <v>601</v>
      </c>
      <c r="E31" s="52" t="s">
        <v>6</v>
      </c>
      <c r="F31" s="52" t="s">
        <v>209</v>
      </c>
      <c r="G31" s="51">
        <v>1</v>
      </c>
      <c r="H31" s="24">
        <v>40000</v>
      </c>
      <c r="I31" s="51">
        <v>1</v>
      </c>
      <c r="J31" s="42"/>
      <c r="L31" s="25"/>
      <c r="M31" s="49"/>
      <c r="N31" s="49"/>
      <c r="O31" s="46"/>
      <c r="P31" s="49"/>
      <c r="Q31" s="49"/>
      <c r="R31" s="51"/>
      <c r="S31" s="49"/>
      <c r="T31" s="49"/>
      <c r="U31" s="49"/>
    </row>
    <row r="32" spans="1:21" ht="15" customHeight="1">
      <c r="A32" s="148">
        <v>43351</v>
      </c>
      <c r="B32" s="149" t="s">
        <v>52</v>
      </c>
      <c r="C32" s="150">
        <v>40</v>
      </c>
      <c r="D32" s="149" t="s">
        <v>602</v>
      </c>
      <c r="E32" s="149" t="s">
        <v>6</v>
      </c>
      <c r="F32" s="149" t="s">
        <v>584</v>
      </c>
      <c r="G32" s="150">
        <v>1</v>
      </c>
      <c r="H32" s="151">
        <v>55000</v>
      </c>
      <c r="I32" s="150">
        <v>1</v>
      </c>
      <c r="J32" s="42"/>
      <c r="S32" s="158">
        <f>+SUM(S5:S31)</f>
        <v>530000</v>
      </c>
    </row>
    <row r="33" spans="1:11" ht="15" customHeight="1">
      <c r="A33" s="50">
        <v>43344</v>
      </c>
      <c r="B33" s="52" t="s">
        <v>52</v>
      </c>
      <c r="C33" s="51">
        <v>40</v>
      </c>
      <c r="D33" s="53" t="s">
        <v>603</v>
      </c>
      <c r="E33" s="52" t="s">
        <v>6</v>
      </c>
      <c r="F33" s="52" t="s">
        <v>584</v>
      </c>
      <c r="G33" s="51">
        <v>1</v>
      </c>
      <c r="H33" s="24">
        <v>55000</v>
      </c>
      <c r="I33" s="51">
        <v>1</v>
      </c>
      <c r="J33" s="42"/>
    </row>
    <row r="34" spans="1:11" ht="15" customHeight="1">
      <c r="A34" s="50">
        <v>43349</v>
      </c>
      <c r="B34" s="52" t="s">
        <v>578</v>
      </c>
      <c r="C34" s="51">
        <v>20</v>
      </c>
      <c r="D34" s="53" t="s">
        <v>604</v>
      </c>
      <c r="E34" s="52" t="s">
        <v>6</v>
      </c>
      <c r="F34" s="52" t="s">
        <v>209</v>
      </c>
      <c r="G34" s="51">
        <v>1</v>
      </c>
      <c r="H34" s="24">
        <v>40000</v>
      </c>
      <c r="I34" s="51">
        <v>1</v>
      </c>
      <c r="J34" s="42"/>
    </row>
    <row r="35" spans="1:11" ht="15" customHeight="1">
      <c r="A35" s="50">
        <v>43350</v>
      </c>
      <c r="B35" s="52" t="s">
        <v>122</v>
      </c>
      <c r="C35" s="51">
        <v>20</v>
      </c>
      <c r="D35" s="53" t="s">
        <v>605</v>
      </c>
      <c r="E35" s="52" t="s">
        <v>6</v>
      </c>
      <c r="F35" s="52" t="s">
        <v>593</v>
      </c>
      <c r="G35" s="51">
        <v>1</v>
      </c>
      <c r="H35" s="24">
        <v>40000</v>
      </c>
      <c r="I35" s="51">
        <v>1</v>
      </c>
      <c r="J35" s="42"/>
    </row>
    <row r="36" spans="1:11" ht="15" customHeight="1">
      <c r="A36" s="50">
        <v>43349</v>
      </c>
      <c r="B36" s="52" t="s">
        <v>47</v>
      </c>
      <c r="C36" s="51">
        <v>20</v>
      </c>
      <c r="D36" s="53" t="s">
        <v>606</v>
      </c>
      <c r="E36" s="52" t="s">
        <v>6</v>
      </c>
      <c r="F36" s="52" t="s">
        <v>593</v>
      </c>
      <c r="G36" s="51">
        <v>1</v>
      </c>
      <c r="H36" s="24">
        <v>40000</v>
      </c>
      <c r="I36" s="51">
        <v>1</v>
      </c>
      <c r="J36" s="42"/>
    </row>
    <row r="37" spans="1:11" ht="15" customHeight="1">
      <c r="A37" s="50">
        <v>43351</v>
      </c>
      <c r="B37" s="52" t="s">
        <v>607</v>
      </c>
      <c r="C37" s="51">
        <v>20</v>
      </c>
      <c r="D37" s="53" t="s">
        <v>608</v>
      </c>
      <c r="E37" s="52" t="s">
        <v>6</v>
      </c>
      <c r="F37" s="52" t="s">
        <v>609</v>
      </c>
      <c r="G37" s="51">
        <v>1</v>
      </c>
      <c r="H37" s="24">
        <v>40000</v>
      </c>
      <c r="I37" s="51">
        <v>1</v>
      </c>
      <c r="J37" s="42"/>
    </row>
    <row r="38" spans="1:11" ht="15" customHeight="1">
      <c r="A38" s="50"/>
      <c r="B38" s="52"/>
      <c r="C38" s="51"/>
      <c r="D38" s="53"/>
      <c r="E38" s="52"/>
      <c r="F38" s="52"/>
      <c r="G38" s="51"/>
      <c r="H38" s="24"/>
      <c r="I38" s="51"/>
      <c r="J38" s="42"/>
    </row>
    <row r="39" spans="1:11" ht="15" customHeight="1">
      <c r="A39" s="50"/>
      <c r="B39" s="52"/>
      <c r="C39" s="51"/>
      <c r="D39" s="53"/>
      <c r="E39" s="52"/>
      <c r="F39" s="52"/>
      <c r="G39" s="51"/>
      <c r="H39" s="24"/>
      <c r="I39" s="51"/>
      <c r="J39" s="42"/>
    </row>
    <row r="40" spans="1:11" ht="15" customHeight="1">
      <c r="A40" s="50"/>
      <c r="B40" s="52"/>
      <c r="C40" s="51"/>
      <c r="D40" s="53"/>
      <c r="E40" s="52"/>
      <c r="F40" s="52"/>
      <c r="G40" s="51"/>
      <c r="H40" s="24"/>
      <c r="I40" s="51"/>
      <c r="J40" s="42"/>
    </row>
    <row r="41" spans="1:11" ht="15" customHeight="1">
      <c r="A41" s="50"/>
      <c r="B41" s="52"/>
      <c r="C41" s="51"/>
      <c r="D41" s="53"/>
      <c r="E41" s="52"/>
      <c r="F41" s="62"/>
      <c r="G41" s="51"/>
      <c r="H41" s="24"/>
      <c r="I41" s="51"/>
      <c r="J41" s="42"/>
    </row>
    <row r="42" spans="1:11" ht="15" customHeight="1">
      <c r="A42" s="50"/>
      <c r="B42" s="52"/>
      <c r="C42" s="51"/>
      <c r="D42" s="53"/>
      <c r="E42" s="52"/>
      <c r="F42" s="52"/>
      <c r="G42" s="51"/>
      <c r="H42" s="24"/>
      <c r="I42" s="51"/>
      <c r="J42" s="42"/>
    </row>
    <row r="43" spans="1:11" ht="15" customHeight="1">
      <c r="A43" s="50"/>
      <c r="B43" s="52"/>
      <c r="C43" s="51"/>
      <c r="D43" s="53"/>
      <c r="E43" s="52"/>
      <c r="F43" s="52"/>
      <c r="G43" s="51"/>
      <c r="H43" s="24"/>
      <c r="I43" s="51"/>
      <c r="J43" s="42"/>
    </row>
    <row r="44" spans="1:11" ht="15" customHeight="1">
      <c r="A44" s="50"/>
      <c r="B44" s="52"/>
      <c r="C44" s="51"/>
      <c r="D44" s="53"/>
      <c r="E44" s="52"/>
      <c r="F44" s="52"/>
      <c r="G44" s="51"/>
      <c r="H44" s="24"/>
      <c r="I44" s="51"/>
      <c r="J44" s="42"/>
    </row>
    <row r="45" spans="1:11" ht="15" customHeight="1">
      <c r="A45" s="50"/>
      <c r="B45" s="52"/>
      <c r="C45" s="51"/>
      <c r="D45" s="53"/>
      <c r="E45" s="52"/>
      <c r="F45" s="52"/>
      <c r="G45" s="51"/>
      <c r="H45" s="24"/>
      <c r="I45" s="51"/>
      <c r="J45" s="42"/>
      <c r="K45" s="26"/>
    </row>
    <row r="46" spans="1:11" ht="15" customHeight="1">
      <c r="A46" s="50"/>
      <c r="B46" s="52"/>
      <c r="C46" s="51"/>
      <c r="D46" s="53"/>
      <c r="E46" s="52"/>
      <c r="F46" s="52"/>
      <c r="G46" s="51"/>
      <c r="H46" s="24"/>
      <c r="I46" s="51"/>
      <c r="J46" s="42"/>
      <c r="K46" s="26"/>
    </row>
    <row r="47" spans="1:11" ht="15" customHeight="1">
      <c r="A47" s="50"/>
      <c r="B47" s="52"/>
      <c r="C47" s="51"/>
      <c r="D47" s="53"/>
      <c r="E47" s="52"/>
      <c r="F47" s="52"/>
      <c r="G47" s="51"/>
      <c r="H47" s="24"/>
      <c r="I47" s="51"/>
      <c r="J47" s="42"/>
      <c r="K47" s="26"/>
    </row>
    <row r="48" spans="1:11" ht="15" customHeight="1">
      <c r="A48" s="50"/>
      <c r="B48" s="52"/>
      <c r="C48" s="51"/>
      <c r="D48" s="53"/>
      <c r="E48" s="52"/>
      <c r="F48" s="52"/>
      <c r="G48" s="51"/>
      <c r="H48" s="24"/>
      <c r="I48" s="51"/>
      <c r="J48" s="42"/>
      <c r="K48" s="26"/>
    </row>
    <row r="49" spans="1:11" ht="15" customHeight="1">
      <c r="A49" s="50"/>
      <c r="B49" s="52"/>
      <c r="C49" s="51"/>
      <c r="D49" s="53"/>
      <c r="E49" s="52"/>
      <c r="F49" s="52"/>
      <c r="G49" s="51"/>
      <c r="H49" s="24"/>
      <c r="I49" s="51"/>
      <c r="J49" s="42"/>
      <c r="K49" s="26"/>
    </row>
    <row r="50" spans="1:11" ht="15" customHeight="1">
      <c r="A50" s="50"/>
      <c r="B50" s="52"/>
      <c r="C50" s="51"/>
      <c r="D50" s="53"/>
      <c r="E50" s="52"/>
      <c r="F50" s="52"/>
      <c r="G50" s="51"/>
      <c r="H50" s="24"/>
      <c r="I50" s="51"/>
      <c r="J50" s="42"/>
    </row>
    <row r="51" spans="1:11" ht="15" customHeight="1">
      <c r="A51" s="50"/>
      <c r="B51" s="52"/>
      <c r="C51" s="51"/>
      <c r="D51" s="53"/>
      <c r="E51" s="52"/>
      <c r="F51" s="3"/>
      <c r="G51" s="51"/>
      <c r="H51" s="24"/>
      <c r="I51" s="51"/>
      <c r="J51" s="42"/>
    </row>
    <row r="52" spans="1:11" ht="15" customHeight="1">
      <c r="A52" s="50"/>
      <c r="B52" s="52"/>
      <c r="C52" s="51"/>
      <c r="D52" s="53"/>
      <c r="E52" s="52"/>
      <c r="F52" s="3"/>
      <c r="G52" s="51"/>
      <c r="H52" s="24"/>
      <c r="I52" s="51"/>
      <c r="J52" s="42"/>
    </row>
    <row r="53" spans="1:11" ht="15" customHeight="1">
      <c r="A53" s="50"/>
      <c r="B53" s="52"/>
      <c r="C53" s="51"/>
      <c r="D53" s="53"/>
      <c r="E53" s="52"/>
      <c r="F53" s="3"/>
      <c r="G53" s="51"/>
      <c r="H53" s="24"/>
      <c r="I53" s="51"/>
      <c r="J53" s="42"/>
    </row>
    <row r="54" spans="1:11" ht="15" customHeight="1">
      <c r="A54" s="50"/>
      <c r="B54" s="52"/>
      <c r="C54" s="51"/>
      <c r="D54" s="53"/>
      <c r="E54" s="52"/>
      <c r="F54" s="3"/>
      <c r="G54" s="51"/>
      <c r="H54" s="24"/>
      <c r="I54" s="51"/>
      <c r="J54" s="42"/>
    </row>
    <row r="55" spans="1:11" ht="15" customHeight="1">
      <c r="A55" s="50"/>
      <c r="B55" s="52"/>
      <c r="C55" s="51"/>
      <c r="D55" s="53"/>
      <c r="E55" s="52"/>
      <c r="F55" s="3"/>
      <c r="G55" s="3"/>
      <c r="H55" s="24"/>
      <c r="I55" s="51"/>
      <c r="J55" s="42"/>
    </row>
    <row r="56" spans="1:11" ht="15" customHeight="1">
      <c r="H56" s="13">
        <f>+SUM(H5:H55)</f>
        <v>1678000</v>
      </c>
    </row>
    <row r="57" spans="1:11" ht="15" customHeight="1">
      <c r="H57" s="157">
        <f>+H56*1.18</f>
        <v>1980040</v>
      </c>
    </row>
    <row r="58" spans="1:11" ht="15" customHeight="1"/>
    <row r="59" spans="1:11" ht="15" customHeight="1"/>
    <row r="60" spans="1:11" ht="15" customHeight="1"/>
    <row r="61" spans="1:11" ht="15" customHeight="1"/>
    <row r="62" spans="1:11" ht="15" customHeight="1"/>
    <row r="63" spans="1:11" ht="15" customHeight="1"/>
    <row r="64" spans="1:11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62" ht="15" customHeight="1"/>
    <row r="163" ht="15" customHeight="1"/>
    <row r="164" ht="15" customHeight="1"/>
    <row r="165" ht="15" customHeight="1"/>
    <row r="166" ht="15" customHeight="1"/>
    <row r="168" ht="15" customHeight="1"/>
    <row r="169" ht="15" customHeight="1"/>
    <row r="170" ht="15" customHeight="1"/>
  </sheetData>
  <mergeCells count="3">
    <mergeCell ref="A3:J3"/>
    <mergeCell ref="E1:F2"/>
    <mergeCell ref="L3:T3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C1" zoomScale="120" zoomScaleNormal="120" workbookViewId="0">
      <selection activeCell="K11" sqref="K11"/>
    </sheetView>
  </sheetViews>
  <sheetFormatPr baseColWidth="10" defaultRowHeight="15"/>
  <cols>
    <col min="3" max="3" width="6.85546875" customWidth="1"/>
    <col min="4" max="4" width="13.85546875" bestFit="1" customWidth="1"/>
    <col min="6" max="6" width="19.140625" customWidth="1"/>
    <col min="7" max="7" width="6.28515625" bestFit="1" customWidth="1"/>
    <col min="8" max="8" width="12.7109375" customWidth="1"/>
    <col min="9" max="9" width="4.5703125" bestFit="1" customWidth="1"/>
    <col min="10" max="10" width="11.140625" customWidth="1"/>
    <col min="11" max="11" width="24.7109375" customWidth="1"/>
    <col min="14" max="14" width="7.5703125" customWidth="1"/>
    <col min="15" max="15" width="13.5703125" bestFit="1" customWidth="1"/>
    <col min="16" max="16" width="8.85546875" customWidth="1"/>
    <col min="17" max="17" width="16.5703125" customWidth="1"/>
    <col min="18" max="18" width="6.85546875" customWidth="1"/>
    <col min="19" max="19" width="11.7109375" bestFit="1" customWidth="1"/>
    <col min="20" max="20" width="4.5703125" bestFit="1" customWidth="1"/>
  </cols>
  <sheetData>
    <row r="1" spans="1:21">
      <c r="A1" s="26"/>
      <c r="B1" s="26"/>
      <c r="C1" s="26"/>
      <c r="D1" s="26"/>
      <c r="E1" s="201" t="s">
        <v>6</v>
      </c>
      <c r="F1" s="201"/>
      <c r="G1" s="26"/>
      <c r="H1" s="9"/>
      <c r="I1" s="9"/>
      <c r="J1" s="9"/>
    </row>
    <row r="2" spans="1:21">
      <c r="A2" s="26"/>
      <c r="B2" s="26"/>
      <c r="C2" s="26"/>
      <c r="D2" s="26"/>
      <c r="E2" s="202"/>
      <c r="F2" s="202"/>
      <c r="G2" s="26"/>
      <c r="H2" s="9"/>
      <c r="I2" s="9"/>
      <c r="J2" s="9"/>
      <c r="K2" s="43"/>
    </row>
    <row r="3" spans="1:21" ht="42" customHeight="1">
      <c r="A3" s="200" t="s">
        <v>537</v>
      </c>
      <c r="B3" s="200"/>
      <c r="C3" s="200"/>
      <c r="D3" s="200"/>
      <c r="E3" s="200"/>
      <c r="F3" s="200"/>
      <c r="G3" s="200"/>
      <c r="H3" s="200"/>
      <c r="I3" s="200"/>
      <c r="J3" s="200"/>
      <c r="K3" s="58">
        <f>+H80+S41</f>
        <v>2282600</v>
      </c>
      <c r="L3" s="200" t="s">
        <v>536</v>
      </c>
      <c r="M3" s="200"/>
      <c r="N3" s="200"/>
      <c r="O3" s="200"/>
      <c r="P3" s="200"/>
      <c r="Q3" s="200"/>
      <c r="R3" s="200"/>
      <c r="S3" s="200"/>
      <c r="T3" s="200"/>
      <c r="U3" s="200"/>
    </row>
    <row r="4" spans="1:21" ht="36">
      <c r="A4" s="61" t="s">
        <v>0</v>
      </c>
      <c r="B4" s="12" t="s">
        <v>3</v>
      </c>
      <c r="C4" s="12" t="s">
        <v>25</v>
      </c>
      <c r="D4" s="12" t="s">
        <v>1</v>
      </c>
      <c r="E4" s="12" t="s">
        <v>26</v>
      </c>
      <c r="F4" s="12" t="s">
        <v>5</v>
      </c>
      <c r="G4" s="12" t="s">
        <v>37</v>
      </c>
      <c r="H4" s="11" t="s">
        <v>2</v>
      </c>
      <c r="I4" s="12" t="s">
        <v>7</v>
      </c>
      <c r="J4" s="12" t="s">
        <v>35</v>
      </c>
      <c r="L4" s="61" t="s">
        <v>0</v>
      </c>
      <c r="M4" s="12" t="s">
        <v>3</v>
      </c>
      <c r="N4" s="10" t="s">
        <v>25</v>
      </c>
      <c r="O4" s="12" t="s">
        <v>1</v>
      </c>
      <c r="P4" s="12" t="s">
        <v>41</v>
      </c>
      <c r="Q4" s="12" t="s">
        <v>5</v>
      </c>
      <c r="R4" s="12" t="s">
        <v>37</v>
      </c>
      <c r="S4" s="11" t="s">
        <v>2</v>
      </c>
      <c r="T4" s="12" t="s">
        <v>7</v>
      </c>
      <c r="U4" s="12" t="s">
        <v>35</v>
      </c>
    </row>
    <row r="5" spans="1:21" s="6" customFormat="1">
      <c r="A5" s="50">
        <v>43342</v>
      </c>
      <c r="B5" s="51" t="s">
        <v>168</v>
      </c>
      <c r="C5" s="51">
        <v>40</v>
      </c>
      <c r="D5" s="51" t="s">
        <v>621</v>
      </c>
      <c r="E5" s="51" t="s">
        <v>6</v>
      </c>
      <c r="F5" s="52" t="s">
        <v>105</v>
      </c>
      <c r="G5" s="46">
        <v>2</v>
      </c>
      <c r="H5" s="24">
        <v>120000</v>
      </c>
      <c r="I5" s="46">
        <v>1</v>
      </c>
      <c r="J5" s="42"/>
      <c r="K5" s="41"/>
      <c r="L5" s="50"/>
      <c r="M5" s="50"/>
      <c r="N5" s="51"/>
      <c r="O5" s="76"/>
      <c r="P5" s="51"/>
      <c r="Q5" s="51"/>
      <c r="R5" s="51"/>
      <c r="S5" s="51"/>
      <c r="T5" s="46"/>
      <c r="U5" s="25"/>
    </row>
    <row r="6" spans="1:21" s="6" customFormat="1">
      <c r="A6" s="148">
        <v>43341</v>
      </c>
      <c r="B6" s="150" t="s">
        <v>168</v>
      </c>
      <c r="C6" s="150">
        <v>40</v>
      </c>
      <c r="D6" s="150" t="s">
        <v>622</v>
      </c>
      <c r="E6" s="150" t="s">
        <v>6</v>
      </c>
      <c r="F6" s="149" t="s">
        <v>142</v>
      </c>
      <c r="G6" s="151">
        <v>1</v>
      </c>
      <c r="H6" s="181">
        <v>55000</v>
      </c>
      <c r="I6" s="151">
        <v>1</v>
      </c>
      <c r="J6" s="152"/>
      <c r="K6" s="41"/>
      <c r="L6" s="50"/>
      <c r="M6" s="50"/>
      <c r="N6" s="51"/>
      <c r="O6" s="76"/>
      <c r="P6" s="51"/>
      <c r="Q6" s="51"/>
      <c r="R6" s="51"/>
      <c r="S6" s="51"/>
      <c r="T6" s="46"/>
      <c r="U6" s="25"/>
    </row>
    <row r="7" spans="1:21" s="6" customFormat="1">
      <c r="A7" s="50">
        <v>43348</v>
      </c>
      <c r="B7" s="51" t="s">
        <v>168</v>
      </c>
      <c r="C7" s="51">
        <v>40</v>
      </c>
      <c r="D7" s="51" t="s">
        <v>623</v>
      </c>
      <c r="E7" s="51" t="s">
        <v>6</v>
      </c>
      <c r="F7" s="52" t="s">
        <v>241</v>
      </c>
      <c r="G7" s="46">
        <v>1</v>
      </c>
      <c r="H7" s="24">
        <v>55000</v>
      </c>
      <c r="I7" s="46">
        <v>1</v>
      </c>
      <c r="J7" s="42"/>
      <c r="K7" s="41"/>
      <c r="L7" s="50"/>
      <c r="M7" s="50"/>
      <c r="N7" s="51"/>
      <c r="O7" s="76"/>
      <c r="P7" s="51"/>
      <c r="Q7" s="51"/>
      <c r="R7" s="51"/>
      <c r="S7" s="51"/>
      <c r="T7" s="46"/>
      <c r="U7" s="25"/>
    </row>
    <row r="8" spans="1:21" s="6" customFormat="1">
      <c r="A8" s="50">
        <v>43354</v>
      </c>
      <c r="B8" s="51" t="s">
        <v>49</v>
      </c>
      <c r="C8" s="51">
        <v>20</v>
      </c>
      <c r="D8" s="51" t="s">
        <v>625</v>
      </c>
      <c r="E8" s="51" t="s">
        <v>6</v>
      </c>
      <c r="F8" s="52" t="s">
        <v>209</v>
      </c>
      <c r="G8" s="46">
        <v>1</v>
      </c>
      <c r="H8" s="24">
        <v>40000</v>
      </c>
      <c r="I8" s="46">
        <v>1</v>
      </c>
      <c r="J8" s="42"/>
      <c r="K8" s="41"/>
      <c r="L8" s="50"/>
      <c r="M8" s="51"/>
      <c r="N8" s="51"/>
      <c r="O8" s="76"/>
      <c r="P8" s="51"/>
      <c r="Q8" s="51"/>
      <c r="R8" s="51"/>
      <c r="S8" s="51"/>
      <c r="T8" s="46"/>
      <c r="U8" s="25"/>
    </row>
    <row r="9" spans="1:21" s="6" customFormat="1">
      <c r="A9" s="50">
        <v>43351</v>
      </c>
      <c r="B9" s="51" t="s">
        <v>40</v>
      </c>
      <c r="C9" s="51">
        <v>40</v>
      </c>
      <c r="D9" s="51" t="s">
        <v>626</v>
      </c>
      <c r="E9" s="51" t="s">
        <v>6</v>
      </c>
      <c r="F9" s="52" t="s">
        <v>61</v>
      </c>
      <c r="G9" s="46" t="s">
        <v>39</v>
      </c>
      <c r="H9" s="24">
        <v>125000</v>
      </c>
      <c r="I9" s="46">
        <v>1</v>
      </c>
      <c r="J9" s="42"/>
      <c r="K9" s="41"/>
      <c r="L9" s="50"/>
      <c r="M9" s="50"/>
      <c r="N9" s="51"/>
      <c r="O9" s="76"/>
      <c r="P9" s="51"/>
      <c r="Q9" s="51"/>
      <c r="R9" s="51"/>
      <c r="S9" s="51"/>
      <c r="T9" s="46"/>
      <c r="U9" s="25"/>
    </row>
    <row r="10" spans="1:21" s="6" customFormat="1">
      <c r="A10" s="50">
        <v>43348</v>
      </c>
      <c r="B10" s="51" t="s">
        <v>97</v>
      </c>
      <c r="C10" s="51">
        <v>40</v>
      </c>
      <c r="D10" s="51" t="s">
        <v>627</v>
      </c>
      <c r="E10" s="51" t="s">
        <v>6</v>
      </c>
      <c r="F10" s="52" t="s">
        <v>105</v>
      </c>
      <c r="G10" s="46">
        <v>2</v>
      </c>
      <c r="H10" s="24">
        <v>120000</v>
      </c>
      <c r="I10" s="46">
        <v>1</v>
      </c>
      <c r="J10" s="42"/>
      <c r="K10" s="41"/>
      <c r="L10" s="50"/>
      <c r="M10" s="50"/>
      <c r="N10" s="51"/>
      <c r="O10" s="76"/>
      <c r="P10" s="51"/>
      <c r="Q10" s="51"/>
      <c r="R10" s="51"/>
      <c r="S10" s="51"/>
      <c r="T10" s="46"/>
      <c r="U10" s="25"/>
    </row>
    <row r="11" spans="1:21" s="6" customFormat="1">
      <c r="A11" s="50">
        <v>43349</v>
      </c>
      <c r="B11" s="51" t="s">
        <v>571</v>
      </c>
      <c r="C11" s="51">
        <v>40</v>
      </c>
      <c r="D11" s="51" t="s">
        <v>628</v>
      </c>
      <c r="E11" s="51" t="s">
        <v>6</v>
      </c>
      <c r="F11" s="52" t="s">
        <v>105</v>
      </c>
      <c r="G11" s="46">
        <v>2</v>
      </c>
      <c r="H11" s="24">
        <v>120000</v>
      </c>
      <c r="I11" s="46">
        <v>1</v>
      </c>
      <c r="J11" s="42"/>
      <c r="K11" s="41"/>
      <c r="L11" s="50"/>
      <c r="M11" s="51"/>
      <c r="N11" s="51"/>
      <c r="O11" s="76"/>
      <c r="P11" s="51"/>
      <c r="Q11" s="52"/>
      <c r="R11" s="46"/>
      <c r="S11" s="24"/>
      <c r="T11" s="46"/>
      <c r="U11" s="25"/>
    </row>
    <row r="12" spans="1:21" s="6" customFormat="1">
      <c r="A12" s="50">
        <v>43351</v>
      </c>
      <c r="B12" s="51" t="s">
        <v>163</v>
      </c>
      <c r="C12" s="51">
        <v>20</v>
      </c>
      <c r="D12" s="51" t="s">
        <v>630</v>
      </c>
      <c r="E12" s="51" t="s">
        <v>6</v>
      </c>
      <c r="F12" s="52" t="s">
        <v>631</v>
      </c>
      <c r="G12" s="46" t="s">
        <v>39</v>
      </c>
      <c r="H12" s="24">
        <v>150000</v>
      </c>
      <c r="I12" s="46">
        <v>1</v>
      </c>
      <c r="J12" s="42"/>
      <c r="K12" s="41"/>
      <c r="L12" s="50"/>
      <c r="M12" s="51"/>
      <c r="N12" s="51"/>
      <c r="O12" s="76"/>
      <c r="P12" s="51"/>
      <c r="Q12" s="51"/>
      <c r="R12" s="51"/>
      <c r="S12" s="51"/>
      <c r="T12" s="51"/>
      <c r="U12" s="51"/>
    </row>
    <row r="13" spans="1:21" s="6" customFormat="1">
      <c r="A13" s="50">
        <v>43350</v>
      </c>
      <c r="B13" s="51" t="s">
        <v>56</v>
      </c>
      <c r="C13" s="51">
        <v>40</v>
      </c>
      <c r="D13" s="51" t="s">
        <v>632</v>
      </c>
      <c r="E13" s="51" t="s">
        <v>6</v>
      </c>
      <c r="F13" s="52" t="s">
        <v>59</v>
      </c>
      <c r="G13" s="46">
        <v>1</v>
      </c>
      <c r="H13" s="24">
        <v>55000</v>
      </c>
      <c r="I13" s="46">
        <v>1</v>
      </c>
      <c r="J13" s="42"/>
      <c r="K13" s="41"/>
      <c r="L13" s="50"/>
      <c r="M13" s="51"/>
      <c r="N13" s="51"/>
      <c r="O13" s="76"/>
      <c r="P13" s="51"/>
      <c r="Q13" s="51"/>
      <c r="R13" s="51"/>
      <c r="S13" s="51"/>
      <c r="T13" s="51"/>
      <c r="U13" s="51"/>
    </row>
    <row r="14" spans="1:21" s="6" customFormat="1">
      <c r="A14" s="50">
        <v>43350</v>
      </c>
      <c r="B14" s="51" t="s">
        <v>122</v>
      </c>
      <c r="C14" s="51">
        <v>20</v>
      </c>
      <c r="D14" s="51" t="s">
        <v>605</v>
      </c>
      <c r="E14" s="51" t="s">
        <v>6</v>
      </c>
      <c r="F14" s="52" t="s">
        <v>593</v>
      </c>
      <c r="G14" s="46">
        <v>1</v>
      </c>
      <c r="H14" s="24">
        <v>40000</v>
      </c>
      <c r="I14" s="46">
        <v>1</v>
      </c>
      <c r="J14" s="42"/>
      <c r="K14" s="41"/>
      <c r="L14" s="50"/>
      <c r="M14" s="51"/>
      <c r="N14" s="51"/>
      <c r="O14" s="76"/>
      <c r="P14" s="51"/>
      <c r="Q14" s="51"/>
      <c r="R14" s="51"/>
      <c r="S14" s="51"/>
      <c r="T14" s="51"/>
      <c r="U14" s="51"/>
    </row>
    <row r="15" spans="1:21" s="6" customFormat="1">
      <c r="A15" s="84">
        <v>43354</v>
      </c>
      <c r="B15" s="75" t="s">
        <v>53</v>
      </c>
      <c r="C15" s="75">
        <v>20</v>
      </c>
      <c r="D15" s="51" t="s">
        <v>633</v>
      </c>
      <c r="E15" s="75" t="s">
        <v>6</v>
      </c>
      <c r="F15" s="53" t="s">
        <v>593</v>
      </c>
      <c r="G15" s="68">
        <v>1</v>
      </c>
      <c r="H15" s="68">
        <v>40000</v>
      </c>
      <c r="I15" s="46">
        <v>1</v>
      </c>
      <c r="J15" s="42"/>
      <c r="K15" s="41"/>
      <c r="L15" s="50"/>
      <c r="M15" s="51"/>
      <c r="N15" s="51"/>
      <c r="O15" s="76"/>
      <c r="P15" s="51"/>
      <c r="Q15" s="51"/>
      <c r="R15" s="51"/>
      <c r="S15" s="51"/>
      <c r="T15" s="51"/>
      <c r="U15" s="51"/>
    </row>
    <row r="16" spans="1:21" s="6" customFormat="1">
      <c r="A16" s="50">
        <v>43349</v>
      </c>
      <c r="B16" s="51" t="s">
        <v>43</v>
      </c>
      <c r="C16" s="51">
        <v>40</v>
      </c>
      <c r="D16" s="51" t="s">
        <v>634</v>
      </c>
      <c r="E16" s="51" t="s">
        <v>6</v>
      </c>
      <c r="F16" s="52" t="s">
        <v>105</v>
      </c>
      <c r="G16" s="46">
        <v>2</v>
      </c>
      <c r="H16" s="24">
        <v>120000</v>
      </c>
      <c r="I16" s="46">
        <v>1</v>
      </c>
      <c r="J16" s="42"/>
      <c r="K16" s="41"/>
      <c r="L16" s="50"/>
      <c r="M16" s="51"/>
      <c r="N16" s="51"/>
      <c r="O16" s="51"/>
      <c r="P16" s="51"/>
      <c r="Q16" s="51"/>
      <c r="R16" s="51"/>
      <c r="S16" s="51"/>
      <c r="T16" s="51"/>
      <c r="U16" s="51"/>
    </row>
    <row r="17" spans="1:21" s="6" customFormat="1">
      <c r="A17" s="50">
        <v>43354</v>
      </c>
      <c r="B17" s="51" t="s">
        <v>115</v>
      </c>
      <c r="C17" s="51">
        <v>20</v>
      </c>
      <c r="D17" s="51" t="s">
        <v>635</v>
      </c>
      <c r="E17" s="51" t="s">
        <v>6</v>
      </c>
      <c r="F17" s="52" t="s">
        <v>636</v>
      </c>
      <c r="G17" s="46">
        <v>1</v>
      </c>
      <c r="H17" s="24">
        <v>40000</v>
      </c>
      <c r="I17" s="46">
        <v>1</v>
      </c>
      <c r="J17" s="42"/>
      <c r="K17" s="41"/>
      <c r="L17" s="50"/>
      <c r="M17" s="51"/>
      <c r="N17" s="51"/>
      <c r="O17" s="51"/>
      <c r="P17" s="51"/>
      <c r="Q17" s="51"/>
      <c r="R17" s="51"/>
      <c r="S17" s="51"/>
      <c r="T17" s="51"/>
      <c r="U17" s="51"/>
    </row>
    <row r="18" spans="1:21" s="6" customFormat="1">
      <c r="A18" s="50">
        <v>43353</v>
      </c>
      <c r="B18" s="51" t="s">
        <v>80</v>
      </c>
      <c r="C18" s="51">
        <v>40</v>
      </c>
      <c r="D18" s="51" t="s">
        <v>639</v>
      </c>
      <c r="E18" s="51" t="s">
        <v>6</v>
      </c>
      <c r="F18" s="52" t="s">
        <v>278</v>
      </c>
      <c r="G18" s="46">
        <v>1</v>
      </c>
      <c r="H18" s="24">
        <v>55000</v>
      </c>
      <c r="I18" s="46">
        <v>1</v>
      </c>
      <c r="J18" s="42"/>
      <c r="K18" s="41"/>
      <c r="L18" s="50">
        <v>43349</v>
      </c>
      <c r="M18" s="51" t="s">
        <v>168</v>
      </c>
      <c r="N18" s="51">
        <v>40</v>
      </c>
      <c r="O18" s="51" t="s">
        <v>624</v>
      </c>
      <c r="P18" s="51" t="s">
        <v>41</v>
      </c>
      <c r="Q18" s="51" t="s">
        <v>142</v>
      </c>
      <c r="R18" s="51">
        <v>1</v>
      </c>
      <c r="S18" s="51">
        <v>20000</v>
      </c>
      <c r="T18" s="51">
        <v>1</v>
      </c>
      <c r="U18" s="51"/>
    </row>
    <row r="19" spans="1:21" s="6" customFormat="1">
      <c r="A19" s="50">
        <v>43357</v>
      </c>
      <c r="B19" s="51" t="s">
        <v>163</v>
      </c>
      <c r="C19" s="51">
        <v>20</v>
      </c>
      <c r="D19" s="51" t="s">
        <v>640</v>
      </c>
      <c r="E19" s="51" t="s">
        <v>6</v>
      </c>
      <c r="F19" s="52" t="s">
        <v>262</v>
      </c>
      <c r="G19" s="46">
        <v>1</v>
      </c>
      <c r="H19" s="24">
        <v>40000</v>
      </c>
      <c r="I19" s="46">
        <v>1</v>
      </c>
      <c r="J19" s="42"/>
      <c r="K19" s="41"/>
      <c r="L19" s="50">
        <v>43351</v>
      </c>
      <c r="M19" s="51" t="s">
        <v>97</v>
      </c>
      <c r="N19" s="51">
        <v>40</v>
      </c>
      <c r="O19" s="51" t="s">
        <v>629</v>
      </c>
      <c r="P19" s="51" t="s">
        <v>41</v>
      </c>
      <c r="Q19" s="51" t="s">
        <v>247</v>
      </c>
      <c r="R19" s="51">
        <v>1</v>
      </c>
      <c r="S19" s="51">
        <v>20000</v>
      </c>
      <c r="T19" s="51">
        <v>1</v>
      </c>
      <c r="U19" s="51"/>
    </row>
    <row r="20" spans="1:21" s="6" customFormat="1">
      <c r="A20" s="50">
        <v>43356</v>
      </c>
      <c r="B20" s="51" t="s">
        <v>57</v>
      </c>
      <c r="C20" s="51">
        <v>40</v>
      </c>
      <c r="D20" s="51" t="s">
        <v>641</v>
      </c>
      <c r="E20" s="51" t="s">
        <v>6</v>
      </c>
      <c r="F20" s="52" t="s">
        <v>105</v>
      </c>
      <c r="G20" s="51">
        <v>2</v>
      </c>
      <c r="H20" s="24">
        <v>120000</v>
      </c>
      <c r="I20" s="46">
        <v>1</v>
      </c>
      <c r="J20" s="42"/>
      <c r="K20" s="41"/>
      <c r="L20" s="148">
        <v>43352</v>
      </c>
      <c r="M20" s="148" t="s">
        <v>43</v>
      </c>
      <c r="N20" s="150">
        <v>40</v>
      </c>
      <c r="O20" s="150" t="s">
        <v>637</v>
      </c>
      <c r="P20" s="150" t="s">
        <v>41</v>
      </c>
      <c r="Q20" s="150" t="s">
        <v>142</v>
      </c>
      <c r="R20" s="150">
        <v>1</v>
      </c>
      <c r="S20" s="150">
        <v>20000</v>
      </c>
      <c r="T20" s="151">
        <v>1</v>
      </c>
      <c r="U20" s="25"/>
    </row>
    <row r="21" spans="1:21" s="6" customFormat="1">
      <c r="A21" s="50">
        <v>43349</v>
      </c>
      <c r="B21" s="51" t="s">
        <v>57</v>
      </c>
      <c r="C21" s="51">
        <v>40</v>
      </c>
      <c r="D21" s="51" t="s">
        <v>642</v>
      </c>
      <c r="E21" s="51" t="s">
        <v>6</v>
      </c>
      <c r="F21" s="52" t="s">
        <v>105</v>
      </c>
      <c r="G21" s="46">
        <v>2</v>
      </c>
      <c r="H21" s="24">
        <v>120000</v>
      </c>
      <c r="I21" s="46">
        <v>1</v>
      </c>
      <c r="J21" s="42"/>
      <c r="K21" s="41"/>
      <c r="L21" s="50">
        <v>43348</v>
      </c>
      <c r="M21" s="50" t="s">
        <v>43</v>
      </c>
      <c r="N21" s="51">
        <v>40</v>
      </c>
      <c r="O21" s="51" t="s">
        <v>638</v>
      </c>
      <c r="P21" s="51" t="s">
        <v>41</v>
      </c>
      <c r="Q21" s="51" t="s">
        <v>142</v>
      </c>
      <c r="R21" s="51">
        <v>1</v>
      </c>
      <c r="S21" s="51">
        <v>20000</v>
      </c>
      <c r="T21" s="46">
        <v>1</v>
      </c>
      <c r="U21" s="25"/>
    </row>
    <row r="22" spans="1:21" s="6" customFormat="1">
      <c r="A22" s="50">
        <v>43342</v>
      </c>
      <c r="B22" s="51" t="s">
        <v>31</v>
      </c>
      <c r="C22" s="51">
        <v>20</v>
      </c>
      <c r="D22" s="51" t="s">
        <v>643</v>
      </c>
      <c r="E22" s="51" t="s">
        <v>6</v>
      </c>
      <c r="F22" s="52" t="s">
        <v>257</v>
      </c>
      <c r="G22" s="46">
        <v>1</v>
      </c>
      <c r="H22" s="24">
        <v>40000</v>
      </c>
      <c r="I22" s="46">
        <v>1</v>
      </c>
      <c r="J22" s="42"/>
      <c r="K22" s="41"/>
      <c r="L22" s="50">
        <v>43360</v>
      </c>
      <c r="M22" s="50" t="s">
        <v>115</v>
      </c>
      <c r="N22" s="51">
        <v>20</v>
      </c>
      <c r="O22" s="51" t="s">
        <v>644</v>
      </c>
      <c r="P22" s="51" t="s">
        <v>41</v>
      </c>
      <c r="Q22" s="51" t="s">
        <v>247</v>
      </c>
      <c r="R22" s="51">
        <v>1</v>
      </c>
      <c r="S22" s="51">
        <v>15000</v>
      </c>
      <c r="T22" s="46">
        <v>1</v>
      </c>
      <c r="U22" s="25"/>
    </row>
    <row r="23" spans="1:21" s="6" customFormat="1">
      <c r="A23" s="148">
        <v>43352</v>
      </c>
      <c r="B23" s="150" t="s">
        <v>248</v>
      </c>
      <c r="C23" s="150">
        <v>20</v>
      </c>
      <c r="D23" s="150" t="s">
        <v>589</v>
      </c>
      <c r="E23" s="150" t="s">
        <v>6</v>
      </c>
      <c r="F23" s="149" t="s">
        <v>209</v>
      </c>
      <c r="G23" s="151">
        <v>1</v>
      </c>
      <c r="H23" s="151">
        <v>40000</v>
      </c>
      <c r="I23" s="151">
        <v>1</v>
      </c>
      <c r="J23" s="152"/>
      <c r="K23" s="41"/>
      <c r="L23" s="148">
        <v>43352</v>
      </c>
      <c r="M23" s="148" t="s">
        <v>144</v>
      </c>
      <c r="N23" s="150">
        <v>40</v>
      </c>
      <c r="O23" s="150" t="s">
        <v>650</v>
      </c>
      <c r="P23" s="150" t="s">
        <v>41</v>
      </c>
      <c r="Q23" s="150" t="s">
        <v>142</v>
      </c>
      <c r="R23" s="150">
        <v>1</v>
      </c>
      <c r="S23" s="150">
        <v>20000</v>
      </c>
      <c r="T23" s="151"/>
      <c r="U23" s="25"/>
    </row>
    <row r="24" spans="1:21" s="6" customFormat="1">
      <c r="A24" s="50">
        <v>43351</v>
      </c>
      <c r="B24" s="51" t="s">
        <v>97</v>
      </c>
      <c r="C24" s="51">
        <v>40</v>
      </c>
      <c r="D24" s="51" t="s">
        <v>645</v>
      </c>
      <c r="E24" s="51" t="s">
        <v>6</v>
      </c>
      <c r="F24" s="52" t="s">
        <v>142</v>
      </c>
      <c r="G24" s="46">
        <v>1</v>
      </c>
      <c r="H24" s="24">
        <v>55000</v>
      </c>
      <c r="I24" s="46">
        <v>1</v>
      </c>
      <c r="J24" s="42"/>
      <c r="K24" s="41"/>
      <c r="L24" s="148">
        <v>43352</v>
      </c>
      <c r="M24" s="148" t="s">
        <v>144</v>
      </c>
      <c r="N24" s="150">
        <v>40</v>
      </c>
      <c r="O24" s="150" t="s">
        <v>645</v>
      </c>
      <c r="P24" s="150" t="s">
        <v>41</v>
      </c>
      <c r="Q24" s="150" t="s">
        <v>142</v>
      </c>
      <c r="R24" s="150">
        <v>1</v>
      </c>
      <c r="S24" s="150">
        <v>20000</v>
      </c>
      <c r="T24" s="151"/>
      <c r="U24" s="25"/>
    </row>
    <row r="25" spans="1:21" s="6" customFormat="1">
      <c r="A25" s="148">
        <v>43352</v>
      </c>
      <c r="B25" s="150" t="s">
        <v>48</v>
      </c>
      <c r="C25" s="150">
        <v>40</v>
      </c>
      <c r="D25" s="150" t="s">
        <v>646</v>
      </c>
      <c r="E25" s="150" t="s">
        <v>6</v>
      </c>
      <c r="F25" s="149" t="s">
        <v>50</v>
      </c>
      <c r="G25" s="151">
        <v>2</v>
      </c>
      <c r="H25" s="151">
        <v>70000</v>
      </c>
      <c r="I25" s="151">
        <v>1</v>
      </c>
      <c r="J25" s="152"/>
      <c r="K25" s="41"/>
      <c r="L25" s="50"/>
      <c r="M25" s="50"/>
      <c r="N25" s="51"/>
      <c r="O25" s="51"/>
      <c r="P25" s="51"/>
      <c r="Q25" s="51"/>
      <c r="R25" s="51"/>
      <c r="S25" s="51"/>
      <c r="T25" s="46"/>
      <c r="U25" s="25"/>
    </row>
    <row r="26" spans="1:21" s="6" customFormat="1">
      <c r="A26" s="50">
        <v>43351</v>
      </c>
      <c r="B26" s="51" t="s">
        <v>46</v>
      </c>
      <c r="C26" s="51">
        <v>20</v>
      </c>
      <c r="D26" s="51" t="s">
        <v>647</v>
      </c>
      <c r="E26" s="51" t="s">
        <v>6</v>
      </c>
      <c r="F26" s="52" t="s">
        <v>138</v>
      </c>
      <c r="G26" s="46">
        <v>1</v>
      </c>
      <c r="H26" s="24">
        <v>40000</v>
      </c>
      <c r="I26" s="46">
        <v>1</v>
      </c>
      <c r="J26" s="42"/>
      <c r="L26" s="50"/>
      <c r="M26" s="50"/>
      <c r="N26" s="51"/>
      <c r="O26" s="51"/>
      <c r="P26" s="51"/>
      <c r="Q26" s="51"/>
      <c r="R26" s="51"/>
      <c r="S26" s="51"/>
      <c r="T26" s="46"/>
      <c r="U26" s="25"/>
    </row>
    <row r="27" spans="1:21" s="6" customFormat="1">
      <c r="A27" s="50">
        <v>43356</v>
      </c>
      <c r="B27" s="51" t="s">
        <v>97</v>
      </c>
      <c r="C27" s="51">
        <v>40</v>
      </c>
      <c r="D27" s="51" t="s">
        <v>648</v>
      </c>
      <c r="E27" s="51" t="s">
        <v>6</v>
      </c>
      <c r="F27" s="52" t="s">
        <v>105</v>
      </c>
      <c r="G27" s="46">
        <v>2</v>
      </c>
      <c r="H27" s="24">
        <v>120000</v>
      </c>
      <c r="I27" s="46">
        <v>1</v>
      </c>
      <c r="J27" s="42"/>
      <c r="L27" s="50"/>
      <c r="M27" s="50"/>
      <c r="N27" s="51"/>
      <c r="O27" s="51"/>
      <c r="P27" s="51"/>
      <c r="Q27" s="51"/>
      <c r="R27" s="51"/>
      <c r="S27" s="51"/>
      <c r="T27" s="46"/>
      <c r="U27" s="25"/>
    </row>
    <row r="28" spans="1:21" s="6" customFormat="1">
      <c r="A28" s="50">
        <v>43351</v>
      </c>
      <c r="B28" s="51" t="s">
        <v>564</v>
      </c>
      <c r="C28" s="51">
        <v>20</v>
      </c>
      <c r="D28" s="51" t="s">
        <v>649</v>
      </c>
      <c r="E28" s="51" t="s">
        <v>6</v>
      </c>
      <c r="F28" s="52" t="s">
        <v>209</v>
      </c>
      <c r="G28" s="46">
        <v>1</v>
      </c>
      <c r="H28" s="24">
        <v>40000</v>
      </c>
      <c r="I28" s="46">
        <v>1</v>
      </c>
      <c r="J28" s="42"/>
      <c r="L28" s="50"/>
      <c r="M28" s="50"/>
      <c r="N28" s="51"/>
      <c r="O28" s="51"/>
      <c r="P28" s="51"/>
      <c r="Q28" s="51"/>
      <c r="R28" s="51"/>
      <c r="S28" s="51"/>
      <c r="T28" s="46"/>
      <c r="U28" s="25"/>
    </row>
    <row r="29" spans="1:21" s="6" customFormat="1">
      <c r="A29" s="50"/>
      <c r="B29" s="51"/>
      <c r="C29" s="51"/>
      <c r="D29" s="51"/>
      <c r="E29" s="51"/>
      <c r="F29" s="52"/>
      <c r="G29" s="46"/>
      <c r="H29" s="24"/>
      <c r="I29" s="46"/>
      <c r="J29" s="42"/>
      <c r="L29" s="50"/>
      <c r="M29" s="50"/>
      <c r="N29" s="51"/>
      <c r="O29" s="51"/>
      <c r="P29" s="51"/>
      <c r="Q29" s="51"/>
      <c r="R29" s="51"/>
      <c r="S29" s="51"/>
      <c r="T29" s="46"/>
      <c r="U29" s="25"/>
    </row>
    <row r="30" spans="1:21" s="6" customFormat="1">
      <c r="A30" s="50"/>
      <c r="B30" s="51"/>
      <c r="C30" s="51"/>
      <c r="D30" s="51"/>
      <c r="E30" s="51"/>
      <c r="F30" s="52"/>
      <c r="G30" s="46"/>
      <c r="H30" s="24"/>
      <c r="I30" s="46"/>
      <c r="J30" s="42"/>
      <c r="L30" s="50"/>
      <c r="M30" s="50"/>
      <c r="N30" s="51"/>
      <c r="O30" s="51"/>
      <c r="P30" s="51"/>
      <c r="Q30" s="51"/>
      <c r="R30" s="51"/>
      <c r="S30" s="51"/>
      <c r="T30" s="46"/>
      <c r="U30" s="25"/>
    </row>
    <row r="31" spans="1:21" s="6" customFormat="1">
      <c r="A31" s="50"/>
      <c r="B31" s="51"/>
      <c r="C31" s="51"/>
      <c r="D31" s="51"/>
      <c r="E31" s="51"/>
      <c r="F31" s="52"/>
      <c r="G31" s="46"/>
      <c r="H31" s="24"/>
      <c r="I31" s="46"/>
      <c r="J31" s="42"/>
      <c r="L31" s="50"/>
      <c r="M31" s="50"/>
      <c r="N31" s="51"/>
      <c r="O31" s="51"/>
      <c r="P31" s="51"/>
      <c r="Q31" s="51"/>
      <c r="R31" s="51"/>
      <c r="S31" s="51"/>
      <c r="T31" s="46"/>
      <c r="U31" s="25"/>
    </row>
    <row r="32" spans="1:21" s="6" customFormat="1">
      <c r="A32" s="50"/>
      <c r="B32" s="51"/>
      <c r="C32" s="51"/>
      <c r="D32" s="51"/>
      <c r="E32" s="51"/>
      <c r="F32" s="52"/>
      <c r="G32" s="46"/>
      <c r="H32" s="24"/>
      <c r="I32" s="46"/>
      <c r="J32" s="42"/>
      <c r="L32" s="50"/>
      <c r="M32" s="50"/>
      <c r="N32" s="50"/>
      <c r="O32" s="51"/>
      <c r="P32" s="51"/>
      <c r="Q32" s="51"/>
      <c r="R32" s="51"/>
      <c r="S32" s="51"/>
      <c r="T32" s="46"/>
      <c r="U32" s="25"/>
    </row>
    <row r="33" spans="1:21" s="6" customFormat="1">
      <c r="A33" s="50"/>
      <c r="B33" s="51"/>
      <c r="C33" s="51"/>
      <c r="D33" s="51"/>
      <c r="E33" s="51"/>
      <c r="F33" s="52"/>
      <c r="G33" s="46"/>
      <c r="H33" s="24"/>
      <c r="I33" s="46"/>
      <c r="J33" s="42"/>
      <c r="L33" s="50"/>
      <c r="M33" s="50"/>
      <c r="N33" s="50"/>
      <c r="O33" s="51"/>
      <c r="P33" s="51"/>
      <c r="Q33" s="51"/>
      <c r="R33" s="51"/>
      <c r="S33" s="51"/>
      <c r="T33" s="46"/>
      <c r="U33" s="25"/>
    </row>
    <row r="34" spans="1:21" s="6" customFormat="1">
      <c r="A34" s="50"/>
      <c r="B34" s="51"/>
      <c r="C34" s="51"/>
      <c r="D34" s="51"/>
      <c r="E34" s="51"/>
      <c r="F34" s="52"/>
      <c r="G34" s="46"/>
      <c r="H34" s="24"/>
      <c r="I34" s="46"/>
      <c r="J34" s="42"/>
      <c r="L34" s="50"/>
      <c r="M34" s="50"/>
      <c r="N34" s="50"/>
      <c r="O34" s="51"/>
      <c r="P34" s="51"/>
      <c r="Q34" s="51"/>
      <c r="R34" s="51"/>
      <c r="S34" s="51"/>
      <c r="T34" s="46"/>
      <c r="U34" s="25"/>
    </row>
    <row r="35" spans="1:21" s="6" customFormat="1">
      <c r="A35" s="50"/>
      <c r="B35" s="51"/>
      <c r="C35" s="51"/>
      <c r="D35" s="51"/>
      <c r="E35" s="51"/>
      <c r="F35" s="52"/>
      <c r="G35" s="46"/>
      <c r="H35" s="24"/>
      <c r="I35" s="46"/>
      <c r="J35" s="42"/>
      <c r="L35" s="50"/>
      <c r="M35" s="50"/>
      <c r="N35" s="50"/>
      <c r="O35" s="51"/>
      <c r="P35" s="51"/>
      <c r="Q35" s="51"/>
      <c r="R35" s="51"/>
      <c r="S35" s="51"/>
      <c r="T35" s="46"/>
      <c r="U35" s="25"/>
    </row>
    <row r="36" spans="1:21" s="6" customFormat="1">
      <c r="A36" s="50"/>
      <c r="B36" s="51"/>
      <c r="C36" s="51"/>
      <c r="D36" s="51"/>
      <c r="E36" s="51"/>
      <c r="F36" s="52"/>
      <c r="G36" s="46"/>
      <c r="H36" s="24"/>
      <c r="I36" s="46"/>
      <c r="J36" s="42"/>
      <c r="L36" s="50"/>
      <c r="M36" s="50"/>
      <c r="N36" s="50"/>
      <c r="O36" s="51"/>
      <c r="P36" s="51"/>
      <c r="Q36" s="51"/>
      <c r="R36" s="51"/>
      <c r="S36" s="51"/>
      <c r="T36" s="46"/>
      <c r="U36" s="25"/>
    </row>
    <row r="37" spans="1:21" s="6" customFormat="1">
      <c r="A37" s="50"/>
      <c r="B37" s="51"/>
      <c r="C37" s="51"/>
      <c r="D37" s="51"/>
      <c r="E37" s="51"/>
      <c r="F37" s="52"/>
      <c r="G37" s="46"/>
      <c r="H37" s="24"/>
      <c r="I37" s="46"/>
      <c r="J37" s="42"/>
      <c r="L37" s="50"/>
      <c r="M37" s="50"/>
      <c r="N37" s="50"/>
      <c r="O37" s="51"/>
      <c r="P37" s="51"/>
      <c r="Q37" s="51"/>
      <c r="R37" s="51"/>
      <c r="S37" s="51"/>
      <c r="T37" s="46"/>
      <c r="U37" s="25"/>
    </row>
    <row r="38" spans="1:21" s="6" customFormat="1">
      <c r="A38" s="50"/>
      <c r="B38" s="51"/>
      <c r="C38" s="51"/>
      <c r="D38" s="51"/>
      <c r="E38" s="51"/>
      <c r="F38" s="52"/>
      <c r="G38" s="46"/>
      <c r="H38" s="24"/>
      <c r="I38" s="46"/>
      <c r="J38" s="42"/>
      <c r="L38" s="50"/>
      <c r="M38" s="50"/>
      <c r="N38" s="50"/>
      <c r="O38" s="51"/>
      <c r="P38" s="51"/>
      <c r="Q38" s="51"/>
      <c r="R38" s="51"/>
      <c r="S38" s="51"/>
      <c r="T38" s="46"/>
      <c r="U38" s="25"/>
    </row>
    <row r="39" spans="1:21" s="6" customFormat="1">
      <c r="A39" s="50"/>
      <c r="B39" s="51"/>
      <c r="C39" s="51"/>
      <c r="D39" s="51"/>
      <c r="E39" s="51"/>
      <c r="F39" s="52"/>
      <c r="G39" s="46"/>
      <c r="H39" s="24"/>
      <c r="I39" s="46"/>
      <c r="J39" s="42"/>
      <c r="L39" s="50"/>
      <c r="M39" s="50"/>
      <c r="N39" s="50"/>
      <c r="O39" s="51"/>
      <c r="P39" s="51"/>
      <c r="Q39" s="51"/>
      <c r="R39" s="51"/>
      <c r="S39" s="51"/>
      <c r="T39" s="46"/>
      <c r="U39" s="25"/>
    </row>
    <row r="40" spans="1:21" s="6" customFormat="1" ht="15.75" thickBot="1">
      <c r="A40" s="50"/>
      <c r="B40" s="51"/>
      <c r="C40" s="51"/>
      <c r="D40" s="51"/>
      <c r="E40" s="51"/>
      <c r="F40" s="52"/>
      <c r="G40" s="46"/>
      <c r="H40" s="24"/>
      <c r="I40" s="46"/>
      <c r="J40" s="42"/>
      <c r="L40" s="116"/>
      <c r="M40" s="116"/>
      <c r="N40" s="116"/>
      <c r="O40" s="51"/>
      <c r="P40" s="118"/>
      <c r="Q40" s="118"/>
      <c r="R40" s="118"/>
      <c r="S40" s="118"/>
      <c r="T40" s="133"/>
      <c r="U40" s="169"/>
    </row>
    <row r="41" spans="1:21" s="6" customFormat="1" ht="15.75" thickBot="1">
      <c r="A41" s="50"/>
      <c r="B41" s="51"/>
      <c r="C41" s="51"/>
      <c r="D41" s="51"/>
      <c r="E41" s="51"/>
      <c r="F41" s="52"/>
      <c r="G41" s="46"/>
      <c r="H41" s="24"/>
      <c r="I41" s="46"/>
      <c r="J41" s="42"/>
      <c r="L41" s="170"/>
      <c r="M41" s="171"/>
      <c r="N41" s="171"/>
      <c r="O41" s="51"/>
      <c r="P41" s="172"/>
      <c r="Q41" s="172"/>
      <c r="R41" s="172"/>
      <c r="S41" s="172">
        <f>SUM(S5:S40)</f>
        <v>135000</v>
      </c>
      <c r="T41" s="173"/>
      <c r="U41" s="174"/>
    </row>
    <row r="42" spans="1:21" s="6" customFormat="1">
      <c r="A42" s="50"/>
      <c r="B42" s="51"/>
      <c r="C42" s="51"/>
      <c r="D42" s="51"/>
      <c r="E42" s="51"/>
      <c r="F42" s="52"/>
      <c r="G42" s="46"/>
      <c r="H42" s="24"/>
      <c r="I42" s="46"/>
      <c r="J42" s="42"/>
      <c r="L42" s="167"/>
      <c r="M42" s="167"/>
      <c r="N42" s="167"/>
      <c r="O42" s="51"/>
      <c r="P42" s="168"/>
      <c r="Q42" s="168"/>
      <c r="R42" s="168"/>
      <c r="S42" s="168"/>
    </row>
    <row r="43" spans="1:21" s="6" customFormat="1">
      <c r="A43" s="50"/>
      <c r="B43" s="51"/>
      <c r="C43" s="51"/>
      <c r="D43" s="51"/>
      <c r="E43" s="51"/>
      <c r="F43" s="52"/>
      <c r="G43" s="46"/>
      <c r="H43" s="24"/>
      <c r="I43" s="46"/>
      <c r="J43" s="42"/>
      <c r="L43" s="167"/>
      <c r="M43" s="167"/>
      <c r="N43" s="167"/>
      <c r="O43" s="51"/>
      <c r="P43" s="168"/>
      <c r="Q43" s="168"/>
      <c r="R43" s="168"/>
      <c r="S43" s="168"/>
    </row>
    <row r="44" spans="1:21" s="6" customFormat="1">
      <c r="A44" s="50"/>
      <c r="B44" s="51"/>
      <c r="C44" s="51"/>
      <c r="D44" s="51"/>
      <c r="E44" s="51"/>
      <c r="F44" s="52"/>
      <c r="G44" s="46"/>
      <c r="H44" s="24"/>
      <c r="I44" s="46"/>
      <c r="J44" s="42"/>
      <c r="L44" s="167"/>
      <c r="M44" s="167"/>
      <c r="N44" s="167"/>
      <c r="O44" s="51"/>
      <c r="P44" s="168"/>
      <c r="Q44" s="168"/>
      <c r="R44" s="168"/>
      <c r="S44" s="168"/>
    </row>
    <row r="45" spans="1:21" s="6" customFormat="1">
      <c r="A45" s="50"/>
      <c r="B45" s="51"/>
      <c r="C45" s="51"/>
      <c r="D45" s="51"/>
      <c r="E45" s="51"/>
      <c r="F45" s="52"/>
      <c r="G45" s="46"/>
      <c r="H45" s="24"/>
      <c r="I45" s="46"/>
      <c r="J45" s="42"/>
      <c r="L45" s="167"/>
      <c r="M45" s="167"/>
      <c r="N45" s="167"/>
      <c r="O45" s="51"/>
      <c r="P45" s="168"/>
      <c r="Q45" s="168"/>
      <c r="R45" s="168"/>
      <c r="S45" s="168"/>
    </row>
    <row r="46" spans="1:21" s="6" customFormat="1">
      <c r="A46" s="50"/>
      <c r="B46" s="51"/>
      <c r="C46" s="51"/>
      <c r="D46" s="51"/>
      <c r="E46" s="51"/>
      <c r="F46" s="52"/>
      <c r="G46" s="46"/>
      <c r="H46" s="24"/>
      <c r="I46" s="46"/>
      <c r="J46" s="42"/>
      <c r="L46" s="167"/>
      <c r="M46" s="167"/>
      <c r="N46" s="167"/>
      <c r="O46" s="51"/>
      <c r="P46" s="168"/>
      <c r="Q46" s="168"/>
      <c r="R46" s="168"/>
      <c r="S46" s="168"/>
    </row>
    <row r="47" spans="1:21" s="6" customFormat="1">
      <c r="A47" s="50"/>
      <c r="B47" s="51"/>
      <c r="C47" s="51"/>
      <c r="D47" s="51"/>
      <c r="E47" s="51"/>
      <c r="F47" s="52"/>
      <c r="G47" s="46"/>
      <c r="H47" s="24"/>
      <c r="I47" s="46"/>
      <c r="J47" s="42"/>
      <c r="L47" s="167"/>
      <c r="M47" s="167"/>
      <c r="N47" s="167"/>
      <c r="O47" s="51"/>
      <c r="P47" s="168"/>
      <c r="Q47" s="168"/>
      <c r="R47" s="168"/>
      <c r="S47" s="168"/>
    </row>
    <row r="48" spans="1:21" s="6" customFormat="1">
      <c r="A48" s="50"/>
      <c r="B48" s="51"/>
      <c r="C48" s="51"/>
      <c r="D48" s="51"/>
      <c r="E48" s="51"/>
      <c r="F48" s="52"/>
      <c r="G48" s="46"/>
      <c r="H48" s="24"/>
      <c r="I48" s="46"/>
      <c r="J48" s="42"/>
      <c r="L48" s="167"/>
      <c r="M48" s="167"/>
      <c r="N48" s="167"/>
      <c r="O48" s="51"/>
      <c r="P48" s="168"/>
      <c r="Q48" s="168"/>
      <c r="R48" s="168"/>
      <c r="S48" s="168"/>
    </row>
    <row r="49" spans="1:21" s="6" customFormat="1">
      <c r="A49" s="50"/>
      <c r="B49" s="51"/>
      <c r="C49" s="51"/>
      <c r="D49" s="51"/>
      <c r="E49" s="51"/>
      <c r="F49" s="52"/>
      <c r="G49" s="46"/>
      <c r="H49" s="46"/>
      <c r="I49" s="46"/>
      <c r="J49" s="42"/>
      <c r="L49" s="167"/>
      <c r="M49" s="167"/>
      <c r="N49" s="167"/>
      <c r="O49" s="51"/>
      <c r="P49" s="168"/>
      <c r="Q49" s="168"/>
      <c r="R49" s="168"/>
      <c r="S49" s="168"/>
    </row>
    <row r="50" spans="1:21" s="6" customFormat="1">
      <c r="A50" s="50"/>
      <c r="B50" s="51"/>
      <c r="C50" s="51"/>
      <c r="D50" s="51"/>
      <c r="E50" s="51"/>
      <c r="F50" s="52"/>
      <c r="G50" s="46"/>
      <c r="H50" s="46"/>
      <c r="I50" s="46"/>
      <c r="J50" s="42"/>
      <c r="L50" s="167"/>
      <c r="M50" s="167"/>
      <c r="N50" s="167"/>
      <c r="O50" s="51"/>
      <c r="P50" s="168"/>
      <c r="Q50" s="168"/>
      <c r="R50" s="168"/>
      <c r="S50" s="168"/>
    </row>
    <row r="51" spans="1:21" s="6" customFormat="1">
      <c r="A51" s="50"/>
      <c r="B51" s="51"/>
      <c r="C51" s="51"/>
      <c r="D51" s="51"/>
      <c r="E51" s="51"/>
      <c r="F51" s="52"/>
      <c r="G51" s="46"/>
      <c r="H51" s="46"/>
      <c r="I51" s="46"/>
      <c r="J51" s="42"/>
      <c r="L51" s="167"/>
      <c r="M51" s="167"/>
      <c r="N51" s="167"/>
      <c r="O51" s="51"/>
      <c r="P51" s="168"/>
      <c r="Q51" s="168"/>
      <c r="R51" s="168"/>
      <c r="S51" s="168"/>
    </row>
    <row r="52" spans="1:21" s="6" customFormat="1">
      <c r="A52" s="50"/>
      <c r="B52" s="51"/>
      <c r="C52" s="51"/>
      <c r="D52" s="51"/>
      <c r="E52" s="51"/>
      <c r="F52" s="52"/>
      <c r="G52" s="46"/>
      <c r="H52" s="24"/>
      <c r="I52" s="46"/>
      <c r="J52" s="42"/>
      <c r="L52" s="167"/>
      <c r="M52" s="167"/>
      <c r="N52" s="167"/>
      <c r="O52" s="51"/>
      <c r="P52" s="168"/>
      <c r="Q52" s="168"/>
      <c r="R52" s="168"/>
      <c r="S52" s="168"/>
    </row>
    <row r="53" spans="1:21" s="6" customFormat="1">
      <c r="A53" s="50"/>
      <c r="B53" s="51"/>
      <c r="C53" s="51"/>
      <c r="D53" s="51"/>
      <c r="E53" s="51"/>
      <c r="F53" s="52"/>
      <c r="G53" s="46"/>
      <c r="H53" s="46"/>
      <c r="I53" s="46"/>
      <c r="J53" s="42"/>
      <c r="L53" s="167"/>
      <c r="M53" s="167"/>
      <c r="N53" s="167"/>
      <c r="O53" s="51"/>
      <c r="P53" s="168"/>
      <c r="Q53" s="168"/>
      <c r="R53" s="168"/>
      <c r="S53" s="168"/>
    </row>
    <row r="54" spans="1:21">
      <c r="A54" s="50"/>
      <c r="B54" s="51"/>
      <c r="C54" s="51"/>
      <c r="D54" s="51"/>
      <c r="E54" s="51"/>
      <c r="F54" s="52"/>
      <c r="G54" s="46"/>
      <c r="H54" s="24"/>
      <c r="I54" s="46"/>
      <c r="J54" s="42"/>
      <c r="L54" s="41"/>
      <c r="M54" s="6"/>
      <c r="N54" s="6"/>
      <c r="O54" s="51"/>
      <c r="P54" s="6"/>
      <c r="Q54" s="6"/>
      <c r="R54" s="6"/>
      <c r="S54" s="6"/>
      <c r="T54" s="6"/>
      <c r="U54" s="6"/>
    </row>
    <row r="55" spans="1:21">
      <c r="A55" s="50"/>
      <c r="B55" s="51"/>
      <c r="C55" s="51"/>
      <c r="D55" s="51"/>
      <c r="E55" s="51"/>
      <c r="F55" s="52"/>
      <c r="G55" s="46"/>
      <c r="H55" s="24"/>
      <c r="I55" s="46"/>
      <c r="J55" s="42"/>
      <c r="L55" s="41"/>
      <c r="M55" s="6"/>
      <c r="N55" s="6"/>
      <c r="O55" s="51"/>
      <c r="P55" s="6"/>
      <c r="Q55" s="6"/>
      <c r="R55" s="6"/>
      <c r="S55" s="6"/>
      <c r="T55" s="6"/>
      <c r="U55" s="6"/>
    </row>
    <row r="56" spans="1:21">
      <c r="A56" s="50"/>
      <c r="B56" s="51"/>
      <c r="C56" s="51"/>
      <c r="D56" s="51"/>
      <c r="E56" s="51"/>
      <c r="F56" s="52"/>
      <c r="G56" s="46"/>
      <c r="H56" s="24"/>
      <c r="I56" s="46"/>
      <c r="J56" s="42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50"/>
      <c r="B57" s="51"/>
      <c r="C57" s="51"/>
      <c r="D57" s="51"/>
      <c r="E57" s="51"/>
      <c r="F57" s="52"/>
      <c r="G57" s="46"/>
      <c r="H57" s="24"/>
      <c r="I57" s="46"/>
      <c r="J57" s="42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50"/>
      <c r="B58" s="51"/>
      <c r="C58" s="51"/>
      <c r="D58" s="51"/>
      <c r="E58" s="51"/>
      <c r="F58" s="52"/>
      <c r="G58" s="46"/>
      <c r="H58" s="24"/>
      <c r="I58" s="46"/>
      <c r="J58" s="42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50"/>
      <c r="B59" s="51"/>
      <c r="C59" s="51"/>
      <c r="D59" s="51"/>
      <c r="E59" s="51"/>
      <c r="F59" s="52"/>
      <c r="G59" s="46"/>
      <c r="H59" s="46"/>
      <c r="I59" s="46"/>
      <c r="J59" s="42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50"/>
      <c r="B60" s="51"/>
      <c r="C60" s="51"/>
      <c r="D60" s="51"/>
      <c r="E60" s="51"/>
      <c r="F60" s="52"/>
      <c r="G60" s="46"/>
      <c r="H60" s="24"/>
      <c r="I60" s="46"/>
      <c r="J60" s="42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50"/>
      <c r="B61" s="51"/>
      <c r="C61" s="51"/>
      <c r="D61" s="51"/>
      <c r="E61" s="51"/>
      <c r="F61" s="52"/>
      <c r="G61" s="46"/>
      <c r="H61" s="46"/>
      <c r="I61" s="46"/>
      <c r="J61" s="42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50"/>
      <c r="B62" s="51"/>
      <c r="C62" s="51"/>
      <c r="D62" s="51"/>
      <c r="E62" s="51"/>
      <c r="F62" s="52"/>
      <c r="G62" s="46"/>
      <c r="H62" s="24"/>
      <c r="I62" s="46"/>
      <c r="J62" s="42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50"/>
      <c r="B63" s="51"/>
      <c r="C63" s="51"/>
      <c r="D63" s="51"/>
      <c r="E63" s="51"/>
      <c r="F63" s="52"/>
      <c r="G63" s="46"/>
      <c r="H63" s="24"/>
      <c r="I63" s="46"/>
      <c r="J63" s="42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50"/>
      <c r="B64" s="51"/>
      <c r="C64" s="51"/>
      <c r="D64" s="51"/>
      <c r="E64" s="51"/>
      <c r="F64" s="52"/>
      <c r="G64" s="46"/>
      <c r="H64" s="24"/>
      <c r="I64" s="46"/>
      <c r="J64" s="42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50"/>
      <c r="B65" s="51"/>
      <c r="C65" s="51"/>
      <c r="D65" s="51"/>
      <c r="E65" s="51"/>
      <c r="F65" s="52"/>
      <c r="G65" s="46"/>
      <c r="H65" s="24"/>
      <c r="I65" s="46"/>
      <c r="J65" s="42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50"/>
      <c r="B66" s="51"/>
      <c r="C66" s="51"/>
      <c r="D66" s="51"/>
      <c r="E66" s="51"/>
      <c r="F66" s="52"/>
      <c r="G66" s="46"/>
      <c r="H66" s="24"/>
      <c r="I66" s="46"/>
      <c r="J66" s="42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50"/>
      <c r="B67" s="51"/>
      <c r="C67" s="51"/>
      <c r="D67" s="51"/>
      <c r="E67" s="51"/>
      <c r="F67" s="52"/>
      <c r="G67" s="46"/>
      <c r="H67" s="46"/>
      <c r="I67" s="46"/>
      <c r="J67" s="42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50"/>
      <c r="B68" s="51"/>
      <c r="C68" s="51"/>
      <c r="D68" s="51"/>
      <c r="E68" s="51"/>
      <c r="F68" s="52"/>
      <c r="G68" s="46"/>
      <c r="H68" s="24"/>
      <c r="I68" s="46"/>
      <c r="J68" s="42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50"/>
      <c r="B69" s="51"/>
      <c r="C69" s="51"/>
      <c r="D69" s="51"/>
      <c r="E69" s="51"/>
      <c r="F69" s="52"/>
      <c r="G69" s="46"/>
      <c r="H69" s="46"/>
      <c r="I69" s="46"/>
      <c r="J69" s="42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50"/>
      <c r="B70" s="51"/>
      <c r="C70" s="51"/>
      <c r="D70" s="51"/>
      <c r="E70" s="51"/>
      <c r="F70" s="52"/>
      <c r="G70" s="46"/>
      <c r="H70" s="24"/>
      <c r="I70" s="46"/>
      <c r="J70" s="42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50"/>
      <c r="B71" s="51"/>
      <c r="C71" s="51"/>
      <c r="D71" s="51"/>
      <c r="E71" s="51"/>
      <c r="F71" s="52"/>
      <c r="G71" s="46"/>
      <c r="H71" s="24"/>
      <c r="I71" s="46"/>
      <c r="J71" s="42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50"/>
      <c r="B72" s="51"/>
      <c r="C72" s="51"/>
      <c r="D72" s="51"/>
      <c r="E72" s="51"/>
      <c r="F72" s="52"/>
      <c r="G72" s="46"/>
      <c r="H72" s="24"/>
      <c r="I72" s="46"/>
      <c r="J72" s="42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50"/>
      <c r="B73" s="51"/>
      <c r="C73" s="51"/>
      <c r="D73" s="51"/>
      <c r="E73" s="51"/>
      <c r="F73" s="52"/>
      <c r="G73" s="46"/>
      <c r="H73" s="24"/>
      <c r="I73" s="46"/>
      <c r="J73" s="42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50"/>
      <c r="B74" s="51"/>
      <c r="C74" s="51"/>
      <c r="D74" s="51"/>
      <c r="E74" s="51"/>
      <c r="F74" s="52"/>
      <c r="G74" s="46"/>
      <c r="H74" s="24"/>
      <c r="I74" s="46"/>
      <c r="J74" s="42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50"/>
      <c r="B75" s="51"/>
      <c r="C75" s="51"/>
      <c r="D75" s="51"/>
      <c r="E75" s="51"/>
      <c r="F75" s="52"/>
      <c r="G75" s="46"/>
      <c r="H75" s="46"/>
      <c r="I75" s="46"/>
      <c r="J75" s="42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50"/>
      <c r="B76" s="51"/>
      <c r="C76" s="51"/>
      <c r="D76" s="51"/>
      <c r="E76" s="51"/>
      <c r="F76" s="52"/>
      <c r="G76" s="46"/>
      <c r="H76" s="46"/>
      <c r="I76" s="46"/>
      <c r="J76" s="42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5.75" thickBot="1">
      <c r="A77" s="116"/>
      <c r="B77" s="118"/>
      <c r="C77" s="118"/>
      <c r="D77" s="118"/>
      <c r="E77" s="118"/>
      <c r="F77" s="175"/>
      <c r="G77" s="133"/>
      <c r="H77" s="133"/>
      <c r="I77" s="133"/>
      <c r="J77" s="17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177"/>
      <c r="B78" s="135"/>
      <c r="C78" s="135"/>
      <c r="D78" s="123"/>
      <c r="E78" s="135"/>
      <c r="F78" s="135"/>
      <c r="G78" s="135"/>
      <c r="H78" s="178">
        <f>+SUM(H5:H77)</f>
        <v>1820000</v>
      </c>
      <c r="I78" s="135"/>
      <c r="J78" s="137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127"/>
      <c r="B79" s="47"/>
      <c r="C79" s="47"/>
      <c r="D79" s="51"/>
      <c r="E79" s="47"/>
      <c r="F79" s="47"/>
      <c r="G79" s="47"/>
      <c r="H79" s="47"/>
      <c r="I79" s="47"/>
      <c r="J79" s="128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5.75" thickBot="1">
      <c r="A80" s="129"/>
      <c r="B80" s="130"/>
      <c r="C80" s="130"/>
      <c r="D80" s="179"/>
      <c r="E80" s="130"/>
      <c r="F80" s="130"/>
      <c r="G80" s="130"/>
      <c r="H80" s="180">
        <f>+H78*1.18</f>
        <v>2147600</v>
      </c>
      <c r="I80" s="130"/>
      <c r="J80" s="132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2:21"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2:21"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2:21"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2:21"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2:21"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2:21"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2:21"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2:21">
      <c r="L88" s="6"/>
      <c r="M88" s="6"/>
      <c r="N88" s="6"/>
      <c r="O88" s="6"/>
      <c r="P88" s="6"/>
      <c r="Q88" s="6"/>
      <c r="R88" s="6"/>
      <c r="S88" s="6"/>
      <c r="T88" s="6"/>
      <c r="U88" s="6"/>
    </row>
  </sheetData>
  <sortState ref="A5:J24">
    <sortCondition ref="D5:D24"/>
  </sortState>
  <mergeCells count="3">
    <mergeCell ref="E1:F2"/>
    <mergeCell ref="A3:J3"/>
    <mergeCell ref="L3:U3"/>
  </mergeCells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C1" zoomScale="120" zoomScaleNormal="120" workbookViewId="0">
      <selection activeCell="L14" sqref="L14:S15"/>
    </sheetView>
  </sheetViews>
  <sheetFormatPr baseColWidth="10" defaultRowHeight="15"/>
  <cols>
    <col min="3" max="3" width="6.28515625" customWidth="1"/>
    <col min="4" max="4" width="13.5703125" bestFit="1" customWidth="1"/>
    <col min="6" max="6" width="19.7109375" customWidth="1"/>
    <col min="7" max="7" width="6.85546875" customWidth="1"/>
    <col min="8" max="8" width="11.7109375" bestFit="1" customWidth="1"/>
    <col min="9" max="9" width="5.140625" customWidth="1"/>
    <col min="10" max="10" width="9.7109375" customWidth="1"/>
    <col min="11" max="11" width="24.5703125" customWidth="1"/>
    <col min="14" max="14" width="5.7109375" customWidth="1"/>
    <col min="15" max="15" width="14.140625" bestFit="1" customWidth="1"/>
    <col min="16" max="16" width="17.5703125" bestFit="1" customWidth="1"/>
    <col min="17" max="17" width="19.85546875" bestFit="1" customWidth="1"/>
    <col min="18" max="18" width="7.140625" customWidth="1"/>
    <col min="19" max="19" width="11.7109375" bestFit="1" customWidth="1"/>
    <col min="20" max="20" width="5.85546875" customWidth="1"/>
    <col min="21" max="21" width="10.28515625" customWidth="1"/>
  </cols>
  <sheetData>
    <row r="1" spans="1:21">
      <c r="A1" s="26"/>
      <c r="B1" s="26"/>
      <c r="C1" s="26"/>
      <c r="D1" s="26"/>
      <c r="E1" s="201" t="s">
        <v>6</v>
      </c>
      <c r="F1" s="201"/>
      <c r="G1" s="26"/>
      <c r="H1" s="9"/>
      <c r="I1" s="9"/>
      <c r="J1" s="54"/>
      <c r="K1" s="54"/>
      <c r="L1" s="54"/>
    </row>
    <row r="2" spans="1:21">
      <c r="A2" s="26"/>
      <c r="B2" s="26"/>
      <c r="C2" s="26"/>
      <c r="D2" s="26"/>
      <c r="E2" s="202"/>
      <c r="F2" s="202"/>
      <c r="G2" s="26"/>
      <c r="H2" s="9"/>
      <c r="I2" s="9"/>
      <c r="J2" s="54"/>
      <c r="K2" s="54"/>
      <c r="L2" s="54"/>
    </row>
    <row r="3" spans="1:21" ht="42.75" customHeight="1">
      <c r="A3" s="200" t="s">
        <v>539</v>
      </c>
      <c r="B3" s="200"/>
      <c r="C3" s="200"/>
      <c r="D3" s="200"/>
      <c r="E3" s="200"/>
      <c r="F3" s="200"/>
      <c r="G3" s="200"/>
      <c r="H3" s="200"/>
      <c r="I3" s="200"/>
      <c r="J3" s="200"/>
      <c r="K3" s="58">
        <f>+H77+S57</f>
        <v>1750100</v>
      </c>
      <c r="L3" s="200" t="s">
        <v>538</v>
      </c>
      <c r="M3" s="200"/>
      <c r="N3" s="200"/>
      <c r="O3" s="200"/>
      <c r="P3" s="200"/>
      <c r="Q3" s="200"/>
      <c r="R3" s="200"/>
      <c r="S3" s="200"/>
      <c r="T3" s="200"/>
      <c r="U3" s="200"/>
    </row>
    <row r="4" spans="1:21" ht="24">
      <c r="A4" s="60" t="s">
        <v>0</v>
      </c>
      <c r="B4" s="60" t="s">
        <v>3</v>
      </c>
      <c r="C4" s="12" t="s">
        <v>25</v>
      </c>
      <c r="D4" s="12" t="s">
        <v>1</v>
      </c>
      <c r="E4" s="12" t="s">
        <v>26</v>
      </c>
      <c r="F4" s="12" t="s">
        <v>5</v>
      </c>
      <c r="G4" s="10" t="s">
        <v>37</v>
      </c>
      <c r="H4" s="11" t="s">
        <v>2</v>
      </c>
      <c r="I4" s="12" t="s">
        <v>7</v>
      </c>
      <c r="J4" s="12" t="s">
        <v>35</v>
      </c>
      <c r="L4" s="60" t="s">
        <v>0</v>
      </c>
      <c r="M4" s="60" t="s">
        <v>3</v>
      </c>
      <c r="N4" s="12" t="s">
        <v>25</v>
      </c>
      <c r="O4" s="12" t="s">
        <v>1</v>
      </c>
      <c r="P4" s="12" t="s">
        <v>41</v>
      </c>
      <c r="Q4" s="12" t="s">
        <v>5</v>
      </c>
      <c r="R4" s="12" t="s">
        <v>37</v>
      </c>
      <c r="S4" s="11" t="s">
        <v>2</v>
      </c>
      <c r="T4" s="12" t="s">
        <v>7</v>
      </c>
      <c r="U4" s="12" t="s">
        <v>35</v>
      </c>
    </row>
    <row r="5" spans="1:21">
      <c r="A5" s="50">
        <v>43350</v>
      </c>
      <c r="B5" s="46" t="s">
        <v>60</v>
      </c>
      <c r="C5" s="46">
        <v>40</v>
      </c>
      <c r="D5" s="75" t="s">
        <v>660</v>
      </c>
      <c r="E5" s="51" t="s">
        <v>6</v>
      </c>
      <c r="F5" s="51" t="s">
        <v>59</v>
      </c>
      <c r="G5" s="46">
        <v>1</v>
      </c>
      <c r="H5" s="46">
        <v>55000</v>
      </c>
      <c r="I5" s="46">
        <v>1</v>
      </c>
      <c r="J5" s="46"/>
      <c r="K5" s="6"/>
      <c r="L5" s="50">
        <v>43362</v>
      </c>
      <c r="M5" s="46" t="s">
        <v>253</v>
      </c>
      <c r="N5" s="51">
        <v>40</v>
      </c>
      <c r="O5" s="75" t="s">
        <v>659</v>
      </c>
      <c r="P5" s="51" t="s">
        <v>41</v>
      </c>
      <c r="Q5" s="51" t="s">
        <v>105</v>
      </c>
      <c r="R5" s="51">
        <v>2</v>
      </c>
      <c r="S5" s="46">
        <v>120000</v>
      </c>
      <c r="T5" s="46">
        <v>1</v>
      </c>
      <c r="U5" s="25"/>
    </row>
    <row r="6" spans="1:21">
      <c r="A6" s="50">
        <v>43358</v>
      </c>
      <c r="B6" s="46" t="s">
        <v>60</v>
      </c>
      <c r="C6" s="46">
        <v>40</v>
      </c>
      <c r="D6" s="75" t="s">
        <v>661</v>
      </c>
      <c r="E6" s="51" t="s">
        <v>6</v>
      </c>
      <c r="F6" s="51" t="s">
        <v>50</v>
      </c>
      <c r="G6" s="51">
        <v>2</v>
      </c>
      <c r="H6" s="24">
        <v>70000</v>
      </c>
      <c r="I6" s="51">
        <v>1</v>
      </c>
      <c r="J6" s="46"/>
      <c r="K6" s="6"/>
      <c r="L6" s="148">
        <v>43363</v>
      </c>
      <c r="M6" s="151" t="s">
        <v>97</v>
      </c>
      <c r="N6" s="150">
        <v>40</v>
      </c>
      <c r="O6" s="150" t="s">
        <v>679</v>
      </c>
      <c r="P6" s="150" t="s">
        <v>41</v>
      </c>
      <c r="Q6" s="150" t="s">
        <v>55</v>
      </c>
      <c r="R6" s="150" t="s">
        <v>39</v>
      </c>
      <c r="S6" s="151">
        <v>180000</v>
      </c>
      <c r="T6" s="150">
        <v>1</v>
      </c>
      <c r="U6" s="192"/>
    </row>
    <row r="7" spans="1:21">
      <c r="A7" s="50">
        <v>43362</v>
      </c>
      <c r="B7" s="46" t="s">
        <v>43</v>
      </c>
      <c r="C7" s="46">
        <v>40</v>
      </c>
      <c r="D7" s="75" t="s">
        <v>662</v>
      </c>
      <c r="E7" s="51" t="s">
        <v>6</v>
      </c>
      <c r="F7" s="51" t="s">
        <v>663</v>
      </c>
      <c r="G7" s="46">
        <v>1</v>
      </c>
      <c r="H7" s="46">
        <v>55000</v>
      </c>
      <c r="I7" s="46">
        <v>1</v>
      </c>
      <c r="J7" s="46"/>
      <c r="K7" s="6"/>
      <c r="L7" s="50"/>
      <c r="M7" s="46"/>
      <c r="N7" s="51"/>
      <c r="O7" s="75"/>
      <c r="P7" s="51"/>
      <c r="Q7" s="51"/>
      <c r="R7" s="51"/>
      <c r="S7" s="46"/>
      <c r="T7" s="51"/>
      <c r="U7" s="25"/>
    </row>
    <row r="8" spans="1:21">
      <c r="A8" s="50">
        <v>43365</v>
      </c>
      <c r="B8" s="46" t="s">
        <v>43</v>
      </c>
      <c r="C8" s="46">
        <v>40</v>
      </c>
      <c r="D8" s="75" t="s">
        <v>664</v>
      </c>
      <c r="E8" s="51" t="s">
        <v>6</v>
      </c>
      <c r="F8" s="51" t="s">
        <v>551</v>
      </c>
      <c r="G8" s="51">
        <v>1</v>
      </c>
      <c r="H8" s="24">
        <v>55000</v>
      </c>
      <c r="I8" s="51">
        <v>1</v>
      </c>
      <c r="J8" s="46"/>
      <c r="K8" s="6"/>
      <c r="L8" s="50"/>
      <c r="M8" s="46"/>
      <c r="N8" s="46"/>
      <c r="O8" s="75"/>
      <c r="P8" s="51"/>
      <c r="Q8" s="52"/>
      <c r="R8" s="51"/>
      <c r="S8" s="46"/>
      <c r="T8" s="51"/>
      <c r="U8" s="48"/>
    </row>
    <row r="9" spans="1:21">
      <c r="A9" s="50">
        <v>43362</v>
      </c>
      <c r="B9" s="46" t="s">
        <v>232</v>
      </c>
      <c r="C9" s="46">
        <v>40</v>
      </c>
      <c r="D9" s="75" t="s">
        <v>665</v>
      </c>
      <c r="E9" s="51" t="s">
        <v>6</v>
      </c>
      <c r="F9" s="51" t="s">
        <v>584</v>
      </c>
      <c r="G9" s="51">
        <v>1</v>
      </c>
      <c r="H9" s="46">
        <v>55000</v>
      </c>
      <c r="I9" s="51">
        <v>1</v>
      </c>
      <c r="J9" s="46"/>
      <c r="K9" s="6"/>
      <c r="L9" s="50"/>
      <c r="M9" s="46"/>
      <c r="N9" s="51"/>
      <c r="O9" s="75"/>
      <c r="P9" s="51"/>
      <c r="Q9" s="51"/>
      <c r="R9" s="100"/>
      <c r="S9" s="46"/>
      <c r="T9" s="51"/>
      <c r="U9" s="48"/>
    </row>
    <row r="10" spans="1:21">
      <c r="A10" s="50">
        <v>43357</v>
      </c>
      <c r="B10" s="46" t="s">
        <v>122</v>
      </c>
      <c r="C10" s="46">
        <v>20</v>
      </c>
      <c r="D10" s="75" t="s">
        <v>666</v>
      </c>
      <c r="E10" s="51" t="s">
        <v>6</v>
      </c>
      <c r="F10" s="51" t="s">
        <v>278</v>
      </c>
      <c r="G10" s="46">
        <v>1</v>
      </c>
      <c r="H10" s="46">
        <v>40000</v>
      </c>
      <c r="I10" s="46">
        <v>1</v>
      </c>
      <c r="J10" s="46"/>
      <c r="K10" s="6"/>
      <c r="L10" s="50"/>
      <c r="M10" s="46"/>
      <c r="N10" s="51"/>
      <c r="O10" s="75"/>
      <c r="P10" s="51"/>
      <c r="Q10" s="51"/>
      <c r="R10" s="51"/>
      <c r="S10" s="46"/>
      <c r="T10" s="51"/>
      <c r="U10" s="47"/>
    </row>
    <row r="11" spans="1:21">
      <c r="A11" s="50">
        <v>43356</v>
      </c>
      <c r="B11" s="46" t="s">
        <v>585</v>
      </c>
      <c r="C11" s="46">
        <v>40</v>
      </c>
      <c r="D11" s="75" t="s">
        <v>667</v>
      </c>
      <c r="E11" s="51" t="s">
        <v>6</v>
      </c>
      <c r="F11" s="51" t="s">
        <v>278</v>
      </c>
      <c r="G11" s="46">
        <v>1</v>
      </c>
      <c r="H11" s="46">
        <v>55000</v>
      </c>
      <c r="I11" s="46">
        <v>1</v>
      </c>
      <c r="J11" s="46"/>
      <c r="K11" s="6"/>
      <c r="L11" s="84"/>
      <c r="M11" s="46"/>
      <c r="N11" s="51"/>
      <c r="O11" s="75"/>
      <c r="P11" s="51"/>
      <c r="Q11" s="51"/>
      <c r="R11" s="51"/>
      <c r="S11" s="46"/>
      <c r="T11" s="51"/>
      <c r="U11" s="47"/>
    </row>
    <row r="12" spans="1:21">
      <c r="A12" s="50">
        <v>43351</v>
      </c>
      <c r="B12" s="46" t="s">
        <v>585</v>
      </c>
      <c r="C12" s="46">
        <v>40</v>
      </c>
      <c r="D12" s="75" t="s">
        <v>668</v>
      </c>
      <c r="E12" s="51" t="s">
        <v>6</v>
      </c>
      <c r="F12" s="51" t="s">
        <v>50</v>
      </c>
      <c r="G12" s="51">
        <v>2</v>
      </c>
      <c r="H12" s="46">
        <v>70000</v>
      </c>
      <c r="I12" s="51">
        <v>1</v>
      </c>
      <c r="J12" s="46"/>
      <c r="K12" s="6"/>
      <c r="L12" s="50"/>
      <c r="M12" s="46"/>
      <c r="N12" s="51"/>
      <c r="O12" s="75"/>
      <c r="P12" s="51"/>
      <c r="Q12" s="51"/>
      <c r="R12" s="51"/>
      <c r="S12" s="46"/>
      <c r="T12" s="51"/>
      <c r="U12" s="47"/>
    </row>
    <row r="13" spans="1:21">
      <c r="A13" s="50">
        <v>43358</v>
      </c>
      <c r="B13" s="46" t="s">
        <v>52</v>
      </c>
      <c r="C13" s="46">
        <v>40</v>
      </c>
      <c r="D13" s="75" t="s">
        <v>669</v>
      </c>
      <c r="E13" s="51" t="s">
        <v>6</v>
      </c>
      <c r="F13" s="51" t="s">
        <v>50</v>
      </c>
      <c r="G13" s="46">
        <v>2</v>
      </c>
      <c r="H13" s="46">
        <v>70000</v>
      </c>
      <c r="I13" s="46">
        <v>1</v>
      </c>
      <c r="J13" s="46"/>
      <c r="K13" s="6"/>
      <c r="L13" s="50"/>
      <c r="M13" s="46"/>
      <c r="N13" s="51"/>
      <c r="O13" s="75"/>
      <c r="P13" s="51"/>
      <c r="Q13" s="51"/>
      <c r="R13" s="51"/>
      <c r="S13" s="46"/>
      <c r="T13" s="51"/>
      <c r="U13" s="47"/>
    </row>
    <row r="14" spans="1:21">
      <c r="A14" s="50">
        <v>43362</v>
      </c>
      <c r="B14" s="46" t="s">
        <v>52</v>
      </c>
      <c r="C14" s="46">
        <v>40</v>
      </c>
      <c r="D14" s="75" t="s">
        <v>670</v>
      </c>
      <c r="E14" s="51" t="s">
        <v>6</v>
      </c>
      <c r="F14" s="51" t="s">
        <v>241</v>
      </c>
      <c r="G14" s="51">
        <v>1</v>
      </c>
      <c r="H14" s="24">
        <v>55000</v>
      </c>
      <c r="I14" s="51">
        <v>1</v>
      </c>
      <c r="J14" s="46"/>
      <c r="K14" s="6"/>
      <c r="L14" s="50">
        <v>43369</v>
      </c>
      <c r="M14" s="46" t="s">
        <v>43</v>
      </c>
      <c r="N14" s="51">
        <v>40</v>
      </c>
      <c r="O14" s="75" t="s">
        <v>684</v>
      </c>
      <c r="P14" s="51" t="s">
        <v>41</v>
      </c>
      <c r="Q14" s="51" t="s">
        <v>101</v>
      </c>
      <c r="R14" s="51">
        <v>1</v>
      </c>
      <c r="S14" s="46">
        <v>20000</v>
      </c>
      <c r="T14" s="51">
        <v>1</v>
      </c>
      <c r="U14" s="47"/>
    </row>
    <row r="15" spans="1:21">
      <c r="A15" s="50">
        <v>43353</v>
      </c>
      <c r="B15" s="46" t="s">
        <v>32</v>
      </c>
      <c r="C15" s="46">
        <v>20</v>
      </c>
      <c r="D15" s="75" t="s">
        <v>671</v>
      </c>
      <c r="E15" s="51" t="s">
        <v>6</v>
      </c>
      <c r="F15" s="51" t="s">
        <v>70</v>
      </c>
      <c r="G15" s="46">
        <v>1</v>
      </c>
      <c r="H15" s="46">
        <v>40000</v>
      </c>
      <c r="I15" s="46">
        <v>1</v>
      </c>
      <c r="J15" s="46"/>
      <c r="K15" s="6"/>
      <c r="L15" s="50">
        <v>43369</v>
      </c>
      <c r="M15" s="46" t="s">
        <v>43</v>
      </c>
      <c r="N15" s="51">
        <v>40</v>
      </c>
      <c r="O15" s="75" t="s">
        <v>685</v>
      </c>
      <c r="P15" s="51" t="s">
        <v>41</v>
      </c>
      <c r="Q15" s="51" t="s">
        <v>101</v>
      </c>
      <c r="R15" s="51">
        <v>1</v>
      </c>
      <c r="S15" s="46">
        <v>20000</v>
      </c>
      <c r="T15" s="51">
        <v>1</v>
      </c>
      <c r="U15" s="47"/>
    </row>
    <row r="16" spans="1:21">
      <c r="A16" s="50">
        <v>43358</v>
      </c>
      <c r="B16" s="46" t="s">
        <v>204</v>
      </c>
      <c r="C16" s="46">
        <v>40</v>
      </c>
      <c r="D16" s="75" t="s">
        <v>672</v>
      </c>
      <c r="E16" s="51" t="s">
        <v>6</v>
      </c>
      <c r="F16" s="51" t="s">
        <v>50</v>
      </c>
      <c r="G16" s="51">
        <v>2</v>
      </c>
      <c r="H16" s="24">
        <v>70000</v>
      </c>
      <c r="I16" s="51">
        <v>1</v>
      </c>
      <c r="J16" s="46"/>
      <c r="K16" s="6"/>
      <c r="L16" s="50"/>
      <c r="M16" s="46"/>
      <c r="N16" s="51"/>
      <c r="O16" s="75"/>
      <c r="P16" s="51"/>
      <c r="Q16" s="51"/>
      <c r="R16" s="51"/>
      <c r="S16" s="46"/>
      <c r="T16" s="51"/>
      <c r="U16" s="47"/>
    </row>
    <row r="17" spans="1:21">
      <c r="A17" s="50">
        <v>43365</v>
      </c>
      <c r="B17" s="46" t="s">
        <v>204</v>
      </c>
      <c r="C17" s="46">
        <v>40</v>
      </c>
      <c r="D17" s="75" t="s">
        <v>673</v>
      </c>
      <c r="E17" s="51" t="s">
        <v>6</v>
      </c>
      <c r="F17" s="51" t="s">
        <v>551</v>
      </c>
      <c r="G17" s="46">
        <v>1</v>
      </c>
      <c r="H17" s="46">
        <v>55000</v>
      </c>
      <c r="I17" s="46">
        <v>1</v>
      </c>
      <c r="J17" s="46"/>
      <c r="K17" s="6"/>
      <c r="L17" s="50"/>
      <c r="M17" s="46"/>
      <c r="N17" s="51"/>
      <c r="O17" s="75"/>
      <c r="P17" s="51"/>
      <c r="Q17" s="51"/>
      <c r="R17" s="51"/>
      <c r="S17" s="46"/>
      <c r="T17" s="51"/>
      <c r="U17" s="47"/>
    </row>
    <row r="18" spans="1:21">
      <c r="A18" s="50">
        <v>43356</v>
      </c>
      <c r="B18" s="46" t="s">
        <v>204</v>
      </c>
      <c r="C18" s="46">
        <v>40</v>
      </c>
      <c r="D18" s="75" t="s">
        <v>674</v>
      </c>
      <c r="E18" s="51" t="s">
        <v>6</v>
      </c>
      <c r="F18" s="51" t="s">
        <v>675</v>
      </c>
      <c r="G18" s="46">
        <v>1</v>
      </c>
      <c r="H18" s="46">
        <v>55000</v>
      </c>
      <c r="I18" s="46">
        <v>1</v>
      </c>
      <c r="J18" s="46"/>
      <c r="K18" s="6"/>
      <c r="L18" s="50"/>
      <c r="M18" s="46"/>
      <c r="N18" s="51"/>
      <c r="O18" s="75"/>
      <c r="P18" s="51"/>
      <c r="Q18" s="51"/>
      <c r="R18" s="51"/>
      <c r="S18" s="46"/>
      <c r="T18" s="51"/>
      <c r="U18" s="47"/>
    </row>
    <row r="19" spans="1:21">
      <c r="A19" s="84">
        <v>43357</v>
      </c>
      <c r="B19" s="46" t="s">
        <v>53</v>
      </c>
      <c r="C19" s="46">
        <v>20</v>
      </c>
      <c r="D19" s="75" t="s">
        <v>676</v>
      </c>
      <c r="E19" s="51" t="s">
        <v>6</v>
      </c>
      <c r="F19" s="51" t="s">
        <v>209</v>
      </c>
      <c r="G19" s="46">
        <v>1</v>
      </c>
      <c r="H19" s="46">
        <v>40000</v>
      </c>
      <c r="I19" s="46">
        <v>1</v>
      </c>
      <c r="J19" s="46"/>
      <c r="K19" s="6"/>
      <c r="L19" s="50"/>
      <c r="M19" s="46"/>
      <c r="N19" s="51"/>
      <c r="O19" s="75"/>
      <c r="P19" s="51"/>
      <c r="Q19" s="51"/>
      <c r="R19" s="51"/>
      <c r="S19" s="46"/>
      <c r="T19" s="51"/>
      <c r="U19" s="47"/>
    </row>
    <row r="20" spans="1:21">
      <c r="A20" s="50">
        <v>43362</v>
      </c>
      <c r="B20" s="46" t="s">
        <v>48</v>
      </c>
      <c r="C20" s="46">
        <v>40</v>
      </c>
      <c r="D20" s="75" t="s">
        <v>677</v>
      </c>
      <c r="E20" s="51" t="s">
        <v>6</v>
      </c>
      <c r="F20" s="51" t="s">
        <v>678</v>
      </c>
      <c r="G20" s="46">
        <v>1</v>
      </c>
      <c r="H20" s="46">
        <v>55000</v>
      </c>
      <c r="I20" s="46">
        <v>1</v>
      </c>
      <c r="J20" s="46"/>
      <c r="K20" s="6"/>
      <c r="L20" s="50"/>
      <c r="M20" s="46"/>
      <c r="N20" s="51"/>
      <c r="O20" s="75"/>
      <c r="P20" s="51"/>
      <c r="Q20" s="51"/>
      <c r="R20" s="51"/>
      <c r="S20" s="46"/>
      <c r="T20" s="51"/>
      <c r="U20" s="47"/>
    </row>
    <row r="21" spans="1:21">
      <c r="A21" s="50">
        <v>43357</v>
      </c>
      <c r="B21" s="46" t="s">
        <v>56</v>
      </c>
      <c r="C21" s="46">
        <v>40</v>
      </c>
      <c r="D21" s="75" t="s">
        <v>680</v>
      </c>
      <c r="E21" s="51" t="s">
        <v>6</v>
      </c>
      <c r="F21" s="51" t="s">
        <v>59</v>
      </c>
      <c r="G21" s="46">
        <v>1</v>
      </c>
      <c r="H21" s="46">
        <v>55000</v>
      </c>
      <c r="I21" s="46">
        <v>1</v>
      </c>
      <c r="J21" s="46"/>
      <c r="K21" s="6"/>
      <c r="L21" s="50"/>
      <c r="M21" s="46"/>
      <c r="N21" s="51"/>
      <c r="O21" s="75"/>
      <c r="P21" s="51"/>
      <c r="Q21" s="51"/>
      <c r="R21" s="51"/>
      <c r="S21" s="46"/>
      <c r="T21" s="51"/>
      <c r="U21" s="47"/>
    </row>
    <row r="22" spans="1:21">
      <c r="A22" s="50">
        <v>43365</v>
      </c>
      <c r="B22" s="46" t="s">
        <v>144</v>
      </c>
      <c r="C22" s="46">
        <v>40</v>
      </c>
      <c r="D22" s="75" t="s">
        <v>681</v>
      </c>
      <c r="E22" s="51" t="s">
        <v>6</v>
      </c>
      <c r="F22" s="51" t="s">
        <v>50</v>
      </c>
      <c r="G22" s="46">
        <v>2</v>
      </c>
      <c r="H22" s="46">
        <v>70000</v>
      </c>
      <c r="I22" s="46">
        <v>1</v>
      </c>
      <c r="J22" s="46"/>
      <c r="K22" s="6"/>
      <c r="L22" s="50"/>
      <c r="M22" s="46"/>
      <c r="N22" s="51"/>
      <c r="O22" s="75"/>
      <c r="P22" s="51"/>
      <c r="Q22" s="51"/>
      <c r="R22" s="51"/>
      <c r="S22" s="46"/>
      <c r="T22" s="51"/>
      <c r="U22" s="47"/>
    </row>
    <row r="23" spans="1:21">
      <c r="A23" s="50">
        <v>43365</v>
      </c>
      <c r="B23" s="46" t="s">
        <v>144</v>
      </c>
      <c r="C23" s="46">
        <v>40</v>
      </c>
      <c r="D23" s="75" t="s">
        <v>682</v>
      </c>
      <c r="E23" s="51" t="s">
        <v>6</v>
      </c>
      <c r="F23" s="51" t="s">
        <v>683</v>
      </c>
      <c r="G23" s="51">
        <v>1</v>
      </c>
      <c r="H23" s="46">
        <v>55000</v>
      </c>
      <c r="I23" s="51">
        <v>1</v>
      </c>
      <c r="J23" s="46"/>
      <c r="K23" s="6"/>
      <c r="L23" s="50"/>
      <c r="M23" s="46"/>
      <c r="N23" s="51"/>
      <c r="O23" s="75"/>
      <c r="P23" s="51"/>
      <c r="Q23" s="51"/>
      <c r="R23" s="51"/>
      <c r="S23" s="46"/>
      <c r="T23" s="51"/>
      <c r="U23" s="47"/>
    </row>
    <row r="24" spans="1:21">
      <c r="A24" s="50">
        <v>43368</v>
      </c>
      <c r="B24" s="46" t="s">
        <v>44</v>
      </c>
      <c r="C24" s="46">
        <v>40</v>
      </c>
      <c r="D24" s="75" t="s">
        <v>686</v>
      </c>
      <c r="E24" s="51" t="s">
        <v>6</v>
      </c>
      <c r="F24" s="51" t="s">
        <v>105</v>
      </c>
      <c r="G24" s="46">
        <v>2</v>
      </c>
      <c r="H24" s="46">
        <v>120000</v>
      </c>
      <c r="I24" s="46">
        <v>1</v>
      </c>
      <c r="J24" s="46"/>
      <c r="K24" s="6"/>
      <c r="L24" s="50"/>
      <c r="M24" s="46"/>
      <c r="N24" s="51"/>
      <c r="O24" s="75"/>
      <c r="P24" s="51"/>
      <c r="Q24" s="51"/>
      <c r="R24" s="51"/>
      <c r="S24" s="46"/>
      <c r="T24" s="51"/>
      <c r="U24" s="47"/>
    </row>
    <row r="25" spans="1:21">
      <c r="A25" s="50"/>
      <c r="B25" s="46"/>
      <c r="C25" s="46"/>
      <c r="D25" s="75"/>
      <c r="E25" s="51"/>
      <c r="F25" s="51"/>
      <c r="G25" s="46"/>
      <c r="H25" s="46"/>
      <c r="I25" s="46"/>
      <c r="J25" s="46"/>
      <c r="K25" s="6"/>
      <c r="L25" s="50"/>
      <c r="M25" s="46"/>
      <c r="N25" s="51"/>
      <c r="O25" s="75"/>
      <c r="P25" s="51"/>
      <c r="Q25" s="51"/>
      <c r="R25" s="51"/>
      <c r="S25" s="46"/>
      <c r="T25" s="51"/>
      <c r="U25" s="47"/>
    </row>
    <row r="26" spans="1:21">
      <c r="A26" s="84"/>
      <c r="B26" s="46"/>
      <c r="C26" s="46"/>
      <c r="D26" s="75"/>
      <c r="E26" s="51"/>
      <c r="F26" s="51"/>
      <c r="G26" s="46"/>
      <c r="H26" s="46"/>
      <c r="I26" s="46"/>
      <c r="J26" s="46"/>
      <c r="K26" s="6"/>
      <c r="L26" s="50"/>
      <c r="M26" s="46"/>
      <c r="N26" s="51"/>
      <c r="O26" s="75"/>
      <c r="P26" s="51"/>
      <c r="Q26" s="51"/>
      <c r="R26" s="51"/>
      <c r="S26" s="46"/>
      <c r="T26" s="51"/>
      <c r="U26" s="47"/>
    </row>
    <row r="27" spans="1:21">
      <c r="A27" s="50"/>
      <c r="B27" s="46"/>
      <c r="C27" s="46"/>
      <c r="D27" s="75"/>
      <c r="E27" s="51"/>
      <c r="F27" s="51"/>
      <c r="G27" s="46"/>
      <c r="H27" s="46"/>
      <c r="I27" s="46"/>
      <c r="J27" s="46"/>
      <c r="K27" s="6"/>
      <c r="L27" s="50"/>
      <c r="M27" s="46"/>
      <c r="N27" s="51"/>
      <c r="O27" s="75"/>
      <c r="P27" s="51"/>
      <c r="Q27" s="51"/>
      <c r="R27" s="51"/>
      <c r="S27" s="46"/>
      <c r="T27" s="51"/>
      <c r="U27" s="47"/>
    </row>
    <row r="28" spans="1:21">
      <c r="A28" s="50"/>
      <c r="B28" s="46"/>
      <c r="C28" s="46"/>
      <c r="D28" s="75"/>
      <c r="E28" s="51"/>
      <c r="F28" s="51"/>
      <c r="G28" s="46"/>
      <c r="H28" s="46"/>
      <c r="I28" s="46"/>
      <c r="J28" s="46"/>
      <c r="K28" s="6"/>
      <c r="L28" s="50"/>
      <c r="M28" s="46"/>
      <c r="N28" s="51"/>
      <c r="O28" s="75"/>
      <c r="P28" s="51"/>
      <c r="Q28" s="51"/>
      <c r="R28" s="51"/>
      <c r="S28" s="46"/>
      <c r="T28" s="51"/>
      <c r="U28" s="47"/>
    </row>
    <row r="29" spans="1:21">
      <c r="A29" s="50"/>
      <c r="B29" s="46"/>
      <c r="C29" s="46"/>
      <c r="D29" s="75"/>
      <c r="E29" s="51"/>
      <c r="F29" s="51"/>
      <c r="G29" s="46"/>
      <c r="H29" s="46"/>
      <c r="I29" s="46"/>
      <c r="J29" s="46"/>
      <c r="K29" s="6"/>
      <c r="L29" s="50"/>
      <c r="M29" s="46"/>
      <c r="N29" s="46"/>
      <c r="O29" s="75"/>
      <c r="P29" s="51"/>
      <c r="Q29" s="51"/>
      <c r="R29" s="51"/>
      <c r="S29" s="46"/>
      <c r="T29" s="51"/>
      <c r="U29" s="47"/>
    </row>
    <row r="30" spans="1:21">
      <c r="A30" s="50"/>
      <c r="B30" s="46"/>
      <c r="C30" s="46"/>
      <c r="D30" s="75"/>
      <c r="E30" s="51"/>
      <c r="F30" s="51"/>
      <c r="G30" s="46"/>
      <c r="H30" s="46"/>
      <c r="I30" s="46"/>
      <c r="J30" s="46"/>
      <c r="L30" s="50"/>
      <c r="M30" s="46"/>
      <c r="N30" s="51"/>
      <c r="O30" s="75"/>
      <c r="P30" s="51"/>
      <c r="Q30" s="51"/>
      <c r="R30" s="51"/>
      <c r="S30" s="46"/>
      <c r="T30" s="51"/>
      <c r="U30" s="47"/>
    </row>
    <row r="31" spans="1:21">
      <c r="A31" s="50"/>
      <c r="B31" s="46"/>
      <c r="C31" s="46"/>
      <c r="D31" s="75"/>
      <c r="E31" s="51"/>
      <c r="F31" s="51"/>
      <c r="G31" s="46"/>
      <c r="H31" s="46"/>
      <c r="I31" s="46"/>
      <c r="J31" s="46"/>
      <c r="L31" s="50"/>
      <c r="M31" s="46"/>
      <c r="N31" s="51"/>
      <c r="O31" s="75"/>
      <c r="P31" s="51"/>
      <c r="Q31" s="51"/>
      <c r="R31" s="51"/>
      <c r="S31" s="46"/>
      <c r="T31" s="51"/>
      <c r="U31" s="47"/>
    </row>
    <row r="32" spans="1:21">
      <c r="A32" s="50"/>
      <c r="B32" s="46"/>
      <c r="C32" s="46"/>
      <c r="D32" s="75"/>
      <c r="E32" s="51"/>
      <c r="F32" s="51"/>
      <c r="G32" s="46"/>
      <c r="H32" s="46"/>
      <c r="I32" s="46"/>
      <c r="J32" s="46"/>
      <c r="L32" s="50"/>
      <c r="M32" s="46"/>
      <c r="N32" s="51"/>
      <c r="O32" s="75"/>
      <c r="P32" s="51"/>
      <c r="Q32" s="51"/>
      <c r="R32" s="51"/>
      <c r="S32" s="46"/>
      <c r="T32" s="51"/>
      <c r="U32" s="47"/>
    </row>
    <row r="33" spans="1:21">
      <c r="A33" s="50"/>
      <c r="B33" s="46"/>
      <c r="C33" s="46"/>
      <c r="D33" s="75"/>
      <c r="E33" s="51"/>
      <c r="F33" s="51"/>
      <c r="G33" s="46"/>
      <c r="H33" s="46"/>
      <c r="I33" s="46"/>
      <c r="J33" s="46"/>
      <c r="L33" s="50"/>
      <c r="M33" s="46"/>
      <c r="N33" s="51"/>
      <c r="O33" s="75"/>
      <c r="P33" s="51"/>
      <c r="Q33" s="51"/>
      <c r="R33" s="51"/>
      <c r="S33" s="46"/>
      <c r="T33" s="51"/>
      <c r="U33" s="47"/>
    </row>
    <row r="34" spans="1:21">
      <c r="A34" s="50"/>
      <c r="B34" s="46"/>
      <c r="C34" s="46"/>
      <c r="D34" s="75"/>
      <c r="E34" s="51"/>
      <c r="F34" s="51"/>
      <c r="G34" s="46"/>
      <c r="H34" s="46"/>
      <c r="I34" s="46"/>
      <c r="J34" s="46"/>
      <c r="L34" s="84"/>
      <c r="M34" s="46"/>
      <c r="N34" s="51"/>
      <c r="O34" s="75"/>
      <c r="P34" s="51"/>
      <c r="Q34" s="51"/>
      <c r="R34" s="51"/>
      <c r="S34" s="46"/>
      <c r="T34" s="51"/>
      <c r="U34" s="47"/>
    </row>
    <row r="35" spans="1:21">
      <c r="A35" s="50"/>
      <c r="B35" s="46"/>
      <c r="C35" s="46"/>
      <c r="D35" s="75"/>
      <c r="E35" s="51"/>
      <c r="F35" s="51"/>
      <c r="G35" s="46"/>
      <c r="H35" s="46"/>
      <c r="I35" s="46"/>
      <c r="J35" s="46"/>
      <c r="L35" s="50"/>
      <c r="M35" s="46"/>
      <c r="N35" s="51"/>
      <c r="O35" s="75"/>
      <c r="P35" s="51"/>
      <c r="Q35" s="51"/>
      <c r="R35" s="51"/>
      <c r="S35" s="46"/>
      <c r="T35" s="51"/>
      <c r="U35" s="47"/>
    </row>
    <row r="36" spans="1:21">
      <c r="A36" s="50"/>
      <c r="B36" s="46"/>
      <c r="C36" s="46"/>
      <c r="D36" s="75"/>
      <c r="E36" s="51"/>
      <c r="F36" s="51"/>
      <c r="G36" s="46"/>
      <c r="H36" s="46"/>
      <c r="I36" s="46"/>
      <c r="J36" s="46"/>
      <c r="L36" s="50"/>
      <c r="M36" s="46"/>
      <c r="N36" s="51"/>
      <c r="O36" s="75"/>
      <c r="P36" s="51"/>
      <c r="Q36" s="51"/>
      <c r="R36" s="51"/>
      <c r="S36" s="46"/>
      <c r="T36" s="51"/>
      <c r="U36" s="47"/>
    </row>
    <row r="37" spans="1:21">
      <c r="A37" s="50"/>
      <c r="B37" s="46"/>
      <c r="C37" s="46"/>
      <c r="D37" s="75"/>
      <c r="E37" s="51"/>
      <c r="F37" s="51"/>
      <c r="G37" s="46"/>
      <c r="H37" s="46"/>
      <c r="I37" s="46"/>
      <c r="J37" s="46"/>
      <c r="L37" s="50"/>
      <c r="M37" s="46"/>
      <c r="N37" s="51"/>
      <c r="O37" s="75"/>
      <c r="P37" s="51"/>
      <c r="Q37" s="51"/>
      <c r="R37" s="51"/>
      <c r="S37" s="46"/>
      <c r="T37" s="51"/>
      <c r="U37" s="47"/>
    </row>
    <row r="38" spans="1:21">
      <c r="A38" s="50"/>
      <c r="B38" s="46"/>
      <c r="C38" s="46"/>
      <c r="D38" s="75"/>
      <c r="E38" s="51"/>
      <c r="F38" s="51"/>
      <c r="G38" s="46"/>
      <c r="H38" s="46"/>
      <c r="I38" s="46"/>
      <c r="J38" s="46"/>
      <c r="L38" s="50"/>
      <c r="M38" s="46"/>
      <c r="N38" s="51"/>
      <c r="O38" s="75"/>
      <c r="P38" s="51"/>
      <c r="Q38" s="51"/>
      <c r="R38" s="51"/>
      <c r="S38" s="46"/>
      <c r="T38" s="51"/>
      <c r="U38" s="47"/>
    </row>
    <row r="39" spans="1:21">
      <c r="A39" s="50"/>
      <c r="B39" s="46"/>
      <c r="C39" s="46"/>
      <c r="D39" s="75"/>
      <c r="E39" s="51"/>
      <c r="F39" s="51"/>
      <c r="G39" s="46"/>
      <c r="H39" s="46"/>
      <c r="I39" s="46"/>
      <c r="J39" s="46"/>
      <c r="L39" s="50"/>
      <c r="M39" s="46"/>
      <c r="N39" s="51"/>
      <c r="O39" s="75"/>
      <c r="P39" s="51"/>
      <c r="Q39" s="46"/>
      <c r="R39" s="51"/>
      <c r="S39" s="46"/>
      <c r="T39" s="51"/>
      <c r="U39" s="47"/>
    </row>
    <row r="40" spans="1:21">
      <c r="A40" s="50"/>
      <c r="B40" s="46"/>
      <c r="C40" s="46"/>
      <c r="D40" s="75"/>
      <c r="E40" s="46"/>
      <c r="F40" s="51"/>
      <c r="G40" s="46"/>
      <c r="H40" s="46"/>
      <c r="I40" s="46"/>
      <c r="J40" s="46"/>
      <c r="L40" s="50"/>
      <c r="M40" s="46"/>
      <c r="N40" s="51"/>
      <c r="O40" s="75"/>
      <c r="P40" s="51"/>
      <c r="Q40" s="46"/>
      <c r="R40" s="51"/>
      <c r="S40" s="46"/>
      <c r="T40" s="51"/>
      <c r="U40" s="47"/>
    </row>
    <row r="41" spans="1:21">
      <c r="A41" s="50"/>
      <c r="B41" s="46"/>
      <c r="C41" s="46"/>
      <c r="D41" s="75"/>
      <c r="E41" s="46"/>
      <c r="F41" s="51"/>
      <c r="G41" s="46"/>
      <c r="H41" s="46"/>
      <c r="I41" s="46"/>
      <c r="J41" s="46"/>
      <c r="L41" s="50"/>
      <c r="M41" s="46"/>
      <c r="N41" s="51"/>
      <c r="O41" s="75"/>
      <c r="P41" s="51"/>
      <c r="Q41" s="46"/>
      <c r="R41" s="51"/>
      <c r="S41" s="46"/>
      <c r="T41" s="51"/>
      <c r="U41" s="47"/>
    </row>
    <row r="42" spans="1:21">
      <c r="A42" s="50"/>
      <c r="B42" s="46"/>
      <c r="C42" s="46"/>
      <c r="D42" s="75"/>
      <c r="E42" s="46"/>
      <c r="F42" s="51"/>
      <c r="G42" s="46"/>
      <c r="H42" s="46"/>
      <c r="I42" s="46"/>
      <c r="J42" s="46"/>
      <c r="L42" s="50"/>
      <c r="M42" s="46"/>
      <c r="N42" s="51"/>
      <c r="O42" s="75"/>
      <c r="P42" s="51"/>
      <c r="Q42" s="46"/>
      <c r="R42" s="51"/>
      <c r="S42" s="46"/>
      <c r="T42" s="51"/>
      <c r="U42" s="47"/>
    </row>
    <row r="43" spans="1:21">
      <c r="A43" s="50"/>
      <c r="B43" s="46"/>
      <c r="C43" s="46"/>
      <c r="D43" s="75"/>
      <c r="E43" s="46"/>
      <c r="F43" s="51"/>
      <c r="G43" s="46"/>
      <c r="H43" s="46"/>
      <c r="I43" s="46"/>
      <c r="J43" s="46"/>
      <c r="L43" s="50"/>
      <c r="M43" s="46"/>
      <c r="N43" s="51"/>
      <c r="O43" s="75"/>
      <c r="P43" s="51"/>
      <c r="Q43" s="46"/>
      <c r="R43" s="51"/>
      <c r="S43" s="46"/>
      <c r="T43" s="51"/>
      <c r="U43" s="47"/>
    </row>
    <row r="44" spans="1:21">
      <c r="A44" s="50"/>
      <c r="B44" s="46"/>
      <c r="C44" s="46"/>
      <c r="D44" s="75"/>
      <c r="E44" s="46"/>
      <c r="F44" s="51"/>
      <c r="G44" s="46"/>
      <c r="H44" s="46"/>
      <c r="I44" s="46"/>
      <c r="J44" s="46"/>
      <c r="L44" s="50"/>
      <c r="M44" s="46"/>
      <c r="N44" s="51"/>
      <c r="O44" s="75"/>
      <c r="P44" s="51"/>
      <c r="Q44" s="46"/>
      <c r="R44" s="51"/>
      <c r="S44" s="46"/>
      <c r="T44" s="51"/>
      <c r="U44" s="47"/>
    </row>
    <row r="45" spans="1:21">
      <c r="A45" s="50"/>
      <c r="B45" s="46"/>
      <c r="C45" s="46"/>
      <c r="D45" s="75"/>
      <c r="E45" s="46"/>
      <c r="F45" s="51"/>
      <c r="G45" s="46"/>
      <c r="H45" s="46"/>
      <c r="I45" s="46"/>
      <c r="J45" s="46"/>
      <c r="L45" s="50"/>
      <c r="M45" s="46"/>
      <c r="N45" s="51"/>
      <c r="O45" s="75"/>
      <c r="P45" s="51"/>
      <c r="Q45" s="46"/>
      <c r="R45" s="51"/>
      <c r="S45" s="46"/>
      <c r="T45" s="51"/>
      <c r="U45" s="47"/>
    </row>
    <row r="46" spans="1:21">
      <c r="A46" s="50"/>
      <c r="B46" s="46"/>
      <c r="C46" s="46"/>
      <c r="D46" s="75"/>
      <c r="E46" s="46"/>
      <c r="F46" s="51"/>
      <c r="G46" s="46"/>
      <c r="H46" s="46"/>
      <c r="I46" s="46"/>
      <c r="J46" s="46"/>
      <c r="L46" s="50"/>
      <c r="M46" s="46"/>
      <c r="N46" s="51"/>
      <c r="O46" s="75"/>
      <c r="P46" s="51"/>
      <c r="Q46" s="46"/>
      <c r="R46" s="51"/>
      <c r="S46" s="46"/>
      <c r="T46" s="51"/>
      <c r="U46" s="47"/>
    </row>
    <row r="47" spans="1:21">
      <c r="A47" s="50"/>
      <c r="B47" s="46"/>
      <c r="C47" s="46"/>
      <c r="D47" s="75"/>
      <c r="E47" s="46"/>
      <c r="F47" s="51"/>
      <c r="G47" s="46"/>
      <c r="H47" s="46"/>
      <c r="I47" s="46"/>
      <c r="J47" s="46"/>
      <c r="L47" s="50"/>
      <c r="M47" s="46"/>
      <c r="N47" s="51"/>
      <c r="O47" s="75"/>
      <c r="P47" s="51"/>
      <c r="Q47" s="46"/>
      <c r="R47" s="51"/>
      <c r="S47" s="46"/>
      <c r="T47" s="51"/>
      <c r="U47" s="47"/>
    </row>
    <row r="48" spans="1:21">
      <c r="A48" s="50"/>
      <c r="B48" s="46"/>
      <c r="C48" s="46"/>
      <c r="D48" s="75"/>
      <c r="E48" s="46"/>
      <c r="F48" s="51"/>
      <c r="G48" s="46"/>
      <c r="H48" s="46"/>
      <c r="I48" s="46"/>
      <c r="J48" s="46"/>
      <c r="L48" s="50"/>
      <c r="M48" s="46"/>
      <c r="N48" s="51"/>
      <c r="O48" s="75"/>
      <c r="P48" s="51"/>
      <c r="Q48" s="46"/>
      <c r="R48" s="51"/>
      <c r="S48" s="46"/>
      <c r="T48" s="51"/>
      <c r="U48" s="47"/>
    </row>
    <row r="49" spans="1:21">
      <c r="A49" s="50"/>
      <c r="B49" s="46"/>
      <c r="C49" s="46"/>
      <c r="D49" s="75"/>
      <c r="E49" s="46"/>
      <c r="F49" s="51"/>
      <c r="G49" s="46"/>
      <c r="H49" s="46"/>
      <c r="I49" s="46"/>
      <c r="J49" s="46"/>
      <c r="L49" s="50"/>
      <c r="M49" s="46"/>
      <c r="N49" s="51"/>
      <c r="O49" s="75"/>
      <c r="P49" s="51"/>
      <c r="Q49" s="46"/>
      <c r="R49" s="51"/>
      <c r="S49" s="46"/>
      <c r="T49" s="51"/>
      <c r="U49" s="47"/>
    </row>
    <row r="50" spans="1:21">
      <c r="A50" s="50"/>
      <c r="B50" s="46"/>
      <c r="C50" s="46"/>
      <c r="D50" s="75"/>
      <c r="E50" s="46"/>
      <c r="F50" s="51"/>
      <c r="G50" s="46"/>
      <c r="H50" s="46"/>
      <c r="I50" s="46"/>
      <c r="J50" s="46"/>
      <c r="L50" s="50"/>
      <c r="M50" s="46"/>
      <c r="N50" s="51"/>
      <c r="O50" s="75"/>
      <c r="P50" s="51"/>
      <c r="Q50" s="46"/>
      <c r="R50" s="51"/>
      <c r="S50" s="46"/>
      <c r="T50" s="51"/>
      <c r="U50" s="47"/>
    </row>
    <row r="51" spans="1:21">
      <c r="A51" s="50"/>
      <c r="B51" s="46"/>
      <c r="C51" s="46"/>
      <c r="D51" s="75"/>
      <c r="E51" s="46"/>
      <c r="F51" s="51"/>
      <c r="G51" s="46"/>
      <c r="H51" s="46"/>
      <c r="I51" s="46"/>
      <c r="J51" s="46"/>
      <c r="L51" s="50"/>
      <c r="M51" s="46"/>
      <c r="N51" s="51"/>
      <c r="O51" s="75"/>
      <c r="P51" s="51"/>
      <c r="Q51" s="46"/>
      <c r="R51" s="51"/>
      <c r="S51" s="46"/>
      <c r="T51" s="51"/>
      <c r="U51" s="47"/>
    </row>
    <row r="52" spans="1:21">
      <c r="A52" s="50"/>
      <c r="B52" s="46"/>
      <c r="C52" s="46"/>
      <c r="D52" s="75"/>
      <c r="E52" s="46"/>
      <c r="F52" s="51"/>
      <c r="G52" s="46"/>
      <c r="H52" s="46"/>
      <c r="I52" s="46"/>
      <c r="J52" s="46"/>
      <c r="L52" s="50"/>
      <c r="M52" s="46"/>
      <c r="N52" s="51"/>
      <c r="O52" s="75"/>
      <c r="P52" s="51"/>
      <c r="Q52" s="46"/>
      <c r="R52" s="51"/>
      <c r="S52" s="46"/>
      <c r="T52" s="51"/>
      <c r="U52" s="47"/>
    </row>
    <row r="53" spans="1:21">
      <c r="A53" s="50"/>
      <c r="B53" s="46"/>
      <c r="C53" s="46"/>
      <c r="D53" s="75"/>
      <c r="E53" s="46"/>
      <c r="F53" s="51"/>
      <c r="G53" s="46"/>
      <c r="H53" s="46"/>
      <c r="I53" s="46"/>
      <c r="J53" s="46"/>
      <c r="L53" s="50"/>
      <c r="M53" s="46"/>
      <c r="N53" s="51"/>
      <c r="O53" s="75"/>
      <c r="P53" s="51"/>
      <c r="Q53" s="46"/>
      <c r="R53" s="51"/>
      <c r="S53" s="46"/>
      <c r="T53" s="51"/>
      <c r="U53" s="47"/>
    </row>
    <row r="54" spans="1:21" ht="15.75" thickBot="1">
      <c r="A54" s="50"/>
      <c r="B54" s="46"/>
      <c r="C54" s="46"/>
      <c r="D54" s="75"/>
      <c r="E54" s="46"/>
      <c r="F54" s="51"/>
      <c r="G54" s="46"/>
      <c r="H54" s="46"/>
      <c r="I54" s="46"/>
      <c r="J54" s="46"/>
      <c r="L54" s="116"/>
      <c r="M54" s="133"/>
      <c r="N54" s="118"/>
      <c r="O54" s="75"/>
      <c r="P54" s="118"/>
      <c r="Q54" s="133"/>
      <c r="R54" s="118"/>
      <c r="S54" s="133"/>
      <c r="T54" s="118"/>
      <c r="U54" s="134"/>
    </row>
    <row r="55" spans="1:21">
      <c r="A55" s="50"/>
      <c r="B55" s="46"/>
      <c r="C55" s="46"/>
      <c r="D55" s="75"/>
      <c r="E55" s="46"/>
      <c r="F55" s="51"/>
      <c r="G55" s="46"/>
      <c r="H55" s="46"/>
      <c r="I55" s="46"/>
      <c r="J55" s="46"/>
      <c r="L55" s="121"/>
      <c r="M55" s="135"/>
      <c r="N55" s="136"/>
      <c r="O55" s="75"/>
      <c r="P55" s="123"/>
      <c r="Q55" s="136"/>
      <c r="R55" s="136"/>
      <c r="S55" s="136"/>
      <c r="T55" s="136"/>
      <c r="U55" s="137"/>
    </row>
    <row r="56" spans="1:21">
      <c r="A56" s="50"/>
      <c r="B56" s="46"/>
      <c r="C56" s="46"/>
      <c r="D56" s="75"/>
      <c r="E56" s="46"/>
      <c r="F56" s="51"/>
      <c r="G56" s="46"/>
      <c r="H56" s="46"/>
      <c r="I56" s="46"/>
      <c r="J56" s="46"/>
      <c r="L56" s="138"/>
      <c r="M56" s="47"/>
      <c r="N56" s="46"/>
      <c r="O56" s="75"/>
      <c r="P56" s="51"/>
      <c r="Q56" s="46"/>
      <c r="R56" s="46"/>
      <c r="S56" s="46"/>
      <c r="T56" s="46"/>
      <c r="U56" s="128"/>
    </row>
    <row r="57" spans="1:21" ht="15.75" thickBot="1">
      <c r="A57" s="50"/>
      <c r="B57" s="46"/>
      <c r="C57" s="46"/>
      <c r="D57" s="75"/>
      <c r="E57" s="46"/>
      <c r="F57" s="51"/>
      <c r="G57" s="46"/>
      <c r="H57" s="46"/>
      <c r="I57" s="46"/>
      <c r="J57" s="46"/>
      <c r="L57" s="129"/>
      <c r="M57" s="130"/>
      <c r="N57" s="130"/>
      <c r="O57" s="75"/>
      <c r="P57" s="130"/>
      <c r="Q57" s="130"/>
      <c r="R57" s="130"/>
      <c r="S57" s="131">
        <f>+SUM(S5:S56)</f>
        <v>340000</v>
      </c>
      <c r="T57" s="139"/>
      <c r="U57" s="132"/>
    </row>
    <row r="58" spans="1:21">
      <c r="A58" s="50"/>
      <c r="B58" s="46"/>
      <c r="C58" s="46"/>
      <c r="D58" s="75"/>
      <c r="E58" s="46"/>
      <c r="F58" s="51"/>
      <c r="G58" s="46"/>
      <c r="H58" s="46"/>
      <c r="I58" s="46"/>
      <c r="J58" s="46"/>
    </row>
    <row r="59" spans="1:21">
      <c r="A59" s="50"/>
      <c r="B59" s="46"/>
      <c r="C59" s="46"/>
      <c r="D59" s="75"/>
      <c r="E59" s="46"/>
      <c r="F59" s="51"/>
      <c r="G59" s="46"/>
      <c r="H59" s="46"/>
      <c r="I59" s="46"/>
      <c r="J59" s="46"/>
    </row>
    <row r="60" spans="1:21">
      <c r="A60" s="50"/>
      <c r="B60" s="40"/>
      <c r="C60" s="40"/>
      <c r="D60" s="75"/>
      <c r="E60" s="51"/>
      <c r="F60" s="51"/>
      <c r="G60" s="46"/>
      <c r="H60" s="46"/>
      <c r="I60" s="46"/>
      <c r="J60" s="40"/>
    </row>
    <row r="61" spans="1:21">
      <c r="A61" s="50"/>
      <c r="B61" s="40"/>
      <c r="C61" s="40"/>
      <c r="D61" s="75"/>
      <c r="E61" s="51"/>
      <c r="F61" s="51"/>
      <c r="G61" s="46"/>
      <c r="H61" s="46"/>
      <c r="I61" s="46"/>
      <c r="J61" s="40"/>
    </row>
    <row r="62" spans="1:21">
      <c r="A62" s="50"/>
      <c r="B62" s="40"/>
      <c r="C62" s="40"/>
      <c r="D62" s="75"/>
      <c r="E62" s="51"/>
      <c r="F62" s="51"/>
      <c r="G62" s="46"/>
      <c r="H62" s="46"/>
      <c r="I62" s="46"/>
      <c r="J62" s="40"/>
    </row>
    <row r="63" spans="1:21">
      <c r="A63" s="50"/>
      <c r="B63" s="40"/>
      <c r="C63" s="40"/>
      <c r="D63" s="75"/>
      <c r="E63" s="51"/>
      <c r="F63" s="51"/>
      <c r="G63" s="46"/>
      <c r="H63" s="46"/>
      <c r="I63" s="46"/>
      <c r="J63" s="40"/>
    </row>
    <row r="64" spans="1:21">
      <c r="A64" s="50"/>
      <c r="B64" s="40"/>
      <c r="C64" s="40"/>
      <c r="D64" s="75"/>
      <c r="E64" s="51"/>
      <c r="F64" s="51"/>
      <c r="G64" s="46"/>
      <c r="H64" s="46"/>
      <c r="I64" s="46"/>
      <c r="J64" s="40"/>
    </row>
    <row r="65" spans="1:10">
      <c r="A65" s="50"/>
      <c r="B65" s="40"/>
      <c r="C65" s="40"/>
      <c r="D65" s="75"/>
      <c r="E65" s="51"/>
      <c r="F65" s="51"/>
      <c r="G65" s="46"/>
      <c r="H65" s="46"/>
      <c r="I65" s="46"/>
      <c r="J65" s="40"/>
    </row>
    <row r="66" spans="1:10">
      <c r="A66" s="50"/>
      <c r="B66" s="40"/>
      <c r="C66" s="40"/>
      <c r="D66" s="75"/>
      <c r="E66" s="51"/>
      <c r="F66" s="51"/>
      <c r="G66" s="46"/>
      <c r="H66" s="46"/>
      <c r="I66" s="46"/>
      <c r="J66" s="40"/>
    </row>
    <row r="67" spans="1:10">
      <c r="A67" s="50"/>
      <c r="B67" s="40"/>
      <c r="C67" s="40"/>
      <c r="D67" s="75"/>
      <c r="E67" s="51"/>
      <c r="F67" s="51"/>
      <c r="G67" s="46"/>
      <c r="H67" s="46"/>
      <c r="I67" s="46"/>
      <c r="J67" s="40"/>
    </row>
    <row r="68" spans="1:10">
      <c r="A68" s="50"/>
      <c r="B68" s="40"/>
      <c r="C68" s="40"/>
      <c r="D68" s="75"/>
      <c r="E68" s="51"/>
      <c r="F68" s="51"/>
      <c r="G68" s="46"/>
      <c r="H68" s="46"/>
      <c r="I68" s="46"/>
      <c r="J68" s="40"/>
    </row>
    <row r="69" spans="1:10">
      <c r="A69" s="50"/>
      <c r="B69" s="40"/>
      <c r="C69" s="40"/>
      <c r="D69" s="75"/>
      <c r="E69" s="51"/>
      <c r="F69" s="51"/>
      <c r="G69" s="46"/>
      <c r="H69" s="46"/>
      <c r="I69" s="46"/>
      <c r="J69" s="40"/>
    </row>
    <row r="70" spans="1:10">
      <c r="A70" s="50"/>
      <c r="B70" s="40"/>
      <c r="C70" s="40"/>
      <c r="D70" s="75"/>
      <c r="E70" s="51"/>
      <c r="F70" s="51"/>
      <c r="G70" s="46"/>
      <c r="H70" s="46"/>
      <c r="I70" s="46"/>
      <c r="J70" s="40"/>
    </row>
    <row r="71" spans="1:10">
      <c r="A71" s="50"/>
      <c r="B71" s="40"/>
      <c r="C71" s="40"/>
      <c r="D71" s="75"/>
      <c r="E71" s="51"/>
      <c r="F71" s="51"/>
      <c r="G71" s="46"/>
      <c r="H71" s="46"/>
      <c r="I71" s="46"/>
      <c r="J71" s="40"/>
    </row>
    <row r="72" spans="1:10">
      <c r="A72" s="50"/>
      <c r="B72" s="40"/>
      <c r="C72" s="40"/>
      <c r="D72" s="75"/>
      <c r="E72" s="51"/>
      <c r="F72" s="51"/>
      <c r="G72" s="46"/>
      <c r="H72" s="46"/>
      <c r="I72" s="46"/>
      <c r="J72" s="40"/>
    </row>
    <row r="73" spans="1:10" ht="15.75" thickBot="1">
      <c r="A73" s="116"/>
      <c r="B73" s="117"/>
      <c r="C73" s="117"/>
      <c r="D73" s="75"/>
      <c r="E73" s="118"/>
      <c r="F73" s="118"/>
      <c r="G73" s="119"/>
      <c r="H73" s="120"/>
      <c r="I73" s="119"/>
      <c r="J73" s="117"/>
    </row>
    <row r="74" spans="1:10">
      <c r="A74" s="121"/>
      <c r="B74" s="122"/>
      <c r="C74" s="122"/>
      <c r="D74" s="75"/>
      <c r="E74" s="123"/>
      <c r="F74" s="123"/>
      <c r="G74" s="124"/>
      <c r="H74" s="125"/>
      <c r="I74" s="124"/>
      <c r="J74" s="126"/>
    </row>
    <row r="75" spans="1:10">
      <c r="A75" s="127"/>
      <c r="B75" s="47"/>
      <c r="C75" s="47"/>
      <c r="D75" s="75"/>
      <c r="E75" s="47"/>
      <c r="F75" s="47"/>
      <c r="G75" s="47"/>
      <c r="H75" s="115">
        <f>+SUM(H5:H74)</f>
        <v>1195000</v>
      </c>
      <c r="I75" s="47"/>
      <c r="J75" s="128"/>
    </row>
    <row r="76" spans="1:10">
      <c r="A76" s="127"/>
      <c r="B76" s="47"/>
      <c r="C76" s="47"/>
      <c r="D76" s="75"/>
      <c r="E76" s="47"/>
      <c r="F76" s="47"/>
      <c r="G76" s="47"/>
      <c r="H76" s="115"/>
      <c r="I76" s="47"/>
      <c r="J76" s="128"/>
    </row>
    <row r="77" spans="1:10" ht="15.75" thickBot="1">
      <c r="A77" s="129"/>
      <c r="B77" s="130"/>
      <c r="C77" s="130"/>
      <c r="D77" s="75"/>
      <c r="E77" s="130"/>
      <c r="F77" s="130"/>
      <c r="G77" s="130"/>
      <c r="H77" s="131">
        <f>+H75*1.18</f>
        <v>1410100</v>
      </c>
      <c r="I77" s="130"/>
      <c r="J77" s="132"/>
    </row>
  </sheetData>
  <sortState ref="A5:J25">
    <sortCondition ref="D5:D25"/>
  </sortState>
  <mergeCells count="3">
    <mergeCell ref="E1:F2"/>
    <mergeCell ref="A3:J3"/>
    <mergeCell ref="L3:U3"/>
  </mergeCells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"/>
  <sheetViews>
    <sheetView view="pageLayout" topLeftCell="A645" workbookViewId="0">
      <selection activeCell="A653" sqref="A653:H654"/>
    </sheetView>
  </sheetViews>
  <sheetFormatPr baseColWidth="10" defaultColWidth="11.42578125" defaultRowHeight="15"/>
  <cols>
    <col min="1" max="1" width="10.85546875" style="21" customWidth="1"/>
    <col min="2" max="2" width="11.85546875" style="21" customWidth="1"/>
    <col min="3" max="3" width="9.42578125" style="21" customWidth="1"/>
    <col min="4" max="4" width="5.140625" style="21" bestFit="1" customWidth="1"/>
    <col min="5" max="5" width="13.140625" style="4" customWidth="1"/>
    <col min="6" max="6" width="21.7109375" style="21" customWidth="1"/>
    <col min="7" max="7" width="9.5703125" style="21" customWidth="1"/>
    <col min="8" max="8" width="13.7109375" style="21" customWidth="1"/>
    <col min="9" max="16384" width="11.42578125" style="6"/>
  </cols>
  <sheetData>
    <row r="1" spans="1:8" ht="26.25" customHeight="1"/>
    <row r="2" spans="1:8" ht="26.25" customHeight="1"/>
    <row r="3" spans="1:8" ht="26.25" customHeight="1"/>
    <row r="4" spans="1:8" ht="26.25" customHeight="1"/>
    <row r="5" spans="1:8" ht="15" customHeight="1">
      <c r="A5" s="222" t="s">
        <v>185</v>
      </c>
      <c r="B5" s="222"/>
      <c r="C5" s="222"/>
    </row>
    <row r="6" spans="1:8" ht="15" customHeight="1">
      <c r="D6" s="22"/>
      <c r="E6" s="15" t="s">
        <v>89</v>
      </c>
      <c r="F6" s="20"/>
      <c r="G6" s="22"/>
      <c r="H6" s="4"/>
    </row>
    <row r="7" spans="1:8" ht="15" customHeight="1" thickBot="1">
      <c r="A7" s="223" t="s">
        <v>90</v>
      </c>
      <c r="B7" s="223"/>
      <c r="C7" s="223"/>
      <c r="D7" s="5"/>
      <c r="E7" s="21"/>
      <c r="H7" s="4"/>
    </row>
    <row r="8" spans="1:8" ht="15" customHeight="1">
      <c r="A8" s="223" t="s">
        <v>91</v>
      </c>
      <c r="B8" s="223"/>
      <c r="C8" s="223"/>
      <c r="D8" s="8"/>
      <c r="E8" s="216" t="s">
        <v>8</v>
      </c>
      <c r="F8" s="217"/>
      <c r="G8" s="218"/>
      <c r="H8" s="4"/>
    </row>
    <row r="9" spans="1:8" ht="15" customHeight="1">
      <c r="B9" s="16"/>
      <c r="C9" s="16"/>
      <c r="D9" s="8"/>
      <c r="E9" s="227"/>
      <c r="F9" s="228"/>
      <c r="G9" s="229"/>
      <c r="H9" s="4"/>
    </row>
    <row r="10" spans="1:8" ht="15.75" thickBot="1">
      <c r="B10" s="16"/>
      <c r="C10" s="16"/>
      <c r="D10" s="8"/>
      <c r="E10" s="219"/>
      <c r="F10" s="220"/>
      <c r="G10" s="221"/>
      <c r="H10" s="4"/>
    </row>
    <row r="11" spans="1:8">
      <c r="A11" s="34" t="s">
        <v>9</v>
      </c>
      <c r="B11" s="7" t="s">
        <v>28</v>
      </c>
      <c r="C11" s="7"/>
      <c r="D11" s="35"/>
      <c r="E11" s="19"/>
      <c r="F11" s="18"/>
      <c r="G11" s="18"/>
      <c r="H11" s="4"/>
    </row>
    <row r="12" spans="1:8">
      <c r="A12" s="36" t="s">
        <v>10</v>
      </c>
      <c r="B12" s="37" t="s">
        <v>29</v>
      </c>
      <c r="C12" s="28"/>
      <c r="D12" s="38"/>
      <c r="E12" s="19"/>
      <c r="F12" s="18"/>
      <c r="G12" s="18"/>
      <c r="H12" s="4"/>
    </row>
    <row r="13" spans="1:8">
      <c r="A13" s="36" t="s">
        <v>11</v>
      </c>
      <c r="B13" s="37" t="s">
        <v>30</v>
      </c>
      <c r="C13" s="28"/>
      <c r="D13" s="38"/>
      <c r="E13" s="19"/>
      <c r="F13" s="18"/>
      <c r="G13" s="20"/>
      <c r="H13" s="4"/>
    </row>
    <row r="14" spans="1:8">
      <c r="A14" s="39" t="s">
        <v>12</v>
      </c>
      <c r="B14" s="37"/>
      <c r="C14" s="28"/>
      <c r="D14" s="38"/>
      <c r="E14" s="19"/>
      <c r="F14" s="18"/>
      <c r="G14" s="20"/>
      <c r="H14" s="4"/>
    </row>
    <row r="15" spans="1:8">
      <c r="A15" s="23"/>
      <c r="B15" s="7"/>
      <c r="C15" s="7"/>
      <c r="D15" s="7"/>
      <c r="E15" s="19"/>
      <c r="F15" s="18"/>
      <c r="G15" s="20"/>
      <c r="H15" s="4"/>
    </row>
    <row r="16" spans="1:8">
      <c r="A16" s="224" t="s">
        <v>38</v>
      </c>
      <c r="B16" s="225"/>
      <c r="C16" s="225"/>
      <c r="D16" s="225"/>
      <c r="E16" s="225"/>
      <c r="F16" s="225"/>
      <c r="G16" s="225"/>
      <c r="H16" s="226"/>
    </row>
    <row r="17" spans="1:8">
      <c r="A17" s="204" t="s">
        <v>13</v>
      </c>
      <c r="B17" s="205"/>
      <c r="C17" s="205"/>
      <c r="D17" s="205"/>
      <c r="E17" s="205"/>
      <c r="F17" s="205"/>
      <c r="G17" s="205"/>
      <c r="H17" s="206"/>
    </row>
    <row r="18" spans="1:8" ht="24">
      <c r="A18" s="29" t="s">
        <v>14</v>
      </c>
      <c r="B18" s="30" t="s">
        <v>15</v>
      </c>
      <c r="C18" s="30" t="s">
        <v>16</v>
      </c>
      <c r="D18" s="30" t="s">
        <v>27</v>
      </c>
      <c r="E18" s="31" t="s">
        <v>17</v>
      </c>
      <c r="F18" s="56" t="s">
        <v>18</v>
      </c>
      <c r="G18" s="33" t="s">
        <v>19</v>
      </c>
      <c r="H18" s="33" t="s">
        <v>20</v>
      </c>
    </row>
    <row r="19" spans="1:8">
      <c r="A19" s="50">
        <v>43263</v>
      </c>
      <c r="B19" s="46" t="s">
        <v>40</v>
      </c>
      <c r="C19" s="51"/>
      <c r="D19" s="51">
        <v>40</v>
      </c>
      <c r="E19" s="55" t="s">
        <v>62</v>
      </c>
      <c r="F19" s="51" t="s">
        <v>50</v>
      </c>
      <c r="G19" s="51">
        <v>1</v>
      </c>
      <c r="H19" s="46">
        <v>70000</v>
      </c>
    </row>
    <row r="20" spans="1:8">
      <c r="A20" s="50">
        <v>43261</v>
      </c>
      <c r="B20" s="46" t="s">
        <v>49</v>
      </c>
      <c r="C20" s="46"/>
      <c r="D20" s="46">
        <v>20</v>
      </c>
      <c r="E20" s="55" t="s">
        <v>63</v>
      </c>
      <c r="F20" s="51" t="s">
        <v>34</v>
      </c>
      <c r="G20" s="51">
        <v>1</v>
      </c>
      <c r="H20" s="46">
        <v>40000</v>
      </c>
    </row>
    <row r="21" spans="1:8">
      <c r="A21" s="50">
        <v>43264</v>
      </c>
      <c r="B21" s="46" t="s">
        <v>47</v>
      </c>
      <c r="C21" s="46"/>
      <c r="D21" s="46">
        <v>20</v>
      </c>
      <c r="E21" s="55" t="s">
        <v>64</v>
      </c>
      <c r="F21" s="51" t="s">
        <v>34</v>
      </c>
      <c r="G21" s="51">
        <v>1</v>
      </c>
      <c r="H21" s="46">
        <v>40000</v>
      </c>
    </row>
    <row r="22" spans="1:8">
      <c r="A22" s="50">
        <v>43270</v>
      </c>
      <c r="B22" s="46" t="s">
        <v>57</v>
      </c>
      <c r="C22" s="46"/>
      <c r="D22" s="46">
        <v>40</v>
      </c>
      <c r="E22" s="55" t="s">
        <v>65</v>
      </c>
      <c r="F22" s="51" t="s">
        <v>51</v>
      </c>
      <c r="G22" s="51">
        <v>1</v>
      </c>
      <c r="H22" s="46">
        <v>55000</v>
      </c>
    </row>
    <row r="23" spans="1:8" ht="15" customHeight="1">
      <c r="A23" s="50">
        <v>43264</v>
      </c>
      <c r="B23" s="46" t="s">
        <v>66</v>
      </c>
      <c r="C23" s="46"/>
      <c r="D23" s="46">
        <v>20</v>
      </c>
      <c r="E23" s="55" t="s">
        <v>67</v>
      </c>
      <c r="F23" s="51" t="s">
        <v>34</v>
      </c>
      <c r="G23" s="51">
        <v>1</v>
      </c>
      <c r="H23" s="24">
        <v>40000</v>
      </c>
    </row>
    <row r="24" spans="1:8">
      <c r="A24" s="50">
        <v>43273</v>
      </c>
      <c r="B24" s="46" t="s">
        <v>68</v>
      </c>
      <c r="C24" s="46"/>
      <c r="D24" s="46">
        <v>20</v>
      </c>
      <c r="E24" s="55" t="s">
        <v>69</v>
      </c>
      <c r="F24" s="51" t="s">
        <v>70</v>
      </c>
      <c r="G24" s="51">
        <v>1</v>
      </c>
      <c r="H24" s="24">
        <v>40000</v>
      </c>
    </row>
    <row r="25" spans="1:8" ht="15" customHeight="1">
      <c r="A25" s="50">
        <v>43273</v>
      </c>
      <c r="B25" s="46" t="s">
        <v>32</v>
      </c>
      <c r="C25" s="46"/>
      <c r="D25" s="46">
        <v>20</v>
      </c>
      <c r="E25" s="55" t="s">
        <v>71</v>
      </c>
      <c r="F25" s="51" t="s">
        <v>70</v>
      </c>
      <c r="G25" s="51">
        <v>1</v>
      </c>
      <c r="H25" s="24">
        <v>40000</v>
      </c>
    </row>
    <row r="26" spans="1:8">
      <c r="A26" s="50">
        <v>43265</v>
      </c>
      <c r="B26" s="46" t="s">
        <v>43</v>
      </c>
      <c r="C26" s="46"/>
      <c r="D26" s="46">
        <v>40</v>
      </c>
      <c r="E26" s="55" t="s">
        <v>72</v>
      </c>
      <c r="F26" s="51" t="s">
        <v>59</v>
      </c>
      <c r="G26" s="51">
        <v>1</v>
      </c>
      <c r="H26" s="24">
        <v>55000</v>
      </c>
    </row>
    <row r="27" spans="1:8">
      <c r="A27" s="50">
        <v>43270</v>
      </c>
      <c r="B27" s="46" t="s">
        <v>43</v>
      </c>
      <c r="C27" s="46"/>
      <c r="D27" s="46">
        <v>40</v>
      </c>
      <c r="E27" s="55" t="s">
        <v>73</v>
      </c>
      <c r="F27" s="51" t="s">
        <v>51</v>
      </c>
      <c r="G27" s="51">
        <v>1</v>
      </c>
      <c r="H27" s="24">
        <v>55000</v>
      </c>
    </row>
    <row r="28" spans="1:8">
      <c r="A28" s="50">
        <v>43273</v>
      </c>
      <c r="B28" s="46" t="s">
        <v>31</v>
      </c>
      <c r="C28" s="46"/>
      <c r="D28" s="46">
        <v>20</v>
      </c>
      <c r="E28" s="55" t="s">
        <v>76</v>
      </c>
      <c r="F28" s="52" t="s">
        <v>70</v>
      </c>
      <c r="G28" s="46">
        <v>1</v>
      </c>
      <c r="H28" s="46">
        <v>40000</v>
      </c>
    </row>
    <row r="29" spans="1:8">
      <c r="A29" s="50">
        <v>43263</v>
      </c>
      <c r="B29" s="46" t="s">
        <v>52</v>
      </c>
      <c r="C29" s="46"/>
      <c r="D29" s="46">
        <v>40</v>
      </c>
      <c r="E29" s="55" t="s">
        <v>77</v>
      </c>
      <c r="F29" s="52" t="s">
        <v>54</v>
      </c>
      <c r="G29" s="46">
        <v>1</v>
      </c>
      <c r="H29" s="46">
        <v>55000</v>
      </c>
    </row>
    <row r="30" spans="1:8">
      <c r="A30" s="50">
        <v>43265</v>
      </c>
      <c r="B30" s="46" t="s">
        <v>46</v>
      </c>
      <c r="C30" s="46"/>
      <c r="D30" s="46">
        <v>20</v>
      </c>
      <c r="E30" s="55" t="s">
        <v>79</v>
      </c>
      <c r="F30" s="52" t="s">
        <v>34</v>
      </c>
      <c r="G30" s="51">
        <v>1</v>
      </c>
      <c r="H30" s="24">
        <v>40000</v>
      </c>
    </row>
    <row r="31" spans="1:8" ht="15" customHeight="1">
      <c r="A31" s="50">
        <v>43274</v>
      </c>
      <c r="B31" s="46" t="s">
        <v>44</v>
      </c>
      <c r="C31" s="46"/>
      <c r="D31" s="46">
        <v>40</v>
      </c>
      <c r="E31" s="55" t="s">
        <v>84</v>
      </c>
      <c r="F31" s="52" t="s">
        <v>58</v>
      </c>
      <c r="G31" s="46">
        <v>1</v>
      </c>
      <c r="H31" s="46">
        <v>55000</v>
      </c>
    </row>
    <row r="32" spans="1:8" ht="15" customHeight="1">
      <c r="A32" s="50">
        <v>43274</v>
      </c>
      <c r="B32" s="46" t="s">
        <v>56</v>
      </c>
      <c r="C32" s="46"/>
      <c r="D32" s="46">
        <v>40</v>
      </c>
      <c r="E32" s="55" t="s">
        <v>85</v>
      </c>
      <c r="F32" s="52" t="s">
        <v>58</v>
      </c>
      <c r="G32" s="51">
        <v>1</v>
      </c>
      <c r="H32" s="24">
        <v>55000</v>
      </c>
    </row>
    <row r="33" spans="1:8">
      <c r="A33" s="50">
        <v>43276</v>
      </c>
      <c r="B33" s="46" t="s">
        <v>53</v>
      </c>
      <c r="C33" s="46"/>
      <c r="D33" s="46">
        <v>20</v>
      </c>
      <c r="E33" s="55" t="s">
        <v>86</v>
      </c>
      <c r="F33" s="52" t="s">
        <v>70</v>
      </c>
      <c r="G33" s="51">
        <v>1</v>
      </c>
      <c r="H33" s="24">
        <v>40000</v>
      </c>
    </row>
    <row r="34" spans="1:8">
      <c r="A34" s="50">
        <v>43276</v>
      </c>
      <c r="B34" s="46" t="s">
        <v>32</v>
      </c>
      <c r="C34" s="46"/>
      <c r="D34" s="46">
        <v>20</v>
      </c>
      <c r="E34" s="55" t="s">
        <v>87</v>
      </c>
      <c r="F34" s="52" t="s">
        <v>70</v>
      </c>
      <c r="G34" s="46">
        <v>1</v>
      </c>
      <c r="H34" s="46">
        <v>40000</v>
      </c>
    </row>
    <row r="35" spans="1:8">
      <c r="A35" s="50">
        <v>43281</v>
      </c>
      <c r="B35" s="46" t="s">
        <v>31</v>
      </c>
      <c r="C35" s="46"/>
      <c r="D35" s="46">
        <v>20</v>
      </c>
      <c r="E35" s="55" t="s">
        <v>88</v>
      </c>
      <c r="F35" s="52" t="s">
        <v>70</v>
      </c>
      <c r="G35" s="46">
        <v>1</v>
      </c>
      <c r="H35" s="46">
        <v>40000</v>
      </c>
    </row>
    <row r="36" spans="1:8" ht="15" customHeight="1">
      <c r="A36" s="207" t="s">
        <v>21</v>
      </c>
      <c r="B36" s="208"/>
      <c r="C36" s="208"/>
      <c r="D36" s="208"/>
      <c r="E36" s="208"/>
      <c r="F36" s="208"/>
      <c r="G36" s="209"/>
      <c r="H36" s="67">
        <f>SUM(H19:H35)</f>
        <v>800000</v>
      </c>
    </row>
    <row r="37" spans="1:8">
      <c r="A37" s="207" t="s">
        <v>22</v>
      </c>
      <c r="B37" s="208"/>
      <c r="C37" s="208"/>
      <c r="D37" s="208"/>
      <c r="E37" s="208"/>
      <c r="F37" s="208"/>
      <c r="G37" s="209"/>
      <c r="H37" s="67">
        <f>+H36*0.18</f>
        <v>144000</v>
      </c>
    </row>
    <row r="38" spans="1:8">
      <c r="A38" s="63" t="s">
        <v>23</v>
      </c>
      <c r="B38" s="64"/>
      <c r="C38" s="64"/>
      <c r="D38" s="64"/>
      <c r="E38" s="64"/>
      <c r="F38" s="64"/>
      <c r="G38" s="65"/>
      <c r="H38" s="67">
        <f>+H36+H37</f>
        <v>944000</v>
      </c>
    </row>
    <row r="39" spans="1:8" ht="15" customHeight="1">
      <c r="A39" s="210" t="s">
        <v>92</v>
      </c>
      <c r="B39" s="211"/>
      <c r="C39" s="211"/>
      <c r="D39" s="211"/>
      <c r="E39" s="211"/>
      <c r="F39" s="211"/>
      <c r="G39" s="211"/>
      <c r="H39" s="212"/>
    </row>
    <row r="40" spans="1:8">
      <c r="A40" s="213"/>
      <c r="B40" s="214"/>
      <c r="C40" s="214"/>
      <c r="D40" s="214"/>
      <c r="E40" s="214"/>
      <c r="F40" s="214"/>
      <c r="G40" s="214"/>
      <c r="H40" s="215"/>
    </row>
    <row r="41" spans="1:8">
      <c r="A41" s="4"/>
      <c r="B41" s="4"/>
      <c r="C41" s="4"/>
      <c r="D41" s="4"/>
      <c r="F41" s="4"/>
      <c r="G41" s="4"/>
    </row>
    <row r="42" spans="1:8">
      <c r="A42" s="27"/>
      <c r="B42" s="28"/>
      <c r="C42" s="28"/>
      <c r="D42" s="4"/>
      <c r="E42" s="203" t="s">
        <v>24</v>
      </c>
      <c r="F42" s="203"/>
      <c r="G42" s="203"/>
    </row>
    <row r="44" spans="1:8" ht="15" customHeight="1"/>
    <row r="57" spans="1:8">
      <c r="D57" s="22"/>
      <c r="E57" s="15" t="s">
        <v>125</v>
      </c>
      <c r="F57" s="20"/>
      <c r="G57" s="22"/>
      <c r="H57" s="4"/>
    </row>
    <row r="58" spans="1:8" ht="15.75" thickBot="1">
      <c r="D58" s="5"/>
      <c r="E58" s="21"/>
      <c r="H58" s="4"/>
    </row>
    <row r="59" spans="1:8">
      <c r="B59" s="16"/>
      <c r="C59" s="16"/>
      <c r="D59" s="8"/>
      <c r="E59" s="216" t="s">
        <v>8</v>
      </c>
      <c r="F59" s="217"/>
      <c r="G59" s="218"/>
      <c r="H59" s="4"/>
    </row>
    <row r="60" spans="1:8" ht="15.75" thickBot="1">
      <c r="B60" s="16"/>
      <c r="C60" s="16"/>
      <c r="D60" s="8"/>
      <c r="E60" s="219"/>
      <c r="F60" s="220"/>
      <c r="G60" s="221"/>
      <c r="H60" s="4"/>
    </row>
    <row r="61" spans="1:8">
      <c r="B61" s="16"/>
      <c r="C61" s="16"/>
      <c r="D61" s="8"/>
      <c r="E61" s="44"/>
      <c r="F61" s="44"/>
      <c r="G61" s="44"/>
      <c r="H61" s="4"/>
    </row>
    <row r="62" spans="1:8" ht="15" customHeight="1">
      <c r="A62" s="223" t="s">
        <v>126</v>
      </c>
      <c r="B62" s="223"/>
      <c r="C62" s="223"/>
      <c r="D62" s="72"/>
      <c r="E62" s="21"/>
      <c r="H62" s="4"/>
    </row>
    <row r="63" spans="1:8">
      <c r="A63" s="223" t="s">
        <v>127</v>
      </c>
      <c r="B63" s="223"/>
      <c r="C63" s="223"/>
      <c r="D63" s="72"/>
      <c r="E63" s="21"/>
      <c r="H63" s="4"/>
    </row>
    <row r="64" spans="1:8">
      <c r="A64" s="17"/>
      <c r="B64" s="17"/>
      <c r="C64" s="18"/>
      <c r="D64" s="19"/>
      <c r="E64" s="19"/>
      <c r="F64" s="20"/>
      <c r="G64" s="18"/>
      <c r="H64" s="4"/>
    </row>
    <row r="65" spans="1:8">
      <c r="A65" s="34" t="s">
        <v>9</v>
      </c>
      <c r="B65" s="7" t="s">
        <v>28</v>
      </c>
      <c r="C65" s="7"/>
      <c r="D65" s="35"/>
      <c r="E65" s="19"/>
      <c r="F65" s="18"/>
      <c r="G65" s="18"/>
      <c r="H65" s="4"/>
    </row>
    <row r="66" spans="1:8">
      <c r="A66" s="36" t="s">
        <v>10</v>
      </c>
      <c r="B66" s="37" t="s">
        <v>29</v>
      </c>
      <c r="C66" s="28"/>
      <c r="D66" s="38"/>
      <c r="E66" s="19"/>
      <c r="F66" s="18"/>
      <c r="G66" s="18"/>
      <c r="H66" s="4"/>
    </row>
    <row r="67" spans="1:8">
      <c r="A67" s="36" t="s">
        <v>11</v>
      </c>
      <c r="B67" s="37" t="s">
        <v>30</v>
      </c>
      <c r="C67" s="28"/>
      <c r="D67" s="38"/>
      <c r="E67" s="19"/>
      <c r="F67" s="18"/>
      <c r="G67" s="20"/>
      <c r="H67" s="4"/>
    </row>
    <row r="68" spans="1:8">
      <c r="A68" s="39" t="s">
        <v>12</v>
      </c>
      <c r="B68" s="37"/>
      <c r="C68" s="28"/>
      <c r="D68" s="38"/>
      <c r="E68" s="19"/>
      <c r="F68" s="18"/>
      <c r="G68" s="20"/>
      <c r="H68" s="4"/>
    </row>
    <row r="69" spans="1:8">
      <c r="A69" s="23"/>
      <c r="B69" s="7"/>
      <c r="C69" s="7"/>
      <c r="D69" s="7"/>
      <c r="E69" s="19"/>
      <c r="F69" s="18"/>
      <c r="G69" s="20"/>
      <c r="H69" s="4"/>
    </row>
    <row r="70" spans="1:8">
      <c r="A70" s="224" t="s">
        <v>38</v>
      </c>
      <c r="B70" s="225"/>
      <c r="C70" s="225"/>
      <c r="D70" s="225"/>
      <c r="E70" s="225"/>
      <c r="F70" s="225"/>
      <c r="G70" s="225"/>
      <c r="H70" s="226"/>
    </row>
    <row r="71" spans="1:8">
      <c r="A71" s="204" t="s">
        <v>13</v>
      </c>
      <c r="B71" s="205"/>
      <c r="C71" s="205"/>
      <c r="D71" s="205"/>
      <c r="E71" s="205"/>
      <c r="F71" s="205"/>
      <c r="G71" s="205"/>
      <c r="H71" s="206"/>
    </row>
    <row r="72" spans="1:8" ht="24">
      <c r="A72" s="29" t="s">
        <v>14</v>
      </c>
      <c r="B72" s="30" t="s">
        <v>15</v>
      </c>
      <c r="C72" s="30" t="s">
        <v>16</v>
      </c>
      <c r="D72" s="30" t="s">
        <v>27</v>
      </c>
      <c r="E72" s="31" t="s">
        <v>17</v>
      </c>
      <c r="F72" s="56" t="s">
        <v>18</v>
      </c>
      <c r="G72" s="33" t="s">
        <v>19</v>
      </c>
      <c r="H72" s="33" t="s">
        <v>20</v>
      </c>
    </row>
    <row r="73" spans="1:8">
      <c r="A73" s="50">
        <v>43265</v>
      </c>
      <c r="B73" s="52" t="s">
        <v>95</v>
      </c>
      <c r="C73" s="51"/>
      <c r="D73" s="51">
        <v>40</v>
      </c>
      <c r="E73" s="83" t="s">
        <v>96</v>
      </c>
      <c r="F73" s="52" t="s">
        <v>59</v>
      </c>
      <c r="G73" s="46">
        <v>1</v>
      </c>
      <c r="H73" s="46">
        <v>55000</v>
      </c>
    </row>
    <row r="74" spans="1:8">
      <c r="A74" s="50">
        <v>43280</v>
      </c>
      <c r="B74" s="52" t="s">
        <v>97</v>
      </c>
      <c r="C74" s="51"/>
      <c r="D74" s="51">
        <v>40</v>
      </c>
      <c r="E74" s="83" t="s">
        <v>98</v>
      </c>
      <c r="F74" s="52" t="s">
        <v>100</v>
      </c>
      <c r="G74" s="51">
        <v>1</v>
      </c>
      <c r="H74" s="24">
        <v>55000</v>
      </c>
    </row>
    <row r="75" spans="1:8">
      <c r="A75" s="50">
        <v>43282</v>
      </c>
      <c r="B75" s="52" t="s">
        <v>33</v>
      </c>
      <c r="C75" s="51"/>
      <c r="D75" s="51">
        <v>20</v>
      </c>
      <c r="E75" s="83" t="s">
        <v>107</v>
      </c>
      <c r="F75" s="52" t="s">
        <v>70</v>
      </c>
      <c r="G75" s="51">
        <v>1</v>
      </c>
      <c r="H75" s="24">
        <v>40000</v>
      </c>
    </row>
    <row r="76" spans="1:8">
      <c r="A76" s="50">
        <v>43280</v>
      </c>
      <c r="B76" s="52" t="s">
        <v>48</v>
      </c>
      <c r="C76" s="51"/>
      <c r="D76" s="51">
        <v>40</v>
      </c>
      <c r="E76" s="83" t="s">
        <v>108</v>
      </c>
      <c r="F76" s="52" t="s">
        <v>100</v>
      </c>
      <c r="G76" s="51">
        <v>1</v>
      </c>
      <c r="H76" s="24">
        <v>55000</v>
      </c>
    </row>
    <row r="77" spans="1:8">
      <c r="A77" s="50">
        <v>43274</v>
      </c>
      <c r="B77" s="52" t="s">
        <v>109</v>
      </c>
      <c r="C77" s="51"/>
      <c r="D77" s="51">
        <v>40</v>
      </c>
      <c r="E77" s="83" t="s">
        <v>110</v>
      </c>
      <c r="F77" s="52" t="s">
        <v>58</v>
      </c>
      <c r="G77" s="51">
        <v>1</v>
      </c>
      <c r="H77" s="24">
        <v>55000</v>
      </c>
    </row>
    <row r="78" spans="1:8">
      <c r="A78" s="50">
        <v>43284</v>
      </c>
      <c r="B78" s="52" t="s">
        <v>60</v>
      </c>
      <c r="C78" s="51"/>
      <c r="D78" s="51">
        <v>40</v>
      </c>
      <c r="E78" s="83" t="s">
        <v>111</v>
      </c>
      <c r="F78" s="52" t="s">
        <v>50</v>
      </c>
      <c r="G78" s="51">
        <v>2</v>
      </c>
      <c r="H78" s="24">
        <v>70000</v>
      </c>
    </row>
    <row r="79" spans="1:8">
      <c r="A79" s="50">
        <v>43285</v>
      </c>
      <c r="B79" s="52" t="s">
        <v>43</v>
      </c>
      <c r="C79" s="51"/>
      <c r="D79" s="51">
        <v>40</v>
      </c>
      <c r="E79" s="83" t="s">
        <v>112</v>
      </c>
      <c r="F79" s="52" t="s">
        <v>50</v>
      </c>
      <c r="G79" s="51">
        <v>2</v>
      </c>
      <c r="H79" s="24">
        <v>70000</v>
      </c>
    </row>
    <row r="80" spans="1:8">
      <c r="A80" s="50">
        <v>43273</v>
      </c>
      <c r="B80" s="52" t="s">
        <v>113</v>
      </c>
      <c r="C80" s="51"/>
      <c r="D80" s="51">
        <v>40</v>
      </c>
      <c r="E80" s="83" t="s">
        <v>81</v>
      </c>
      <c r="F80" s="52" t="s">
        <v>54</v>
      </c>
      <c r="G80" s="51">
        <v>1</v>
      </c>
      <c r="H80" s="24">
        <v>55000</v>
      </c>
    </row>
    <row r="81" spans="1:8">
      <c r="A81" s="50">
        <v>43284</v>
      </c>
      <c r="B81" s="52" t="s">
        <v>44</v>
      </c>
      <c r="C81" s="51"/>
      <c r="D81" s="51">
        <v>40</v>
      </c>
      <c r="E81" s="83" t="s">
        <v>114</v>
      </c>
      <c r="F81" s="52" t="s">
        <v>50</v>
      </c>
      <c r="G81" s="51">
        <v>2</v>
      </c>
      <c r="H81" s="24">
        <v>70000</v>
      </c>
    </row>
    <row r="82" spans="1:8">
      <c r="A82" s="50">
        <v>43276</v>
      </c>
      <c r="B82" s="52" t="s">
        <v>53</v>
      </c>
      <c r="C82" s="51"/>
      <c r="D82" s="51">
        <v>20</v>
      </c>
      <c r="E82" s="83" t="s">
        <v>86</v>
      </c>
      <c r="F82" s="52" t="s">
        <v>70</v>
      </c>
      <c r="G82" s="51">
        <v>1</v>
      </c>
      <c r="H82" s="24">
        <v>40000</v>
      </c>
    </row>
    <row r="83" spans="1:8">
      <c r="A83" s="50">
        <v>43281</v>
      </c>
      <c r="B83" s="52" t="s">
        <v>115</v>
      </c>
      <c r="C83" s="51"/>
      <c r="D83" s="51">
        <v>20</v>
      </c>
      <c r="E83" s="83" t="s">
        <v>116</v>
      </c>
      <c r="F83" s="52" t="s">
        <v>70</v>
      </c>
      <c r="G83" s="51">
        <v>1</v>
      </c>
      <c r="H83" s="24">
        <v>40000</v>
      </c>
    </row>
    <row r="84" spans="1:8">
      <c r="A84" s="50">
        <v>43282</v>
      </c>
      <c r="B84" s="52" t="s">
        <v>36</v>
      </c>
      <c r="C84" s="51"/>
      <c r="D84" s="51">
        <v>20</v>
      </c>
      <c r="E84" s="83" t="s">
        <v>117</v>
      </c>
      <c r="F84" s="52" t="s">
        <v>70</v>
      </c>
      <c r="G84" s="51">
        <v>1</v>
      </c>
      <c r="H84" s="24">
        <v>40000</v>
      </c>
    </row>
    <row r="85" spans="1:8">
      <c r="A85" s="50">
        <v>43282</v>
      </c>
      <c r="B85" s="52" t="s">
        <v>49</v>
      </c>
      <c r="C85" s="51"/>
      <c r="D85" s="51">
        <v>20</v>
      </c>
      <c r="E85" s="83" t="s">
        <v>118</v>
      </c>
      <c r="F85" s="52" t="s">
        <v>70</v>
      </c>
      <c r="G85" s="51">
        <v>1</v>
      </c>
      <c r="H85" s="24">
        <v>40000</v>
      </c>
    </row>
    <row r="86" spans="1:8">
      <c r="A86" s="50">
        <v>43274</v>
      </c>
      <c r="B86" s="52" t="s">
        <v>49</v>
      </c>
      <c r="C86" s="51"/>
      <c r="D86" s="51">
        <v>20</v>
      </c>
      <c r="E86" s="83" t="s">
        <v>119</v>
      </c>
      <c r="F86" s="52" t="s">
        <v>70</v>
      </c>
      <c r="G86" s="51">
        <v>1</v>
      </c>
      <c r="H86" s="24">
        <v>40000</v>
      </c>
    </row>
    <row r="87" spans="1:8">
      <c r="A87" s="50">
        <v>43270</v>
      </c>
      <c r="B87" s="52" t="s">
        <v>120</v>
      </c>
      <c r="C87" s="51"/>
      <c r="D87" s="51">
        <v>40</v>
      </c>
      <c r="E87" s="83" t="s">
        <v>121</v>
      </c>
      <c r="F87" s="52" t="s">
        <v>51</v>
      </c>
      <c r="G87" s="51">
        <v>1</v>
      </c>
      <c r="H87" s="24">
        <v>55000</v>
      </c>
    </row>
    <row r="88" spans="1:8">
      <c r="A88" s="50">
        <v>43281</v>
      </c>
      <c r="B88" s="52" t="s">
        <v>122</v>
      </c>
      <c r="C88" s="51"/>
      <c r="D88" s="51">
        <v>20</v>
      </c>
      <c r="E88" s="83" t="s">
        <v>123</v>
      </c>
      <c r="F88" s="52" t="s">
        <v>70</v>
      </c>
      <c r="G88" s="51">
        <v>1</v>
      </c>
      <c r="H88" s="24">
        <v>40000</v>
      </c>
    </row>
    <row r="89" spans="1:8">
      <c r="A89" s="207" t="s">
        <v>21</v>
      </c>
      <c r="B89" s="208"/>
      <c r="C89" s="208"/>
      <c r="D89" s="208"/>
      <c r="E89" s="208"/>
      <c r="F89" s="208"/>
      <c r="G89" s="209"/>
      <c r="H89" s="73">
        <f>SUM(H73:H88)</f>
        <v>820000</v>
      </c>
    </row>
    <row r="90" spans="1:8">
      <c r="A90" s="207" t="s">
        <v>22</v>
      </c>
      <c r="B90" s="208"/>
      <c r="C90" s="208"/>
      <c r="D90" s="208"/>
      <c r="E90" s="208"/>
      <c r="F90" s="208"/>
      <c r="G90" s="209"/>
      <c r="H90" s="73">
        <f>+H89*0.18</f>
        <v>147600</v>
      </c>
    </row>
    <row r="91" spans="1:8">
      <c r="A91" s="69" t="s">
        <v>23</v>
      </c>
      <c r="B91" s="70"/>
      <c r="C91" s="70"/>
      <c r="D91" s="70"/>
      <c r="E91" s="70"/>
      <c r="F91" s="70"/>
      <c r="G91" s="71"/>
      <c r="H91" s="73">
        <f>+H89+H90</f>
        <v>967600</v>
      </c>
    </row>
    <row r="92" spans="1:8">
      <c r="A92" s="210" t="s">
        <v>134</v>
      </c>
      <c r="B92" s="211"/>
      <c r="C92" s="211"/>
      <c r="D92" s="211"/>
      <c r="E92" s="211"/>
      <c r="F92" s="211"/>
      <c r="G92" s="211"/>
      <c r="H92" s="212"/>
    </row>
    <row r="93" spans="1:8">
      <c r="A93" s="213"/>
      <c r="B93" s="214"/>
      <c r="C93" s="214"/>
      <c r="D93" s="214"/>
      <c r="E93" s="214"/>
      <c r="F93" s="214"/>
      <c r="G93" s="214"/>
      <c r="H93" s="215"/>
    </row>
    <row r="94" spans="1:8">
      <c r="A94" s="4"/>
      <c r="B94" s="4"/>
      <c r="C94" s="4"/>
      <c r="D94" s="4"/>
      <c r="F94" s="4"/>
      <c r="G94" s="4"/>
    </row>
    <row r="95" spans="1:8">
      <c r="A95" s="27"/>
      <c r="B95" s="28"/>
      <c r="C95" s="28"/>
      <c r="D95" s="4"/>
      <c r="E95" s="203" t="s">
        <v>24</v>
      </c>
      <c r="F95" s="203"/>
      <c r="G95" s="203"/>
    </row>
    <row r="110" spans="2:8">
      <c r="D110" s="22"/>
      <c r="E110" s="15" t="s">
        <v>171</v>
      </c>
      <c r="F110" s="20"/>
      <c r="G110" s="22"/>
      <c r="H110" s="4"/>
    </row>
    <row r="111" spans="2:8" ht="15.75" thickBot="1">
      <c r="D111" s="5"/>
      <c r="E111" s="21"/>
      <c r="H111" s="4"/>
    </row>
    <row r="112" spans="2:8">
      <c r="B112" s="16"/>
      <c r="C112" s="16"/>
      <c r="D112" s="8"/>
      <c r="E112" s="216" t="s">
        <v>8</v>
      </c>
      <c r="F112" s="217"/>
      <c r="G112" s="218"/>
      <c r="H112" s="4"/>
    </row>
    <row r="113" spans="1:11" ht="15.75" thickBot="1">
      <c r="A113" s="222" t="s">
        <v>185</v>
      </c>
      <c r="B113" s="222"/>
      <c r="C113" s="222"/>
      <c r="D113" s="8"/>
      <c r="E113" s="219"/>
      <c r="F113" s="220"/>
      <c r="G113" s="221"/>
      <c r="H113" s="4"/>
    </row>
    <row r="114" spans="1:11">
      <c r="B114" s="16"/>
      <c r="C114" s="16"/>
      <c r="D114" s="8"/>
      <c r="E114" s="44"/>
      <c r="F114" s="44"/>
      <c r="G114" s="44"/>
      <c r="H114" s="4"/>
    </row>
    <row r="115" spans="1:11">
      <c r="A115" s="223" t="s">
        <v>172</v>
      </c>
      <c r="B115" s="223"/>
      <c r="C115" s="223"/>
      <c r="D115" s="77"/>
      <c r="E115" s="21"/>
      <c r="H115" s="4"/>
      <c r="I115" s="21"/>
      <c r="J115" s="21"/>
      <c r="K115" s="21"/>
    </row>
    <row r="116" spans="1:11">
      <c r="A116" s="223" t="s">
        <v>173</v>
      </c>
      <c r="B116" s="223"/>
      <c r="C116" s="223"/>
      <c r="D116" s="77"/>
      <c r="E116" s="21"/>
      <c r="H116" s="4"/>
      <c r="I116" s="223"/>
      <c r="J116" s="223"/>
      <c r="K116" s="223"/>
    </row>
    <row r="117" spans="1:11">
      <c r="A117" s="17"/>
      <c r="B117" s="17"/>
      <c r="C117" s="18"/>
      <c r="D117" s="19"/>
      <c r="E117" s="19"/>
      <c r="F117" s="20"/>
      <c r="G117" s="18"/>
      <c r="H117" s="4"/>
      <c r="I117" s="223"/>
      <c r="J117" s="223"/>
      <c r="K117" s="223"/>
    </row>
    <row r="118" spans="1:11">
      <c r="A118" s="34" t="s">
        <v>9</v>
      </c>
      <c r="B118" s="7" t="s">
        <v>28</v>
      </c>
      <c r="C118" s="7"/>
      <c r="D118" s="35"/>
      <c r="E118" s="19"/>
      <c r="F118" s="18"/>
      <c r="G118" s="18"/>
      <c r="H118" s="4"/>
      <c r="I118" s="21"/>
      <c r="J118" s="16"/>
      <c r="K118" s="16"/>
    </row>
    <row r="119" spans="1:11">
      <c r="A119" s="36" t="s">
        <v>10</v>
      </c>
      <c r="B119" s="37" t="s">
        <v>29</v>
      </c>
      <c r="C119" s="28"/>
      <c r="D119" s="38"/>
      <c r="E119" s="19"/>
      <c r="F119" s="18"/>
      <c r="G119" s="18"/>
      <c r="H119" s="4"/>
    </row>
    <row r="120" spans="1:11">
      <c r="A120" s="36" t="s">
        <v>11</v>
      </c>
      <c r="B120" s="37" t="s">
        <v>30</v>
      </c>
      <c r="C120" s="28"/>
      <c r="D120" s="38"/>
      <c r="E120" s="19"/>
      <c r="F120" s="18"/>
      <c r="G120" s="20"/>
      <c r="H120" s="4"/>
    </row>
    <row r="121" spans="1:11">
      <c r="A121" s="39" t="s">
        <v>12</v>
      </c>
      <c r="B121" s="37"/>
      <c r="C121" s="28"/>
      <c r="D121" s="38"/>
      <c r="E121" s="19"/>
      <c r="F121" s="18"/>
      <c r="G121" s="20"/>
      <c r="H121" s="4"/>
    </row>
    <row r="122" spans="1:11">
      <c r="A122" s="23"/>
      <c r="B122" s="7"/>
      <c r="C122" s="7"/>
      <c r="D122" s="7"/>
      <c r="E122" s="19"/>
      <c r="F122" s="18"/>
      <c r="G122" s="20"/>
      <c r="H122" s="4"/>
    </row>
    <row r="123" spans="1:11">
      <c r="A123" s="224" t="s">
        <v>38</v>
      </c>
      <c r="B123" s="225"/>
      <c r="C123" s="225"/>
      <c r="D123" s="225"/>
      <c r="E123" s="225"/>
      <c r="F123" s="225"/>
      <c r="G123" s="225"/>
      <c r="H123" s="226"/>
    </row>
    <row r="124" spans="1:11">
      <c r="A124" s="204" t="s">
        <v>13</v>
      </c>
      <c r="B124" s="205"/>
      <c r="C124" s="205"/>
      <c r="D124" s="205"/>
      <c r="E124" s="205"/>
      <c r="F124" s="205"/>
      <c r="G124" s="205"/>
      <c r="H124" s="206"/>
    </row>
    <row r="125" spans="1:11" ht="24">
      <c r="A125" s="29" t="s">
        <v>14</v>
      </c>
      <c r="B125" s="30" t="s">
        <v>15</v>
      </c>
      <c r="C125" s="30" t="s">
        <v>16</v>
      </c>
      <c r="D125" s="30" t="s">
        <v>27</v>
      </c>
      <c r="E125" s="31" t="s">
        <v>17</v>
      </c>
      <c r="F125" s="56" t="s">
        <v>18</v>
      </c>
      <c r="G125" s="33" t="s">
        <v>19</v>
      </c>
      <c r="H125" s="33" t="s">
        <v>20</v>
      </c>
    </row>
    <row r="126" spans="1:11">
      <c r="A126" s="50">
        <v>43285</v>
      </c>
      <c r="B126" s="51" t="s">
        <v>47</v>
      </c>
      <c r="C126" s="51"/>
      <c r="D126" s="51">
        <v>20</v>
      </c>
      <c r="E126" s="76" t="s">
        <v>137</v>
      </c>
      <c r="F126" s="52" t="s">
        <v>138</v>
      </c>
      <c r="G126" s="46">
        <v>1</v>
      </c>
      <c r="H126" s="57">
        <v>40000</v>
      </c>
    </row>
    <row r="127" spans="1:11">
      <c r="A127" s="50">
        <v>43293</v>
      </c>
      <c r="B127" s="51" t="s">
        <v>56</v>
      </c>
      <c r="C127" s="51"/>
      <c r="D127" s="51">
        <v>40</v>
      </c>
      <c r="E127" s="76" t="s">
        <v>139</v>
      </c>
      <c r="F127" s="52" t="s">
        <v>100</v>
      </c>
      <c r="G127" s="46">
        <v>1</v>
      </c>
      <c r="H127" s="24">
        <v>55000</v>
      </c>
    </row>
    <row r="128" spans="1:11">
      <c r="A128" s="50">
        <v>43285</v>
      </c>
      <c r="B128" s="51" t="s">
        <v>56</v>
      </c>
      <c r="C128" s="51"/>
      <c r="D128" s="51">
        <v>40</v>
      </c>
      <c r="E128" s="76" t="s">
        <v>140</v>
      </c>
      <c r="F128" s="52" t="s">
        <v>50</v>
      </c>
      <c r="G128" s="46">
        <v>2</v>
      </c>
      <c r="H128" s="24">
        <v>70000</v>
      </c>
    </row>
    <row r="129" spans="1:8">
      <c r="A129" s="50">
        <v>43293</v>
      </c>
      <c r="B129" s="51" t="s">
        <v>57</v>
      </c>
      <c r="C129" s="51"/>
      <c r="D129" s="51">
        <v>40</v>
      </c>
      <c r="E129" s="76" t="s">
        <v>141</v>
      </c>
      <c r="F129" s="52" t="s">
        <v>142</v>
      </c>
      <c r="G129" s="46">
        <v>1</v>
      </c>
      <c r="H129" s="24">
        <v>55000</v>
      </c>
    </row>
    <row r="130" spans="1:8">
      <c r="A130" s="50">
        <v>43281</v>
      </c>
      <c r="B130" s="51" t="s">
        <v>143</v>
      </c>
      <c r="C130" s="51"/>
      <c r="D130" s="51">
        <v>20</v>
      </c>
      <c r="E130" s="76" t="s">
        <v>167</v>
      </c>
      <c r="F130" s="52" t="s">
        <v>70</v>
      </c>
      <c r="G130" s="46">
        <v>1</v>
      </c>
      <c r="H130" s="24">
        <v>40000</v>
      </c>
    </row>
    <row r="131" spans="1:8">
      <c r="A131" s="50">
        <v>43283</v>
      </c>
      <c r="B131" s="51" t="s">
        <v>144</v>
      </c>
      <c r="C131" s="51"/>
      <c r="D131" s="51">
        <v>40</v>
      </c>
      <c r="E131" s="76" t="s">
        <v>145</v>
      </c>
      <c r="F131" s="52" t="s">
        <v>54</v>
      </c>
      <c r="G131" s="46">
        <v>1</v>
      </c>
      <c r="H131" s="24">
        <v>55000</v>
      </c>
    </row>
    <row r="132" spans="1:8">
      <c r="A132" s="50">
        <v>43293</v>
      </c>
      <c r="B132" s="51" t="s">
        <v>146</v>
      </c>
      <c r="C132" s="51"/>
      <c r="D132" s="51">
        <v>20</v>
      </c>
      <c r="E132" s="76" t="s">
        <v>147</v>
      </c>
      <c r="F132" s="52" t="s">
        <v>70</v>
      </c>
      <c r="G132" s="46">
        <v>1</v>
      </c>
      <c r="H132" s="24">
        <v>40000</v>
      </c>
    </row>
    <row r="133" spans="1:8">
      <c r="A133" s="50">
        <v>43295</v>
      </c>
      <c r="B133" s="51" t="s">
        <v>148</v>
      </c>
      <c r="C133" s="51"/>
      <c r="D133" s="51">
        <v>40</v>
      </c>
      <c r="E133" s="76" t="s">
        <v>149</v>
      </c>
      <c r="F133" s="52" t="s">
        <v>58</v>
      </c>
      <c r="G133" s="46">
        <v>1</v>
      </c>
      <c r="H133" s="24">
        <v>55000</v>
      </c>
    </row>
    <row r="134" spans="1:8">
      <c r="A134" s="50">
        <v>43294</v>
      </c>
      <c r="B134" s="51" t="s">
        <v>43</v>
      </c>
      <c r="C134" s="51"/>
      <c r="D134" s="51">
        <v>40</v>
      </c>
      <c r="E134" s="76" t="s">
        <v>152</v>
      </c>
      <c r="F134" s="52" t="s">
        <v>58</v>
      </c>
      <c r="G134" s="46">
        <v>1</v>
      </c>
      <c r="H134" s="24">
        <v>55000</v>
      </c>
    </row>
    <row r="135" spans="1:8">
      <c r="A135" s="50">
        <v>43294</v>
      </c>
      <c r="B135" s="51" t="s">
        <v>97</v>
      </c>
      <c r="C135" s="51"/>
      <c r="D135" s="51">
        <v>40</v>
      </c>
      <c r="E135" s="76" t="s">
        <v>153</v>
      </c>
      <c r="F135" s="52" t="s">
        <v>58</v>
      </c>
      <c r="G135" s="46">
        <v>1</v>
      </c>
      <c r="H135" s="24">
        <v>55000</v>
      </c>
    </row>
    <row r="136" spans="1:8" ht="15" customHeight="1">
      <c r="A136" s="50">
        <v>43295</v>
      </c>
      <c r="B136" s="51" t="s">
        <v>52</v>
      </c>
      <c r="C136" s="51"/>
      <c r="D136" s="51">
        <v>40</v>
      </c>
      <c r="E136" s="76" t="s">
        <v>155</v>
      </c>
      <c r="F136" s="52" t="s">
        <v>58</v>
      </c>
      <c r="G136" s="46">
        <v>1</v>
      </c>
      <c r="H136" s="24">
        <v>55000</v>
      </c>
    </row>
    <row r="137" spans="1:8">
      <c r="A137" s="50">
        <v>43293</v>
      </c>
      <c r="B137" s="51" t="s">
        <v>52</v>
      </c>
      <c r="C137" s="51"/>
      <c r="D137" s="51">
        <v>40</v>
      </c>
      <c r="E137" s="76" t="s">
        <v>156</v>
      </c>
      <c r="F137" s="52" t="s">
        <v>157</v>
      </c>
      <c r="G137" s="46">
        <v>2</v>
      </c>
      <c r="H137" s="24">
        <v>70000</v>
      </c>
    </row>
    <row r="138" spans="1:8">
      <c r="A138" s="50">
        <v>43294</v>
      </c>
      <c r="B138" s="51" t="s">
        <v>113</v>
      </c>
      <c r="C138" s="51"/>
      <c r="D138" s="51">
        <v>40</v>
      </c>
      <c r="E138" s="76" t="s">
        <v>158</v>
      </c>
      <c r="F138" s="52" t="s">
        <v>58</v>
      </c>
      <c r="G138" s="46">
        <v>1</v>
      </c>
      <c r="H138" s="24">
        <v>55000</v>
      </c>
    </row>
    <row r="139" spans="1:8">
      <c r="A139" s="50">
        <v>43293</v>
      </c>
      <c r="B139" s="51" t="s">
        <v>143</v>
      </c>
      <c r="C139" s="51"/>
      <c r="D139" s="51">
        <v>20</v>
      </c>
      <c r="E139" s="76" t="s">
        <v>159</v>
      </c>
      <c r="F139" s="52" t="s">
        <v>70</v>
      </c>
      <c r="G139" s="46">
        <v>1</v>
      </c>
      <c r="H139" s="24">
        <v>40000</v>
      </c>
    </row>
    <row r="140" spans="1:8">
      <c r="A140" s="50">
        <v>43298</v>
      </c>
      <c r="B140" s="51" t="s">
        <v>143</v>
      </c>
      <c r="C140" s="51"/>
      <c r="D140" s="51">
        <v>20</v>
      </c>
      <c r="E140" s="76" t="s">
        <v>160</v>
      </c>
      <c r="F140" s="52" t="s">
        <v>161</v>
      </c>
      <c r="G140" s="46">
        <v>1</v>
      </c>
      <c r="H140" s="24">
        <v>40000</v>
      </c>
    </row>
    <row r="141" spans="1:8">
      <c r="A141" s="50">
        <v>43298</v>
      </c>
      <c r="B141" s="51" t="s">
        <v>46</v>
      </c>
      <c r="C141" s="51"/>
      <c r="D141" s="51">
        <v>20</v>
      </c>
      <c r="E141" s="76" t="s">
        <v>162</v>
      </c>
      <c r="F141" s="52" t="s">
        <v>161</v>
      </c>
      <c r="G141" s="46">
        <v>1</v>
      </c>
      <c r="H141" s="24">
        <v>40000</v>
      </c>
    </row>
    <row r="142" spans="1:8">
      <c r="A142" s="50">
        <v>43298</v>
      </c>
      <c r="B142" s="51" t="s">
        <v>163</v>
      </c>
      <c r="C142" s="51"/>
      <c r="D142" s="51">
        <v>20</v>
      </c>
      <c r="E142" s="76" t="s">
        <v>164</v>
      </c>
      <c r="F142" s="52" t="s">
        <v>161</v>
      </c>
      <c r="G142" s="46">
        <v>1</v>
      </c>
      <c r="H142" s="24">
        <v>40000</v>
      </c>
    </row>
    <row r="143" spans="1:8">
      <c r="A143" s="50">
        <v>43293</v>
      </c>
      <c r="B143" s="51" t="s">
        <v>32</v>
      </c>
      <c r="C143" s="51"/>
      <c r="D143" s="51">
        <v>20</v>
      </c>
      <c r="E143" s="76" t="s">
        <v>165</v>
      </c>
      <c r="F143" s="52" t="s">
        <v>70</v>
      </c>
      <c r="G143" s="46">
        <v>1</v>
      </c>
      <c r="H143" s="24">
        <v>40000</v>
      </c>
    </row>
    <row r="144" spans="1:8">
      <c r="A144" s="50">
        <v>43298</v>
      </c>
      <c r="B144" s="51" t="s">
        <v>53</v>
      </c>
      <c r="C144" s="51"/>
      <c r="D144" s="51">
        <v>20</v>
      </c>
      <c r="E144" s="76" t="s">
        <v>166</v>
      </c>
      <c r="F144" s="52" t="s">
        <v>161</v>
      </c>
      <c r="G144" s="46">
        <v>1</v>
      </c>
      <c r="H144" s="24">
        <v>40000</v>
      </c>
    </row>
    <row r="145" spans="1:8">
      <c r="A145" s="207" t="s">
        <v>21</v>
      </c>
      <c r="B145" s="208"/>
      <c r="C145" s="208"/>
      <c r="D145" s="208"/>
      <c r="E145" s="208"/>
      <c r="F145" s="208"/>
      <c r="G145" s="209"/>
      <c r="H145" s="81">
        <f>SUM(H126:H144)</f>
        <v>940000</v>
      </c>
    </row>
    <row r="146" spans="1:8">
      <c r="A146" s="207" t="s">
        <v>184</v>
      </c>
      <c r="B146" s="208"/>
      <c r="C146" s="208"/>
      <c r="D146" s="208"/>
      <c r="E146" s="208"/>
      <c r="F146" s="208"/>
      <c r="G146" s="209"/>
      <c r="H146" s="81">
        <f>+H145*0.18</f>
        <v>169200</v>
      </c>
    </row>
    <row r="147" spans="1:8">
      <c r="A147" s="78" t="s">
        <v>23</v>
      </c>
      <c r="B147" s="79"/>
      <c r="C147" s="79"/>
      <c r="D147" s="79"/>
      <c r="E147" s="79"/>
      <c r="F147" s="79"/>
      <c r="G147" s="80"/>
      <c r="H147" s="81">
        <f>+H145+H146</f>
        <v>1109200</v>
      </c>
    </row>
    <row r="148" spans="1:8">
      <c r="A148" s="210" t="s">
        <v>174</v>
      </c>
      <c r="B148" s="211"/>
      <c r="C148" s="211"/>
      <c r="D148" s="211"/>
      <c r="E148" s="211"/>
      <c r="F148" s="211"/>
      <c r="G148" s="211"/>
      <c r="H148" s="212"/>
    </row>
    <row r="149" spans="1:8">
      <c r="A149" s="213"/>
      <c r="B149" s="214"/>
      <c r="C149" s="214"/>
      <c r="D149" s="214"/>
      <c r="E149" s="214"/>
      <c r="F149" s="214"/>
      <c r="G149" s="214"/>
      <c r="H149" s="215"/>
    </row>
    <row r="150" spans="1:8">
      <c r="A150" s="4"/>
      <c r="B150" s="4"/>
      <c r="C150" s="4"/>
      <c r="D150" s="4"/>
      <c r="F150" s="4"/>
      <c r="G150" s="4"/>
    </row>
    <row r="151" spans="1:8">
      <c r="A151" s="27"/>
      <c r="B151" s="28"/>
      <c r="C151" s="28"/>
      <c r="D151" s="4"/>
      <c r="E151" s="203" t="s">
        <v>24</v>
      </c>
      <c r="F151" s="203"/>
      <c r="G151" s="203"/>
    </row>
    <row r="167" spans="1:8">
      <c r="D167" s="22"/>
      <c r="E167" s="15" t="s">
        <v>220</v>
      </c>
      <c r="F167" s="20"/>
      <c r="G167" s="22"/>
      <c r="H167" s="4"/>
    </row>
    <row r="168" spans="1:8" ht="15.75" thickBot="1">
      <c r="D168" s="22"/>
      <c r="E168" s="15"/>
      <c r="F168" s="20"/>
      <c r="G168" s="22"/>
      <c r="H168" s="4"/>
    </row>
    <row r="169" spans="1:8">
      <c r="B169" s="16"/>
      <c r="C169" s="16"/>
      <c r="D169" s="8"/>
      <c r="E169" s="216" t="s">
        <v>8</v>
      </c>
      <c r="F169" s="217"/>
      <c r="G169" s="218"/>
      <c r="H169" s="4"/>
    </row>
    <row r="170" spans="1:8" ht="15.75" thickBot="1">
      <c r="A170" s="6"/>
      <c r="B170" s="6"/>
      <c r="C170" s="6"/>
      <c r="D170" s="8"/>
      <c r="E170" s="219"/>
      <c r="F170" s="220"/>
      <c r="G170" s="221"/>
      <c r="H170" s="4"/>
    </row>
    <row r="171" spans="1:8">
      <c r="A171" s="102"/>
      <c r="B171" s="102"/>
      <c r="C171" s="102"/>
      <c r="D171" s="8"/>
      <c r="E171" s="103"/>
      <c r="F171" s="103"/>
      <c r="G171" s="103"/>
      <c r="H171" s="4"/>
    </row>
    <row r="172" spans="1:8">
      <c r="A172" s="222" t="s">
        <v>185</v>
      </c>
      <c r="B172" s="222"/>
      <c r="C172" s="222"/>
      <c r="D172" s="8"/>
      <c r="E172" s="90"/>
      <c r="F172" s="90"/>
      <c r="G172" s="90"/>
      <c r="H172" s="4"/>
    </row>
    <row r="173" spans="1:8">
      <c r="A173" s="223" t="s">
        <v>221</v>
      </c>
      <c r="B173" s="223"/>
      <c r="C173" s="223"/>
      <c r="D173" s="86"/>
      <c r="E173" s="21"/>
      <c r="H173" s="4"/>
    </row>
    <row r="174" spans="1:8">
      <c r="A174" s="223" t="s">
        <v>327</v>
      </c>
      <c r="B174" s="223"/>
      <c r="C174" s="223"/>
      <c r="D174" s="86"/>
      <c r="E174" s="21"/>
      <c r="H174" s="4"/>
    </row>
    <row r="175" spans="1:8">
      <c r="A175" s="17"/>
      <c r="B175" s="17"/>
      <c r="C175" s="18"/>
      <c r="D175" s="19"/>
      <c r="E175" s="19"/>
      <c r="F175" s="20"/>
      <c r="G175" s="18"/>
      <c r="H175" s="4"/>
    </row>
    <row r="176" spans="1:8">
      <c r="A176" s="34" t="s">
        <v>9</v>
      </c>
      <c r="B176" s="7" t="s">
        <v>28</v>
      </c>
      <c r="C176" s="7"/>
      <c r="D176" s="35"/>
      <c r="E176" s="19"/>
      <c r="F176" s="18"/>
      <c r="G176" s="18"/>
      <c r="H176" s="4"/>
    </row>
    <row r="177" spans="1:8">
      <c r="A177" s="36" t="s">
        <v>10</v>
      </c>
      <c r="B177" s="37" t="s">
        <v>29</v>
      </c>
      <c r="C177" s="28"/>
      <c r="D177" s="38"/>
      <c r="E177" s="19"/>
      <c r="F177" s="18"/>
      <c r="G177" s="18"/>
      <c r="H177" s="4"/>
    </row>
    <row r="178" spans="1:8">
      <c r="A178" s="36" t="s">
        <v>11</v>
      </c>
      <c r="B178" s="37" t="s">
        <v>30</v>
      </c>
      <c r="C178" s="28"/>
      <c r="D178" s="38"/>
      <c r="E178" s="19"/>
      <c r="F178" s="18"/>
      <c r="G178" s="20"/>
      <c r="H178" s="4"/>
    </row>
    <row r="179" spans="1:8">
      <c r="A179" s="39" t="s">
        <v>12</v>
      </c>
      <c r="B179" s="37"/>
      <c r="C179" s="28"/>
      <c r="D179" s="38"/>
      <c r="E179" s="19"/>
      <c r="F179" s="18"/>
      <c r="G179" s="20"/>
      <c r="H179" s="4"/>
    </row>
    <row r="180" spans="1:8">
      <c r="A180" s="23"/>
      <c r="B180" s="7"/>
      <c r="C180" s="7"/>
      <c r="D180" s="7"/>
      <c r="E180" s="19"/>
      <c r="F180" s="18"/>
      <c r="G180" s="20"/>
      <c r="H180" s="4"/>
    </row>
    <row r="181" spans="1:8">
      <c r="A181" s="224" t="s">
        <v>38</v>
      </c>
      <c r="B181" s="225"/>
      <c r="C181" s="225"/>
      <c r="D181" s="225"/>
      <c r="E181" s="225"/>
      <c r="F181" s="225"/>
      <c r="G181" s="225"/>
      <c r="H181" s="226"/>
    </row>
    <row r="182" spans="1:8">
      <c r="A182" s="204" t="s">
        <v>13</v>
      </c>
      <c r="B182" s="205"/>
      <c r="C182" s="205"/>
      <c r="D182" s="205"/>
      <c r="E182" s="205"/>
      <c r="F182" s="205"/>
      <c r="G182" s="205"/>
      <c r="H182" s="206"/>
    </row>
    <row r="183" spans="1:8" ht="24">
      <c r="A183" s="29" t="s">
        <v>14</v>
      </c>
      <c r="B183" s="30" t="s">
        <v>15</v>
      </c>
      <c r="C183" s="30" t="s">
        <v>16</v>
      </c>
      <c r="D183" s="30" t="s">
        <v>27</v>
      </c>
      <c r="E183" s="31" t="s">
        <v>17</v>
      </c>
      <c r="F183" s="56" t="s">
        <v>18</v>
      </c>
      <c r="G183" s="33" t="s">
        <v>19</v>
      </c>
      <c r="H183" s="33" t="s">
        <v>20</v>
      </c>
    </row>
    <row r="184" spans="1:8">
      <c r="A184" s="50">
        <v>43298</v>
      </c>
      <c r="B184" s="46" t="s">
        <v>47</v>
      </c>
      <c r="C184" s="46"/>
      <c r="D184" s="46">
        <v>20</v>
      </c>
      <c r="E184" s="85" t="s">
        <v>183</v>
      </c>
      <c r="F184" s="51" t="s">
        <v>161</v>
      </c>
      <c r="G184" s="92">
        <v>1</v>
      </c>
      <c r="H184" s="46">
        <v>40000</v>
      </c>
    </row>
    <row r="185" spans="1:8">
      <c r="A185" s="50">
        <v>43306</v>
      </c>
      <c r="B185" s="46" t="s">
        <v>148</v>
      </c>
      <c r="C185" s="46"/>
      <c r="D185" s="46">
        <v>40</v>
      </c>
      <c r="E185" s="85" t="s">
        <v>190</v>
      </c>
      <c r="F185" s="51" t="s">
        <v>142</v>
      </c>
      <c r="G185" s="92">
        <v>1</v>
      </c>
      <c r="H185" s="46">
        <v>55000</v>
      </c>
    </row>
    <row r="186" spans="1:8">
      <c r="A186" s="50">
        <v>43294</v>
      </c>
      <c r="B186" s="46" t="s">
        <v>144</v>
      </c>
      <c r="C186" s="46"/>
      <c r="D186" s="46">
        <v>40</v>
      </c>
      <c r="E186" s="85" t="s">
        <v>203</v>
      </c>
      <c r="F186" s="51" t="s">
        <v>61</v>
      </c>
      <c r="G186" s="51" t="s">
        <v>39</v>
      </c>
      <c r="H186" s="46">
        <v>125000</v>
      </c>
    </row>
    <row r="187" spans="1:8">
      <c r="A187" s="50">
        <v>43295</v>
      </c>
      <c r="B187" s="46" t="s">
        <v>204</v>
      </c>
      <c r="C187" s="46"/>
      <c r="D187" s="46">
        <v>40</v>
      </c>
      <c r="E187" s="85" t="s">
        <v>205</v>
      </c>
      <c r="F187" s="51" t="s">
        <v>161</v>
      </c>
      <c r="G187" s="92">
        <v>1</v>
      </c>
      <c r="H187" s="24">
        <v>55000</v>
      </c>
    </row>
    <row r="188" spans="1:8">
      <c r="A188" s="50">
        <v>43295</v>
      </c>
      <c r="B188" s="46" t="s">
        <v>56</v>
      </c>
      <c r="C188" s="46"/>
      <c r="D188" s="46">
        <v>40</v>
      </c>
      <c r="E188" s="85" t="s">
        <v>206</v>
      </c>
      <c r="F188" s="51" t="s">
        <v>161</v>
      </c>
      <c r="G188" s="92">
        <v>1</v>
      </c>
      <c r="H188" s="24">
        <v>55000</v>
      </c>
    </row>
    <row r="189" spans="1:8">
      <c r="A189" s="50">
        <v>43304</v>
      </c>
      <c r="B189" s="46" t="s">
        <v>53</v>
      </c>
      <c r="C189" s="46"/>
      <c r="D189" s="46">
        <v>20</v>
      </c>
      <c r="E189" s="85" t="s">
        <v>208</v>
      </c>
      <c r="F189" s="51" t="s">
        <v>209</v>
      </c>
      <c r="G189" s="92">
        <v>1</v>
      </c>
      <c r="H189" s="24">
        <v>40000</v>
      </c>
    </row>
    <row r="190" spans="1:8">
      <c r="A190" s="50">
        <v>43295</v>
      </c>
      <c r="B190" s="46" t="s">
        <v>120</v>
      </c>
      <c r="C190" s="46"/>
      <c r="D190" s="46">
        <v>40</v>
      </c>
      <c r="E190" s="85" t="s">
        <v>210</v>
      </c>
      <c r="F190" s="51" t="s">
        <v>161</v>
      </c>
      <c r="G190" s="92">
        <v>1</v>
      </c>
      <c r="H190" s="24">
        <v>55000</v>
      </c>
    </row>
    <row r="191" spans="1:8" ht="15" customHeight="1">
      <c r="A191" s="207" t="s">
        <v>21</v>
      </c>
      <c r="B191" s="208"/>
      <c r="C191" s="208"/>
      <c r="D191" s="208"/>
      <c r="E191" s="208"/>
      <c r="F191" s="208"/>
      <c r="G191" s="209"/>
      <c r="H191" s="91">
        <f>SUM(H184:H190)</f>
        <v>425000</v>
      </c>
    </row>
    <row r="192" spans="1:8">
      <c r="A192" s="207" t="s">
        <v>184</v>
      </c>
      <c r="B192" s="208"/>
      <c r="C192" s="208"/>
      <c r="D192" s="208"/>
      <c r="E192" s="208"/>
      <c r="F192" s="208"/>
      <c r="G192" s="209"/>
      <c r="H192" s="91">
        <f>+H191*0.18</f>
        <v>76500</v>
      </c>
    </row>
    <row r="193" spans="1:8">
      <c r="A193" s="87" t="s">
        <v>23</v>
      </c>
      <c r="B193" s="88"/>
      <c r="C193" s="88"/>
      <c r="D193" s="88"/>
      <c r="E193" s="88"/>
      <c r="F193" s="88"/>
      <c r="G193" s="89"/>
      <c r="H193" s="91">
        <f>+H191+H192</f>
        <v>501500</v>
      </c>
    </row>
    <row r="194" spans="1:8">
      <c r="A194" s="210" t="s">
        <v>222</v>
      </c>
      <c r="B194" s="211"/>
      <c r="C194" s="211"/>
      <c r="D194" s="211"/>
      <c r="E194" s="211"/>
      <c r="F194" s="211"/>
      <c r="G194" s="211"/>
      <c r="H194" s="212"/>
    </row>
    <row r="195" spans="1:8">
      <c r="A195" s="213"/>
      <c r="B195" s="214"/>
      <c r="C195" s="214"/>
      <c r="D195" s="214"/>
      <c r="E195" s="214"/>
      <c r="F195" s="214"/>
      <c r="G195" s="214"/>
      <c r="H195" s="215"/>
    </row>
    <row r="196" spans="1:8">
      <c r="A196" s="4"/>
      <c r="B196" s="4"/>
      <c r="C196" s="4"/>
      <c r="D196" s="4"/>
      <c r="F196" s="4"/>
      <c r="G196" s="4"/>
    </row>
    <row r="197" spans="1:8">
      <c r="A197" s="27"/>
      <c r="B197" s="28"/>
      <c r="C197" s="28"/>
      <c r="D197" s="4"/>
      <c r="E197" s="203" t="s">
        <v>24</v>
      </c>
      <c r="F197" s="203"/>
      <c r="G197" s="203"/>
    </row>
    <row r="225" spans="1:8" ht="15.75" thickBot="1">
      <c r="D225" s="22"/>
      <c r="E225" s="15" t="s">
        <v>270</v>
      </c>
      <c r="F225" s="20"/>
      <c r="G225" s="22"/>
      <c r="H225" s="4"/>
    </row>
    <row r="226" spans="1:8">
      <c r="A226" s="6"/>
      <c r="B226" s="6"/>
      <c r="C226" s="6"/>
      <c r="D226" s="8"/>
      <c r="E226" s="216" t="s">
        <v>8</v>
      </c>
      <c r="F226" s="217"/>
      <c r="G226" s="218"/>
      <c r="H226" s="4"/>
    </row>
    <row r="227" spans="1:8" ht="15.75" thickBot="1">
      <c r="A227" s="6"/>
      <c r="B227" s="6"/>
      <c r="C227" s="6"/>
      <c r="D227" s="8"/>
      <c r="E227" s="219"/>
      <c r="F227" s="220"/>
      <c r="G227" s="221"/>
      <c r="H227" s="4"/>
    </row>
    <row r="228" spans="1:8">
      <c r="A228" s="102"/>
      <c r="B228" s="102"/>
      <c r="C228" s="102"/>
      <c r="D228" s="8"/>
      <c r="E228" s="103"/>
      <c r="F228" s="103"/>
      <c r="G228" s="103"/>
      <c r="H228" s="4"/>
    </row>
    <row r="229" spans="1:8">
      <c r="A229" s="222" t="s">
        <v>185</v>
      </c>
      <c r="B229" s="222"/>
      <c r="C229" s="222"/>
      <c r="D229" s="8"/>
      <c r="E229" s="103"/>
      <c r="F229" s="103"/>
      <c r="G229" s="103"/>
      <c r="H229" s="4"/>
    </row>
    <row r="230" spans="1:8">
      <c r="A230" s="102"/>
      <c r="B230" s="102"/>
      <c r="C230" s="102"/>
      <c r="D230" s="8"/>
      <c r="E230" s="103"/>
      <c r="F230" s="103"/>
      <c r="G230" s="103"/>
      <c r="H230" s="4"/>
    </row>
    <row r="231" spans="1:8" ht="15" customHeight="1">
      <c r="B231" s="16"/>
      <c r="C231" s="16"/>
      <c r="D231" s="8"/>
      <c r="E231" s="98"/>
      <c r="F231" s="98"/>
      <c r="G231" s="98"/>
      <c r="H231" s="4"/>
    </row>
    <row r="232" spans="1:8">
      <c r="A232" s="223" t="s">
        <v>373</v>
      </c>
      <c r="B232" s="223"/>
      <c r="C232" s="223"/>
      <c r="D232" s="94"/>
      <c r="E232" s="21"/>
      <c r="H232" s="4"/>
    </row>
    <row r="233" spans="1:8">
      <c r="A233" s="223" t="s">
        <v>271</v>
      </c>
      <c r="B233" s="223"/>
      <c r="C233" s="223"/>
      <c r="D233" s="94"/>
      <c r="E233" s="21"/>
      <c r="H233" s="4"/>
    </row>
    <row r="234" spans="1:8">
      <c r="A234" s="17"/>
      <c r="B234" s="17"/>
      <c r="C234" s="18"/>
      <c r="D234" s="19"/>
      <c r="E234" s="19"/>
      <c r="F234" s="20"/>
      <c r="G234" s="18"/>
      <c r="H234" s="4"/>
    </row>
    <row r="235" spans="1:8">
      <c r="A235" s="34" t="s">
        <v>9</v>
      </c>
      <c r="B235" s="7" t="s">
        <v>28</v>
      </c>
      <c r="C235" s="7"/>
      <c r="D235" s="35"/>
      <c r="E235" s="19"/>
      <c r="F235" s="18"/>
      <c r="G235" s="18"/>
      <c r="H235" s="4"/>
    </row>
    <row r="236" spans="1:8">
      <c r="A236" s="36" t="s">
        <v>10</v>
      </c>
      <c r="B236" s="37" t="s">
        <v>29</v>
      </c>
      <c r="C236" s="28"/>
      <c r="D236" s="38"/>
      <c r="E236" s="19"/>
      <c r="F236" s="18"/>
      <c r="G236" s="18"/>
      <c r="H236" s="4"/>
    </row>
    <row r="237" spans="1:8">
      <c r="A237" s="36" t="s">
        <v>11</v>
      </c>
      <c r="B237" s="37" t="s">
        <v>30</v>
      </c>
      <c r="C237" s="28"/>
      <c r="D237" s="38"/>
      <c r="E237" s="19"/>
      <c r="F237" s="18"/>
      <c r="G237" s="20"/>
      <c r="H237" s="4"/>
    </row>
    <row r="238" spans="1:8">
      <c r="A238" s="39" t="s">
        <v>12</v>
      </c>
      <c r="B238" s="37"/>
      <c r="C238" s="28"/>
      <c r="D238" s="38"/>
      <c r="E238" s="19"/>
      <c r="F238" s="18"/>
      <c r="G238" s="20"/>
      <c r="H238" s="4"/>
    </row>
    <row r="239" spans="1:8">
      <c r="A239" s="23"/>
      <c r="B239" s="7"/>
      <c r="C239" s="7"/>
      <c r="D239" s="7"/>
      <c r="E239" s="19"/>
      <c r="F239" s="18"/>
      <c r="G239" s="20"/>
      <c r="H239" s="4"/>
    </row>
    <row r="240" spans="1:8">
      <c r="A240" s="224" t="s">
        <v>38</v>
      </c>
      <c r="B240" s="225"/>
      <c r="C240" s="225"/>
      <c r="D240" s="225"/>
      <c r="E240" s="225"/>
      <c r="F240" s="225"/>
      <c r="G240" s="225"/>
      <c r="H240" s="226"/>
    </row>
    <row r="241" spans="1:8">
      <c r="A241" s="204" t="s">
        <v>13</v>
      </c>
      <c r="B241" s="205"/>
      <c r="C241" s="205"/>
      <c r="D241" s="205"/>
      <c r="E241" s="205"/>
      <c r="F241" s="205"/>
      <c r="G241" s="205"/>
      <c r="H241" s="206"/>
    </row>
    <row r="242" spans="1:8" ht="24">
      <c r="A242" s="29" t="s">
        <v>14</v>
      </c>
      <c r="B242" s="30" t="s">
        <v>15</v>
      </c>
      <c r="C242" s="30" t="s">
        <v>16</v>
      </c>
      <c r="D242" s="30" t="s">
        <v>27</v>
      </c>
      <c r="E242" s="31" t="s">
        <v>17</v>
      </c>
      <c r="F242" s="56" t="s">
        <v>18</v>
      </c>
      <c r="G242" s="33" t="s">
        <v>19</v>
      </c>
      <c r="H242" s="33" t="s">
        <v>20</v>
      </c>
    </row>
    <row r="243" spans="1:8">
      <c r="A243" s="50">
        <v>43311</v>
      </c>
      <c r="B243" s="52" t="s">
        <v>31</v>
      </c>
      <c r="C243" s="51"/>
      <c r="D243" s="51">
        <v>20</v>
      </c>
      <c r="E243" s="53" t="s">
        <v>230</v>
      </c>
      <c r="F243" s="52" t="s">
        <v>161</v>
      </c>
      <c r="G243" s="92">
        <v>1</v>
      </c>
      <c r="H243" s="46">
        <v>40000</v>
      </c>
    </row>
    <row r="244" spans="1:8">
      <c r="A244" s="50">
        <v>43304</v>
      </c>
      <c r="B244" s="52" t="s">
        <v>31</v>
      </c>
      <c r="C244" s="51"/>
      <c r="D244" s="51">
        <v>20</v>
      </c>
      <c r="E244" s="53" t="s">
        <v>231</v>
      </c>
      <c r="F244" s="52" t="s">
        <v>209</v>
      </c>
      <c r="G244" s="92">
        <v>1</v>
      </c>
      <c r="H244" s="24">
        <v>40000</v>
      </c>
    </row>
    <row r="245" spans="1:8">
      <c r="A245" s="50">
        <v>43307</v>
      </c>
      <c r="B245" s="52" t="s">
        <v>56</v>
      </c>
      <c r="C245" s="51"/>
      <c r="D245" s="51">
        <v>40</v>
      </c>
      <c r="E245" s="53" t="s">
        <v>240</v>
      </c>
      <c r="F245" s="52" t="s">
        <v>241</v>
      </c>
      <c r="G245" s="92">
        <v>1</v>
      </c>
      <c r="H245" s="24">
        <v>55000</v>
      </c>
    </row>
    <row r="246" spans="1:8">
      <c r="A246" s="50">
        <v>43320</v>
      </c>
      <c r="B246" s="52" t="s">
        <v>40</v>
      </c>
      <c r="C246" s="51"/>
      <c r="D246" s="51">
        <v>40</v>
      </c>
      <c r="E246" s="53" t="s">
        <v>251</v>
      </c>
      <c r="F246" s="52" t="s">
        <v>252</v>
      </c>
      <c r="G246" s="92">
        <v>1</v>
      </c>
      <c r="H246" s="24">
        <v>55000</v>
      </c>
    </row>
    <row r="247" spans="1:8">
      <c r="A247" s="50">
        <v>43315</v>
      </c>
      <c r="B247" s="52" t="s">
        <v>253</v>
      </c>
      <c r="C247" s="51"/>
      <c r="D247" s="51">
        <v>40</v>
      </c>
      <c r="E247" s="53" t="s">
        <v>254</v>
      </c>
      <c r="F247" s="52" t="s">
        <v>100</v>
      </c>
      <c r="G247" s="92">
        <v>1</v>
      </c>
      <c r="H247" s="24">
        <v>55000</v>
      </c>
    </row>
    <row r="248" spans="1:8">
      <c r="A248" s="50">
        <v>43320</v>
      </c>
      <c r="B248" s="52" t="s">
        <v>168</v>
      </c>
      <c r="C248" s="51"/>
      <c r="D248" s="51">
        <v>40</v>
      </c>
      <c r="E248" s="53" t="s">
        <v>255</v>
      </c>
      <c r="F248" s="52" t="s">
        <v>100</v>
      </c>
      <c r="G248" s="92">
        <v>1</v>
      </c>
      <c r="H248" s="24">
        <v>55000</v>
      </c>
    </row>
    <row r="249" spans="1:8">
      <c r="A249" s="50">
        <v>43321</v>
      </c>
      <c r="B249" s="52" t="s">
        <v>144</v>
      </c>
      <c r="C249" s="51"/>
      <c r="D249" s="51">
        <v>40</v>
      </c>
      <c r="E249" s="53" t="s">
        <v>256</v>
      </c>
      <c r="F249" s="52" t="s">
        <v>257</v>
      </c>
      <c r="G249" s="92">
        <v>1</v>
      </c>
      <c r="H249" s="24">
        <v>55000</v>
      </c>
    </row>
    <row r="250" spans="1:8">
      <c r="A250" s="50">
        <v>43320</v>
      </c>
      <c r="B250" s="52" t="s">
        <v>144</v>
      </c>
      <c r="C250" s="51"/>
      <c r="D250" s="51">
        <v>40</v>
      </c>
      <c r="E250" s="53" t="s">
        <v>258</v>
      </c>
      <c r="F250" s="52" t="s">
        <v>100</v>
      </c>
      <c r="G250" s="92">
        <v>1</v>
      </c>
      <c r="H250" s="24">
        <v>55000</v>
      </c>
    </row>
    <row r="251" spans="1:8">
      <c r="A251" s="50">
        <v>43319</v>
      </c>
      <c r="B251" s="52" t="s">
        <v>144</v>
      </c>
      <c r="C251" s="51"/>
      <c r="D251" s="51">
        <v>40</v>
      </c>
      <c r="E251" s="53" t="s">
        <v>259</v>
      </c>
      <c r="F251" s="52" t="s">
        <v>161</v>
      </c>
      <c r="G251" s="92">
        <v>1</v>
      </c>
      <c r="H251" s="24">
        <v>55000</v>
      </c>
    </row>
    <row r="252" spans="1:8">
      <c r="A252" s="50">
        <v>43320</v>
      </c>
      <c r="B252" s="52" t="s">
        <v>113</v>
      </c>
      <c r="C252" s="51"/>
      <c r="D252" s="51">
        <v>40</v>
      </c>
      <c r="E252" s="53" t="s">
        <v>260</v>
      </c>
      <c r="F252" s="52" t="s">
        <v>100</v>
      </c>
      <c r="G252" s="92">
        <v>1</v>
      </c>
      <c r="H252" s="24">
        <v>55000</v>
      </c>
    </row>
    <row r="253" spans="1:8">
      <c r="A253" s="50">
        <v>43321</v>
      </c>
      <c r="B253" s="52" t="s">
        <v>56</v>
      </c>
      <c r="C253" s="51"/>
      <c r="D253" s="51">
        <v>40</v>
      </c>
      <c r="E253" s="53" t="s">
        <v>261</v>
      </c>
      <c r="F253" s="52" t="s">
        <v>262</v>
      </c>
      <c r="G253" s="92">
        <v>1</v>
      </c>
      <c r="H253" s="24">
        <v>55000</v>
      </c>
    </row>
    <row r="254" spans="1:8">
      <c r="A254" s="50">
        <v>43321</v>
      </c>
      <c r="B254" s="52" t="s">
        <v>60</v>
      </c>
      <c r="C254" s="51"/>
      <c r="D254" s="51">
        <v>40</v>
      </c>
      <c r="E254" s="53" t="s">
        <v>263</v>
      </c>
      <c r="F254" s="52" t="s">
        <v>105</v>
      </c>
      <c r="G254" s="92">
        <v>2</v>
      </c>
      <c r="H254" s="24">
        <v>120000</v>
      </c>
    </row>
    <row r="255" spans="1:8">
      <c r="A255" s="50">
        <v>43316</v>
      </c>
      <c r="B255" s="52" t="s">
        <v>56</v>
      </c>
      <c r="C255" s="51"/>
      <c r="D255" s="51">
        <v>40</v>
      </c>
      <c r="E255" s="53" t="s">
        <v>264</v>
      </c>
      <c r="F255" s="52" t="s">
        <v>257</v>
      </c>
      <c r="G255" s="92">
        <v>1</v>
      </c>
      <c r="H255" s="24">
        <v>55000</v>
      </c>
    </row>
    <row r="256" spans="1:8">
      <c r="A256" s="50">
        <v>43319</v>
      </c>
      <c r="B256" s="52" t="s">
        <v>56</v>
      </c>
      <c r="C256" s="51"/>
      <c r="D256" s="51">
        <v>40</v>
      </c>
      <c r="E256" s="53" t="s">
        <v>265</v>
      </c>
      <c r="F256" s="52" t="s">
        <v>161</v>
      </c>
      <c r="G256" s="92">
        <v>1</v>
      </c>
      <c r="H256" s="24">
        <v>55000</v>
      </c>
    </row>
    <row r="257" spans="1:8">
      <c r="A257" s="50">
        <v>43318</v>
      </c>
      <c r="B257" s="52" t="s">
        <v>148</v>
      </c>
      <c r="C257" s="51"/>
      <c r="D257" s="51">
        <v>40</v>
      </c>
      <c r="E257" s="53" t="s">
        <v>266</v>
      </c>
      <c r="F257" s="52" t="s">
        <v>105</v>
      </c>
      <c r="G257" s="92">
        <v>2</v>
      </c>
      <c r="H257" s="24">
        <v>120000</v>
      </c>
    </row>
    <row r="258" spans="1:8">
      <c r="A258" s="50">
        <v>43321</v>
      </c>
      <c r="B258" s="52" t="s">
        <v>57</v>
      </c>
      <c r="C258" s="51"/>
      <c r="D258" s="51">
        <v>40</v>
      </c>
      <c r="E258" s="53" t="s">
        <v>267</v>
      </c>
      <c r="F258" s="52" t="s">
        <v>257</v>
      </c>
      <c r="G258" s="92">
        <v>1</v>
      </c>
      <c r="H258" s="24">
        <v>55000</v>
      </c>
    </row>
    <row r="259" spans="1:8">
      <c r="A259" s="50">
        <v>43321</v>
      </c>
      <c r="B259" s="52" t="s">
        <v>204</v>
      </c>
      <c r="C259" s="51"/>
      <c r="D259" s="51">
        <v>40</v>
      </c>
      <c r="E259" s="53" t="s">
        <v>268</v>
      </c>
      <c r="F259" s="52" t="s">
        <v>257</v>
      </c>
      <c r="G259" s="92">
        <v>1</v>
      </c>
      <c r="H259" s="24">
        <v>55000</v>
      </c>
    </row>
    <row r="260" spans="1:8">
      <c r="A260" s="207" t="s">
        <v>21</v>
      </c>
      <c r="B260" s="208"/>
      <c r="C260" s="208"/>
      <c r="D260" s="208"/>
      <c r="E260" s="208"/>
      <c r="F260" s="208"/>
      <c r="G260" s="209"/>
      <c r="H260" s="99">
        <f>SUM(H243:H259)</f>
        <v>1035000</v>
      </c>
    </row>
    <row r="261" spans="1:8">
      <c r="A261" s="207" t="s">
        <v>184</v>
      </c>
      <c r="B261" s="208"/>
      <c r="C261" s="208"/>
      <c r="D261" s="208"/>
      <c r="E261" s="208"/>
      <c r="F261" s="208"/>
      <c r="G261" s="209"/>
      <c r="H261" s="99">
        <f>+H260*0.18</f>
        <v>186300</v>
      </c>
    </row>
    <row r="262" spans="1:8">
      <c r="A262" s="95" t="s">
        <v>23</v>
      </c>
      <c r="B262" s="96"/>
      <c r="C262" s="96"/>
      <c r="D262" s="96"/>
      <c r="E262" s="96"/>
      <c r="F262" s="96"/>
      <c r="G262" s="97"/>
      <c r="H262" s="99">
        <f>+H260+H261</f>
        <v>1221300</v>
      </c>
    </row>
    <row r="263" spans="1:8">
      <c r="A263" s="210" t="s">
        <v>272</v>
      </c>
      <c r="B263" s="211"/>
      <c r="C263" s="211"/>
      <c r="D263" s="211"/>
      <c r="E263" s="211"/>
      <c r="F263" s="211"/>
      <c r="G263" s="211"/>
      <c r="H263" s="212"/>
    </row>
    <row r="264" spans="1:8">
      <c r="A264" s="213"/>
      <c r="B264" s="214"/>
      <c r="C264" s="214"/>
      <c r="D264" s="214"/>
      <c r="E264" s="214"/>
      <c r="F264" s="214"/>
      <c r="G264" s="214"/>
      <c r="H264" s="215"/>
    </row>
    <row r="265" spans="1:8">
      <c r="A265" s="4"/>
      <c r="B265" s="4"/>
      <c r="C265" s="4"/>
      <c r="D265" s="4"/>
      <c r="F265" s="4"/>
      <c r="G265" s="4"/>
    </row>
    <row r="266" spans="1:8">
      <c r="A266" s="27"/>
      <c r="B266" s="28"/>
      <c r="C266" s="28"/>
      <c r="D266" s="4"/>
      <c r="E266" s="203" t="s">
        <v>24</v>
      </c>
      <c r="F266" s="203"/>
      <c r="G266" s="203"/>
    </row>
    <row r="280" spans="1:8" ht="15.75" thickBot="1">
      <c r="D280" s="22"/>
      <c r="E280" s="15" t="s">
        <v>357</v>
      </c>
      <c r="F280" s="20"/>
      <c r="G280" s="22"/>
      <c r="H280" s="4"/>
    </row>
    <row r="281" spans="1:8">
      <c r="A281" s="6"/>
      <c r="B281" s="6"/>
      <c r="C281" s="6"/>
      <c r="D281" s="8"/>
      <c r="E281" s="216" t="s">
        <v>8</v>
      </c>
      <c r="F281" s="217"/>
      <c r="G281" s="218"/>
      <c r="H281" s="4"/>
    </row>
    <row r="282" spans="1:8" ht="15.75" thickBot="1">
      <c r="A282" s="6"/>
      <c r="B282" s="6"/>
      <c r="C282" s="6"/>
      <c r="D282" s="8"/>
      <c r="E282" s="219"/>
      <c r="F282" s="220"/>
      <c r="G282" s="221"/>
      <c r="H282" s="4"/>
    </row>
    <row r="283" spans="1:8">
      <c r="A283" s="104"/>
      <c r="B283" s="104"/>
      <c r="C283" s="104"/>
      <c r="D283" s="8"/>
      <c r="E283" s="106"/>
      <c r="F283" s="106"/>
      <c r="G283" s="106"/>
      <c r="H283" s="4"/>
    </row>
    <row r="284" spans="1:8">
      <c r="A284" s="222" t="s">
        <v>185</v>
      </c>
      <c r="B284" s="222"/>
      <c r="C284" s="222"/>
      <c r="D284" s="8"/>
      <c r="E284" s="106"/>
      <c r="F284" s="106"/>
      <c r="G284" s="106"/>
      <c r="H284" s="4"/>
    </row>
    <row r="285" spans="1:8">
      <c r="A285" s="104"/>
      <c r="B285" s="104"/>
      <c r="C285" s="104"/>
      <c r="D285" s="8"/>
      <c r="E285" s="106"/>
      <c r="F285" s="106"/>
      <c r="G285" s="106"/>
      <c r="H285" s="4"/>
    </row>
    <row r="286" spans="1:8">
      <c r="B286" s="16"/>
      <c r="C286" s="16"/>
      <c r="D286" s="8"/>
      <c r="E286" s="106"/>
      <c r="F286" s="106"/>
      <c r="G286" s="106"/>
      <c r="H286" s="4"/>
    </row>
    <row r="287" spans="1:8">
      <c r="A287" s="223" t="s">
        <v>358</v>
      </c>
      <c r="B287" s="223"/>
      <c r="C287" s="223"/>
      <c r="D287" s="105"/>
      <c r="E287" s="21"/>
      <c r="H287" s="4"/>
    </row>
    <row r="288" spans="1:8">
      <c r="A288" s="223" t="s">
        <v>271</v>
      </c>
      <c r="B288" s="223"/>
      <c r="C288" s="223"/>
      <c r="D288" s="105"/>
      <c r="E288" s="21"/>
      <c r="H288" s="4"/>
    </row>
    <row r="289" spans="1:8">
      <c r="A289" s="17"/>
      <c r="B289" s="17"/>
      <c r="C289" s="18"/>
      <c r="D289" s="19"/>
      <c r="E289" s="19"/>
      <c r="F289" s="20"/>
      <c r="G289" s="18"/>
      <c r="H289" s="4"/>
    </row>
    <row r="290" spans="1:8">
      <c r="A290" s="34" t="s">
        <v>9</v>
      </c>
      <c r="B290" s="7" t="s">
        <v>28</v>
      </c>
      <c r="C290" s="7"/>
      <c r="D290" s="35"/>
      <c r="E290" s="19"/>
      <c r="F290" s="18"/>
      <c r="G290" s="18"/>
      <c r="H290" s="4"/>
    </row>
    <row r="291" spans="1:8">
      <c r="A291" s="36" t="s">
        <v>10</v>
      </c>
      <c r="B291" s="37" t="s">
        <v>29</v>
      </c>
      <c r="C291" s="28"/>
      <c r="D291" s="38"/>
      <c r="E291" s="19"/>
      <c r="F291" s="18"/>
      <c r="G291" s="18"/>
      <c r="H291" s="4"/>
    </row>
    <row r="292" spans="1:8">
      <c r="A292" s="36" t="s">
        <v>11</v>
      </c>
      <c r="B292" s="37" t="s">
        <v>30</v>
      </c>
      <c r="C292" s="28"/>
      <c r="D292" s="38"/>
      <c r="E292" s="19"/>
      <c r="F292" s="18"/>
      <c r="G292" s="20"/>
      <c r="H292" s="4"/>
    </row>
    <row r="293" spans="1:8">
      <c r="A293" s="39" t="s">
        <v>12</v>
      </c>
      <c r="B293" s="37"/>
      <c r="C293" s="28"/>
      <c r="D293" s="38"/>
      <c r="E293" s="19"/>
      <c r="F293" s="18"/>
      <c r="G293" s="20"/>
      <c r="H293" s="4"/>
    </row>
    <row r="294" spans="1:8">
      <c r="A294" s="23"/>
      <c r="B294" s="7"/>
      <c r="C294" s="7"/>
      <c r="D294" s="7"/>
      <c r="E294" s="19"/>
      <c r="F294" s="18"/>
      <c r="G294" s="20"/>
      <c r="H294" s="4"/>
    </row>
    <row r="295" spans="1:8">
      <c r="A295" s="224" t="s">
        <v>38</v>
      </c>
      <c r="B295" s="225"/>
      <c r="C295" s="225"/>
      <c r="D295" s="225"/>
      <c r="E295" s="225"/>
      <c r="F295" s="225"/>
      <c r="G295" s="225"/>
      <c r="H295" s="226"/>
    </row>
    <row r="296" spans="1:8">
      <c r="A296" s="204" t="s">
        <v>13</v>
      </c>
      <c r="B296" s="205"/>
      <c r="C296" s="205"/>
      <c r="D296" s="205"/>
      <c r="E296" s="205"/>
      <c r="F296" s="205"/>
      <c r="G296" s="205"/>
      <c r="H296" s="206"/>
    </row>
    <row r="297" spans="1:8" ht="24">
      <c r="A297" s="29" t="s">
        <v>14</v>
      </c>
      <c r="B297" s="30" t="s">
        <v>15</v>
      </c>
      <c r="C297" s="30" t="s">
        <v>16</v>
      </c>
      <c r="D297" s="30" t="s">
        <v>27</v>
      </c>
      <c r="E297" s="31" t="s">
        <v>17</v>
      </c>
      <c r="F297" s="56" t="s">
        <v>18</v>
      </c>
      <c r="G297" s="33" t="s">
        <v>19</v>
      </c>
      <c r="H297" s="33" t="s">
        <v>20</v>
      </c>
    </row>
    <row r="298" spans="1:8">
      <c r="A298" s="50">
        <v>43319</v>
      </c>
      <c r="B298" s="51" t="s">
        <v>122</v>
      </c>
      <c r="C298" s="51"/>
      <c r="D298" s="51">
        <v>20</v>
      </c>
      <c r="E298" s="140" t="s">
        <v>282</v>
      </c>
      <c r="F298" s="52" t="s">
        <v>283</v>
      </c>
      <c r="G298" s="46">
        <v>1</v>
      </c>
      <c r="H298" s="24">
        <v>40000</v>
      </c>
    </row>
    <row r="299" spans="1:8">
      <c r="A299" s="50">
        <v>43320</v>
      </c>
      <c r="B299" s="51" t="s">
        <v>193</v>
      </c>
      <c r="C299" s="51"/>
      <c r="D299" s="51">
        <v>40</v>
      </c>
      <c r="E299" s="140" t="s">
        <v>276</v>
      </c>
      <c r="F299" s="52" t="s">
        <v>142</v>
      </c>
      <c r="G299" s="46">
        <v>1</v>
      </c>
      <c r="H299" s="24">
        <v>55000</v>
      </c>
    </row>
    <row r="300" spans="1:8">
      <c r="A300" s="50">
        <v>43326</v>
      </c>
      <c r="B300" s="51" t="s">
        <v>318</v>
      </c>
      <c r="C300" s="51"/>
      <c r="D300" s="51">
        <v>40</v>
      </c>
      <c r="E300" s="140" t="s">
        <v>321</v>
      </c>
      <c r="F300" s="52" t="s">
        <v>322</v>
      </c>
      <c r="G300" s="46">
        <v>1</v>
      </c>
      <c r="H300" s="24">
        <v>55000</v>
      </c>
    </row>
    <row r="301" spans="1:8">
      <c r="A301" s="50">
        <v>43306</v>
      </c>
      <c r="B301" s="51" t="s">
        <v>52</v>
      </c>
      <c r="C301" s="51"/>
      <c r="D301" s="51">
        <v>40</v>
      </c>
      <c r="E301" s="140" t="s">
        <v>281</v>
      </c>
      <c r="F301" s="52" t="s">
        <v>142</v>
      </c>
      <c r="G301" s="46">
        <v>1</v>
      </c>
      <c r="H301" s="24">
        <v>55000</v>
      </c>
    </row>
    <row r="302" spans="1:8">
      <c r="A302" s="50">
        <v>43319</v>
      </c>
      <c r="B302" s="51" t="s">
        <v>97</v>
      </c>
      <c r="C302" s="51"/>
      <c r="D302" s="51">
        <v>40</v>
      </c>
      <c r="E302" s="140" t="s">
        <v>277</v>
      </c>
      <c r="F302" s="52" t="s">
        <v>278</v>
      </c>
      <c r="G302" s="46">
        <v>1</v>
      </c>
      <c r="H302" s="24">
        <v>55000</v>
      </c>
    </row>
    <row r="303" spans="1:8">
      <c r="A303" s="50">
        <v>43320</v>
      </c>
      <c r="B303" s="51" t="s">
        <v>314</v>
      </c>
      <c r="C303" s="51"/>
      <c r="D303" s="51">
        <v>40</v>
      </c>
      <c r="E303" s="140" t="s">
        <v>315</v>
      </c>
      <c r="F303" s="52" t="s">
        <v>316</v>
      </c>
      <c r="G303" s="46">
        <v>1</v>
      </c>
      <c r="H303" s="24">
        <v>55000</v>
      </c>
    </row>
    <row r="304" spans="1:8">
      <c r="A304" s="50">
        <v>43327</v>
      </c>
      <c r="B304" s="51" t="s">
        <v>312</v>
      </c>
      <c r="C304" s="51"/>
      <c r="D304" s="51">
        <v>40</v>
      </c>
      <c r="E304" s="140" t="s">
        <v>313</v>
      </c>
      <c r="F304" s="52" t="s">
        <v>292</v>
      </c>
      <c r="G304" s="46">
        <v>2</v>
      </c>
      <c r="H304" s="24">
        <v>120000</v>
      </c>
    </row>
    <row r="305" spans="1:8">
      <c r="A305" s="50">
        <v>43321</v>
      </c>
      <c r="B305" s="51" t="s">
        <v>307</v>
      </c>
      <c r="C305" s="51"/>
      <c r="D305" s="51">
        <v>40</v>
      </c>
      <c r="E305" s="140" t="s">
        <v>308</v>
      </c>
      <c r="F305" s="52" t="s">
        <v>289</v>
      </c>
      <c r="G305" s="46">
        <v>1</v>
      </c>
      <c r="H305" s="24">
        <v>55000</v>
      </c>
    </row>
    <row r="306" spans="1:8">
      <c r="A306" s="50">
        <v>43319</v>
      </c>
      <c r="B306" s="51" t="s">
        <v>296</v>
      </c>
      <c r="C306" s="51"/>
      <c r="D306" s="51">
        <v>40</v>
      </c>
      <c r="E306" s="140" t="s">
        <v>297</v>
      </c>
      <c r="F306" s="52" t="s">
        <v>289</v>
      </c>
      <c r="G306" s="46">
        <v>1</v>
      </c>
      <c r="H306" s="24">
        <v>55000</v>
      </c>
    </row>
    <row r="307" spans="1:8">
      <c r="A307" s="50">
        <v>43322</v>
      </c>
      <c r="B307" s="51" t="s">
        <v>314</v>
      </c>
      <c r="C307" s="51"/>
      <c r="D307" s="51">
        <v>40</v>
      </c>
      <c r="E307" s="140" t="s">
        <v>317</v>
      </c>
      <c r="F307" s="52" t="s">
        <v>289</v>
      </c>
      <c r="G307" s="46">
        <v>1</v>
      </c>
      <c r="H307" s="24">
        <v>55000</v>
      </c>
    </row>
    <row r="308" spans="1:8">
      <c r="A308" s="84">
        <v>43319</v>
      </c>
      <c r="B308" s="75" t="s">
        <v>287</v>
      </c>
      <c r="C308" s="75"/>
      <c r="D308" s="75">
        <v>40</v>
      </c>
      <c r="E308" s="140" t="s">
        <v>288</v>
      </c>
      <c r="F308" s="53" t="s">
        <v>289</v>
      </c>
      <c r="G308" s="68">
        <v>1</v>
      </c>
      <c r="H308" s="68">
        <v>55000</v>
      </c>
    </row>
    <row r="309" spans="1:8">
      <c r="A309" s="50">
        <v>43322</v>
      </c>
      <c r="B309" s="51" t="s">
        <v>293</v>
      </c>
      <c r="C309" s="51"/>
      <c r="D309" s="51">
        <v>20</v>
      </c>
      <c r="E309" s="140" t="s">
        <v>294</v>
      </c>
      <c r="F309" s="52" t="s">
        <v>295</v>
      </c>
      <c r="G309" s="46">
        <v>1</v>
      </c>
      <c r="H309" s="24">
        <v>40000</v>
      </c>
    </row>
    <row r="310" spans="1:8">
      <c r="A310" s="50">
        <v>43321</v>
      </c>
      <c r="B310" s="51" t="s">
        <v>97</v>
      </c>
      <c r="C310" s="51"/>
      <c r="D310" s="51">
        <v>40</v>
      </c>
      <c r="E310" s="140" t="s">
        <v>279</v>
      </c>
      <c r="F310" s="52" t="s">
        <v>257</v>
      </c>
      <c r="G310" s="46">
        <v>1</v>
      </c>
      <c r="H310" s="24">
        <v>55000</v>
      </c>
    </row>
    <row r="311" spans="1:8">
      <c r="A311" s="50">
        <v>43323</v>
      </c>
      <c r="B311" s="51" t="s">
        <v>318</v>
      </c>
      <c r="C311" s="51"/>
      <c r="D311" s="51">
        <v>40</v>
      </c>
      <c r="E311" s="140" t="s">
        <v>319</v>
      </c>
      <c r="F311" s="52" t="s">
        <v>320</v>
      </c>
      <c r="G311" s="46">
        <v>2</v>
      </c>
      <c r="H311" s="24">
        <v>70000</v>
      </c>
    </row>
    <row r="312" spans="1:8">
      <c r="A312" s="50">
        <v>43320</v>
      </c>
      <c r="B312" s="51" t="s">
        <v>122</v>
      </c>
      <c r="C312" s="51"/>
      <c r="D312" s="51">
        <v>20</v>
      </c>
      <c r="E312" s="140" t="s">
        <v>284</v>
      </c>
      <c r="F312" s="52" t="s">
        <v>285</v>
      </c>
      <c r="G312" s="46">
        <v>1</v>
      </c>
      <c r="H312" s="24">
        <v>40000</v>
      </c>
    </row>
    <row r="313" spans="1:8">
      <c r="A313" s="50">
        <v>43321</v>
      </c>
      <c r="B313" s="51" t="s">
        <v>323</v>
      </c>
      <c r="C313" s="51"/>
      <c r="D313" s="51">
        <v>20</v>
      </c>
      <c r="E313" s="140" t="s">
        <v>326</v>
      </c>
      <c r="F313" s="52" t="s">
        <v>331</v>
      </c>
      <c r="G313" s="51">
        <v>1</v>
      </c>
      <c r="H313" s="24">
        <v>40000</v>
      </c>
    </row>
    <row r="314" spans="1:8">
      <c r="A314" s="50">
        <v>43327</v>
      </c>
      <c r="B314" s="51" t="s">
        <v>290</v>
      </c>
      <c r="C314" s="51"/>
      <c r="D314" s="51">
        <v>40</v>
      </c>
      <c r="E314" s="140" t="s">
        <v>291</v>
      </c>
      <c r="F314" s="52" t="s">
        <v>292</v>
      </c>
      <c r="G314" s="46">
        <v>2</v>
      </c>
      <c r="H314" s="24">
        <v>120000</v>
      </c>
    </row>
    <row r="315" spans="1:8">
      <c r="A315" s="50">
        <v>43322</v>
      </c>
      <c r="B315" s="51" t="s">
        <v>323</v>
      </c>
      <c r="C315" s="51"/>
      <c r="D315" s="51">
        <v>20</v>
      </c>
      <c r="E315" s="140" t="s">
        <v>324</v>
      </c>
      <c r="F315" s="52" t="s">
        <v>325</v>
      </c>
      <c r="G315" s="46">
        <v>1</v>
      </c>
      <c r="H315" s="24">
        <v>40000</v>
      </c>
    </row>
    <row r="316" spans="1:8">
      <c r="A316" s="50">
        <v>43322</v>
      </c>
      <c r="B316" s="51" t="s">
        <v>309</v>
      </c>
      <c r="C316" s="51"/>
      <c r="D316" s="51">
        <v>40</v>
      </c>
      <c r="E316" s="140" t="s">
        <v>310</v>
      </c>
      <c r="F316" s="52" t="s">
        <v>311</v>
      </c>
      <c r="G316" s="46">
        <v>1</v>
      </c>
      <c r="H316" s="24">
        <v>55000</v>
      </c>
    </row>
    <row r="317" spans="1:8">
      <c r="A317" s="50">
        <v>43320</v>
      </c>
      <c r="B317" s="51" t="s">
        <v>52</v>
      </c>
      <c r="C317" s="51"/>
      <c r="D317" s="51">
        <v>40</v>
      </c>
      <c r="E317" s="140" t="s">
        <v>280</v>
      </c>
      <c r="F317" s="52" t="s">
        <v>105</v>
      </c>
      <c r="G317" s="46">
        <v>2</v>
      </c>
      <c r="H317" s="24">
        <v>120000</v>
      </c>
    </row>
    <row r="318" spans="1:8">
      <c r="A318" s="50">
        <v>43319</v>
      </c>
      <c r="B318" s="51" t="s">
        <v>342</v>
      </c>
      <c r="C318" s="51"/>
      <c r="D318" s="51">
        <v>40</v>
      </c>
      <c r="E318" s="140" t="s">
        <v>343</v>
      </c>
      <c r="F318" s="52" t="s">
        <v>289</v>
      </c>
      <c r="G318" s="46"/>
      <c r="H318" s="24">
        <v>55000</v>
      </c>
    </row>
    <row r="319" spans="1:8">
      <c r="A319" s="50">
        <v>43322</v>
      </c>
      <c r="B319" s="51" t="s">
        <v>344</v>
      </c>
      <c r="C319" s="51"/>
      <c r="D319" s="51">
        <v>40</v>
      </c>
      <c r="E319" s="140" t="s">
        <v>345</v>
      </c>
      <c r="F319" s="52" t="s">
        <v>311</v>
      </c>
      <c r="G319" s="46">
        <v>1</v>
      </c>
      <c r="H319" s="24">
        <v>55000</v>
      </c>
    </row>
    <row r="320" spans="1:8">
      <c r="A320" s="50">
        <v>43326</v>
      </c>
      <c r="B320" s="51" t="s">
        <v>337</v>
      </c>
      <c r="C320" s="51"/>
      <c r="D320" s="51">
        <v>40</v>
      </c>
      <c r="E320" s="140" t="s">
        <v>346</v>
      </c>
      <c r="F320" s="52" t="s">
        <v>347</v>
      </c>
      <c r="G320" s="46">
        <v>1</v>
      </c>
      <c r="H320" s="24">
        <v>55000</v>
      </c>
    </row>
    <row r="321" spans="1:8">
      <c r="A321" s="50">
        <v>43321</v>
      </c>
      <c r="B321" s="51" t="s">
        <v>342</v>
      </c>
      <c r="C321" s="51"/>
      <c r="D321" s="51">
        <v>40</v>
      </c>
      <c r="E321" s="140" t="s">
        <v>348</v>
      </c>
      <c r="F321" s="52" t="s">
        <v>311</v>
      </c>
      <c r="G321" s="46">
        <v>1</v>
      </c>
      <c r="H321" s="24">
        <v>55000</v>
      </c>
    </row>
    <row r="322" spans="1:8">
      <c r="A322" s="50">
        <v>43327</v>
      </c>
      <c r="B322" s="51" t="s">
        <v>349</v>
      </c>
      <c r="C322" s="51"/>
      <c r="D322" s="51">
        <v>40</v>
      </c>
      <c r="E322" s="140" t="s">
        <v>350</v>
      </c>
      <c r="F322" s="52" t="s">
        <v>292</v>
      </c>
      <c r="G322" s="46">
        <v>2</v>
      </c>
      <c r="H322" s="24">
        <v>120000</v>
      </c>
    </row>
    <row r="323" spans="1:8">
      <c r="A323" s="207" t="s">
        <v>21</v>
      </c>
      <c r="B323" s="208"/>
      <c r="C323" s="208"/>
      <c r="D323" s="208"/>
      <c r="E323" s="208"/>
      <c r="F323" s="208"/>
      <c r="G323" s="209"/>
      <c r="H323" s="112">
        <f>SUM(H298:H322)</f>
        <v>1575000</v>
      </c>
    </row>
    <row r="324" spans="1:8">
      <c r="A324" s="207" t="s">
        <v>184</v>
      </c>
      <c r="B324" s="208"/>
      <c r="C324" s="208"/>
      <c r="D324" s="208"/>
      <c r="E324" s="208"/>
      <c r="F324" s="208"/>
      <c r="G324" s="209"/>
      <c r="H324" s="112">
        <f>+H323*0.18</f>
        <v>283500</v>
      </c>
    </row>
    <row r="325" spans="1:8">
      <c r="A325" s="107" t="s">
        <v>23</v>
      </c>
      <c r="B325" s="108"/>
      <c r="C325" s="108"/>
      <c r="D325" s="108"/>
      <c r="E325" s="108"/>
      <c r="F325" s="108"/>
      <c r="G325" s="109"/>
      <c r="H325" s="112">
        <f>+H323+H324</f>
        <v>1858500</v>
      </c>
    </row>
    <row r="326" spans="1:8">
      <c r="A326" s="210" t="s">
        <v>359</v>
      </c>
      <c r="B326" s="211"/>
      <c r="C326" s="211"/>
      <c r="D326" s="211"/>
      <c r="E326" s="211"/>
      <c r="F326" s="211"/>
      <c r="G326" s="211"/>
      <c r="H326" s="212"/>
    </row>
    <row r="327" spans="1:8">
      <c r="A327" s="213"/>
      <c r="B327" s="214"/>
      <c r="C327" s="214"/>
      <c r="D327" s="214"/>
      <c r="E327" s="214"/>
      <c r="F327" s="214"/>
      <c r="G327" s="214"/>
      <c r="H327" s="215"/>
    </row>
    <row r="328" spans="1:8">
      <c r="A328" s="4"/>
      <c r="B328" s="4"/>
      <c r="C328" s="4"/>
      <c r="D328" s="4"/>
      <c r="F328" s="4"/>
      <c r="G328" s="4"/>
    </row>
    <row r="329" spans="1:8">
      <c r="A329" s="27"/>
      <c r="B329" s="28"/>
      <c r="C329" s="28"/>
      <c r="D329" s="4"/>
      <c r="E329" s="203" t="s">
        <v>24</v>
      </c>
      <c r="F329" s="203"/>
      <c r="G329" s="203"/>
    </row>
    <row r="335" spans="1:8" ht="15.75" thickBot="1">
      <c r="D335" s="22"/>
      <c r="E335" s="15" t="s">
        <v>524</v>
      </c>
      <c r="F335" s="20"/>
      <c r="G335" s="22"/>
      <c r="H335" s="4"/>
    </row>
    <row r="336" spans="1:8">
      <c r="A336" s="6"/>
      <c r="B336" s="6"/>
      <c r="C336" s="6"/>
      <c r="D336" s="8"/>
      <c r="E336" s="216" t="s">
        <v>8</v>
      </c>
      <c r="F336" s="217"/>
      <c r="G336" s="218"/>
      <c r="H336" s="4"/>
    </row>
    <row r="337" spans="1:8" ht="15.75" thickBot="1">
      <c r="A337" s="6"/>
      <c r="B337" s="6"/>
      <c r="C337" s="6"/>
      <c r="D337" s="8"/>
      <c r="E337" s="219"/>
      <c r="F337" s="220"/>
      <c r="G337" s="221"/>
      <c r="H337" s="4"/>
    </row>
    <row r="338" spans="1:8">
      <c r="A338" s="6"/>
      <c r="B338" s="6"/>
      <c r="C338" s="6"/>
      <c r="D338" s="8"/>
      <c r="E338" s="145"/>
      <c r="F338" s="145"/>
      <c r="G338" s="145"/>
      <c r="H338" s="4"/>
    </row>
    <row r="339" spans="1:8">
      <c r="A339" s="6"/>
      <c r="B339" s="6"/>
      <c r="C339" s="6"/>
      <c r="D339" s="8"/>
      <c r="E339" s="145"/>
      <c r="F339" s="145"/>
      <c r="G339" s="145"/>
      <c r="H339" s="4"/>
    </row>
    <row r="340" spans="1:8">
      <c r="A340" s="6"/>
      <c r="B340" s="6"/>
      <c r="C340" s="6"/>
      <c r="D340" s="8"/>
      <c r="E340" s="145"/>
      <c r="F340" s="145"/>
      <c r="G340" s="145"/>
      <c r="H340" s="4"/>
    </row>
    <row r="341" spans="1:8">
      <c r="A341" s="222" t="s">
        <v>185</v>
      </c>
      <c r="B341" s="222"/>
      <c r="C341" s="222"/>
      <c r="D341" s="8"/>
      <c r="E341" s="145"/>
      <c r="F341" s="145"/>
      <c r="G341" s="145"/>
      <c r="H341" s="4"/>
    </row>
    <row r="342" spans="1:8">
      <c r="B342" s="16"/>
      <c r="C342" s="16"/>
      <c r="D342" s="8"/>
      <c r="E342" s="145"/>
      <c r="F342" s="145"/>
      <c r="G342" s="145"/>
      <c r="H342" s="4"/>
    </row>
    <row r="343" spans="1:8">
      <c r="A343" s="223" t="s">
        <v>525</v>
      </c>
      <c r="B343" s="223"/>
      <c r="C343" s="223"/>
      <c r="D343" s="144"/>
      <c r="E343" s="21"/>
      <c r="H343" s="4"/>
    </row>
    <row r="344" spans="1:8">
      <c r="A344" s="223" t="s">
        <v>526</v>
      </c>
      <c r="B344" s="223"/>
      <c r="C344" s="223"/>
      <c r="D344" s="144"/>
      <c r="E344" s="21"/>
      <c r="H344" s="4"/>
    </row>
    <row r="345" spans="1:8">
      <c r="A345" s="17"/>
      <c r="B345" s="17"/>
      <c r="C345" s="18"/>
      <c r="D345" s="19"/>
      <c r="E345" s="19"/>
      <c r="F345" s="20"/>
      <c r="G345" s="18"/>
      <c r="H345" s="4"/>
    </row>
    <row r="346" spans="1:8">
      <c r="A346" s="34" t="s">
        <v>9</v>
      </c>
      <c r="B346" s="7" t="s">
        <v>28</v>
      </c>
      <c r="C346" s="7"/>
      <c r="D346" s="35"/>
      <c r="E346" s="19"/>
      <c r="F346" s="18"/>
      <c r="G346" s="18"/>
      <c r="H346" s="4"/>
    </row>
    <row r="347" spans="1:8">
      <c r="A347" s="36" t="s">
        <v>10</v>
      </c>
      <c r="B347" s="37" t="s">
        <v>29</v>
      </c>
      <c r="C347" s="28"/>
      <c r="D347" s="38"/>
      <c r="E347" s="19"/>
      <c r="F347" s="18"/>
      <c r="G347" s="18"/>
      <c r="H347" s="4"/>
    </row>
    <row r="348" spans="1:8">
      <c r="A348" s="36" t="s">
        <v>11</v>
      </c>
      <c r="B348" s="37" t="s">
        <v>30</v>
      </c>
      <c r="C348" s="28"/>
      <c r="D348" s="38"/>
      <c r="E348" s="19"/>
      <c r="F348" s="18"/>
      <c r="G348" s="20"/>
      <c r="H348" s="4"/>
    </row>
    <row r="349" spans="1:8">
      <c r="A349" s="39" t="s">
        <v>12</v>
      </c>
      <c r="B349" s="37"/>
      <c r="C349" s="28"/>
      <c r="D349" s="38"/>
      <c r="E349" s="19"/>
      <c r="F349" s="18"/>
      <c r="G349" s="20"/>
      <c r="H349" s="4"/>
    </row>
    <row r="350" spans="1:8">
      <c r="A350" s="23"/>
      <c r="B350" s="7"/>
      <c r="C350" s="7"/>
      <c r="D350" s="7"/>
      <c r="E350" s="19"/>
      <c r="F350" s="18"/>
      <c r="G350" s="20"/>
      <c r="H350" s="4"/>
    </row>
    <row r="351" spans="1:8">
      <c r="A351" s="224" t="s">
        <v>38</v>
      </c>
      <c r="B351" s="225"/>
      <c r="C351" s="225"/>
      <c r="D351" s="225"/>
      <c r="E351" s="225"/>
      <c r="F351" s="225"/>
      <c r="G351" s="225"/>
      <c r="H351" s="226"/>
    </row>
    <row r="352" spans="1:8">
      <c r="A352" s="204" t="s">
        <v>13</v>
      </c>
      <c r="B352" s="205"/>
      <c r="C352" s="205"/>
      <c r="D352" s="205"/>
      <c r="E352" s="205"/>
      <c r="F352" s="205"/>
      <c r="G352" s="205"/>
      <c r="H352" s="206"/>
    </row>
    <row r="353" spans="1:8" ht="24">
      <c r="A353" s="29" t="s">
        <v>14</v>
      </c>
      <c r="B353" s="30" t="s">
        <v>15</v>
      </c>
      <c r="C353" s="30" t="s">
        <v>16</v>
      </c>
      <c r="D353" s="30" t="s">
        <v>27</v>
      </c>
      <c r="E353" s="31" t="s">
        <v>17</v>
      </c>
      <c r="F353" s="56" t="s">
        <v>18</v>
      </c>
      <c r="G353" s="33" t="s">
        <v>19</v>
      </c>
      <c r="H353" s="33" t="s">
        <v>20</v>
      </c>
    </row>
    <row r="354" spans="1:8">
      <c r="A354" s="50">
        <v>43339</v>
      </c>
      <c r="B354" s="46" t="s">
        <v>446</v>
      </c>
      <c r="C354" s="46"/>
      <c r="D354" s="46">
        <v>20</v>
      </c>
      <c r="E354" s="75" t="s">
        <v>447</v>
      </c>
      <c r="F354" s="51" t="s">
        <v>448</v>
      </c>
      <c r="G354" s="51">
        <v>1</v>
      </c>
      <c r="H354" s="46">
        <v>40000</v>
      </c>
    </row>
    <row r="355" spans="1:8">
      <c r="A355" s="50">
        <v>43329</v>
      </c>
      <c r="B355" s="46" t="s">
        <v>392</v>
      </c>
      <c r="C355" s="46"/>
      <c r="D355" s="46">
        <v>40</v>
      </c>
      <c r="E355" s="75" t="s">
        <v>393</v>
      </c>
      <c r="F355" s="51" t="s">
        <v>394</v>
      </c>
      <c r="G355" s="51">
        <v>1</v>
      </c>
      <c r="H355" s="24">
        <v>55000</v>
      </c>
    </row>
    <row r="356" spans="1:8">
      <c r="A356" s="50">
        <v>43328</v>
      </c>
      <c r="B356" s="46" t="s">
        <v>453</v>
      </c>
      <c r="C356" s="46"/>
      <c r="D356" s="46">
        <v>40</v>
      </c>
      <c r="E356" s="75" t="s">
        <v>454</v>
      </c>
      <c r="F356" s="51" t="s">
        <v>292</v>
      </c>
      <c r="G356" s="51">
        <v>2</v>
      </c>
      <c r="H356" s="46">
        <v>120000</v>
      </c>
    </row>
    <row r="357" spans="1:8">
      <c r="A357" s="50">
        <v>43326</v>
      </c>
      <c r="B357" s="46" t="s">
        <v>383</v>
      </c>
      <c r="C357" s="46"/>
      <c r="D357" s="46">
        <v>40</v>
      </c>
      <c r="E357" s="75" t="s">
        <v>384</v>
      </c>
      <c r="F357" s="51" t="s">
        <v>385</v>
      </c>
      <c r="G357" s="51">
        <v>1</v>
      </c>
      <c r="H357" s="24">
        <v>55000</v>
      </c>
    </row>
    <row r="358" spans="1:8">
      <c r="A358" s="50">
        <v>43322</v>
      </c>
      <c r="B358" s="46" t="s">
        <v>374</v>
      </c>
      <c r="C358" s="46"/>
      <c r="D358" s="46">
        <v>40</v>
      </c>
      <c r="E358" s="75" t="s">
        <v>375</v>
      </c>
      <c r="F358" s="51" t="s">
        <v>376</v>
      </c>
      <c r="G358" s="51">
        <v>1</v>
      </c>
      <c r="H358" s="46">
        <v>55000</v>
      </c>
    </row>
    <row r="359" spans="1:8">
      <c r="A359" s="50">
        <v>43326</v>
      </c>
      <c r="B359" s="46" t="s">
        <v>441</v>
      </c>
      <c r="C359" s="46"/>
      <c r="D359" s="46">
        <v>40</v>
      </c>
      <c r="E359" s="75" t="s">
        <v>442</v>
      </c>
      <c r="F359" s="51" t="s">
        <v>443</v>
      </c>
      <c r="G359" s="51">
        <v>1</v>
      </c>
      <c r="H359" s="46">
        <v>55000</v>
      </c>
    </row>
    <row r="360" spans="1:8">
      <c r="A360" s="50">
        <v>43333</v>
      </c>
      <c r="B360" s="46" t="s">
        <v>398</v>
      </c>
      <c r="C360" s="46"/>
      <c r="D360" s="46">
        <v>40</v>
      </c>
      <c r="E360" s="75" t="s">
        <v>399</v>
      </c>
      <c r="F360" s="51" t="s">
        <v>388</v>
      </c>
      <c r="G360" s="51">
        <v>1</v>
      </c>
      <c r="H360" s="46">
        <v>55000</v>
      </c>
    </row>
    <row r="361" spans="1:8">
      <c r="A361" s="50">
        <v>43320</v>
      </c>
      <c r="B361" s="46" t="s">
        <v>380</v>
      </c>
      <c r="C361" s="46"/>
      <c r="D361" s="46">
        <v>40</v>
      </c>
      <c r="E361" s="75" t="s">
        <v>381</v>
      </c>
      <c r="F361" s="51" t="s">
        <v>382</v>
      </c>
      <c r="G361" s="51">
        <v>1</v>
      </c>
      <c r="H361" s="46">
        <v>55000</v>
      </c>
    </row>
    <row r="362" spans="1:8">
      <c r="A362" s="50">
        <v>43333</v>
      </c>
      <c r="B362" s="46" t="s">
        <v>400</v>
      </c>
      <c r="C362" s="46"/>
      <c r="D362" s="46">
        <v>40</v>
      </c>
      <c r="E362" s="75" t="s">
        <v>401</v>
      </c>
      <c r="F362" s="51" t="s">
        <v>382</v>
      </c>
      <c r="G362" s="51">
        <v>1</v>
      </c>
      <c r="H362" s="46">
        <v>55000</v>
      </c>
    </row>
    <row r="363" spans="1:8">
      <c r="A363" s="50">
        <v>43337</v>
      </c>
      <c r="B363" s="46" t="s">
        <v>386</v>
      </c>
      <c r="C363" s="46"/>
      <c r="D363" s="46">
        <v>40</v>
      </c>
      <c r="E363" s="75" t="s">
        <v>387</v>
      </c>
      <c r="F363" s="51" t="s">
        <v>388</v>
      </c>
      <c r="G363" s="51">
        <v>1</v>
      </c>
      <c r="H363" s="24">
        <v>55000</v>
      </c>
    </row>
    <row r="364" spans="1:8">
      <c r="A364" s="50">
        <v>43328</v>
      </c>
      <c r="B364" s="46" t="s">
        <v>439</v>
      </c>
      <c r="C364" s="46"/>
      <c r="D364" s="46">
        <v>40</v>
      </c>
      <c r="E364" s="75" t="s">
        <v>444</v>
      </c>
      <c r="F364" s="51" t="s">
        <v>292</v>
      </c>
      <c r="G364" s="51">
        <v>2</v>
      </c>
      <c r="H364" s="46">
        <v>120000</v>
      </c>
    </row>
    <row r="365" spans="1:8">
      <c r="A365" s="50">
        <v>43327</v>
      </c>
      <c r="B365" s="46" t="s">
        <v>389</v>
      </c>
      <c r="C365" s="46"/>
      <c r="D365" s="46">
        <v>40</v>
      </c>
      <c r="E365" s="75" t="s">
        <v>390</v>
      </c>
      <c r="F365" s="51" t="s">
        <v>391</v>
      </c>
      <c r="G365" s="51">
        <v>2</v>
      </c>
      <c r="H365" s="24">
        <v>120000</v>
      </c>
    </row>
    <row r="366" spans="1:8">
      <c r="A366" s="50">
        <v>43328</v>
      </c>
      <c r="B366" s="46" t="s">
        <v>309</v>
      </c>
      <c r="C366" s="46"/>
      <c r="D366" s="46">
        <v>40</v>
      </c>
      <c r="E366" s="75" t="s">
        <v>451</v>
      </c>
      <c r="F366" s="51" t="s">
        <v>452</v>
      </c>
      <c r="G366" s="51">
        <v>1</v>
      </c>
      <c r="H366" s="46">
        <v>55000</v>
      </c>
    </row>
    <row r="367" spans="1:8">
      <c r="A367" s="50">
        <v>43328</v>
      </c>
      <c r="B367" s="46" t="s">
        <v>395</v>
      </c>
      <c r="C367" s="46"/>
      <c r="D367" s="46">
        <v>40</v>
      </c>
      <c r="E367" s="75" t="s">
        <v>396</v>
      </c>
      <c r="F367" s="51" t="s">
        <v>397</v>
      </c>
      <c r="G367" s="51">
        <v>2</v>
      </c>
      <c r="H367" s="46">
        <v>120000</v>
      </c>
    </row>
    <row r="368" spans="1:8">
      <c r="A368" s="84">
        <v>43333</v>
      </c>
      <c r="B368" s="46" t="s">
        <v>446</v>
      </c>
      <c r="C368" s="46"/>
      <c r="D368" s="46">
        <v>20</v>
      </c>
      <c r="E368" s="75" t="s">
        <v>449</v>
      </c>
      <c r="F368" s="51" t="s">
        <v>450</v>
      </c>
      <c r="G368" s="51">
        <v>1</v>
      </c>
      <c r="H368" s="46">
        <v>40000</v>
      </c>
    </row>
    <row r="369" spans="1:8">
      <c r="A369" s="50">
        <v>43321</v>
      </c>
      <c r="B369" s="46" t="s">
        <v>400</v>
      </c>
      <c r="C369" s="46"/>
      <c r="D369" s="46">
        <v>40</v>
      </c>
      <c r="E369" s="75" t="s">
        <v>408</v>
      </c>
      <c r="F369" s="51" t="s">
        <v>409</v>
      </c>
      <c r="G369" s="51">
        <v>1</v>
      </c>
      <c r="H369" s="46">
        <v>55000</v>
      </c>
    </row>
    <row r="370" spans="1:8">
      <c r="A370" s="50">
        <v>43332</v>
      </c>
      <c r="B370" s="46" t="s">
        <v>349</v>
      </c>
      <c r="C370" s="46"/>
      <c r="D370" s="46">
        <v>40</v>
      </c>
      <c r="E370" s="75" t="s">
        <v>445</v>
      </c>
      <c r="F370" s="51" t="s">
        <v>292</v>
      </c>
      <c r="G370" s="51">
        <v>2</v>
      </c>
      <c r="H370" s="46">
        <v>120000</v>
      </c>
    </row>
    <row r="371" spans="1:8">
      <c r="A371" s="50">
        <v>43329</v>
      </c>
      <c r="B371" s="46" t="s">
        <v>398</v>
      </c>
      <c r="C371" s="46"/>
      <c r="D371" s="46">
        <v>40</v>
      </c>
      <c r="E371" s="75" t="s">
        <v>404</v>
      </c>
      <c r="F371" s="51" t="s">
        <v>405</v>
      </c>
      <c r="G371" s="51">
        <v>1</v>
      </c>
      <c r="H371" s="46">
        <v>55000</v>
      </c>
    </row>
    <row r="372" spans="1:8">
      <c r="A372" s="50">
        <v>43332</v>
      </c>
      <c r="B372" s="46" t="s">
        <v>374</v>
      </c>
      <c r="C372" s="46"/>
      <c r="D372" s="46">
        <v>40</v>
      </c>
      <c r="E372" s="75" t="s">
        <v>377</v>
      </c>
      <c r="F372" s="51" t="s">
        <v>378</v>
      </c>
      <c r="G372" s="51" t="s">
        <v>379</v>
      </c>
      <c r="H372" s="46">
        <v>175000</v>
      </c>
    </row>
    <row r="373" spans="1:8">
      <c r="A373" s="50">
        <v>43328</v>
      </c>
      <c r="B373" s="46" t="s">
        <v>402</v>
      </c>
      <c r="C373" s="46"/>
      <c r="D373" s="46">
        <v>40</v>
      </c>
      <c r="E373" s="75" t="s">
        <v>403</v>
      </c>
      <c r="F373" s="51" t="s">
        <v>388</v>
      </c>
      <c r="G373" s="51">
        <v>1</v>
      </c>
      <c r="H373" s="46">
        <v>55000</v>
      </c>
    </row>
    <row r="374" spans="1:8">
      <c r="A374" s="50">
        <v>43320</v>
      </c>
      <c r="B374" s="46" t="s">
        <v>400</v>
      </c>
      <c r="C374" s="46"/>
      <c r="D374" s="46">
        <v>40</v>
      </c>
      <c r="E374" s="75" t="s">
        <v>406</v>
      </c>
      <c r="F374" s="51" t="s">
        <v>407</v>
      </c>
      <c r="G374" s="51">
        <v>1</v>
      </c>
      <c r="H374" s="46">
        <v>55000</v>
      </c>
    </row>
    <row r="375" spans="1:8">
      <c r="A375" s="84">
        <v>43333</v>
      </c>
      <c r="B375" s="46" t="s">
        <v>455</v>
      </c>
      <c r="C375" s="46"/>
      <c r="D375" s="46">
        <v>20</v>
      </c>
      <c r="E375" s="75" t="s">
        <v>456</v>
      </c>
      <c r="F375" s="51" t="s">
        <v>457</v>
      </c>
      <c r="G375" s="51">
        <v>1</v>
      </c>
      <c r="H375" s="46">
        <v>40000</v>
      </c>
    </row>
    <row r="376" spans="1:8">
      <c r="A376" s="50">
        <v>43333</v>
      </c>
      <c r="B376" s="46" t="s">
        <v>458</v>
      </c>
      <c r="C376" s="46"/>
      <c r="D376" s="46">
        <v>40</v>
      </c>
      <c r="E376" s="75" t="s">
        <v>459</v>
      </c>
      <c r="F376" s="51" t="s">
        <v>316</v>
      </c>
      <c r="G376" s="51">
        <v>1</v>
      </c>
      <c r="H376" s="46">
        <v>55000</v>
      </c>
    </row>
    <row r="377" spans="1:8">
      <c r="A377" s="50">
        <v>43337</v>
      </c>
      <c r="B377" s="46" t="s">
        <v>458</v>
      </c>
      <c r="C377" s="46"/>
      <c r="D377" s="46">
        <v>40</v>
      </c>
      <c r="E377" s="75" t="s">
        <v>460</v>
      </c>
      <c r="F377" s="51" t="s">
        <v>316</v>
      </c>
      <c r="G377" s="51">
        <v>1</v>
      </c>
      <c r="H377" s="46">
        <v>55000</v>
      </c>
    </row>
    <row r="378" spans="1:8">
      <c r="A378" s="50">
        <v>43329</v>
      </c>
      <c r="B378" s="46" t="s">
        <v>461</v>
      </c>
      <c r="C378" s="46"/>
      <c r="D378" s="46">
        <v>40</v>
      </c>
      <c r="E378" s="75" t="s">
        <v>462</v>
      </c>
      <c r="F378" s="51" t="s">
        <v>316</v>
      </c>
      <c r="G378" s="51">
        <v>1</v>
      </c>
      <c r="H378" s="46">
        <v>55000</v>
      </c>
    </row>
    <row r="379" spans="1:8">
      <c r="A379" s="50">
        <v>43342</v>
      </c>
      <c r="B379" s="46" t="s">
        <v>463</v>
      </c>
      <c r="C379" s="46"/>
      <c r="D379" s="46">
        <v>20</v>
      </c>
      <c r="E379" s="75" t="s">
        <v>464</v>
      </c>
      <c r="F379" s="51" t="s">
        <v>311</v>
      </c>
      <c r="G379" s="51">
        <v>1</v>
      </c>
      <c r="H379" s="46">
        <v>40000</v>
      </c>
    </row>
    <row r="380" spans="1:8">
      <c r="A380" s="230"/>
      <c r="B380" s="230"/>
      <c r="C380" s="230"/>
      <c r="D380" s="230"/>
      <c r="E380" s="230"/>
      <c r="F380" s="230"/>
      <c r="G380" s="230"/>
      <c r="H380" s="147"/>
    </row>
    <row r="381" spans="1:8">
      <c r="A381" s="230"/>
      <c r="B381" s="230"/>
      <c r="C381" s="230"/>
      <c r="D381" s="230"/>
      <c r="E381" s="230"/>
      <c r="F381" s="230"/>
      <c r="G381" s="230"/>
      <c r="H381" s="147"/>
    </row>
    <row r="382" spans="1:8">
      <c r="A382" s="147"/>
      <c r="B382" s="147"/>
      <c r="C382" s="147"/>
      <c r="D382" s="147"/>
      <c r="E382" s="147"/>
      <c r="F382" s="147"/>
      <c r="G382" s="147"/>
      <c r="H382" s="147"/>
    </row>
    <row r="383" spans="1:8">
      <c r="A383" s="231"/>
      <c r="B383" s="231"/>
      <c r="C383" s="231"/>
      <c r="D383" s="231"/>
      <c r="E383" s="231"/>
      <c r="F383" s="231"/>
      <c r="G383" s="231"/>
      <c r="H383" s="231"/>
    </row>
    <row r="384" spans="1:8">
      <c r="A384" s="231"/>
      <c r="B384" s="231"/>
      <c r="C384" s="231"/>
      <c r="D384" s="231"/>
      <c r="E384" s="231"/>
      <c r="F384" s="231"/>
      <c r="G384" s="231"/>
      <c r="H384" s="231"/>
    </row>
    <row r="388" spans="1:8" ht="15.75" thickBot="1">
      <c r="D388" s="22"/>
      <c r="E388" s="15" t="s">
        <v>524</v>
      </c>
      <c r="F388" s="20"/>
      <c r="G388" s="22"/>
      <c r="H388" s="4"/>
    </row>
    <row r="389" spans="1:8">
      <c r="A389" s="6"/>
      <c r="B389" s="6"/>
      <c r="C389" s="6"/>
      <c r="D389" s="8"/>
      <c r="E389" s="216" t="s">
        <v>8</v>
      </c>
      <c r="F389" s="217"/>
      <c r="G389" s="218"/>
      <c r="H389" s="4"/>
    </row>
    <row r="390" spans="1:8" ht="15.75" thickBot="1">
      <c r="A390" s="6"/>
      <c r="B390" s="6"/>
      <c r="C390" s="6"/>
      <c r="D390" s="8"/>
      <c r="E390" s="219"/>
      <c r="F390" s="220"/>
      <c r="G390" s="221"/>
      <c r="H390" s="4"/>
    </row>
    <row r="391" spans="1:8">
      <c r="A391" s="6"/>
      <c r="B391" s="6"/>
      <c r="C391" s="6"/>
      <c r="D391" s="8"/>
      <c r="E391" s="145"/>
      <c r="F391" s="145"/>
      <c r="G391" s="145"/>
      <c r="H391" s="4"/>
    </row>
    <row r="392" spans="1:8">
      <c r="A392" s="6"/>
      <c r="B392" s="6"/>
      <c r="C392" s="6"/>
      <c r="D392" s="8"/>
      <c r="E392" s="145"/>
      <c r="F392" s="145"/>
      <c r="G392" s="145"/>
      <c r="H392" s="4"/>
    </row>
    <row r="393" spans="1:8">
      <c r="A393" s="6"/>
      <c r="B393" s="6"/>
      <c r="C393" s="6"/>
      <c r="D393" s="8"/>
      <c r="E393" s="145"/>
      <c r="F393" s="145"/>
      <c r="G393" s="145"/>
      <c r="H393" s="4"/>
    </row>
    <row r="394" spans="1:8">
      <c r="A394" s="222" t="s">
        <v>185</v>
      </c>
      <c r="B394" s="222"/>
      <c r="C394" s="222"/>
      <c r="D394" s="8"/>
      <c r="E394" s="145"/>
      <c r="F394" s="145"/>
      <c r="G394" s="145"/>
      <c r="H394" s="4"/>
    </row>
    <row r="395" spans="1:8">
      <c r="B395" s="16"/>
      <c r="C395" s="16"/>
      <c r="D395" s="8"/>
      <c r="E395" s="145"/>
      <c r="F395" s="145"/>
      <c r="G395" s="145"/>
      <c r="H395" s="4"/>
    </row>
    <row r="396" spans="1:8">
      <c r="A396" s="223" t="s">
        <v>525</v>
      </c>
      <c r="B396" s="223"/>
      <c r="C396" s="223"/>
      <c r="D396" s="144"/>
      <c r="E396" s="21"/>
      <c r="H396" s="4"/>
    </row>
    <row r="397" spans="1:8">
      <c r="A397" s="223" t="s">
        <v>526</v>
      </c>
      <c r="B397" s="223"/>
      <c r="C397" s="223"/>
      <c r="D397" s="144"/>
      <c r="E397" s="21"/>
      <c r="H397" s="4"/>
    </row>
    <row r="398" spans="1:8">
      <c r="A398" s="17"/>
      <c r="B398" s="17"/>
      <c r="C398" s="18"/>
      <c r="D398" s="19"/>
      <c r="E398" s="19"/>
      <c r="F398" s="20"/>
      <c r="G398" s="18"/>
      <c r="H398" s="4"/>
    </row>
    <row r="399" spans="1:8">
      <c r="A399" s="34" t="s">
        <v>9</v>
      </c>
      <c r="B399" s="7" t="s">
        <v>28</v>
      </c>
      <c r="C399" s="7"/>
      <c r="D399" s="35"/>
      <c r="E399" s="19"/>
      <c r="F399" s="18"/>
      <c r="G399" s="18"/>
      <c r="H399" s="4"/>
    </row>
    <row r="400" spans="1:8">
      <c r="A400" s="36" t="s">
        <v>10</v>
      </c>
      <c r="B400" s="37" t="s">
        <v>29</v>
      </c>
      <c r="C400" s="28"/>
      <c r="D400" s="38"/>
      <c r="E400" s="19"/>
      <c r="F400" s="18"/>
      <c r="G400" s="18"/>
      <c r="H400" s="4"/>
    </row>
    <row r="401" spans="1:8">
      <c r="A401" s="36" t="s">
        <v>11</v>
      </c>
      <c r="B401" s="37" t="s">
        <v>30</v>
      </c>
      <c r="C401" s="28"/>
      <c r="D401" s="38"/>
      <c r="E401" s="19"/>
      <c r="F401" s="18"/>
      <c r="G401" s="20"/>
      <c r="H401" s="4"/>
    </row>
    <row r="402" spans="1:8">
      <c r="A402" s="39" t="s">
        <v>12</v>
      </c>
      <c r="B402" s="37"/>
      <c r="C402" s="28"/>
      <c r="D402" s="38"/>
      <c r="E402" s="19"/>
      <c r="F402" s="18"/>
      <c r="G402" s="20"/>
      <c r="H402" s="4"/>
    </row>
    <row r="403" spans="1:8">
      <c r="A403" s="23"/>
      <c r="B403" s="7"/>
      <c r="C403" s="7"/>
      <c r="D403" s="7"/>
      <c r="E403" s="19"/>
      <c r="F403" s="18"/>
      <c r="G403" s="20"/>
      <c r="H403" s="4"/>
    </row>
    <row r="404" spans="1:8">
      <c r="A404" s="224" t="s">
        <v>38</v>
      </c>
      <c r="B404" s="225"/>
      <c r="C404" s="225"/>
      <c r="D404" s="225"/>
      <c r="E404" s="225"/>
      <c r="F404" s="225"/>
      <c r="G404" s="225"/>
      <c r="H404" s="226"/>
    </row>
    <row r="405" spans="1:8">
      <c r="A405" s="204" t="s">
        <v>13</v>
      </c>
      <c r="B405" s="205"/>
      <c r="C405" s="205"/>
      <c r="D405" s="205"/>
      <c r="E405" s="205"/>
      <c r="F405" s="205"/>
      <c r="G405" s="205"/>
      <c r="H405" s="206"/>
    </row>
    <row r="406" spans="1:8" ht="24">
      <c r="A406" s="29" t="s">
        <v>14</v>
      </c>
      <c r="B406" s="30" t="s">
        <v>15</v>
      </c>
      <c r="C406" s="30" t="s">
        <v>16</v>
      </c>
      <c r="D406" s="30" t="s">
        <v>27</v>
      </c>
      <c r="E406" s="31" t="s">
        <v>17</v>
      </c>
      <c r="F406" s="56" t="s">
        <v>18</v>
      </c>
      <c r="G406" s="33" t="s">
        <v>19</v>
      </c>
      <c r="H406" s="33" t="s">
        <v>20</v>
      </c>
    </row>
    <row r="407" spans="1:8">
      <c r="A407" s="50">
        <v>43337</v>
      </c>
      <c r="B407" s="46" t="s">
        <v>465</v>
      </c>
      <c r="C407" s="46"/>
      <c r="D407" s="46">
        <v>40</v>
      </c>
      <c r="E407" s="75" t="s">
        <v>466</v>
      </c>
      <c r="F407" s="51" t="s">
        <v>316</v>
      </c>
      <c r="G407" s="46">
        <v>1</v>
      </c>
      <c r="H407" s="46">
        <v>55000</v>
      </c>
    </row>
    <row r="408" spans="1:8">
      <c r="A408" s="50">
        <v>43333</v>
      </c>
      <c r="B408" s="46" t="s">
        <v>467</v>
      </c>
      <c r="C408" s="46"/>
      <c r="D408" s="46">
        <v>20</v>
      </c>
      <c r="E408" s="75" t="s">
        <v>468</v>
      </c>
      <c r="F408" s="51" t="s">
        <v>469</v>
      </c>
      <c r="G408" s="46">
        <v>1</v>
      </c>
      <c r="H408" s="46">
        <v>40000</v>
      </c>
    </row>
    <row r="409" spans="1:8">
      <c r="A409" s="50">
        <v>43328</v>
      </c>
      <c r="B409" s="46" t="s">
        <v>472</v>
      </c>
      <c r="C409" s="46"/>
      <c r="D409" s="46">
        <v>40</v>
      </c>
      <c r="E409" s="75" t="s">
        <v>470</v>
      </c>
      <c r="F409" s="51" t="s">
        <v>471</v>
      </c>
      <c r="G409" s="46">
        <v>1</v>
      </c>
      <c r="H409" s="46">
        <v>55000</v>
      </c>
    </row>
    <row r="410" spans="1:8">
      <c r="A410" s="50">
        <v>43326</v>
      </c>
      <c r="B410" s="46" t="s">
        <v>472</v>
      </c>
      <c r="C410" s="46"/>
      <c r="D410" s="46">
        <v>40</v>
      </c>
      <c r="E410" s="75" t="s">
        <v>541</v>
      </c>
      <c r="F410" s="51" t="s">
        <v>473</v>
      </c>
      <c r="G410" s="46">
        <v>2</v>
      </c>
      <c r="H410" s="46">
        <v>120000</v>
      </c>
    </row>
    <row r="411" spans="1:8">
      <c r="A411" s="50">
        <v>43336</v>
      </c>
      <c r="B411" s="46" t="s">
        <v>474</v>
      </c>
      <c r="C411" s="46"/>
      <c r="D411" s="46">
        <v>40</v>
      </c>
      <c r="E411" s="75" t="s">
        <v>475</v>
      </c>
      <c r="F411" s="51" t="s">
        <v>476</v>
      </c>
      <c r="G411" s="46">
        <v>1</v>
      </c>
      <c r="H411" s="46">
        <v>55000</v>
      </c>
    </row>
    <row r="412" spans="1:8">
      <c r="A412" s="50">
        <v>43341</v>
      </c>
      <c r="B412" s="46" t="s">
        <v>472</v>
      </c>
      <c r="C412" s="46"/>
      <c r="D412" s="46">
        <v>40</v>
      </c>
      <c r="E412" s="75" t="s">
        <v>477</v>
      </c>
      <c r="F412" s="51" t="s">
        <v>478</v>
      </c>
      <c r="G412" s="46">
        <v>1</v>
      </c>
      <c r="H412" s="46">
        <v>55000</v>
      </c>
    </row>
    <row r="413" spans="1:8">
      <c r="A413" s="50">
        <v>43337</v>
      </c>
      <c r="B413" s="46" t="s">
        <v>474</v>
      </c>
      <c r="C413" s="46"/>
      <c r="D413" s="46">
        <v>40</v>
      </c>
      <c r="E413" s="75" t="s">
        <v>479</v>
      </c>
      <c r="F413" s="51" t="s">
        <v>480</v>
      </c>
      <c r="G413" s="46">
        <v>1</v>
      </c>
      <c r="H413" s="46">
        <v>55000</v>
      </c>
    </row>
    <row r="414" spans="1:8">
      <c r="A414" s="50">
        <v>43333</v>
      </c>
      <c r="B414" s="46" t="s">
        <v>474</v>
      </c>
      <c r="C414" s="46"/>
      <c r="D414" s="46">
        <v>40</v>
      </c>
      <c r="E414" s="75" t="s">
        <v>481</v>
      </c>
      <c r="F414" s="51" t="s">
        <v>292</v>
      </c>
      <c r="G414" s="46">
        <v>2</v>
      </c>
      <c r="H414" s="46">
        <v>120000</v>
      </c>
    </row>
    <row r="415" spans="1:8">
      <c r="A415" s="50">
        <v>43339</v>
      </c>
      <c r="B415" s="46" t="s">
        <v>467</v>
      </c>
      <c r="C415" s="46"/>
      <c r="D415" s="46">
        <v>20</v>
      </c>
      <c r="E415" s="75" t="s">
        <v>482</v>
      </c>
      <c r="F415" s="51" t="s">
        <v>483</v>
      </c>
      <c r="G415" s="46">
        <v>1</v>
      </c>
      <c r="H415" s="46">
        <v>40000</v>
      </c>
    </row>
    <row r="416" spans="1:8">
      <c r="A416" s="50">
        <v>43326</v>
      </c>
      <c r="B416" s="46" t="s">
        <v>486</v>
      </c>
      <c r="C416" s="46"/>
      <c r="D416" s="46">
        <v>40</v>
      </c>
      <c r="E416" s="75" t="s">
        <v>487</v>
      </c>
      <c r="F416" s="51" t="s">
        <v>488</v>
      </c>
      <c r="G416" s="46">
        <v>1</v>
      </c>
      <c r="H416" s="46">
        <v>55000</v>
      </c>
    </row>
    <row r="417" spans="1:8">
      <c r="A417" s="50">
        <v>43340</v>
      </c>
      <c r="B417" s="46" t="s">
        <v>489</v>
      </c>
      <c r="C417" s="46"/>
      <c r="D417" s="46">
        <v>20</v>
      </c>
      <c r="E417" s="75" t="s">
        <v>490</v>
      </c>
      <c r="F417" s="51" t="s">
        <v>491</v>
      </c>
      <c r="G417" s="46">
        <v>1</v>
      </c>
      <c r="H417" s="46">
        <v>40000</v>
      </c>
    </row>
    <row r="418" spans="1:8">
      <c r="A418" s="50">
        <v>43333</v>
      </c>
      <c r="B418" s="46" t="s">
        <v>489</v>
      </c>
      <c r="C418" s="46"/>
      <c r="D418" s="46">
        <v>20</v>
      </c>
      <c r="E418" s="75" t="s">
        <v>492</v>
      </c>
      <c r="F418" s="51" t="s">
        <v>493</v>
      </c>
      <c r="G418" s="46">
        <v>1</v>
      </c>
      <c r="H418" s="46">
        <v>40000</v>
      </c>
    </row>
    <row r="419" spans="1:8">
      <c r="A419" s="50">
        <v>43343</v>
      </c>
      <c r="B419" s="46" t="s">
        <v>494</v>
      </c>
      <c r="C419" s="46"/>
      <c r="D419" s="46">
        <v>40</v>
      </c>
      <c r="E419" s="75" t="s">
        <v>495</v>
      </c>
      <c r="F419" s="51" t="s">
        <v>496</v>
      </c>
      <c r="G419" s="46">
        <v>1</v>
      </c>
      <c r="H419" s="46">
        <v>55000</v>
      </c>
    </row>
    <row r="420" spans="1:8">
      <c r="A420" s="50">
        <v>43339</v>
      </c>
      <c r="B420" s="46" t="s">
        <v>497</v>
      </c>
      <c r="C420" s="46"/>
      <c r="D420" s="46">
        <v>20</v>
      </c>
      <c r="E420" s="75" t="s">
        <v>498</v>
      </c>
      <c r="F420" s="51" t="s">
        <v>499</v>
      </c>
      <c r="G420" s="46">
        <v>1</v>
      </c>
      <c r="H420" s="46">
        <v>40000</v>
      </c>
    </row>
    <row r="421" spans="1:8">
      <c r="A421" s="50">
        <v>43336</v>
      </c>
      <c r="B421" s="46" t="s">
        <v>500</v>
      </c>
      <c r="C421" s="46"/>
      <c r="D421" s="46">
        <v>20</v>
      </c>
      <c r="E421" s="75" t="s">
        <v>501</v>
      </c>
      <c r="F421" s="51" t="s">
        <v>502</v>
      </c>
      <c r="G421" s="46">
        <v>1</v>
      </c>
      <c r="H421" s="46">
        <v>40000</v>
      </c>
    </row>
    <row r="422" spans="1:8">
      <c r="A422" s="50">
        <v>43340</v>
      </c>
      <c r="B422" s="46" t="s">
        <v>503</v>
      </c>
      <c r="C422" s="46"/>
      <c r="D422" s="46">
        <v>20</v>
      </c>
      <c r="E422" s="75" t="s">
        <v>504</v>
      </c>
      <c r="F422" s="51" t="s">
        <v>311</v>
      </c>
      <c r="G422" s="46">
        <v>1</v>
      </c>
      <c r="H422" s="46">
        <v>40000</v>
      </c>
    </row>
    <row r="423" spans="1:8">
      <c r="A423" s="50">
        <v>43342</v>
      </c>
      <c r="B423" s="46" t="s">
        <v>505</v>
      </c>
      <c r="C423" s="46"/>
      <c r="D423" s="46">
        <v>20</v>
      </c>
      <c r="E423" s="46" t="s">
        <v>506</v>
      </c>
      <c r="F423" s="51" t="s">
        <v>488</v>
      </c>
      <c r="G423" s="46">
        <v>1</v>
      </c>
      <c r="H423" s="46">
        <v>40000</v>
      </c>
    </row>
    <row r="424" spans="1:8">
      <c r="A424" s="50">
        <v>43340</v>
      </c>
      <c r="B424" s="46" t="s">
        <v>507</v>
      </c>
      <c r="C424" s="46"/>
      <c r="D424" s="46">
        <v>20</v>
      </c>
      <c r="E424" s="46" t="s">
        <v>508</v>
      </c>
      <c r="F424" s="51" t="s">
        <v>488</v>
      </c>
      <c r="G424" s="46">
        <v>1</v>
      </c>
      <c r="H424" s="46">
        <v>40000</v>
      </c>
    </row>
    <row r="425" spans="1:8">
      <c r="A425" s="50">
        <v>43337</v>
      </c>
      <c r="B425" s="46" t="s">
        <v>509</v>
      </c>
      <c r="C425" s="46"/>
      <c r="D425" s="46">
        <v>40</v>
      </c>
      <c r="E425" s="46" t="s">
        <v>510</v>
      </c>
      <c r="F425" s="51" t="s">
        <v>511</v>
      </c>
      <c r="G425" s="46">
        <v>1</v>
      </c>
      <c r="H425" s="46">
        <v>55000</v>
      </c>
    </row>
    <row r="426" spans="1:8">
      <c r="A426" s="50">
        <v>43333</v>
      </c>
      <c r="B426" s="46" t="s">
        <v>512</v>
      </c>
      <c r="C426" s="46"/>
      <c r="D426" s="46">
        <v>40</v>
      </c>
      <c r="E426" s="46" t="s">
        <v>513</v>
      </c>
      <c r="F426" s="51" t="s">
        <v>514</v>
      </c>
      <c r="G426" s="46">
        <v>1</v>
      </c>
      <c r="H426" s="46">
        <v>55000</v>
      </c>
    </row>
    <row r="427" spans="1:8">
      <c r="A427" s="50">
        <v>43337</v>
      </c>
      <c r="B427" s="46" t="s">
        <v>515</v>
      </c>
      <c r="C427" s="46"/>
      <c r="D427" s="46">
        <v>40</v>
      </c>
      <c r="E427" s="46" t="s">
        <v>516</v>
      </c>
      <c r="F427" s="51" t="s">
        <v>517</v>
      </c>
      <c r="G427" s="46">
        <v>1</v>
      </c>
      <c r="H427" s="46">
        <v>55000</v>
      </c>
    </row>
    <row r="428" spans="1:8">
      <c r="A428" s="50">
        <v>43341</v>
      </c>
      <c r="B428" s="46" t="s">
        <v>518</v>
      </c>
      <c r="C428" s="46"/>
      <c r="D428" s="46">
        <v>40</v>
      </c>
      <c r="E428" s="46" t="s">
        <v>519</v>
      </c>
      <c r="F428" s="51" t="s">
        <v>520</v>
      </c>
      <c r="G428" s="46">
        <v>1</v>
      </c>
      <c r="H428" s="46">
        <v>55000</v>
      </c>
    </row>
    <row r="429" spans="1:8">
      <c r="A429" s="50">
        <v>43328</v>
      </c>
      <c r="B429" s="46" t="s">
        <v>521</v>
      </c>
      <c r="C429" s="46"/>
      <c r="D429" s="46">
        <v>40</v>
      </c>
      <c r="E429" s="46" t="s">
        <v>522</v>
      </c>
      <c r="F429" s="51" t="s">
        <v>523</v>
      </c>
      <c r="G429" s="46">
        <v>2</v>
      </c>
      <c r="H429" s="46">
        <v>120000</v>
      </c>
    </row>
    <row r="430" spans="1:8">
      <c r="A430" s="207" t="s">
        <v>21</v>
      </c>
      <c r="B430" s="208"/>
      <c r="C430" s="208"/>
      <c r="D430" s="208"/>
      <c r="E430" s="208"/>
      <c r="F430" s="208"/>
      <c r="G430" s="209"/>
      <c r="H430" s="146">
        <f>SUM(H407:H429,H354:H379)</f>
        <v>3140000</v>
      </c>
    </row>
    <row r="431" spans="1:8">
      <c r="A431" s="207" t="s">
        <v>184</v>
      </c>
      <c r="B431" s="208"/>
      <c r="C431" s="208"/>
      <c r="D431" s="208"/>
      <c r="E431" s="208"/>
      <c r="F431" s="208"/>
      <c r="G431" s="209"/>
      <c r="H431" s="146">
        <f>+H430*0.18</f>
        <v>565200</v>
      </c>
    </row>
    <row r="432" spans="1:8">
      <c r="A432" s="141" t="s">
        <v>23</v>
      </c>
      <c r="B432" s="142"/>
      <c r="C432" s="142"/>
      <c r="D432" s="142"/>
      <c r="E432" s="142"/>
      <c r="F432" s="142"/>
      <c r="G432" s="143"/>
      <c r="H432" s="146">
        <f>+H430+H431</f>
        <v>3705200</v>
      </c>
    </row>
    <row r="433" spans="1:8">
      <c r="A433" s="210" t="s">
        <v>527</v>
      </c>
      <c r="B433" s="211"/>
      <c r="C433" s="211"/>
      <c r="D433" s="211"/>
      <c r="E433" s="211"/>
      <c r="F433" s="211"/>
      <c r="G433" s="211"/>
      <c r="H433" s="212"/>
    </row>
    <row r="434" spans="1:8">
      <c r="A434" s="213"/>
      <c r="B434" s="214"/>
      <c r="C434" s="214"/>
      <c r="D434" s="214"/>
      <c r="E434" s="214"/>
      <c r="F434" s="214"/>
      <c r="G434" s="214"/>
      <c r="H434" s="215"/>
    </row>
    <row r="435" spans="1:8">
      <c r="A435" s="4"/>
      <c r="B435" s="4"/>
      <c r="C435" s="4"/>
      <c r="D435" s="4"/>
      <c r="F435" s="4"/>
      <c r="G435" s="4"/>
    </row>
    <row r="436" spans="1:8">
      <c r="A436" s="27"/>
      <c r="B436" s="28"/>
      <c r="C436" s="28"/>
      <c r="D436" s="4"/>
      <c r="E436" s="203" t="s">
        <v>24</v>
      </c>
      <c r="F436" s="203"/>
      <c r="G436" s="203"/>
    </row>
    <row r="437" spans="1:8">
      <c r="A437" s="27"/>
      <c r="B437" s="28"/>
      <c r="C437" s="28"/>
      <c r="D437" s="4"/>
      <c r="E437" s="162"/>
      <c r="F437" s="162"/>
      <c r="G437" s="162"/>
    </row>
    <row r="438" spans="1:8">
      <c r="A438" s="27"/>
      <c r="B438" s="28"/>
      <c r="C438" s="28"/>
      <c r="D438" s="4"/>
      <c r="E438" s="162"/>
      <c r="F438" s="162"/>
      <c r="G438" s="162"/>
    </row>
    <row r="439" spans="1:8">
      <c r="A439" s="27"/>
      <c r="B439" s="28"/>
      <c r="C439" s="28"/>
      <c r="D439" s="4"/>
      <c r="E439" s="162"/>
      <c r="F439" s="162"/>
      <c r="G439" s="162"/>
    </row>
    <row r="440" spans="1:8">
      <c r="A440" s="27"/>
      <c r="B440" s="28"/>
      <c r="C440" s="28"/>
      <c r="D440" s="4"/>
      <c r="E440" s="162"/>
      <c r="F440" s="162"/>
      <c r="G440" s="162"/>
    </row>
    <row r="445" spans="1:8" ht="15.75" thickBot="1">
      <c r="D445" s="22"/>
      <c r="E445" s="15" t="s">
        <v>610</v>
      </c>
      <c r="F445" s="20"/>
      <c r="G445" s="22"/>
      <c r="H445" s="4"/>
    </row>
    <row r="446" spans="1:8">
      <c r="A446" s="6"/>
      <c r="B446" s="6"/>
      <c r="C446" s="6"/>
      <c r="D446" s="8"/>
      <c r="E446" s="216" t="s">
        <v>8</v>
      </c>
      <c r="F446" s="217"/>
      <c r="G446" s="218"/>
      <c r="H446" s="4"/>
    </row>
    <row r="447" spans="1:8" ht="15.75" thickBot="1">
      <c r="A447" s="6"/>
      <c r="B447" s="6"/>
      <c r="C447" s="6"/>
      <c r="D447" s="8"/>
      <c r="E447" s="219"/>
      <c r="F447" s="220"/>
      <c r="G447" s="221"/>
      <c r="H447" s="4"/>
    </row>
    <row r="448" spans="1:8">
      <c r="A448" s="6"/>
      <c r="B448" s="6"/>
      <c r="C448" s="6"/>
      <c r="D448" s="8"/>
      <c r="E448" s="164"/>
      <c r="F448" s="164"/>
      <c r="G448" s="164"/>
      <c r="H448" s="4"/>
    </row>
    <row r="449" spans="1:8">
      <c r="A449" s="6"/>
      <c r="B449" s="6"/>
      <c r="C449" s="6"/>
      <c r="D449" s="8"/>
      <c r="E449" s="164"/>
      <c r="F449" s="164"/>
      <c r="G449" s="164"/>
      <c r="H449" s="4"/>
    </row>
    <row r="450" spans="1:8">
      <c r="A450" s="6"/>
      <c r="B450" s="6"/>
      <c r="C450" s="6"/>
      <c r="D450" s="8"/>
      <c r="E450" s="164"/>
      <c r="F450" s="164"/>
      <c r="G450" s="164"/>
      <c r="H450" s="4"/>
    </row>
    <row r="451" spans="1:8">
      <c r="A451" s="222" t="s">
        <v>185</v>
      </c>
      <c r="B451" s="222"/>
      <c r="C451" s="222"/>
      <c r="D451" s="8"/>
      <c r="E451" s="164"/>
      <c r="F451" s="164"/>
      <c r="G451" s="164"/>
      <c r="H451" s="4"/>
    </row>
    <row r="452" spans="1:8">
      <c r="B452" s="16"/>
      <c r="C452" s="16"/>
      <c r="D452" s="8"/>
      <c r="E452" s="164"/>
      <c r="F452" s="164"/>
      <c r="G452" s="164"/>
      <c r="H452" s="4"/>
    </row>
    <row r="453" spans="1:8">
      <c r="A453" s="223" t="s">
        <v>611</v>
      </c>
      <c r="B453" s="223"/>
      <c r="C453" s="223"/>
      <c r="D453" s="163"/>
      <c r="E453" s="21"/>
      <c r="H453" s="4"/>
    </row>
    <row r="454" spans="1:8">
      <c r="A454" s="223" t="s">
        <v>612</v>
      </c>
      <c r="B454" s="223"/>
      <c r="C454" s="223"/>
      <c r="D454" s="163"/>
      <c r="E454" s="21"/>
      <c r="H454" s="4"/>
    </row>
    <row r="455" spans="1:8">
      <c r="A455" s="17"/>
      <c r="B455" s="17"/>
      <c r="C455" s="18"/>
      <c r="D455" s="19"/>
      <c r="E455" s="19"/>
      <c r="F455" s="20"/>
      <c r="G455" s="18"/>
      <c r="H455" s="4"/>
    </row>
    <row r="456" spans="1:8">
      <c r="A456" s="34" t="s">
        <v>9</v>
      </c>
      <c r="B456" s="7" t="s">
        <v>28</v>
      </c>
      <c r="C456" s="7"/>
      <c r="D456" s="35"/>
      <c r="E456" s="19"/>
      <c r="F456" s="18"/>
      <c r="G456" s="18"/>
      <c r="H456" s="4"/>
    </row>
    <row r="457" spans="1:8">
      <c r="A457" s="36" t="s">
        <v>10</v>
      </c>
      <c r="B457" s="37" t="s">
        <v>29</v>
      </c>
      <c r="C457" s="28"/>
      <c r="D457" s="38"/>
      <c r="E457" s="19"/>
      <c r="F457" s="18"/>
      <c r="G457" s="18"/>
      <c r="H457" s="4"/>
    </row>
    <row r="458" spans="1:8">
      <c r="A458" s="36" t="s">
        <v>11</v>
      </c>
      <c r="B458" s="37" t="s">
        <v>30</v>
      </c>
      <c r="C458" s="28"/>
      <c r="D458" s="38"/>
      <c r="E458" s="19"/>
      <c r="F458" s="18"/>
      <c r="G458" s="20"/>
      <c r="H458" s="4"/>
    </row>
    <row r="459" spans="1:8">
      <c r="A459" s="39" t="s">
        <v>12</v>
      </c>
      <c r="B459" s="37"/>
      <c r="C459" s="28"/>
      <c r="D459" s="38"/>
      <c r="E459" s="19"/>
      <c r="F459" s="18"/>
      <c r="G459" s="20"/>
      <c r="H459" s="4"/>
    </row>
    <row r="460" spans="1:8">
      <c r="A460" s="23"/>
      <c r="B460" s="7"/>
      <c r="C460" s="7"/>
      <c r="D460" s="7"/>
      <c r="E460" s="19"/>
      <c r="F460" s="18"/>
      <c r="G460" s="20"/>
      <c r="H460" s="4"/>
    </row>
    <row r="461" spans="1:8">
      <c r="A461" s="224" t="s">
        <v>38</v>
      </c>
      <c r="B461" s="225"/>
      <c r="C461" s="225"/>
      <c r="D461" s="225"/>
      <c r="E461" s="225"/>
      <c r="F461" s="225"/>
      <c r="G461" s="225"/>
      <c r="H461" s="226"/>
    </row>
    <row r="462" spans="1:8">
      <c r="A462" s="204" t="s">
        <v>13</v>
      </c>
      <c r="B462" s="205"/>
      <c r="C462" s="205"/>
      <c r="D462" s="205"/>
      <c r="E462" s="205"/>
      <c r="F462" s="205"/>
      <c r="G462" s="205"/>
      <c r="H462" s="206"/>
    </row>
    <row r="463" spans="1:8" ht="24">
      <c r="A463" s="29" t="s">
        <v>14</v>
      </c>
      <c r="B463" s="30" t="s">
        <v>15</v>
      </c>
      <c r="C463" s="30" t="s">
        <v>16</v>
      </c>
      <c r="D463" s="30" t="s">
        <v>27</v>
      </c>
      <c r="E463" s="31" t="s">
        <v>17</v>
      </c>
      <c r="F463" s="56" t="s">
        <v>18</v>
      </c>
      <c r="G463" s="33" t="s">
        <v>19</v>
      </c>
      <c r="H463" s="33" t="s">
        <v>20</v>
      </c>
    </row>
    <row r="464" spans="1:8">
      <c r="A464" s="84">
        <v>43344</v>
      </c>
      <c r="B464" s="53" t="s">
        <v>193</v>
      </c>
      <c r="C464" s="75"/>
      <c r="D464" s="75">
        <v>40</v>
      </c>
      <c r="E464" s="53" t="s">
        <v>596</v>
      </c>
      <c r="F464" s="53" t="s">
        <v>138</v>
      </c>
      <c r="G464" s="68">
        <v>1</v>
      </c>
      <c r="H464" s="68">
        <v>55000</v>
      </c>
    </row>
    <row r="465" spans="1:8">
      <c r="A465" s="84">
        <v>43342</v>
      </c>
      <c r="B465" s="53" t="s">
        <v>600</v>
      </c>
      <c r="C465" s="75"/>
      <c r="D465" s="75">
        <v>20</v>
      </c>
      <c r="E465" s="53" t="s">
        <v>597</v>
      </c>
      <c r="F465" s="53" t="s">
        <v>257</v>
      </c>
      <c r="G465" s="75">
        <v>1</v>
      </c>
      <c r="H465" s="68">
        <v>40000</v>
      </c>
    </row>
    <row r="466" spans="1:8">
      <c r="A466" s="84">
        <v>43336</v>
      </c>
      <c r="B466" s="53" t="s">
        <v>56</v>
      </c>
      <c r="C466" s="75"/>
      <c r="D466" s="75">
        <v>40</v>
      </c>
      <c r="E466" s="53" t="s">
        <v>550</v>
      </c>
      <c r="F466" s="53" t="s">
        <v>551</v>
      </c>
      <c r="G466" s="75">
        <v>1</v>
      </c>
      <c r="H466" s="68">
        <v>55000</v>
      </c>
    </row>
    <row r="467" spans="1:8">
      <c r="A467" s="84">
        <v>43344</v>
      </c>
      <c r="B467" s="53" t="s">
        <v>56</v>
      </c>
      <c r="C467" s="75"/>
      <c r="D467" s="75">
        <v>40</v>
      </c>
      <c r="E467" s="53" t="s">
        <v>552</v>
      </c>
      <c r="F467" s="53" t="s">
        <v>553</v>
      </c>
      <c r="G467" s="75">
        <v>1</v>
      </c>
      <c r="H467" s="68">
        <v>55000</v>
      </c>
    </row>
    <row r="468" spans="1:8">
      <c r="A468" s="84">
        <v>43343</v>
      </c>
      <c r="B468" s="53" t="s">
        <v>144</v>
      </c>
      <c r="C468" s="75"/>
      <c r="D468" s="75">
        <v>40</v>
      </c>
      <c r="E468" s="53" t="s">
        <v>554</v>
      </c>
      <c r="F468" s="53" t="s">
        <v>161</v>
      </c>
      <c r="G468" s="75">
        <v>1</v>
      </c>
      <c r="H468" s="68">
        <v>55000</v>
      </c>
    </row>
    <row r="469" spans="1:8">
      <c r="A469" s="84">
        <v>43337</v>
      </c>
      <c r="B469" s="53" t="s">
        <v>56</v>
      </c>
      <c r="C469" s="75"/>
      <c r="D469" s="75">
        <v>40</v>
      </c>
      <c r="E469" s="53" t="s">
        <v>555</v>
      </c>
      <c r="F469" s="53" t="s">
        <v>100</v>
      </c>
      <c r="G469" s="75">
        <v>1</v>
      </c>
      <c r="H469" s="68">
        <v>55000</v>
      </c>
    </row>
    <row r="470" spans="1:8">
      <c r="A470" s="84">
        <v>43342</v>
      </c>
      <c r="B470" s="53" t="s">
        <v>47</v>
      </c>
      <c r="C470" s="75"/>
      <c r="D470" s="75">
        <v>20</v>
      </c>
      <c r="E470" s="53" t="s">
        <v>558</v>
      </c>
      <c r="F470" s="53" t="s">
        <v>257</v>
      </c>
      <c r="G470" s="75">
        <v>1</v>
      </c>
      <c r="H470" s="68">
        <v>40000</v>
      </c>
    </row>
    <row r="471" spans="1:8">
      <c r="A471" s="84">
        <v>43321</v>
      </c>
      <c r="B471" s="53" t="s">
        <v>40</v>
      </c>
      <c r="C471" s="75"/>
      <c r="D471" s="75">
        <v>40</v>
      </c>
      <c r="E471" s="53" t="s">
        <v>560</v>
      </c>
      <c r="F471" s="53" t="s">
        <v>257</v>
      </c>
      <c r="G471" s="75">
        <v>1</v>
      </c>
      <c r="H471" s="68">
        <v>55000</v>
      </c>
    </row>
    <row r="472" spans="1:8">
      <c r="A472" s="84">
        <v>43339</v>
      </c>
      <c r="B472" s="53" t="s">
        <v>49</v>
      </c>
      <c r="C472" s="75"/>
      <c r="D472" s="75">
        <v>20</v>
      </c>
      <c r="E472" s="53" t="s">
        <v>561</v>
      </c>
      <c r="F472" s="53" t="s">
        <v>562</v>
      </c>
      <c r="G472" s="75">
        <v>2</v>
      </c>
      <c r="H472" s="68">
        <v>48000</v>
      </c>
    </row>
    <row r="473" spans="1:8">
      <c r="A473" s="84">
        <v>43342</v>
      </c>
      <c r="B473" s="53" t="s">
        <v>146</v>
      </c>
      <c r="C473" s="75"/>
      <c r="D473" s="75">
        <v>20</v>
      </c>
      <c r="E473" s="53" t="s">
        <v>563</v>
      </c>
      <c r="F473" s="53" t="s">
        <v>257</v>
      </c>
      <c r="G473" s="75">
        <v>1</v>
      </c>
      <c r="H473" s="68">
        <v>40000</v>
      </c>
    </row>
    <row r="474" spans="1:8">
      <c r="A474" s="84">
        <v>43342</v>
      </c>
      <c r="B474" s="53" t="s">
        <v>564</v>
      </c>
      <c r="C474" s="75"/>
      <c r="D474" s="75">
        <v>20</v>
      </c>
      <c r="E474" s="53" t="s">
        <v>565</v>
      </c>
      <c r="F474" s="53" t="s">
        <v>257</v>
      </c>
      <c r="G474" s="75">
        <v>1</v>
      </c>
      <c r="H474" s="68">
        <v>40000</v>
      </c>
    </row>
    <row r="475" spans="1:8">
      <c r="A475" s="84">
        <v>43343</v>
      </c>
      <c r="B475" s="53" t="s">
        <v>43</v>
      </c>
      <c r="C475" s="75"/>
      <c r="D475" s="75">
        <v>40</v>
      </c>
      <c r="E475" s="53" t="s">
        <v>566</v>
      </c>
      <c r="F475" s="53" t="s">
        <v>551</v>
      </c>
      <c r="G475" s="75">
        <v>1</v>
      </c>
      <c r="H475" s="68">
        <v>55000</v>
      </c>
    </row>
    <row r="476" spans="1:8">
      <c r="A476" s="84">
        <v>43337</v>
      </c>
      <c r="B476" s="53" t="s">
        <v>44</v>
      </c>
      <c r="C476" s="75"/>
      <c r="D476" s="75">
        <v>40</v>
      </c>
      <c r="E476" s="53" t="s">
        <v>570</v>
      </c>
      <c r="F476" s="53" t="s">
        <v>100</v>
      </c>
      <c r="G476" s="75">
        <v>1</v>
      </c>
      <c r="H476" s="68">
        <v>55000</v>
      </c>
    </row>
    <row r="477" spans="1:8">
      <c r="A477" s="84">
        <v>43341</v>
      </c>
      <c r="B477" s="53" t="s">
        <v>571</v>
      </c>
      <c r="C477" s="75"/>
      <c r="D477" s="75">
        <v>40</v>
      </c>
      <c r="E477" s="53" t="s">
        <v>572</v>
      </c>
      <c r="F477" s="53" t="s">
        <v>551</v>
      </c>
      <c r="G477" s="75">
        <v>1</v>
      </c>
      <c r="H477" s="68">
        <v>55000</v>
      </c>
    </row>
    <row r="478" spans="1:8">
      <c r="A478" s="84">
        <v>43348</v>
      </c>
      <c r="B478" s="53" t="s">
        <v>571</v>
      </c>
      <c r="C478" s="75"/>
      <c r="D478" s="75">
        <v>40</v>
      </c>
      <c r="E478" s="53" t="s">
        <v>574</v>
      </c>
      <c r="F478" s="53" t="s">
        <v>573</v>
      </c>
      <c r="G478" s="75">
        <v>1</v>
      </c>
      <c r="H478" s="68">
        <v>55000</v>
      </c>
    </row>
    <row r="479" spans="1:8">
      <c r="A479" s="84">
        <v>43344</v>
      </c>
      <c r="B479" s="53" t="s">
        <v>571</v>
      </c>
      <c r="C479" s="75"/>
      <c r="D479" s="75">
        <v>40</v>
      </c>
      <c r="E479" s="53" t="s">
        <v>575</v>
      </c>
      <c r="F479" s="53" t="s">
        <v>576</v>
      </c>
      <c r="G479" s="75">
        <v>1</v>
      </c>
      <c r="H479" s="68">
        <v>55000</v>
      </c>
    </row>
    <row r="480" spans="1:8">
      <c r="A480" s="84">
        <v>43340</v>
      </c>
      <c r="B480" s="53" t="s">
        <v>578</v>
      </c>
      <c r="C480" s="75"/>
      <c r="D480" s="75">
        <v>20</v>
      </c>
      <c r="E480" s="53" t="s">
        <v>579</v>
      </c>
      <c r="F480" s="53" t="s">
        <v>580</v>
      </c>
      <c r="G480" s="75">
        <v>1</v>
      </c>
      <c r="H480" s="68">
        <v>40000</v>
      </c>
    </row>
    <row r="481" spans="1:8">
      <c r="A481" s="84">
        <v>43333</v>
      </c>
      <c r="B481" s="53" t="s">
        <v>60</v>
      </c>
      <c r="C481" s="75"/>
      <c r="D481" s="75">
        <v>40</v>
      </c>
      <c r="E481" s="53" t="s">
        <v>581</v>
      </c>
      <c r="F481" s="53" t="s">
        <v>100</v>
      </c>
      <c r="G481" s="75">
        <v>1</v>
      </c>
      <c r="H481" s="68">
        <v>55000</v>
      </c>
    </row>
    <row r="482" spans="1:8">
      <c r="A482" s="84">
        <v>43348</v>
      </c>
      <c r="B482" s="53" t="s">
        <v>144</v>
      </c>
      <c r="C482" s="75"/>
      <c r="D482" s="75">
        <v>40</v>
      </c>
      <c r="E482" s="53" t="s">
        <v>582</v>
      </c>
      <c r="F482" s="53" t="s">
        <v>105</v>
      </c>
      <c r="G482" s="75">
        <v>1</v>
      </c>
      <c r="H482" s="68">
        <v>120000</v>
      </c>
    </row>
    <row r="483" spans="1:8">
      <c r="A483" s="84">
        <v>43351</v>
      </c>
      <c r="B483" s="53" t="s">
        <v>144</v>
      </c>
      <c r="C483" s="75"/>
      <c r="D483" s="75">
        <v>40</v>
      </c>
      <c r="E483" s="53" t="s">
        <v>583</v>
      </c>
      <c r="F483" s="53" t="s">
        <v>584</v>
      </c>
      <c r="G483" s="75">
        <v>1</v>
      </c>
      <c r="H483" s="68">
        <v>55000</v>
      </c>
    </row>
    <row r="484" spans="1:8">
      <c r="A484" s="84">
        <v>43344</v>
      </c>
      <c r="B484" s="53" t="s">
        <v>585</v>
      </c>
      <c r="C484" s="75"/>
      <c r="D484" s="75">
        <v>40</v>
      </c>
      <c r="E484" s="53" t="s">
        <v>586</v>
      </c>
      <c r="F484" s="53" t="s">
        <v>584</v>
      </c>
      <c r="G484" s="75">
        <v>1</v>
      </c>
      <c r="H484" s="68">
        <v>55000</v>
      </c>
    </row>
    <row r="485" spans="1:8">
      <c r="A485" s="84">
        <v>43350</v>
      </c>
      <c r="B485" s="53" t="s">
        <v>53</v>
      </c>
      <c r="C485" s="75"/>
      <c r="D485" s="75">
        <v>20</v>
      </c>
      <c r="E485" s="53" t="s">
        <v>587</v>
      </c>
      <c r="F485" s="53" t="s">
        <v>588</v>
      </c>
      <c r="G485" s="75">
        <v>1</v>
      </c>
      <c r="H485" s="68">
        <v>40000</v>
      </c>
    </row>
    <row r="486" spans="1:8">
      <c r="A486" s="84">
        <v>43352</v>
      </c>
      <c r="B486" s="53" t="s">
        <v>248</v>
      </c>
      <c r="C486" s="75"/>
      <c r="D486" s="75">
        <v>20</v>
      </c>
      <c r="E486" s="53" t="s">
        <v>589</v>
      </c>
      <c r="F486" s="53" t="s">
        <v>209</v>
      </c>
      <c r="G486" s="75">
        <v>1</v>
      </c>
      <c r="H486" s="68">
        <v>40000</v>
      </c>
    </row>
    <row r="487" spans="1:8">
      <c r="A487" s="84">
        <v>43348</v>
      </c>
      <c r="B487" s="53" t="s">
        <v>232</v>
      </c>
      <c r="C487" s="75"/>
      <c r="D487" s="75">
        <v>40</v>
      </c>
      <c r="E487" s="53" t="s">
        <v>590</v>
      </c>
      <c r="F487" s="53" t="s">
        <v>142</v>
      </c>
      <c r="G487" s="75">
        <v>1</v>
      </c>
      <c r="H487" s="68">
        <v>55000</v>
      </c>
    </row>
    <row r="488" spans="1:8">
      <c r="A488" s="84">
        <v>43337</v>
      </c>
      <c r="B488" s="53" t="s">
        <v>232</v>
      </c>
      <c r="C488" s="75"/>
      <c r="D488" s="75">
        <v>40</v>
      </c>
      <c r="E488" s="53" t="s">
        <v>591</v>
      </c>
      <c r="F488" s="53" t="s">
        <v>100</v>
      </c>
      <c r="G488" s="75">
        <v>1</v>
      </c>
      <c r="H488" s="68">
        <v>55000</v>
      </c>
    </row>
    <row r="499" spans="1:8" ht="15.75" thickBot="1">
      <c r="D499" s="22"/>
      <c r="E499" s="15" t="s">
        <v>610</v>
      </c>
      <c r="F499" s="20"/>
      <c r="G499" s="22"/>
      <c r="H499" s="4"/>
    </row>
    <row r="500" spans="1:8">
      <c r="A500" s="6"/>
      <c r="B500" s="6"/>
      <c r="C500" s="6"/>
      <c r="D500" s="8"/>
      <c r="E500" s="216" t="s">
        <v>8</v>
      </c>
      <c r="F500" s="217"/>
      <c r="G500" s="218"/>
      <c r="H500" s="4"/>
    </row>
    <row r="501" spans="1:8" ht="15.75" thickBot="1">
      <c r="A501" s="6"/>
      <c r="B501" s="6"/>
      <c r="C501" s="6"/>
      <c r="D501" s="8"/>
      <c r="E501" s="219"/>
      <c r="F501" s="220"/>
      <c r="G501" s="221"/>
      <c r="H501" s="4"/>
    </row>
    <row r="502" spans="1:8">
      <c r="A502" s="6"/>
      <c r="B502" s="6"/>
      <c r="C502" s="6"/>
      <c r="D502" s="8"/>
      <c r="E502" s="164"/>
      <c r="F502" s="164"/>
      <c r="G502" s="164"/>
      <c r="H502" s="4"/>
    </row>
    <row r="503" spans="1:8">
      <c r="A503" s="6"/>
      <c r="B503" s="6"/>
      <c r="C503" s="6"/>
      <c r="D503" s="8"/>
      <c r="E503" s="164"/>
      <c r="F503" s="164"/>
      <c r="G503" s="164"/>
      <c r="H503" s="4"/>
    </row>
    <row r="504" spans="1:8">
      <c r="A504" s="6"/>
      <c r="B504" s="6"/>
      <c r="C504" s="6"/>
      <c r="D504" s="8"/>
      <c r="E504" s="164"/>
      <c r="F504" s="164"/>
      <c r="G504" s="164"/>
      <c r="H504" s="4"/>
    </row>
    <row r="505" spans="1:8">
      <c r="A505" s="222" t="s">
        <v>185</v>
      </c>
      <c r="B505" s="222"/>
      <c r="C505" s="222"/>
      <c r="D505" s="8"/>
      <c r="E505" s="164"/>
      <c r="F505" s="164"/>
      <c r="G505" s="164"/>
      <c r="H505" s="4"/>
    </row>
    <row r="506" spans="1:8">
      <c r="B506" s="16"/>
      <c r="C506" s="16"/>
      <c r="D506" s="8"/>
      <c r="E506" s="164"/>
      <c r="F506" s="164"/>
      <c r="G506" s="164"/>
      <c r="H506" s="4"/>
    </row>
    <row r="507" spans="1:8">
      <c r="A507" s="223" t="s">
        <v>611</v>
      </c>
      <c r="B507" s="223"/>
      <c r="C507" s="223"/>
      <c r="D507" s="163"/>
      <c r="E507" s="21"/>
      <c r="H507" s="4"/>
    </row>
    <row r="508" spans="1:8">
      <c r="A508" s="223" t="s">
        <v>612</v>
      </c>
      <c r="B508" s="223"/>
      <c r="C508" s="223"/>
      <c r="D508" s="163"/>
      <c r="E508" s="21"/>
      <c r="H508" s="4"/>
    </row>
    <row r="509" spans="1:8">
      <c r="A509" s="17"/>
      <c r="B509" s="17"/>
      <c r="C509" s="18"/>
      <c r="D509" s="19"/>
      <c r="E509" s="19"/>
      <c r="F509" s="20"/>
      <c r="G509" s="18"/>
      <c r="H509" s="4"/>
    </row>
    <row r="510" spans="1:8">
      <c r="A510" s="34" t="s">
        <v>9</v>
      </c>
      <c r="B510" s="7" t="s">
        <v>28</v>
      </c>
      <c r="C510" s="7"/>
      <c r="D510" s="35"/>
      <c r="E510" s="19"/>
      <c r="F510" s="18"/>
      <c r="G510" s="18"/>
      <c r="H510" s="4"/>
    </row>
    <row r="511" spans="1:8">
      <c r="A511" s="36" t="s">
        <v>10</v>
      </c>
      <c r="B511" s="37" t="s">
        <v>29</v>
      </c>
      <c r="C511" s="28"/>
      <c r="D511" s="38"/>
      <c r="E511" s="19"/>
      <c r="F511" s="18"/>
      <c r="G511" s="18"/>
      <c r="H511" s="4"/>
    </row>
    <row r="512" spans="1:8">
      <c r="A512" s="36" t="s">
        <v>11</v>
      </c>
      <c r="B512" s="37" t="s">
        <v>30</v>
      </c>
      <c r="C512" s="28"/>
      <c r="D512" s="38"/>
      <c r="E512" s="19"/>
      <c r="F512" s="18"/>
      <c r="G512" s="20"/>
      <c r="H512" s="4"/>
    </row>
    <row r="513" spans="1:8">
      <c r="A513" s="39" t="s">
        <v>12</v>
      </c>
      <c r="B513" s="37"/>
      <c r="C513" s="28"/>
      <c r="D513" s="38"/>
      <c r="E513" s="19"/>
      <c r="F513" s="18"/>
      <c r="G513" s="20"/>
      <c r="H513" s="4"/>
    </row>
    <row r="514" spans="1:8">
      <c r="A514" s="23"/>
      <c r="B514" s="7"/>
      <c r="C514" s="7"/>
      <c r="D514" s="7"/>
      <c r="E514" s="19"/>
      <c r="F514" s="18"/>
      <c r="G514" s="20"/>
      <c r="H514" s="4"/>
    </row>
    <row r="515" spans="1:8">
      <c r="A515" s="224" t="s">
        <v>38</v>
      </c>
      <c r="B515" s="225"/>
      <c r="C515" s="225"/>
      <c r="D515" s="225"/>
      <c r="E515" s="225"/>
      <c r="F515" s="225"/>
      <c r="G515" s="225"/>
      <c r="H515" s="226"/>
    </row>
    <row r="516" spans="1:8">
      <c r="A516" s="204" t="s">
        <v>13</v>
      </c>
      <c r="B516" s="205"/>
      <c r="C516" s="205"/>
      <c r="D516" s="205"/>
      <c r="E516" s="205"/>
      <c r="F516" s="205"/>
      <c r="G516" s="205"/>
      <c r="H516" s="206"/>
    </row>
    <row r="517" spans="1:8" ht="24">
      <c r="A517" s="29" t="s">
        <v>14</v>
      </c>
      <c r="B517" s="30" t="s">
        <v>15</v>
      </c>
      <c r="C517" s="30" t="s">
        <v>16</v>
      </c>
      <c r="D517" s="30" t="s">
        <v>27</v>
      </c>
      <c r="E517" s="31" t="s">
        <v>17</v>
      </c>
      <c r="F517" s="56" t="s">
        <v>18</v>
      </c>
      <c r="G517" s="33" t="s">
        <v>19</v>
      </c>
      <c r="H517" s="33" t="s">
        <v>20</v>
      </c>
    </row>
    <row r="518" spans="1:8">
      <c r="A518" s="84">
        <v>43350</v>
      </c>
      <c r="B518" s="53" t="s">
        <v>32</v>
      </c>
      <c r="C518" s="75"/>
      <c r="D518" s="75">
        <v>20</v>
      </c>
      <c r="E518" s="53" t="s">
        <v>592</v>
      </c>
      <c r="F518" s="53" t="s">
        <v>593</v>
      </c>
      <c r="G518" s="75">
        <v>1</v>
      </c>
      <c r="H518" s="68">
        <v>40000</v>
      </c>
    </row>
    <row r="519" spans="1:8">
      <c r="A519" s="84">
        <v>43350</v>
      </c>
      <c r="B519" s="53" t="s">
        <v>600</v>
      </c>
      <c r="C519" s="75"/>
      <c r="D519" s="75">
        <v>20</v>
      </c>
      <c r="E519" s="53" t="s">
        <v>601</v>
      </c>
      <c r="F519" s="53" t="s">
        <v>209</v>
      </c>
      <c r="G519" s="75">
        <v>1</v>
      </c>
      <c r="H519" s="68">
        <v>40000</v>
      </c>
    </row>
    <row r="520" spans="1:8">
      <c r="A520" s="84">
        <v>43351</v>
      </c>
      <c r="B520" s="53" t="s">
        <v>52</v>
      </c>
      <c r="C520" s="75"/>
      <c r="D520" s="75">
        <v>40</v>
      </c>
      <c r="E520" s="53" t="s">
        <v>602</v>
      </c>
      <c r="F520" s="53" t="s">
        <v>584</v>
      </c>
      <c r="G520" s="75">
        <v>1</v>
      </c>
      <c r="H520" s="68">
        <v>55000</v>
      </c>
    </row>
    <row r="521" spans="1:8">
      <c r="A521" s="84">
        <v>43344</v>
      </c>
      <c r="B521" s="53" t="s">
        <v>52</v>
      </c>
      <c r="C521" s="75"/>
      <c r="D521" s="75">
        <v>40</v>
      </c>
      <c r="E521" s="53" t="s">
        <v>603</v>
      </c>
      <c r="F521" s="53" t="s">
        <v>584</v>
      </c>
      <c r="G521" s="75">
        <v>1</v>
      </c>
      <c r="H521" s="68">
        <v>55000</v>
      </c>
    </row>
    <row r="522" spans="1:8">
      <c r="A522" s="84">
        <v>43349</v>
      </c>
      <c r="B522" s="53" t="s">
        <v>578</v>
      </c>
      <c r="C522" s="75"/>
      <c r="D522" s="75">
        <v>20</v>
      </c>
      <c r="E522" s="53" t="s">
        <v>604</v>
      </c>
      <c r="F522" s="53" t="s">
        <v>209</v>
      </c>
      <c r="G522" s="75">
        <v>1</v>
      </c>
      <c r="H522" s="68">
        <v>40000</v>
      </c>
    </row>
    <row r="523" spans="1:8">
      <c r="A523" s="84">
        <v>43350</v>
      </c>
      <c r="B523" s="53" t="s">
        <v>122</v>
      </c>
      <c r="C523" s="75"/>
      <c r="D523" s="75">
        <v>20</v>
      </c>
      <c r="E523" s="53" t="s">
        <v>605</v>
      </c>
      <c r="F523" s="53" t="s">
        <v>593</v>
      </c>
      <c r="G523" s="75">
        <v>1</v>
      </c>
      <c r="H523" s="68">
        <v>40000</v>
      </c>
    </row>
    <row r="524" spans="1:8">
      <c r="A524" s="84">
        <v>43349</v>
      </c>
      <c r="B524" s="53" t="s">
        <v>47</v>
      </c>
      <c r="C524" s="75"/>
      <c r="D524" s="75">
        <v>20</v>
      </c>
      <c r="E524" s="53" t="s">
        <v>606</v>
      </c>
      <c r="F524" s="53" t="s">
        <v>593</v>
      </c>
      <c r="G524" s="75">
        <v>1</v>
      </c>
      <c r="H524" s="68">
        <v>40000</v>
      </c>
    </row>
    <row r="525" spans="1:8">
      <c r="A525" s="84">
        <v>43351</v>
      </c>
      <c r="B525" s="53" t="s">
        <v>607</v>
      </c>
      <c r="C525" s="75"/>
      <c r="D525" s="75">
        <v>20</v>
      </c>
      <c r="E525" s="53" t="s">
        <v>608</v>
      </c>
      <c r="F525" s="53" t="s">
        <v>609</v>
      </c>
      <c r="G525" s="75">
        <v>1</v>
      </c>
      <c r="H525" s="68">
        <v>40000</v>
      </c>
    </row>
    <row r="526" spans="1:8">
      <c r="A526" s="207" t="s">
        <v>21</v>
      </c>
      <c r="B526" s="208"/>
      <c r="C526" s="208"/>
      <c r="D526" s="208"/>
      <c r="E526" s="208"/>
      <c r="F526" s="208"/>
      <c r="G526" s="209"/>
      <c r="H526" s="165">
        <f>+SUM(H518:H525,H464:H488)</f>
        <v>1678000</v>
      </c>
    </row>
    <row r="527" spans="1:8">
      <c r="A527" s="207" t="s">
        <v>184</v>
      </c>
      <c r="B527" s="208"/>
      <c r="C527" s="208"/>
      <c r="D527" s="208"/>
      <c r="E527" s="208"/>
      <c r="F527" s="208"/>
      <c r="G527" s="209"/>
      <c r="H527" s="165">
        <f>+H526*0.18</f>
        <v>302040</v>
      </c>
    </row>
    <row r="528" spans="1:8">
      <c r="A528" s="159" t="s">
        <v>23</v>
      </c>
      <c r="B528" s="160"/>
      <c r="C528" s="160"/>
      <c r="D528" s="160"/>
      <c r="E528" s="160"/>
      <c r="F528" s="160"/>
      <c r="G528" s="161"/>
      <c r="H528" s="165">
        <f>+H526+H527</f>
        <v>1980040</v>
      </c>
    </row>
    <row r="529" spans="1:8">
      <c r="A529" s="210" t="s">
        <v>613</v>
      </c>
      <c r="B529" s="211"/>
      <c r="C529" s="211"/>
      <c r="D529" s="211"/>
      <c r="E529" s="211"/>
      <c r="F529" s="211"/>
      <c r="G529" s="211"/>
      <c r="H529" s="212"/>
    </row>
    <row r="530" spans="1:8">
      <c r="A530" s="213"/>
      <c r="B530" s="214"/>
      <c r="C530" s="214"/>
      <c r="D530" s="214"/>
      <c r="E530" s="214"/>
      <c r="F530" s="214"/>
      <c r="G530" s="214"/>
      <c r="H530" s="215"/>
    </row>
    <row r="531" spans="1:8">
      <c r="A531" s="4"/>
      <c r="B531" s="4"/>
      <c r="C531" s="4"/>
      <c r="D531" s="4"/>
      <c r="F531" s="4"/>
      <c r="G531" s="4"/>
    </row>
    <row r="532" spans="1:8">
      <c r="A532" s="27"/>
      <c r="B532" s="28"/>
      <c r="C532" s="28"/>
      <c r="D532" s="4"/>
      <c r="E532" s="203" t="s">
        <v>24</v>
      </c>
      <c r="F532" s="203"/>
      <c r="G532" s="203"/>
    </row>
    <row r="555" spans="1:8" ht="15.75" thickBot="1">
      <c r="D555" s="22"/>
      <c r="E555" s="15" t="s">
        <v>651</v>
      </c>
      <c r="F555" s="20"/>
      <c r="G555" s="22"/>
      <c r="H555" s="4"/>
    </row>
    <row r="556" spans="1:8">
      <c r="A556" s="6"/>
      <c r="B556" s="6"/>
      <c r="C556" s="6"/>
      <c r="D556" s="8"/>
      <c r="E556" s="216" t="s">
        <v>8</v>
      </c>
      <c r="F556" s="217"/>
      <c r="G556" s="218"/>
      <c r="H556" s="4"/>
    </row>
    <row r="557" spans="1:8" ht="15.75" thickBot="1">
      <c r="A557" s="6"/>
      <c r="B557" s="6"/>
      <c r="C557" s="6"/>
      <c r="D557" s="8"/>
      <c r="E557" s="219"/>
      <c r="F557" s="220"/>
      <c r="G557" s="221"/>
      <c r="H557" s="4"/>
    </row>
    <row r="558" spans="1:8">
      <c r="A558" s="222" t="s">
        <v>185</v>
      </c>
      <c r="B558" s="222"/>
      <c r="C558" s="222"/>
      <c r="D558" s="8"/>
      <c r="E558" s="187"/>
      <c r="F558" s="187"/>
      <c r="G558" s="187"/>
      <c r="H558" s="4"/>
    </row>
    <row r="559" spans="1:8">
      <c r="B559" s="16"/>
      <c r="C559" s="16"/>
      <c r="D559" s="8"/>
      <c r="E559" s="187"/>
      <c r="F559" s="187"/>
      <c r="G559" s="187"/>
      <c r="H559" s="4"/>
    </row>
    <row r="560" spans="1:8">
      <c r="A560" s="223" t="s">
        <v>652</v>
      </c>
      <c r="B560" s="223"/>
      <c r="C560" s="223"/>
      <c r="D560" s="182"/>
      <c r="E560" s="21"/>
      <c r="H560" s="4"/>
    </row>
    <row r="561" spans="1:8">
      <c r="A561" s="223" t="s">
        <v>653</v>
      </c>
      <c r="B561" s="223"/>
      <c r="C561" s="223"/>
      <c r="D561" s="182"/>
      <c r="E561" s="21"/>
      <c r="H561" s="4"/>
    </row>
    <row r="562" spans="1:8">
      <c r="A562" s="17"/>
      <c r="B562" s="17"/>
      <c r="C562" s="18"/>
      <c r="D562" s="19"/>
      <c r="E562" s="19"/>
      <c r="F562" s="20"/>
      <c r="G562" s="18"/>
      <c r="H562" s="4"/>
    </row>
    <row r="563" spans="1:8">
      <c r="A563" s="34" t="s">
        <v>9</v>
      </c>
      <c r="B563" s="7" t="s">
        <v>28</v>
      </c>
      <c r="C563" s="7"/>
      <c r="D563" s="35"/>
      <c r="E563" s="19"/>
      <c r="F563" s="18"/>
      <c r="G563" s="18"/>
      <c r="H563" s="4"/>
    </row>
    <row r="564" spans="1:8">
      <c r="A564" s="36" t="s">
        <v>10</v>
      </c>
      <c r="B564" s="37" t="s">
        <v>29</v>
      </c>
      <c r="C564" s="28"/>
      <c r="D564" s="38"/>
      <c r="E564" s="19"/>
      <c r="F564" s="18"/>
      <c r="G564" s="18"/>
      <c r="H564" s="4"/>
    </row>
    <row r="565" spans="1:8">
      <c r="A565" s="36" t="s">
        <v>11</v>
      </c>
      <c r="B565" s="37" t="s">
        <v>30</v>
      </c>
      <c r="C565" s="28"/>
      <c r="D565" s="38"/>
      <c r="E565" s="19"/>
      <c r="F565" s="18"/>
      <c r="G565" s="20"/>
      <c r="H565" s="4"/>
    </row>
    <row r="566" spans="1:8">
      <c r="A566" s="39" t="s">
        <v>12</v>
      </c>
      <c r="B566" s="37"/>
      <c r="C566" s="28"/>
      <c r="D566" s="38"/>
      <c r="E566" s="19"/>
      <c r="F566" s="18"/>
      <c r="G566" s="20"/>
      <c r="H566" s="4"/>
    </row>
    <row r="567" spans="1:8">
      <c r="A567" s="23"/>
      <c r="B567" s="7"/>
      <c r="C567" s="7"/>
      <c r="D567" s="7"/>
      <c r="E567" s="19"/>
      <c r="F567" s="18"/>
      <c r="G567" s="20"/>
      <c r="H567" s="4"/>
    </row>
    <row r="568" spans="1:8">
      <c r="A568" s="224" t="s">
        <v>38</v>
      </c>
      <c r="B568" s="225"/>
      <c r="C568" s="225"/>
      <c r="D568" s="225"/>
      <c r="E568" s="225"/>
      <c r="F568" s="225"/>
      <c r="G568" s="225"/>
      <c r="H568" s="226"/>
    </row>
    <row r="569" spans="1:8">
      <c r="A569" s="204" t="s">
        <v>13</v>
      </c>
      <c r="B569" s="205"/>
      <c r="C569" s="205"/>
      <c r="D569" s="205"/>
      <c r="E569" s="205"/>
      <c r="F569" s="205"/>
      <c r="G569" s="205"/>
      <c r="H569" s="206"/>
    </row>
    <row r="570" spans="1:8" ht="24">
      <c r="A570" s="29" t="s">
        <v>14</v>
      </c>
      <c r="B570" s="30" t="s">
        <v>15</v>
      </c>
      <c r="C570" s="30" t="s">
        <v>16</v>
      </c>
      <c r="D570" s="30" t="s">
        <v>27</v>
      </c>
      <c r="E570" s="31" t="s">
        <v>17</v>
      </c>
      <c r="F570" s="56" t="s">
        <v>18</v>
      </c>
      <c r="G570" s="33" t="s">
        <v>19</v>
      </c>
      <c r="H570" s="33" t="s">
        <v>20</v>
      </c>
    </row>
    <row r="571" spans="1:8">
      <c r="A571" s="84">
        <v>43342</v>
      </c>
      <c r="B571" s="75" t="s">
        <v>168</v>
      </c>
      <c r="C571" s="75"/>
      <c r="D571" s="75">
        <v>40</v>
      </c>
      <c r="E571" s="75" t="s">
        <v>621</v>
      </c>
      <c r="F571" s="53" t="s">
        <v>105</v>
      </c>
      <c r="G571" s="190">
        <v>2</v>
      </c>
      <c r="H571" s="68">
        <v>120000</v>
      </c>
    </row>
    <row r="572" spans="1:8">
      <c r="A572" s="84">
        <v>43341</v>
      </c>
      <c r="B572" s="75" t="s">
        <v>168</v>
      </c>
      <c r="C572" s="75"/>
      <c r="D572" s="75">
        <v>40</v>
      </c>
      <c r="E572" s="75" t="s">
        <v>622</v>
      </c>
      <c r="F572" s="53" t="s">
        <v>142</v>
      </c>
      <c r="G572" s="190">
        <v>1</v>
      </c>
      <c r="H572" s="191">
        <v>55000</v>
      </c>
    </row>
    <row r="573" spans="1:8">
      <c r="A573" s="84">
        <v>43348</v>
      </c>
      <c r="B573" s="75" t="s">
        <v>168</v>
      </c>
      <c r="C573" s="75"/>
      <c r="D573" s="75">
        <v>40</v>
      </c>
      <c r="E573" s="75" t="s">
        <v>623</v>
      </c>
      <c r="F573" s="53" t="s">
        <v>241</v>
      </c>
      <c r="G573" s="190">
        <v>1</v>
      </c>
      <c r="H573" s="68">
        <v>55000</v>
      </c>
    </row>
    <row r="574" spans="1:8">
      <c r="A574" s="84">
        <v>43354</v>
      </c>
      <c r="B574" s="75" t="s">
        <v>49</v>
      </c>
      <c r="C574" s="75"/>
      <c r="D574" s="75">
        <v>20</v>
      </c>
      <c r="E574" s="75" t="s">
        <v>625</v>
      </c>
      <c r="F574" s="53" t="s">
        <v>209</v>
      </c>
      <c r="G574" s="190">
        <v>1</v>
      </c>
      <c r="H574" s="68">
        <v>40000</v>
      </c>
    </row>
    <row r="575" spans="1:8">
      <c r="A575" s="84">
        <v>43351</v>
      </c>
      <c r="B575" s="75" t="s">
        <v>40</v>
      </c>
      <c r="C575" s="75"/>
      <c r="D575" s="75">
        <v>40</v>
      </c>
      <c r="E575" s="75" t="s">
        <v>626</v>
      </c>
      <c r="F575" s="53" t="s">
        <v>61</v>
      </c>
      <c r="G575" s="190" t="s">
        <v>39</v>
      </c>
      <c r="H575" s="68">
        <v>125000</v>
      </c>
    </row>
    <row r="576" spans="1:8">
      <c r="A576" s="84">
        <v>43348</v>
      </c>
      <c r="B576" s="75" t="s">
        <v>97</v>
      </c>
      <c r="C576" s="75"/>
      <c r="D576" s="75">
        <v>40</v>
      </c>
      <c r="E576" s="75" t="s">
        <v>627</v>
      </c>
      <c r="F576" s="53" t="s">
        <v>105</v>
      </c>
      <c r="G576" s="190">
        <v>2</v>
      </c>
      <c r="H576" s="68">
        <v>120000</v>
      </c>
    </row>
    <row r="577" spans="1:8">
      <c r="A577" s="84">
        <v>43349</v>
      </c>
      <c r="B577" s="75" t="s">
        <v>571</v>
      </c>
      <c r="C577" s="75"/>
      <c r="D577" s="75">
        <v>40</v>
      </c>
      <c r="E577" s="75" t="s">
        <v>628</v>
      </c>
      <c r="F577" s="53" t="s">
        <v>105</v>
      </c>
      <c r="G577" s="190">
        <v>2</v>
      </c>
      <c r="H577" s="68">
        <v>120000</v>
      </c>
    </row>
    <row r="578" spans="1:8">
      <c r="A578" s="84">
        <v>43351</v>
      </c>
      <c r="B578" s="75" t="s">
        <v>163</v>
      </c>
      <c r="C578" s="75"/>
      <c r="D578" s="75">
        <v>20</v>
      </c>
      <c r="E578" s="75" t="s">
        <v>630</v>
      </c>
      <c r="F578" s="53" t="s">
        <v>631</v>
      </c>
      <c r="G578" s="190" t="s">
        <v>39</v>
      </c>
      <c r="H578" s="68">
        <v>150000</v>
      </c>
    </row>
    <row r="579" spans="1:8">
      <c r="A579" s="84">
        <v>43350</v>
      </c>
      <c r="B579" s="75" t="s">
        <v>56</v>
      </c>
      <c r="C579" s="75"/>
      <c r="D579" s="75">
        <v>40</v>
      </c>
      <c r="E579" s="75" t="s">
        <v>632</v>
      </c>
      <c r="F579" s="53" t="s">
        <v>59</v>
      </c>
      <c r="G579" s="190">
        <v>1</v>
      </c>
      <c r="H579" s="68">
        <v>55000</v>
      </c>
    </row>
    <row r="580" spans="1:8">
      <c r="A580" s="84">
        <v>43350</v>
      </c>
      <c r="B580" s="75" t="s">
        <v>122</v>
      </c>
      <c r="C580" s="75"/>
      <c r="D580" s="75">
        <v>20</v>
      </c>
      <c r="E580" s="75" t="s">
        <v>605</v>
      </c>
      <c r="F580" s="53" t="s">
        <v>593</v>
      </c>
      <c r="G580" s="190">
        <v>1</v>
      </c>
      <c r="H580" s="68">
        <v>40000</v>
      </c>
    </row>
    <row r="581" spans="1:8">
      <c r="A581" s="84">
        <v>43354</v>
      </c>
      <c r="B581" s="75" t="s">
        <v>53</v>
      </c>
      <c r="C581" s="75"/>
      <c r="D581" s="75">
        <v>20</v>
      </c>
      <c r="E581" s="75" t="s">
        <v>633</v>
      </c>
      <c r="F581" s="53" t="s">
        <v>593</v>
      </c>
      <c r="G581" s="190">
        <v>1</v>
      </c>
      <c r="H581" s="68">
        <v>40000</v>
      </c>
    </row>
    <row r="582" spans="1:8">
      <c r="A582" s="84">
        <v>43349</v>
      </c>
      <c r="B582" s="75" t="s">
        <v>43</v>
      </c>
      <c r="C582" s="75"/>
      <c r="D582" s="75">
        <v>40</v>
      </c>
      <c r="E582" s="75" t="s">
        <v>634</v>
      </c>
      <c r="F582" s="53" t="s">
        <v>105</v>
      </c>
      <c r="G582" s="190">
        <v>2</v>
      </c>
      <c r="H582" s="68">
        <v>120000</v>
      </c>
    </row>
    <row r="583" spans="1:8">
      <c r="A583" s="84">
        <v>43354</v>
      </c>
      <c r="B583" s="75" t="s">
        <v>115</v>
      </c>
      <c r="C583" s="75"/>
      <c r="D583" s="75">
        <v>20</v>
      </c>
      <c r="E583" s="75" t="s">
        <v>635</v>
      </c>
      <c r="F583" s="53" t="s">
        <v>636</v>
      </c>
      <c r="G583" s="190">
        <v>1</v>
      </c>
      <c r="H583" s="68">
        <v>40000</v>
      </c>
    </row>
    <row r="584" spans="1:8">
      <c r="A584" s="84">
        <v>43353</v>
      </c>
      <c r="B584" s="75" t="s">
        <v>80</v>
      </c>
      <c r="C584" s="75"/>
      <c r="D584" s="75">
        <v>40</v>
      </c>
      <c r="E584" s="75" t="s">
        <v>639</v>
      </c>
      <c r="F584" s="53" t="s">
        <v>278</v>
      </c>
      <c r="G584" s="190">
        <v>1</v>
      </c>
      <c r="H584" s="68">
        <v>55000</v>
      </c>
    </row>
    <row r="585" spans="1:8">
      <c r="A585" s="84">
        <v>43357</v>
      </c>
      <c r="B585" s="75" t="s">
        <v>163</v>
      </c>
      <c r="C585" s="75"/>
      <c r="D585" s="75">
        <v>20</v>
      </c>
      <c r="E585" s="75" t="s">
        <v>640</v>
      </c>
      <c r="F585" s="53" t="s">
        <v>262</v>
      </c>
      <c r="G585" s="190">
        <v>1</v>
      </c>
      <c r="H585" s="68">
        <v>40000</v>
      </c>
    </row>
    <row r="586" spans="1:8">
      <c r="A586" s="84">
        <v>43356</v>
      </c>
      <c r="B586" s="75" t="s">
        <v>57</v>
      </c>
      <c r="C586" s="75"/>
      <c r="D586" s="75">
        <v>40</v>
      </c>
      <c r="E586" s="75" t="s">
        <v>641</v>
      </c>
      <c r="F586" s="53" t="s">
        <v>105</v>
      </c>
      <c r="G586" s="190">
        <v>2</v>
      </c>
      <c r="H586" s="68">
        <v>120000</v>
      </c>
    </row>
    <row r="587" spans="1:8">
      <c r="A587" s="84">
        <v>43349</v>
      </c>
      <c r="B587" s="75" t="s">
        <v>57</v>
      </c>
      <c r="C587" s="75"/>
      <c r="D587" s="75">
        <v>40</v>
      </c>
      <c r="E587" s="75" t="s">
        <v>642</v>
      </c>
      <c r="F587" s="53" t="s">
        <v>105</v>
      </c>
      <c r="G587" s="190">
        <v>2</v>
      </c>
      <c r="H587" s="68">
        <v>120000</v>
      </c>
    </row>
    <row r="588" spans="1:8">
      <c r="A588" s="84">
        <v>43342</v>
      </c>
      <c r="B588" s="75" t="s">
        <v>31</v>
      </c>
      <c r="C588" s="75"/>
      <c r="D588" s="75">
        <v>20</v>
      </c>
      <c r="E588" s="75" t="s">
        <v>643</v>
      </c>
      <c r="F588" s="53" t="s">
        <v>257</v>
      </c>
      <c r="G588" s="190">
        <v>1</v>
      </c>
      <c r="H588" s="68">
        <v>40000</v>
      </c>
    </row>
    <row r="589" spans="1:8">
      <c r="A589" s="84">
        <v>43352</v>
      </c>
      <c r="B589" s="75" t="s">
        <v>248</v>
      </c>
      <c r="C589" s="75"/>
      <c r="D589" s="75">
        <v>20</v>
      </c>
      <c r="E589" s="75" t="s">
        <v>589</v>
      </c>
      <c r="F589" s="53" t="s">
        <v>209</v>
      </c>
      <c r="G589" s="190">
        <v>1</v>
      </c>
      <c r="H589" s="68">
        <v>40000</v>
      </c>
    </row>
    <row r="590" spans="1:8">
      <c r="A590" s="84">
        <v>43351</v>
      </c>
      <c r="B590" s="75" t="s">
        <v>97</v>
      </c>
      <c r="C590" s="75"/>
      <c r="D590" s="75">
        <v>40</v>
      </c>
      <c r="E590" s="75" t="s">
        <v>645</v>
      </c>
      <c r="F590" s="53" t="s">
        <v>142</v>
      </c>
      <c r="G590" s="190">
        <v>1</v>
      </c>
      <c r="H590" s="68">
        <v>55000</v>
      </c>
    </row>
    <row r="591" spans="1:8">
      <c r="A591" s="84">
        <v>43352</v>
      </c>
      <c r="B591" s="75" t="s">
        <v>48</v>
      </c>
      <c r="C591" s="75"/>
      <c r="D591" s="75">
        <v>40</v>
      </c>
      <c r="E591" s="75" t="s">
        <v>646</v>
      </c>
      <c r="F591" s="53" t="s">
        <v>50</v>
      </c>
      <c r="G591" s="190">
        <v>2</v>
      </c>
      <c r="H591" s="68">
        <v>70000</v>
      </c>
    </row>
    <row r="592" spans="1:8">
      <c r="A592" s="84">
        <v>43351</v>
      </c>
      <c r="B592" s="75" t="s">
        <v>46</v>
      </c>
      <c r="C592" s="75"/>
      <c r="D592" s="75">
        <v>20</v>
      </c>
      <c r="E592" s="75" t="s">
        <v>647</v>
      </c>
      <c r="F592" s="53" t="s">
        <v>138</v>
      </c>
      <c r="G592" s="190">
        <v>1</v>
      </c>
      <c r="H592" s="68">
        <v>40000</v>
      </c>
    </row>
    <row r="593" spans="1:8">
      <c r="A593" s="84">
        <v>43356</v>
      </c>
      <c r="B593" s="75" t="s">
        <v>97</v>
      </c>
      <c r="C593" s="75"/>
      <c r="D593" s="75">
        <v>40</v>
      </c>
      <c r="E593" s="75" t="s">
        <v>648</v>
      </c>
      <c r="F593" s="53" t="s">
        <v>105</v>
      </c>
      <c r="G593" s="190">
        <v>2</v>
      </c>
      <c r="H593" s="68">
        <v>120000</v>
      </c>
    </row>
    <row r="594" spans="1:8">
      <c r="A594" s="84">
        <v>43351</v>
      </c>
      <c r="B594" s="75" t="s">
        <v>564</v>
      </c>
      <c r="C594" s="75"/>
      <c r="D594" s="75">
        <v>20</v>
      </c>
      <c r="E594" s="75" t="s">
        <v>649</v>
      </c>
      <c r="F594" s="53" t="s">
        <v>209</v>
      </c>
      <c r="G594" s="68">
        <v>1</v>
      </c>
      <c r="H594" s="68">
        <v>40000</v>
      </c>
    </row>
    <row r="595" spans="1:8">
      <c r="A595" s="207" t="s">
        <v>21</v>
      </c>
      <c r="B595" s="208"/>
      <c r="C595" s="208"/>
      <c r="D595" s="208"/>
      <c r="E595" s="208"/>
      <c r="F595" s="208"/>
      <c r="G595" s="209"/>
      <c r="H595" s="189">
        <f>SUM(H571:H594)</f>
        <v>1820000</v>
      </c>
    </row>
    <row r="596" spans="1:8">
      <c r="A596" s="207" t="s">
        <v>184</v>
      </c>
      <c r="B596" s="208"/>
      <c r="C596" s="208"/>
      <c r="D596" s="208"/>
      <c r="E596" s="208"/>
      <c r="F596" s="208"/>
      <c r="G596" s="209"/>
      <c r="H596" s="189">
        <f>+H595*0.18</f>
        <v>327600</v>
      </c>
    </row>
    <row r="597" spans="1:8">
      <c r="A597" s="184" t="s">
        <v>23</v>
      </c>
      <c r="B597" s="185"/>
      <c r="C597" s="185"/>
      <c r="D597" s="185"/>
      <c r="E597" s="185"/>
      <c r="F597" s="185"/>
      <c r="G597" s="186"/>
      <c r="H597" s="189">
        <f>+H595+H596</f>
        <v>2147600</v>
      </c>
    </row>
    <row r="598" spans="1:8">
      <c r="A598" s="210" t="s">
        <v>658</v>
      </c>
      <c r="B598" s="211"/>
      <c r="C598" s="211"/>
      <c r="D598" s="211"/>
      <c r="E598" s="211"/>
      <c r="F598" s="211"/>
      <c r="G598" s="211"/>
      <c r="H598" s="212"/>
    </row>
    <row r="599" spans="1:8">
      <c r="A599" s="213"/>
      <c r="B599" s="214"/>
      <c r="C599" s="214"/>
      <c r="D599" s="214"/>
      <c r="E599" s="214"/>
      <c r="F599" s="214"/>
      <c r="G599" s="214"/>
      <c r="H599" s="215"/>
    </row>
    <row r="600" spans="1:8">
      <c r="A600" s="188"/>
      <c r="B600" s="188"/>
      <c r="C600" s="188"/>
      <c r="D600" s="188"/>
      <c r="E600" s="188"/>
      <c r="F600" s="203" t="s">
        <v>24</v>
      </c>
      <c r="G600" s="203"/>
      <c r="H600" s="203"/>
    </row>
    <row r="601" spans="1:8">
      <c r="A601" s="188"/>
      <c r="B601" s="188"/>
      <c r="C601" s="188"/>
      <c r="D601" s="188"/>
      <c r="E601" s="188"/>
      <c r="F601" s="188"/>
      <c r="G601" s="188"/>
      <c r="H601" s="188"/>
    </row>
    <row r="602" spans="1:8">
      <c r="A602" s="4"/>
      <c r="B602" s="4"/>
      <c r="C602" s="4"/>
      <c r="D602" s="4"/>
      <c r="F602" s="4"/>
      <c r="G602" s="4"/>
    </row>
    <row r="603" spans="1:8">
      <c r="A603" s="27"/>
      <c r="B603" s="28"/>
      <c r="C603" s="28"/>
      <c r="D603" s="4"/>
      <c r="E603" s="183"/>
      <c r="F603" s="183"/>
      <c r="G603" s="183"/>
    </row>
    <row r="604" spans="1:8">
      <c r="A604" s="27"/>
      <c r="B604" s="28"/>
      <c r="C604" s="28"/>
      <c r="D604" s="4"/>
      <c r="E604" s="183"/>
      <c r="F604" s="183"/>
      <c r="G604" s="183"/>
    </row>
    <row r="614" spans="1:8" ht="15.75" thickBot="1">
      <c r="D614" s="22"/>
      <c r="E614" s="15" t="s">
        <v>687</v>
      </c>
      <c r="F614" s="20"/>
      <c r="G614" s="22"/>
      <c r="H614" s="4"/>
    </row>
    <row r="615" spans="1:8">
      <c r="A615" s="6"/>
      <c r="B615" s="6"/>
      <c r="C615" s="6"/>
      <c r="D615" s="8"/>
      <c r="E615" s="216" t="s">
        <v>8</v>
      </c>
      <c r="F615" s="217"/>
      <c r="G615" s="218"/>
      <c r="H615" s="4"/>
    </row>
    <row r="616" spans="1:8" ht="15.75" thickBot="1">
      <c r="A616" s="6"/>
      <c r="B616" s="6"/>
      <c r="C616" s="6"/>
      <c r="D616" s="8"/>
      <c r="E616" s="219"/>
      <c r="F616" s="220"/>
      <c r="G616" s="221"/>
      <c r="H616" s="4"/>
    </row>
    <row r="617" spans="1:8">
      <c r="A617" s="222" t="s">
        <v>185</v>
      </c>
      <c r="B617" s="222"/>
      <c r="C617" s="222"/>
      <c r="D617" s="8"/>
      <c r="E617" s="198"/>
      <c r="F617" s="198"/>
      <c r="G617" s="198"/>
      <c r="H617" s="4"/>
    </row>
    <row r="618" spans="1:8">
      <c r="B618" s="16"/>
      <c r="C618" s="16"/>
      <c r="D618" s="8"/>
      <c r="E618" s="198"/>
      <c r="F618" s="198"/>
      <c r="G618" s="198"/>
      <c r="H618" s="4"/>
    </row>
    <row r="619" spans="1:8">
      <c r="A619" s="223" t="s">
        <v>688</v>
      </c>
      <c r="B619" s="223"/>
      <c r="C619" s="223"/>
      <c r="D619" s="193"/>
      <c r="E619" s="21"/>
      <c r="H619" s="4"/>
    </row>
    <row r="620" spans="1:8">
      <c r="A620" s="223" t="s">
        <v>689</v>
      </c>
      <c r="B620" s="223"/>
      <c r="C620" s="223"/>
      <c r="D620" s="193"/>
      <c r="E620" s="21"/>
      <c r="H620" s="4"/>
    </row>
    <row r="621" spans="1:8">
      <c r="A621" s="17"/>
      <c r="B621" s="17"/>
      <c r="C621" s="18"/>
      <c r="D621" s="19"/>
      <c r="E621" s="19"/>
      <c r="F621" s="20"/>
      <c r="G621" s="18"/>
      <c r="H621" s="4"/>
    </row>
    <row r="622" spans="1:8">
      <c r="A622" s="34" t="s">
        <v>9</v>
      </c>
      <c r="B622" s="7" t="s">
        <v>28</v>
      </c>
      <c r="C622" s="7"/>
      <c r="D622" s="35"/>
      <c r="E622" s="19"/>
      <c r="F622" s="18"/>
      <c r="G622" s="18"/>
      <c r="H622" s="4"/>
    </row>
    <row r="623" spans="1:8">
      <c r="A623" s="36" t="s">
        <v>10</v>
      </c>
      <c r="B623" s="37" t="s">
        <v>29</v>
      </c>
      <c r="C623" s="28"/>
      <c r="D623" s="38"/>
      <c r="E623" s="19"/>
      <c r="F623" s="18"/>
      <c r="G623" s="18"/>
      <c r="H623" s="4"/>
    </row>
    <row r="624" spans="1:8">
      <c r="A624" s="36" t="s">
        <v>11</v>
      </c>
      <c r="B624" s="37" t="s">
        <v>30</v>
      </c>
      <c r="C624" s="28"/>
      <c r="D624" s="38"/>
      <c r="E624" s="19"/>
      <c r="F624" s="18"/>
      <c r="G624" s="20"/>
      <c r="H624" s="4"/>
    </row>
    <row r="625" spans="1:8">
      <c r="A625" s="39" t="s">
        <v>12</v>
      </c>
      <c r="B625" s="37"/>
      <c r="C625" s="28"/>
      <c r="D625" s="38"/>
      <c r="E625" s="19"/>
      <c r="F625" s="18"/>
      <c r="G625" s="20"/>
      <c r="H625" s="4"/>
    </row>
    <row r="626" spans="1:8">
      <c r="A626" s="23"/>
      <c r="B626" s="7"/>
      <c r="C626" s="7"/>
      <c r="D626" s="7"/>
      <c r="E626" s="19"/>
      <c r="F626" s="18"/>
      <c r="G626" s="20"/>
      <c r="H626" s="4"/>
    </row>
    <row r="627" spans="1:8">
      <c r="A627" s="224" t="s">
        <v>38</v>
      </c>
      <c r="B627" s="225"/>
      <c r="C627" s="225"/>
      <c r="D627" s="225"/>
      <c r="E627" s="225"/>
      <c r="F627" s="225"/>
      <c r="G627" s="225"/>
      <c r="H627" s="226"/>
    </row>
    <row r="628" spans="1:8">
      <c r="A628" s="204" t="s">
        <v>13</v>
      </c>
      <c r="B628" s="205"/>
      <c r="C628" s="205"/>
      <c r="D628" s="205"/>
      <c r="E628" s="205"/>
      <c r="F628" s="205"/>
      <c r="G628" s="205"/>
      <c r="H628" s="206"/>
    </row>
    <row r="629" spans="1:8" ht="24">
      <c r="A629" s="29" t="s">
        <v>14</v>
      </c>
      <c r="B629" s="30" t="s">
        <v>15</v>
      </c>
      <c r="C629" s="30" t="s">
        <v>16</v>
      </c>
      <c r="D629" s="30" t="s">
        <v>27</v>
      </c>
      <c r="E629" s="31" t="s">
        <v>17</v>
      </c>
      <c r="F629" s="56" t="s">
        <v>18</v>
      </c>
      <c r="G629" s="33" t="s">
        <v>19</v>
      </c>
      <c r="H629" s="33" t="s">
        <v>20</v>
      </c>
    </row>
    <row r="630" spans="1:8">
      <c r="A630" s="50">
        <v>43350</v>
      </c>
      <c r="B630" s="46" t="s">
        <v>60</v>
      </c>
      <c r="C630" s="46"/>
      <c r="D630" s="46">
        <v>40</v>
      </c>
      <c r="E630" s="75" t="s">
        <v>660</v>
      </c>
      <c r="F630" s="51" t="s">
        <v>59</v>
      </c>
      <c r="G630" s="46">
        <v>1</v>
      </c>
      <c r="H630" s="46">
        <v>55000</v>
      </c>
    </row>
    <row r="631" spans="1:8">
      <c r="A631" s="50">
        <v>43358</v>
      </c>
      <c r="B631" s="46" t="s">
        <v>60</v>
      </c>
      <c r="C631" s="46"/>
      <c r="D631" s="46">
        <v>40</v>
      </c>
      <c r="E631" s="75" t="s">
        <v>661</v>
      </c>
      <c r="F631" s="51" t="s">
        <v>50</v>
      </c>
      <c r="G631" s="51">
        <v>2</v>
      </c>
      <c r="H631" s="24">
        <v>70000</v>
      </c>
    </row>
    <row r="632" spans="1:8">
      <c r="A632" s="50">
        <v>43362</v>
      </c>
      <c r="B632" s="46" t="s">
        <v>43</v>
      </c>
      <c r="C632" s="46"/>
      <c r="D632" s="46">
        <v>40</v>
      </c>
      <c r="E632" s="75" t="s">
        <v>662</v>
      </c>
      <c r="F632" s="51" t="s">
        <v>663</v>
      </c>
      <c r="G632" s="46">
        <v>1</v>
      </c>
      <c r="H632" s="46">
        <v>55000</v>
      </c>
    </row>
    <row r="633" spans="1:8">
      <c r="A633" s="50">
        <v>43365</v>
      </c>
      <c r="B633" s="46" t="s">
        <v>43</v>
      </c>
      <c r="C633" s="46"/>
      <c r="D633" s="46">
        <v>40</v>
      </c>
      <c r="E633" s="75" t="s">
        <v>664</v>
      </c>
      <c r="F633" s="51" t="s">
        <v>551</v>
      </c>
      <c r="G633" s="51">
        <v>1</v>
      </c>
      <c r="H633" s="24">
        <v>55000</v>
      </c>
    </row>
    <row r="634" spans="1:8">
      <c r="A634" s="50">
        <v>43362</v>
      </c>
      <c r="B634" s="46" t="s">
        <v>232</v>
      </c>
      <c r="C634" s="46"/>
      <c r="D634" s="46">
        <v>40</v>
      </c>
      <c r="E634" s="75" t="s">
        <v>665</v>
      </c>
      <c r="F634" s="51" t="s">
        <v>584</v>
      </c>
      <c r="G634" s="51">
        <v>1</v>
      </c>
      <c r="H634" s="46">
        <v>55000</v>
      </c>
    </row>
    <row r="635" spans="1:8">
      <c r="A635" s="50">
        <v>43357</v>
      </c>
      <c r="B635" s="46" t="s">
        <v>122</v>
      </c>
      <c r="C635" s="46"/>
      <c r="D635" s="46">
        <v>20</v>
      </c>
      <c r="E635" s="75" t="s">
        <v>666</v>
      </c>
      <c r="F635" s="51" t="s">
        <v>278</v>
      </c>
      <c r="G635" s="46">
        <v>1</v>
      </c>
      <c r="H635" s="46">
        <v>40000</v>
      </c>
    </row>
    <row r="636" spans="1:8">
      <c r="A636" s="50">
        <v>43356</v>
      </c>
      <c r="B636" s="46" t="s">
        <v>585</v>
      </c>
      <c r="C636" s="46"/>
      <c r="D636" s="46">
        <v>40</v>
      </c>
      <c r="E636" s="75" t="s">
        <v>667</v>
      </c>
      <c r="F636" s="51" t="s">
        <v>278</v>
      </c>
      <c r="G636" s="46">
        <v>1</v>
      </c>
      <c r="H636" s="46">
        <v>55000</v>
      </c>
    </row>
    <row r="637" spans="1:8">
      <c r="A637" s="50">
        <v>43351</v>
      </c>
      <c r="B637" s="46" t="s">
        <v>585</v>
      </c>
      <c r="C637" s="46"/>
      <c r="D637" s="46">
        <v>40</v>
      </c>
      <c r="E637" s="75" t="s">
        <v>668</v>
      </c>
      <c r="F637" s="51" t="s">
        <v>50</v>
      </c>
      <c r="G637" s="51">
        <v>2</v>
      </c>
      <c r="H637" s="46">
        <v>70000</v>
      </c>
    </row>
    <row r="638" spans="1:8">
      <c r="A638" s="50">
        <v>43358</v>
      </c>
      <c r="B638" s="46" t="s">
        <v>52</v>
      </c>
      <c r="C638" s="46"/>
      <c r="D638" s="46">
        <v>40</v>
      </c>
      <c r="E638" s="75" t="s">
        <v>669</v>
      </c>
      <c r="F638" s="51" t="s">
        <v>50</v>
      </c>
      <c r="G638" s="46">
        <v>2</v>
      </c>
      <c r="H638" s="46">
        <v>70000</v>
      </c>
    </row>
    <row r="639" spans="1:8">
      <c r="A639" s="50">
        <v>43362</v>
      </c>
      <c r="B639" s="46" t="s">
        <v>52</v>
      </c>
      <c r="C639" s="46"/>
      <c r="D639" s="46">
        <v>40</v>
      </c>
      <c r="E639" s="75" t="s">
        <v>670</v>
      </c>
      <c r="F639" s="51" t="s">
        <v>241</v>
      </c>
      <c r="G639" s="51">
        <v>1</v>
      </c>
      <c r="H639" s="24">
        <v>55000</v>
      </c>
    </row>
    <row r="640" spans="1:8">
      <c r="A640" s="50">
        <v>43353</v>
      </c>
      <c r="B640" s="46" t="s">
        <v>32</v>
      </c>
      <c r="C640" s="46"/>
      <c r="D640" s="46">
        <v>20</v>
      </c>
      <c r="E640" s="75" t="s">
        <v>671</v>
      </c>
      <c r="F640" s="51" t="s">
        <v>70</v>
      </c>
      <c r="G640" s="46">
        <v>1</v>
      </c>
      <c r="H640" s="46">
        <v>40000</v>
      </c>
    </row>
    <row r="641" spans="1:8">
      <c r="A641" s="50">
        <v>43358</v>
      </c>
      <c r="B641" s="46" t="s">
        <v>204</v>
      </c>
      <c r="C641" s="46"/>
      <c r="D641" s="46">
        <v>40</v>
      </c>
      <c r="E641" s="75" t="s">
        <v>672</v>
      </c>
      <c r="F641" s="51" t="s">
        <v>50</v>
      </c>
      <c r="G641" s="51">
        <v>2</v>
      </c>
      <c r="H641" s="24">
        <v>70000</v>
      </c>
    </row>
    <row r="642" spans="1:8">
      <c r="A642" s="50">
        <v>43365</v>
      </c>
      <c r="B642" s="46" t="s">
        <v>204</v>
      </c>
      <c r="C642" s="46"/>
      <c r="D642" s="46">
        <v>40</v>
      </c>
      <c r="E642" s="75" t="s">
        <v>673</v>
      </c>
      <c r="F642" s="51" t="s">
        <v>551</v>
      </c>
      <c r="G642" s="46">
        <v>1</v>
      </c>
      <c r="H642" s="46">
        <v>55000</v>
      </c>
    </row>
    <row r="643" spans="1:8">
      <c r="A643" s="50">
        <v>43356</v>
      </c>
      <c r="B643" s="46" t="s">
        <v>204</v>
      </c>
      <c r="C643" s="46"/>
      <c r="D643" s="46">
        <v>40</v>
      </c>
      <c r="E643" s="75" t="s">
        <v>674</v>
      </c>
      <c r="F643" s="51" t="s">
        <v>675</v>
      </c>
      <c r="G643" s="46">
        <v>1</v>
      </c>
      <c r="H643" s="46">
        <v>55000</v>
      </c>
    </row>
    <row r="644" spans="1:8">
      <c r="A644" s="84">
        <v>43357</v>
      </c>
      <c r="B644" s="46" t="s">
        <v>53</v>
      </c>
      <c r="C644" s="46"/>
      <c r="D644" s="46">
        <v>20</v>
      </c>
      <c r="E644" s="75" t="s">
        <v>676</v>
      </c>
      <c r="F644" s="51" t="s">
        <v>209</v>
      </c>
      <c r="G644" s="46">
        <v>1</v>
      </c>
      <c r="H644" s="46">
        <v>40000</v>
      </c>
    </row>
    <row r="645" spans="1:8">
      <c r="A645" s="50">
        <v>43362</v>
      </c>
      <c r="B645" s="46" t="s">
        <v>48</v>
      </c>
      <c r="C645" s="46"/>
      <c r="D645" s="46">
        <v>40</v>
      </c>
      <c r="E645" s="75" t="s">
        <v>677</v>
      </c>
      <c r="F645" s="51" t="s">
        <v>678</v>
      </c>
      <c r="G645" s="46">
        <v>1</v>
      </c>
      <c r="H645" s="46">
        <v>55000</v>
      </c>
    </row>
    <row r="646" spans="1:8">
      <c r="A646" s="50">
        <v>43357</v>
      </c>
      <c r="B646" s="46" t="s">
        <v>56</v>
      </c>
      <c r="C646" s="46"/>
      <c r="D646" s="46">
        <v>40</v>
      </c>
      <c r="E646" s="75" t="s">
        <v>680</v>
      </c>
      <c r="F646" s="51" t="s">
        <v>59</v>
      </c>
      <c r="G646" s="46">
        <v>1</v>
      </c>
      <c r="H646" s="46">
        <v>55000</v>
      </c>
    </row>
    <row r="647" spans="1:8">
      <c r="A647" s="50">
        <v>43365</v>
      </c>
      <c r="B647" s="46" t="s">
        <v>144</v>
      </c>
      <c r="C647" s="46"/>
      <c r="D647" s="46">
        <v>40</v>
      </c>
      <c r="E647" s="75" t="s">
        <v>681</v>
      </c>
      <c r="F647" s="51" t="s">
        <v>50</v>
      </c>
      <c r="G647" s="46">
        <v>2</v>
      </c>
      <c r="H647" s="46">
        <v>70000</v>
      </c>
    </row>
    <row r="648" spans="1:8">
      <c r="A648" s="50">
        <v>43365</v>
      </c>
      <c r="B648" s="46" t="s">
        <v>144</v>
      </c>
      <c r="C648" s="46"/>
      <c r="D648" s="46">
        <v>40</v>
      </c>
      <c r="E648" s="75" t="s">
        <v>682</v>
      </c>
      <c r="F648" s="51" t="s">
        <v>683</v>
      </c>
      <c r="G648" s="51">
        <v>1</v>
      </c>
      <c r="H648" s="46">
        <v>55000</v>
      </c>
    </row>
    <row r="649" spans="1:8">
      <c r="A649" s="50">
        <v>43368</v>
      </c>
      <c r="B649" s="46" t="s">
        <v>44</v>
      </c>
      <c r="C649" s="46"/>
      <c r="D649" s="46">
        <v>40</v>
      </c>
      <c r="E649" s="75" t="s">
        <v>686</v>
      </c>
      <c r="F649" s="51" t="s">
        <v>105</v>
      </c>
      <c r="G649" s="46">
        <v>2</v>
      </c>
      <c r="H649" s="46">
        <v>120000</v>
      </c>
    </row>
    <row r="650" spans="1:8">
      <c r="A650" s="207" t="s">
        <v>21</v>
      </c>
      <c r="B650" s="208"/>
      <c r="C650" s="208"/>
      <c r="D650" s="208"/>
      <c r="E650" s="208"/>
      <c r="F650" s="208"/>
      <c r="G650" s="209"/>
      <c r="H650" s="199">
        <f>SUM(H630:H649)</f>
        <v>1195000</v>
      </c>
    </row>
    <row r="651" spans="1:8">
      <c r="A651" s="207" t="s">
        <v>184</v>
      </c>
      <c r="B651" s="208"/>
      <c r="C651" s="208"/>
      <c r="D651" s="208"/>
      <c r="E651" s="208"/>
      <c r="F651" s="208"/>
      <c r="G651" s="209"/>
      <c r="H651" s="199">
        <f>+H650*0.18</f>
        <v>215100</v>
      </c>
    </row>
    <row r="652" spans="1:8">
      <c r="A652" s="194" t="s">
        <v>23</v>
      </c>
      <c r="B652" s="195"/>
      <c r="C652" s="195"/>
      <c r="D652" s="195"/>
      <c r="E652" s="195"/>
      <c r="F652" s="195"/>
      <c r="G652" s="196"/>
      <c r="H652" s="199">
        <f>+H650+H651</f>
        <v>1410100</v>
      </c>
    </row>
    <row r="653" spans="1:8">
      <c r="A653" s="210" t="s">
        <v>690</v>
      </c>
      <c r="B653" s="211"/>
      <c r="C653" s="211"/>
      <c r="D653" s="211"/>
      <c r="E653" s="211"/>
      <c r="F653" s="211"/>
      <c r="G653" s="211"/>
      <c r="H653" s="212"/>
    </row>
    <row r="654" spans="1:8">
      <c r="A654" s="213"/>
      <c r="B654" s="214"/>
      <c r="C654" s="214"/>
      <c r="D654" s="214"/>
      <c r="E654" s="214"/>
      <c r="F654" s="214"/>
      <c r="G654" s="214"/>
      <c r="H654" s="215"/>
    </row>
    <row r="655" spans="1:8">
      <c r="A655" s="197"/>
      <c r="B655" s="197"/>
      <c r="C655" s="197"/>
      <c r="D655" s="197"/>
      <c r="E655" s="197"/>
      <c r="F655" s="203" t="s">
        <v>24</v>
      </c>
      <c r="G655" s="203"/>
      <c r="H655" s="203"/>
    </row>
  </sheetData>
  <mergeCells count="116">
    <mergeCell ref="F655:H655"/>
    <mergeCell ref="E615:G616"/>
    <mergeCell ref="A617:C617"/>
    <mergeCell ref="A619:C619"/>
    <mergeCell ref="A620:C620"/>
    <mergeCell ref="A627:H627"/>
    <mergeCell ref="A628:H628"/>
    <mergeCell ref="A650:G650"/>
    <mergeCell ref="A651:G651"/>
    <mergeCell ref="A653:H654"/>
    <mergeCell ref="A529:H530"/>
    <mergeCell ref="E532:G532"/>
    <mergeCell ref="A515:H515"/>
    <mergeCell ref="A516:H516"/>
    <mergeCell ref="A454:C454"/>
    <mergeCell ref="A461:H461"/>
    <mergeCell ref="E500:G501"/>
    <mergeCell ref="A505:C505"/>
    <mergeCell ref="A507:C507"/>
    <mergeCell ref="A508:C508"/>
    <mergeCell ref="A462:H462"/>
    <mergeCell ref="A526:G526"/>
    <mergeCell ref="A527:G527"/>
    <mergeCell ref="A430:G430"/>
    <mergeCell ref="A431:G431"/>
    <mergeCell ref="A433:H434"/>
    <mergeCell ref="E436:G436"/>
    <mergeCell ref="A404:H404"/>
    <mergeCell ref="A405:H405"/>
    <mergeCell ref="E446:G447"/>
    <mergeCell ref="A451:C451"/>
    <mergeCell ref="A453:C453"/>
    <mergeCell ref="E389:G390"/>
    <mergeCell ref="A394:C394"/>
    <mergeCell ref="A396:C396"/>
    <mergeCell ref="A397:C397"/>
    <mergeCell ref="E336:G337"/>
    <mergeCell ref="A341:C341"/>
    <mergeCell ref="A343:C343"/>
    <mergeCell ref="A344:C344"/>
    <mergeCell ref="A351:H351"/>
    <mergeCell ref="A380:G380"/>
    <mergeCell ref="A381:G381"/>
    <mergeCell ref="A383:H384"/>
    <mergeCell ref="A352:H352"/>
    <mergeCell ref="A181:H181"/>
    <mergeCell ref="A182:H182"/>
    <mergeCell ref="A191:G191"/>
    <mergeCell ref="A192:G192"/>
    <mergeCell ref="A194:H195"/>
    <mergeCell ref="A323:G323"/>
    <mergeCell ref="A324:G324"/>
    <mergeCell ref="A326:H327"/>
    <mergeCell ref="E329:G329"/>
    <mergeCell ref="E197:G197"/>
    <mergeCell ref="E226:G227"/>
    <mergeCell ref="A229:C229"/>
    <mergeCell ref="A232:C232"/>
    <mergeCell ref="A233:C233"/>
    <mergeCell ref="A240:H240"/>
    <mergeCell ref="A241:H241"/>
    <mergeCell ref="A260:G260"/>
    <mergeCell ref="A261:G261"/>
    <mergeCell ref="A263:H264"/>
    <mergeCell ref="E266:G266"/>
    <mergeCell ref="A296:H296"/>
    <mergeCell ref="E281:G282"/>
    <mergeCell ref="A284:C284"/>
    <mergeCell ref="A287:C287"/>
    <mergeCell ref="A172:C172"/>
    <mergeCell ref="A173:C173"/>
    <mergeCell ref="A174:C174"/>
    <mergeCell ref="A63:C63"/>
    <mergeCell ref="A70:H70"/>
    <mergeCell ref="A71:H71"/>
    <mergeCell ref="A115:C115"/>
    <mergeCell ref="A116:C116"/>
    <mergeCell ref="A89:G89"/>
    <mergeCell ref="A90:G90"/>
    <mergeCell ref="A92:H93"/>
    <mergeCell ref="E95:G95"/>
    <mergeCell ref="E112:G113"/>
    <mergeCell ref="A288:C288"/>
    <mergeCell ref="A295:H295"/>
    <mergeCell ref="A5:C5"/>
    <mergeCell ref="A113:C113"/>
    <mergeCell ref="I116:K116"/>
    <mergeCell ref="I117:K117"/>
    <mergeCell ref="E151:G151"/>
    <mergeCell ref="A123:H123"/>
    <mergeCell ref="A124:H124"/>
    <mergeCell ref="A145:G145"/>
    <mergeCell ref="A146:G146"/>
    <mergeCell ref="A148:H149"/>
    <mergeCell ref="A36:G36"/>
    <mergeCell ref="A37:G37"/>
    <mergeCell ref="A39:H40"/>
    <mergeCell ref="E42:G42"/>
    <mergeCell ref="E8:G10"/>
    <mergeCell ref="A7:C7"/>
    <mergeCell ref="A8:C8"/>
    <mergeCell ref="A16:H16"/>
    <mergeCell ref="A17:H17"/>
    <mergeCell ref="E59:G60"/>
    <mergeCell ref="A62:C62"/>
    <mergeCell ref="E169:G170"/>
    <mergeCell ref="F600:H600"/>
    <mergeCell ref="A569:H569"/>
    <mergeCell ref="A595:G595"/>
    <mergeCell ref="A596:G596"/>
    <mergeCell ref="A598:H599"/>
    <mergeCell ref="E556:G557"/>
    <mergeCell ref="A558:C558"/>
    <mergeCell ref="A560:C560"/>
    <mergeCell ref="A561:C561"/>
    <mergeCell ref="A568:H568"/>
  </mergeCells>
  <phoneticPr fontId="14" type="noConversion"/>
  <printOptions horizontalCentered="1"/>
  <pageMargins left="0.19685039370078741" right="0.23622047244094491" top="0.15748031496062992" bottom="0.15748031496062992" header="0.15748031496062992" footer="0.15748031496062992"/>
  <pageSetup paperSize="9" orientation="portrait" r:id="rId1"/>
  <headerFooter>
    <oddHeader>&amp;L&amp;G</oddHeader>
    <oddFooter>&amp;C&amp;"Times New Roman,Normal"&amp;12OWATRANS SARL LOT 203 CITE SOTIBA TEL:33 834 34 07 FAX:33 853 28 03 BP:18209 PIKINEp.diop@owatrans.sn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62"/>
  <sheetViews>
    <sheetView tabSelected="1" showWhiteSpace="0" view="pageLayout" topLeftCell="A938" workbookViewId="0">
      <selection activeCell="C956" sqref="C956:C957"/>
    </sheetView>
  </sheetViews>
  <sheetFormatPr baseColWidth="10" defaultRowHeight="15"/>
  <cols>
    <col min="1" max="1" width="9.42578125" customWidth="1"/>
    <col min="2" max="2" width="13.28515625" customWidth="1"/>
    <col min="3" max="3" width="7.5703125" customWidth="1"/>
    <col min="4" max="4" width="6.5703125" customWidth="1"/>
    <col min="5" max="5" width="14" customWidth="1"/>
    <col min="6" max="6" width="16.5703125" customWidth="1"/>
    <col min="7" max="7" width="6.28515625" customWidth="1"/>
    <col min="8" max="8" width="15.28515625" customWidth="1"/>
    <col min="9" max="9" width="7.42578125" customWidth="1"/>
    <col min="10" max="10" width="10.140625" customWidth="1"/>
    <col min="11" max="11" width="13.5703125" customWidth="1"/>
    <col min="12" max="12" width="10.42578125" customWidth="1"/>
    <col min="13" max="13" width="8.7109375" customWidth="1"/>
    <col min="14" max="14" width="6.140625" customWidth="1"/>
  </cols>
  <sheetData>
    <row r="2" spans="1:8" ht="15" customHeight="1"/>
    <row r="3" spans="1:8" ht="15.75" thickBot="1">
      <c r="B3" s="21"/>
      <c r="C3" s="21"/>
      <c r="D3" s="5"/>
      <c r="E3" s="21"/>
      <c r="F3" s="15" t="s">
        <v>89</v>
      </c>
      <c r="G3" s="21"/>
      <c r="H3" s="4"/>
    </row>
    <row r="4" spans="1:8" ht="15" customHeight="1">
      <c r="B4" s="21"/>
      <c r="C4" s="21"/>
      <c r="D4" s="8"/>
      <c r="E4" s="216" t="s">
        <v>8</v>
      </c>
      <c r="F4" s="217"/>
      <c r="G4" s="218"/>
      <c r="H4" s="4"/>
    </row>
    <row r="5" spans="1:8" ht="15.75" thickBot="1">
      <c r="B5" s="21"/>
      <c r="C5" s="21"/>
      <c r="D5" s="8"/>
      <c r="E5" s="219"/>
      <c r="F5" s="220"/>
      <c r="G5" s="221"/>
      <c r="H5" s="4"/>
    </row>
    <row r="6" spans="1:8">
      <c r="B6" s="21"/>
      <c r="C6" s="21"/>
      <c r="D6" s="8"/>
      <c r="E6" s="44"/>
      <c r="F6" s="44"/>
      <c r="G6" s="44"/>
      <c r="H6" s="4"/>
    </row>
    <row r="7" spans="1:8">
      <c r="A7" s="223" t="s">
        <v>93</v>
      </c>
      <c r="B7" s="223"/>
      <c r="C7" s="223"/>
      <c r="D7" s="66"/>
      <c r="E7" s="21"/>
      <c r="F7" s="21"/>
      <c r="G7" s="21"/>
      <c r="H7" s="4"/>
    </row>
    <row r="8" spans="1:8" ht="15" customHeight="1">
      <c r="A8" s="223" t="s">
        <v>91</v>
      </c>
      <c r="B8" s="223"/>
      <c r="C8" s="223"/>
      <c r="D8" s="66"/>
      <c r="E8" s="21"/>
      <c r="F8" s="21"/>
      <c r="G8" s="21"/>
      <c r="H8" s="4"/>
    </row>
    <row r="9" spans="1:8">
      <c r="A9" s="17"/>
      <c r="B9" s="17"/>
      <c r="C9" s="18"/>
      <c r="D9" s="19"/>
      <c r="E9" s="19"/>
      <c r="F9" s="20"/>
      <c r="G9" s="18"/>
      <c r="H9" s="4"/>
    </row>
    <row r="10" spans="1:8" ht="15" customHeight="1">
      <c r="A10" s="34" t="s">
        <v>9</v>
      </c>
      <c r="B10" s="7" t="s">
        <v>28</v>
      </c>
      <c r="C10" s="7"/>
      <c r="D10" s="35"/>
      <c r="E10" s="19"/>
      <c r="F10" s="18"/>
      <c r="G10" s="18"/>
      <c r="H10" s="4"/>
    </row>
    <row r="11" spans="1:8">
      <c r="A11" s="36" t="s">
        <v>10</v>
      </c>
      <c r="B11" s="37" t="s">
        <v>29</v>
      </c>
      <c r="C11" s="28"/>
      <c r="D11" s="38"/>
      <c r="E11" s="19"/>
      <c r="F11" s="18"/>
      <c r="G11" s="18"/>
      <c r="H11" s="4"/>
    </row>
    <row r="12" spans="1:8" ht="15" customHeight="1">
      <c r="A12" s="36" t="s">
        <v>11</v>
      </c>
      <c r="B12" s="37" t="s">
        <v>30</v>
      </c>
      <c r="C12" s="28"/>
      <c r="D12" s="38"/>
      <c r="E12" s="19"/>
      <c r="F12" s="18"/>
      <c r="G12" s="20"/>
      <c r="H12" s="4"/>
    </row>
    <row r="13" spans="1:8">
      <c r="A13" s="39" t="s">
        <v>12</v>
      </c>
      <c r="B13" s="37"/>
      <c r="C13" s="28"/>
      <c r="D13" s="38"/>
      <c r="E13" s="19"/>
      <c r="F13" s="18"/>
      <c r="G13" s="20"/>
      <c r="H13" s="4"/>
    </row>
    <row r="14" spans="1:8" ht="15" customHeight="1">
      <c r="A14" s="23"/>
      <c r="B14" s="7"/>
      <c r="C14" s="7"/>
      <c r="D14" s="7"/>
      <c r="E14" s="19"/>
      <c r="F14" s="18"/>
      <c r="G14" s="20"/>
      <c r="H14" s="4"/>
    </row>
    <row r="15" spans="1:8" ht="15" customHeight="1">
      <c r="A15" s="224" t="s">
        <v>45</v>
      </c>
      <c r="B15" s="225"/>
      <c r="C15" s="225"/>
      <c r="D15" s="225"/>
      <c r="E15" s="225"/>
      <c r="F15" s="225"/>
      <c r="G15" s="225"/>
      <c r="H15" s="226"/>
    </row>
    <row r="16" spans="1:8">
      <c r="A16" s="204" t="s">
        <v>13</v>
      </c>
      <c r="B16" s="205"/>
      <c r="C16" s="205"/>
      <c r="D16" s="205"/>
      <c r="E16" s="205"/>
      <c r="F16" s="205"/>
      <c r="G16" s="205"/>
      <c r="H16" s="206"/>
    </row>
    <row r="17" spans="1:8" ht="24">
      <c r="A17" s="29" t="s">
        <v>14</v>
      </c>
      <c r="B17" s="30" t="s">
        <v>15</v>
      </c>
      <c r="C17" s="30" t="s">
        <v>16</v>
      </c>
      <c r="D17" s="30" t="s">
        <v>27</v>
      </c>
      <c r="E17" s="31" t="s">
        <v>17</v>
      </c>
      <c r="F17" s="56" t="s">
        <v>18</v>
      </c>
      <c r="G17" s="32" t="s">
        <v>19</v>
      </c>
      <c r="H17" s="33" t="s">
        <v>20</v>
      </c>
    </row>
    <row r="18" spans="1:8">
      <c r="A18" s="50">
        <v>43273</v>
      </c>
      <c r="B18" s="46" t="s">
        <v>74</v>
      </c>
      <c r="C18" s="51"/>
      <c r="D18" s="51">
        <v>40</v>
      </c>
      <c r="E18" s="68" t="s">
        <v>75</v>
      </c>
      <c r="F18" s="51" t="s">
        <v>55</v>
      </c>
      <c r="G18" s="51" t="s">
        <v>39</v>
      </c>
      <c r="H18" s="46">
        <v>180000</v>
      </c>
    </row>
    <row r="19" spans="1:8" ht="15" customHeight="1">
      <c r="A19" s="50">
        <v>43276</v>
      </c>
      <c r="B19" s="46" t="s">
        <v>52</v>
      </c>
      <c r="C19" s="46"/>
      <c r="D19" s="46">
        <v>40</v>
      </c>
      <c r="E19" s="68" t="s">
        <v>78</v>
      </c>
      <c r="F19" s="52" t="s">
        <v>61</v>
      </c>
      <c r="G19" s="51" t="s">
        <v>39</v>
      </c>
      <c r="H19" s="46">
        <v>175000</v>
      </c>
    </row>
    <row r="20" spans="1:8" ht="15" customHeight="1">
      <c r="A20" s="50">
        <v>43276</v>
      </c>
      <c r="B20" s="46" t="s">
        <v>80</v>
      </c>
      <c r="C20" s="51"/>
      <c r="D20" s="51">
        <v>40</v>
      </c>
      <c r="E20" s="68" t="s">
        <v>81</v>
      </c>
      <c r="F20" s="51" t="s">
        <v>82</v>
      </c>
      <c r="G20" s="51" t="s">
        <v>39</v>
      </c>
      <c r="H20" s="46">
        <v>175000</v>
      </c>
    </row>
    <row r="21" spans="1:8">
      <c r="A21" s="50">
        <v>43278</v>
      </c>
      <c r="B21" s="46" t="s">
        <v>60</v>
      </c>
      <c r="C21" s="51"/>
      <c r="D21" s="51">
        <v>40</v>
      </c>
      <c r="E21" s="68" t="s">
        <v>83</v>
      </c>
      <c r="F21" s="51" t="s">
        <v>55</v>
      </c>
      <c r="G21" s="51" t="s">
        <v>39</v>
      </c>
      <c r="H21" s="46">
        <v>180000</v>
      </c>
    </row>
    <row r="22" spans="1:8">
      <c r="A22" s="232" t="s">
        <v>42</v>
      </c>
      <c r="B22" s="232"/>
      <c r="C22" s="232"/>
      <c r="D22" s="232"/>
      <c r="E22" s="232"/>
      <c r="F22" s="232"/>
      <c r="G22" s="232"/>
      <c r="H22" s="67">
        <f>SUM(H18:H21)</f>
        <v>710000</v>
      </c>
    </row>
    <row r="23" spans="1:8" ht="15" customHeight="1">
      <c r="A23" s="210" t="s">
        <v>94</v>
      </c>
      <c r="B23" s="211"/>
      <c r="C23" s="211"/>
      <c r="D23" s="211"/>
      <c r="E23" s="211"/>
      <c r="F23" s="211"/>
      <c r="G23" s="211"/>
      <c r="H23" s="212"/>
    </row>
    <row r="24" spans="1:8">
      <c r="A24" s="213"/>
      <c r="B24" s="214"/>
      <c r="C24" s="214"/>
      <c r="D24" s="214"/>
      <c r="E24" s="214"/>
      <c r="F24" s="214"/>
      <c r="G24" s="214"/>
      <c r="H24" s="215"/>
    </row>
    <row r="25" spans="1:8">
      <c r="A25" s="4"/>
      <c r="B25" s="4"/>
      <c r="C25" s="4"/>
      <c r="D25" s="4"/>
      <c r="E25" s="4"/>
      <c r="F25" s="4"/>
      <c r="G25" s="4"/>
      <c r="H25" s="21"/>
    </row>
    <row r="26" spans="1:8">
      <c r="A26" s="27"/>
      <c r="B26" s="28"/>
      <c r="C26" s="28"/>
      <c r="D26" s="4"/>
      <c r="E26" s="203" t="s">
        <v>24</v>
      </c>
      <c r="F26" s="203"/>
      <c r="G26" s="203"/>
      <c r="H26" s="21"/>
    </row>
    <row r="29" spans="1:8" ht="15" customHeight="1"/>
    <row r="39" ht="15" customHeight="1"/>
    <row r="58" spans="1:8" ht="15.75" thickBot="1">
      <c r="B58" s="21"/>
      <c r="C58" s="21"/>
      <c r="D58" s="5"/>
      <c r="E58" s="21"/>
      <c r="F58" s="15" t="s">
        <v>125</v>
      </c>
      <c r="G58" s="21"/>
      <c r="H58" s="4"/>
    </row>
    <row r="59" spans="1:8">
      <c r="B59" s="21"/>
      <c r="C59" s="21"/>
      <c r="D59" s="8"/>
      <c r="E59" s="216" t="s">
        <v>8</v>
      </c>
      <c r="F59" s="217"/>
      <c r="G59" s="218"/>
      <c r="H59" s="4"/>
    </row>
    <row r="60" spans="1:8" ht="15.75" thickBot="1">
      <c r="B60" s="21"/>
      <c r="C60" s="21"/>
      <c r="D60" s="8"/>
      <c r="E60" s="219"/>
      <c r="F60" s="220"/>
      <c r="G60" s="221"/>
      <c r="H60" s="4"/>
    </row>
    <row r="61" spans="1:8">
      <c r="B61" s="21"/>
      <c r="C61" s="21"/>
      <c r="D61" s="8"/>
      <c r="E61" s="44"/>
      <c r="F61" s="44"/>
      <c r="G61" s="44"/>
      <c r="H61" s="4"/>
    </row>
    <row r="62" spans="1:8">
      <c r="A62" s="223" t="s">
        <v>128</v>
      </c>
      <c r="B62" s="223"/>
      <c r="C62" s="223"/>
      <c r="D62" s="72"/>
      <c r="E62" s="21"/>
      <c r="F62" s="21"/>
      <c r="G62" s="21"/>
      <c r="H62" s="4"/>
    </row>
    <row r="63" spans="1:8" ht="15" customHeight="1">
      <c r="A63" s="223" t="s">
        <v>129</v>
      </c>
      <c r="B63" s="223"/>
      <c r="C63" s="223"/>
      <c r="D63" s="72"/>
      <c r="E63" s="21"/>
      <c r="F63" s="21"/>
      <c r="G63" s="21"/>
      <c r="H63" s="4"/>
    </row>
    <row r="64" spans="1:8">
      <c r="A64" s="17"/>
      <c r="B64" s="17"/>
      <c r="C64" s="18"/>
      <c r="D64" s="19"/>
      <c r="E64" s="19"/>
      <c r="F64" s="20"/>
      <c r="G64" s="18"/>
      <c r="H64" s="4"/>
    </row>
    <row r="65" spans="1:8">
      <c r="A65" s="34" t="s">
        <v>9</v>
      </c>
      <c r="B65" s="7" t="s">
        <v>28</v>
      </c>
      <c r="C65" s="7"/>
      <c r="D65" s="35"/>
      <c r="E65" s="19"/>
      <c r="F65" s="18"/>
      <c r="G65" s="18"/>
      <c r="H65" s="4"/>
    </row>
    <row r="66" spans="1:8">
      <c r="A66" s="36" t="s">
        <v>10</v>
      </c>
      <c r="B66" s="37" t="s">
        <v>29</v>
      </c>
      <c r="C66" s="28"/>
      <c r="D66" s="38"/>
      <c r="E66" s="19"/>
      <c r="F66" s="18"/>
      <c r="G66" s="18"/>
      <c r="H66" s="4"/>
    </row>
    <row r="67" spans="1:8">
      <c r="A67" s="36" t="s">
        <v>11</v>
      </c>
      <c r="B67" s="37" t="s">
        <v>30</v>
      </c>
      <c r="C67" s="28"/>
      <c r="D67" s="38"/>
      <c r="E67" s="19"/>
      <c r="F67" s="18"/>
      <c r="G67" s="20"/>
      <c r="H67" s="4"/>
    </row>
    <row r="68" spans="1:8">
      <c r="A68" s="39" t="s">
        <v>12</v>
      </c>
      <c r="B68" s="37"/>
      <c r="C68" s="28"/>
      <c r="D68" s="38"/>
      <c r="E68" s="19"/>
      <c r="F68" s="18"/>
      <c r="G68" s="20"/>
      <c r="H68" s="4"/>
    </row>
    <row r="69" spans="1:8">
      <c r="A69" s="23"/>
      <c r="B69" s="7"/>
      <c r="C69" s="7"/>
      <c r="D69" s="7"/>
      <c r="E69" s="19"/>
      <c r="F69" s="18"/>
      <c r="G69" s="20"/>
      <c r="H69" s="4"/>
    </row>
    <row r="70" spans="1:8">
      <c r="A70" s="224" t="s">
        <v>45</v>
      </c>
      <c r="B70" s="225"/>
      <c r="C70" s="225"/>
      <c r="D70" s="225"/>
      <c r="E70" s="225"/>
      <c r="F70" s="225"/>
      <c r="G70" s="225"/>
      <c r="H70" s="226"/>
    </row>
    <row r="71" spans="1:8">
      <c r="A71" s="204" t="s">
        <v>13</v>
      </c>
      <c r="B71" s="205"/>
      <c r="C71" s="205"/>
      <c r="D71" s="205"/>
      <c r="E71" s="205"/>
      <c r="F71" s="205"/>
      <c r="G71" s="205"/>
      <c r="H71" s="206"/>
    </row>
    <row r="72" spans="1:8" ht="24">
      <c r="A72" s="29" t="s">
        <v>14</v>
      </c>
      <c r="B72" s="30" t="s">
        <v>15</v>
      </c>
      <c r="C72" s="30" t="s">
        <v>16</v>
      </c>
      <c r="D72" s="30" t="s">
        <v>27</v>
      </c>
      <c r="E72" s="31" t="s">
        <v>17</v>
      </c>
      <c r="F72" s="56" t="s">
        <v>18</v>
      </c>
      <c r="G72" s="32" t="s">
        <v>19</v>
      </c>
      <c r="H72" s="33" t="s">
        <v>20</v>
      </c>
    </row>
    <row r="73" spans="1:8">
      <c r="A73" s="50">
        <v>43271</v>
      </c>
      <c r="B73" s="51" t="s">
        <v>103</v>
      </c>
      <c r="C73" s="51"/>
      <c r="D73" s="51">
        <v>40</v>
      </c>
      <c r="E73" s="40" t="s">
        <v>104</v>
      </c>
      <c r="F73" s="51" t="s">
        <v>105</v>
      </c>
      <c r="G73" s="51">
        <v>2</v>
      </c>
      <c r="H73" s="51">
        <v>120000</v>
      </c>
    </row>
    <row r="74" spans="1:8">
      <c r="A74" s="50">
        <v>43280</v>
      </c>
      <c r="B74" s="51" t="s">
        <v>103</v>
      </c>
      <c r="C74" s="51"/>
      <c r="D74" s="51">
        <v>40</v>
      </c>
      <c r="E74" s="40" t="s">
        <v>106</v>
      </c>
      <c r="F74" s="51" t="s">
        <v>105</v>
      </c>
      <c r="G74" s="51">
        <v>2</v>
      </c>
      <c r="H74" s="51">
        <v>120000</v>
      </c>
    </row>
    <row r="75" spans="1:8">
      <c r="A75" s="50">
        <v>43286</v>
      </c>
      <c r="B75" s="51" t="s">
        <v>56</v>
      </c>
      <c r="C75" s="51"/>
      <c r="D75" s="51">
        <v>40</v>
      </c>
      <c r="E75" s="40" t="s">
        <v>124</v>
      </c>
      <c r="F75" s="51" t="s">
        <v>105</v>
      </c>
      <c r="G75" s="51">
        <v>2</v>
      </c>
      <c r="H75" s="51">
        <v>120000</v>
      </c>
    </row>
    <row r="76" spans="1:8">
      <c r="A76" s="232" t="s">
        <v>42</v>
      </c>
      <c r="B76" s="232"/>
      <c r="C76" s="232"/>
      <c r="D76" s="232"/>
      <c r="E76" s="232"/>
      <c r="F76" s="232"/>
      <c r="G76" s="232"/>
      <c r="H76" s="73">
        <f>SUM(H73:H75)</f>
        <v>360000</v>
      </c>
    </row>
    <row r="77" spans="1:8">
      <c r="A77" s="210" t="s">
        <v>130</v>
      </c>
      <c r="B77" s="211"/>
      <c r="C77" s="211"/>
      <c r="D77" s="211"/>
      <c r="E77" s="211"/>
      <c r="F77" s="211"/>
      <c r="G77" s="211"/>
      <c r="H77" s="212"/>
    </row>
    <row r="78" spans="1:8">
      <c r="A78" s="213"/>
      <c r="B78" s="214"/>
      <c r="C78" s="214"/>
      <c r="D78" s="214"/>
      <c r="E78" s="214"/>
      <c r="F78" s="214"/>
      <c r="G78" s="214"/>
      <c r="H78" s="215"/>
    </row>
    <row r="80" spans="1:8">
      <c r="F80" s="203" t="s">
        <v>24</v>
      </c>
      <c r="G80" s="203"/>
      <c r="H80" s="203"/>
    </row>
    <row r="113" spans="1:8" ht="15.75" thickBot="1">
      <c r="B113" s="21"/>
      <c r="C113" s="21"/>
      <c r="D113" s="5"/>
      <c r="E113" s="21"/>
      <c r="F113" s="15" t="s">
        <v>125</v>
      </c>
      <c r="G113" s="21"/>
      <c r="H113" s="4"/>
    </row>
    <row r="114" spans="1:8">
      <c r="B114" s="21"/>
      <c r="C114" s="21"/>
      <c r="D114" s="8"/>
      <c r="E114" s="216" t="s">
        <v>8</v>
      </c>
      <c r="F114" s="217"/>
      <c r="G114" s="218"/>
      <c r="H114" s="4"/>
    </row>
    <row r="115" spans="1:8" ht="15.75" thickBot="1">
      <c r="B115" s="21"/>
      <c r="C115" s="21"/>
      <c r="D115" s="8"/>
      <c r="E115" s="219"/>
      <c r="F115" s="220"/>
      <c r="G115" s="221"/>
      <c r="H115" s="4"/>
    </row>
    <row r="116" spans="1:8">
      <c r="B116" s="21"/>
      <c r="C116" s="21"/>
      <c r="D116" s="8"/>
      <c r="E116" s="44"/>
      <c r="F116" s="44"/>
      <c r="G116" s="44"/>
      <c r="H116" s="4"/>
    </row>
    <row r="117" spans="1:8">
      <c r="A117" s="223" t="s">
        <v>131</v>
      </c>
      <c r="B117" s="223"/>
      <c r="C117" s="223"/>
      <c r="D117" s="72"/>
      <c r="E117" s="21"/>
      <c r="F117" s="21"/>
      <c r="G117" s="21"/>
      <c r="H117" s="4"/>
    </row>
    <row r="118" spans="1:8">
      <c r="A118" s="223" t="s">
        <v>129</v>
      </c>
      <c r="B118" s="223"/>
      <c r="C118" s="223"/>
      <c r="D118" s="72"/>
      <c r="E118" s="21"/>
      <c r="F118" s="21"/>
      <c r="G118" s="21"/>
      <c r="H118" s="4"/>
    </row>
    <row r="119" spans="1:8">
      <c r="A119" s="17"/>
      <c r="B119" s="17"/>
      <c r="C119" s="18"/>
      <c r="D119" s="19"/>
      <c r="E119" s="19"/>
      <c r="F119" s="20"/>
      <c r="G119" s="18"/>
      <c r="H119" s="4"/>
    </row>
    <row r="120" spans="1:8">
      <c r="A120" s="34" t="s">
        <v>9</v>
      </c>
      <c r="B120" s="7" t="s">
        <v>28</v>
      </c>
      <c r="C120" s="7"/>
      <c r="D120" s="35"/>
      <c r="E120" s="19"/>
      <c r="F120" s="18"/>
      <c r="G120" s="18"/>
      <c r="H120" s="4"/>
    </row>
    <row r="121" spans="1:8">
      <c r="A121" s="36" t="s">
        <v>10</v>
      </c>
      <c r="B121" s="37" t="s">
        <v>29</v>
      </c>
      <c r="C121" s="28"/>
      <c r="D121" s="38"/>
      <c r="E121" s="19"/>
      <c r="F121" s="18"/>
      <c r="G121" s="18"/>
      <c r="H121" s="4"/>
    </row>
    <row r="122" spans="1:8">
      <c r="A122" s="36" t="s">
        <v>11</v>
      </c>
      <c r="B122" s="37" t="s">
        <v>30</v>
      </c>
      <c r="C122" s="28"/>
      <c r="D122" s="38"/>
      <c r="E122" s="19"/>
      <c r="F122" s="18"/>
      <c r="G122" s="20"/>
      <c r="H122" s="4"/>
    </row>
    <row r="123" spans="1:8">
      <c r="A123" s="39" t="s">
        <v>12</v>
      </c>
      <c r="B123" s="37"/>
      <c r="C123" s="28"/>
      <c r="D123" s="38"/>
      <c r="E123" s="19"/>
      <c r="F123" s="18"/>
      <c r="G123" s="20"/>
      <c r="H123" s="4"/>
    </row>
    <row r="124" spans="1:8">
      <c r="A124" s="23"/>
      <c r="B124" s="7"/>
      <c r="C124" s="7"/>
      <c r="D124" s="7"/>
      <c r="E124" s="19"/>
      <c r="F124" s="18"/>
      <c r="G124" s="20"/>
      <c r="H124" s="4"/>
    </row>
    <row r="125" spans="1:8">
      <c r="A125" s="224" t="s">
        <v>133</v>
      </c>
      <c r="B125" s="225"/>
      <c r="C125" s="225"/>
      <c r="D125" s="225"/>
      <c r="E125" s="225"/>
      <c r="F125" s="225"/>
      <c r="G125" s="225"/>
      <c r="H125" s="226"/>
    </row>
    <row r="126" spans="1:8">
      <c r="A126" s="204" t="s">
        <v>13</v>
      </c>
      <c r="B126" s="205"/>
      <c r="C126" s="205"/>
      <c r="D126" s="205"/>
      <c r="E126" s="205"/>
      <c r="F126" s="205"/>
      <c r="G126" s="205"/>
      <c r="H126" s="206"/>
    </row>
    <row r="127" spans="1:8" ht="24">
      <c r="A127" s="29" t="s">
        <v>14</v>
      </c>
      <c r="B127" s="30" t="s">
        <v>15</v>
      </c>
      <c r="C127" s="30" t="s">
        <v>16</v>
      </c>
      <c r="D127" s="30" t="s">
        <v>27</v>
      </c>
      <c r="E127" s="31" t="s">
        <v>17</v>
      </c>
      <c r="F127" s="56" t="s">
        <v>18</v>
      </c>
      <c r="G127" s="32" t="s">
        <v>19</v>
      </c>
      <c r="H127" s="33" t="s">
        <v>20</v>
      </c>
    </row>
    <row r="128" spans="1:8">
      <c r="A128" s="50">
        <v>43283</v>
      </c>
      <c r="B128" s="51" t="s">
        <v>44</v>
      </c>
      <c r="C128" s="51"/>
      <c r="D128" s="51">
        <v>40</v>
      </c>
      <c r="E128" s="40" t="s">
        <v>99</v>
      </c>
      <c r="F128" s="51" t="s">
        <v>101</v>
      </c>
      <c r="G128" s="51">
        <v>1</v>
      </c>
      <c r="H128" s="51">
        <v>20000</v>
      </c>
    </row>
    <row r="129" spans="1:8">
      <c r="A129" s="50">
        <v>43283</v>
      </c>
      <c r="B129" s="51" t="s">
        <v>44</v>
      </c>
      <c r="C129" s="51"/>
      <c r="D129" s="51">
        <v>40</v>
      </c>
      <c r="E129" s="40" t="s">
        <v>102</v>
      </c>
      <c r="F129" s="51" t="s">
        <v>101</v>
      </c>
      <c r="G129" s="51">
        <v>1</v>
      </c>
      <c r="H129" s="51">
        <v>20000</v>
      </c>
    </row>
    <row r="130" spans="1:8">
      <c r="A130" s="232" t="s">
        <v>42</v>
      </c>
      <c r="B130" s="232"/>
      <c r="C130" s="232"/>
      <c r="D130" s="232"/>
      <c r="E130" s="232"/>
      <c r="F130" s="232"/>
      <c r="G130" s="232"/>
      <c r="H130" s="73">
        <f>SUM(H126:H129)</f>
        <v>40000</v>
      </c>
    </row>
    <row r="131" spans="1:8">
      <c r="A131" s="210" t="s">
        <v>132</v>
      </c>
      <c r="B131" s="211"/>
      <c r="C131" s="211"/>
      <c r="D131" s="211"/>
      <c r="E131" s="211"/>
      <c r="F131" s="211"/>
      <c r="G131" s="211"/>
      <c r="H131" s="212"/>
    </row>
    <row r="132" spans="1:8">
      <c r="A132" s="213"/>
      <c r="B132" s="214"/>
      <c r="C132" s="214"/>
      <c r="D132" s="214"/>
      <c r="E132" s="214"/>
      <c r="F132" s="214"/>
      <c r="G132" s="214"/>
      <c r="H132" s="215"/>
    </row>
    <row r="133" spans="1:8">
      <c r="A133" s="4"/>
      <c r="B133" s="4"/>
      <c r="C133" s="4"/>
      <c r="D133" s="4"/>
      <c r="E133" s="4"/>
      <c r="F133" s="4"/>
      <c r="G133" s="4"/>
      <c r="H133" s="21"/>
    </row>
    <row r="134" spans="1:8">
      <c r="A134" s="27"/>
      <c r="B134" s="28"/>
      <c r="C134" s="28"/>
      <c r="D134" s="4"/>
      <c r="E134" s="203" t="s">
        <v>24</v>
      </c>
      <c r="F134" s="203"/>
      <c r="G134" s="203"/>
      <c r="H134" s="21"/>
    </row>
    <row r="152" ht="15" customHeight="1"/>
    <row r="164" spans="2:8" ht="15" customHeight="1"/>
    <row r="173" spans="2:8" ht="15.75" thickBot="1">
      <c r="B173" s="21"/>
      <c r="C173" s="21"/>
      <c r="D173" s="5"/>
      <c r="E173" s="21"/>
      <c r="F173" s="15" t="s">
        <v>171</v>
      </c>
      <c r="G173" s="21"/>
      <c r="H173" s="4"/>
    </row>
    <row r="174" spans="2:8" ht="15" customHeight="1">
      <c r="B174" s="21"/>
      <c r="C174" s="21"/>
      <c r="D174" s="8"/>
      <c r="E174" s="216" t="s">
        <v>8</v>
      </c>
      <c r="F174" s="217"/>
      <c r="G174" s="218"/>
      <c r="H174" s="4"/>
    </row>
    <row r="175" spans="2:8" ht="15.75" thickBot="1">
      <c r="B175" s="21"/>
      <c r="C175" s="21"/>
      <c r="D175" s="8"/>
      <c r="E175" s="219"/>
      <c r="F175" s="220"/>
      <c r="G175" s="221"/>
      <c r="H175" s="4"/>
    </row>
    <row r="176" spans="2:8">
      <c r="B176" s="21"/>
      <c r="C176" s="21"/>
      <c r="D176" s="8"/>
      <c r="E176" s="44"/>
      <c r="F176" s="44"/>
      <c r="G176" s="44"/>
      <c r="H176" s="4"/>
    </row>
    <row r="177" spans="1:8">
      <c r="A177" s="223" t="s">
        <v>175</v>
      </c>
      <c r="B177" s="223"/>
      <c r="C177" s="223"/>
      <c r="D177" s="77"/>
      <c r="E177" s="21"/>
      <c r="F177" s="21"/>
      <c r="G177" s="21"/>
      <c r="H177" s="4"/>
    </row>
    <row r="178" spans="1:8">
      <c r="A178" s="223" t="s">
        <v>176</v>
      </c>
      <c r="B178" s="223"/>
      <c r="C178" s="223"/>
      <c r="D178" s="77"/>
      <c r="E178" s="21"/>
      <c r="F178" s="21"/>
      <c r="G178" s="21"/>
      <c r="H178" s="4"/>
    </row>
    <row r="179" spans="1:8">
      <c r="A179" s="17"/>
      <c r="B179" s="17"/>
      <c r="C179" s="18"/>
      <c r="D179" s="19"/>
      <c r="E179" s="19"/>
      <c r="F179" s="20"/>
      <c r="G179" s="18"/>
      <c r="H179" s="4"/>
    </row>
    <row r="180" spans="1:8">
      <c r="A180" s="34" t="s">
        <v>9</v>
      </c>
      <c r="B180" s="7" t="s">
        <v>28</v>
      </c>
      <c r="C180" s="7"/>
      <c r="D180" s="35"/>
      <c r="E180" s="19"/>
      <c r="F180" s="18"/>
      <c r="G180" s="18"/>
      <c r="H180" s="4"/>
    </row>
    <row r="181" spans="1:8">
      <c r="A181" s="36" t="s">
        <v>10</v>
      </c>
      <c r="B181" s="37" t="s">
        <v>29</v>
      </c>
      <c r="C181" s="28"/>
      <c r="D181" s="38"/>
      <c r="E181" s="19"/>
      <c r="F181" s="18"/>
      <c r="G181" s="18"/>
      <c r="H181" s="4"/>
    </row>
    <row r="182" spans="1:8">
      <c r="A182" s="36" t="s">
        <v>11</v>
      </c>
      <c r="B182" s="37" t="s">
        <v>30</v>
      </c>
      <c r="C182" s="28"/>
      <c r="D182" s="38"/>
      <c r="E182" s="19"/>
      <c r="F182" s="18"/>
      <c r="G182" s="20"/>
      <c r="H182" s="4"/>
    </row>
    <row r="183" spans="1:8">
      <c r="A183" s="39" t="s">
        <v>12</v>
      </c>
      <c r="B183" s="37"/>
      <c r="C183" s="28"/>
      <c r="D183" s="38"/>
      <c r="E183" s="19"/>
      <c r="F183" s="18"/>
      <c r="G183" s="20"/>
      <c r="H183" s="4"/>
    </row>
    <row r="184" spans="1:8">
      <c r="A184" s="23"/>
      <c r="B184" s="7"/>
      <c r="C184" s="7"/>
      <c r="D184" s="7"/>
      <c r="E184" s="19"/>
      <c r="F184" s="18"/>
      <c r="G184" s="20"/>
      <c r="H184" s="4"/>
    </row>
    <row r="185" spans="1:8">
      <c r="A185" s="224" t="s">
        <v>45</v>
      </c>
      <c r="B185" s="225"/>
      <c r="C185" s="225"/>
      <c r="D185" s="225"/>
      <c r="E185" s="225"/>
      <c r="F185" s="225"/>
      <c r="G185" s="225"/>
      <c r="H185" s="226"/>
    </row>
    <row r="186" spans="1:8">
      <c r="A186" s="204" t="s">
        <v>13</v>
      </c>
      <c r="B186" s="205"/>
      <c r="C186" s="205"/>
      <c r="D186" s="205"/>
      <c r="E186" s="205"/>
      <c r="F186" s="205"/>
      <c r="G186" s="205"/>
      <c r="H186" s="206"/>
    </row>
    <row r="187" spans="1:8" ht="24">
      <c r="A187" s="29" t="s">
        <v>14</v>
      </c>
      <c r="B187" s="30" t="s">
        <v>15</v>
      </c>
      <c r="C187" s="30" t="s">
        <v>16</v>
      </c>
      <c r="D187" s="30" t="s">
        <v>27</v>
      </c>
      <c r="E187" s="31" t="s">
        <v>17</v>
      </c>
      <c r="F187" s="56" t="s">
        <v>18</v>
      </c>
      <c r="G187" s="32" t="s">
        <v>19</v>
      </c>
      <c r="H187" s="33" t="s">
        <v>20</v>
      </c>
    </row>
    <row r="188" spans="1:8">
      <c r="A188" s="50">
        <v>43286</v>
      </c>
      <c r="B188" s="51" t="s">
        <v>44</v>
      </c>
      <c r="C188" s="51"/>
      <c r="D188" s="51">
        <v>40</v>
      </c>
      <c r="E188" s="76" t="s">
        <v>135</v>
      </c>
      <c r="F188" s="52" t="s">
        <v>136</v>
      </c>
      <c r="G188" s="46" t="s">
        <v>39</v>
      </c>
      <c r="H188" s="24">
        <v>200000</v>
      </c>
    </row>
    <row r="189" spans="1:8">
      <c r="A189" s="50">
        <v>43293</v>
      </c>
      <c r="B189" s="51" t="s">
        <v>168</v>
      </c>
      <c r="C189" s="51"/>
      <c r="D189" s="51">
        <v>40</v>
      </c>
      <c r="E189" s="76" t="s">
        <v>169</v>
      </c>
      <c r="F189" s="52" t="s">
        <v>170</v>
      </c>
      <c r="G189" s="51">
        <v>2</v>
      </c>
      <c r="H189" s="46">
        <v>70000</v>
      </c>
    </row>
    <row r="190" spans="1:8">
      <c r="A190" s="50">
        <v>43294</v>
      </c>
      <c r="B190" s="46" t="s">
        <v>113</v>
      </c>
      <c r="C190" s="46"/>
      <c r="D190" s="46">
        <v>40</v>
      </c>
      <c r="E190" s="74" t="s">
        <v>154</v>
      </c>
      <c r="F190" s="51" t="s">
        <v>142</v>
      </c>
      <c r="G190" s="51">
        <v>1</v>
      </c>
      <c r="H190" s="46">
        <v>55000</v>
      </c>
    </row>
    <row r="191" spans="1:8" ht="15" customHeight="1">
      <c r="A191" s="232" t="s">
        <v>42</v>
      </c>
      <c r="B191" s="232"/>
      <c r="C191" s="232"/>
      <c r="D191" s="232"/>
      <c r="E191" s="232"/>
      <c r="F191" s="232"/>
      <c r="G191" s="232"/>
      <c r="H191" s="82">
        <f>SUM(H188:H190)</f>
        <v>325000</v>
      </c>
    </row>
    <row r="192" spans="1:8">
      <c r="A192" s="210" t="s">
        <v>179</v>
      </c>
      <c r="B192" s="211"/>
      <c r="C192" s="211"/>
      <c r="D192" s="211"/>
      <c r="E192" s="211"/>
      <c r="F192" s="211"/>
      <c r="G192" s="211"/>
      <c r="H192" s="212"/>
    </row>
    <row r="193" spans="1:8">
      <c r="A193" s="213"/>
      <c r="B193" s="214"/>
      <c r="C193" s="214"/>
      <c r="D193" s="214"/>
      <c r="E193" s="214"/>
      <c r="F193" s="214"/>
      <c r="G193" s="214"/>
      <c r="H193" s="215"/>
    </row>
    <row r="195" spans="1:8">
      <c r="F195" s="203" t="s">
        <v>24</v>
      </c>
      <c r="G195" s="203"/>
      <c r="H195" s="203"/>
    </row>
    <row r="200" spans="1:8" ht="15" customHeight="1"/>
    <row r="202" spans="1:8" ht="20.25" customHeight="1"/>
    <row r="219" spans="2:8" ht="15" customHeight="1"/>
    <row r="223" spans="2:8">
      <c r="B223" s="21"/>
      <c r="C223" s="21"/>
      <c r="D223" s="5"/>
      <c r="E223" s="21"/>
      <c r="G223" s="21"/>
      <c r="H223" s="4"/>
    </row>
    <row r="224" spans="2:8">
      <c r="B224" s="21"/>
      <c r="C224" s="21"/>
      <c r="D224" s="5"/>
      <c r="E224" s="21"/>
      <c r="F224" s="15"/>
      <c r="G224" s="21"/>
      <c r="H224" s="4"/>
    </row>
    <row r="225" spans="1:8">
      <c r="B225" s="21"/>
      <c r="C225" s="21"/>
      <c r="D225" s="5"/>
      <c r="E225" s="21"/>
      <c r="F225" s="15"/>
      <c r="G225" s="21"/>
      <c r="H225" s="4"/>
    </row>
    <row r="226" spans="1:8">
      <c r="B226" s="21"/>
      <c r="C226" s="21"/>
      <c r="D226" s="5"/>
      <c r="E226" s="21"/>
      <c r="F226" s="15"/>
      <c r="G226" s="21"/>
      <c r="H226" s="4"/>
    </row>
    <row r="227" spans="1:8">
      <c r="B227" s="21"/>
      <c r="C227" s="21"/>
      <c r="D227" s="5"/>
      <c r="E227" s="21"/>
      <c r="F227" s="15"/>
      <c r="G227" s="21"/>
      <c r="H227" s="4"/>
    </row>
    <row r="228" spans="1:8">
      <c r="B228" s="21"/>
      <c r="C228" s="21"/>
      <c r="D228" s="5"/>
      <c r="E228" s="21"/>
      <c r="F228" s="15"/>
      <c r="G228" s="21"/>
      <c r="H228" s="4"/>
    </row>
    <row r="229" spans="1:8">
      <c r="B229" s="21"/>
      <c r="C229" s="21"/>
      <c r="D229" s="5"/>
      <c r="E229" s="21"/>
      <c r="F229" s="15"/>
      <c r="G229" s="21"/>
      <c r="H229" s="4"/>
    </row>
    <row r="230" spans="1:8">
      <c r="B230" s="21"/>
      <c r="C230" s="21"/>
      <c r="D230" s="5"/>
      <c r="E230" s="21"/>
      <c r="F230" s="15"/>
      <c r="G230" s="21"/>
      <c r="H230" s="4"/>
    </row>
    <row r="231" spans="1:8">
      <c r="B231" s="21"/>
      <c r="C231" s="21"/>
      <c r="D231" s="5"/>
      <c r="E231" s="21"/>
      <c r="F231" s="15"/>
      <c r="G231" s="21"/>
      <c r="H231" s="4"/>
    </row>
    <row r="232" spans="1:8">
      <c r="D232" s="5"/>
      <c r="E232" s="21"/>
      <c r="F232" s="15"/>
      <c r="G232" s="21"/>
      <c r="H232" s="4"/>
    </row>
    <row r="233" spans="1:8">
      <c r="A233" s="222" t="s">
        <v>185</v>
      </c>
      <c r="B233" s="222"/>
      <c r="C233" s="222"/>
      <c r="D233" s="5"/>
      <c r="E233" s="21"/>
      <c r="F233" s="15"/>
      <c r="G233" s="21"/>
      <c r="H233" s="4"/>
    </row>
    <row r="234" spans="1:8" ht="15.75" thickBot="1">
      <c r="A234" s="223" t="s">
        <v>177</v>
      </c>
      <c r="B234" s="223"/>
      <c r="C234" s="223"/>
      <c r="D234" s="5"/>
      <c r="E234" s="21"/>
      <c r="F234" s="15" t="s">
        <v>171</v>
      </c>
      <c r="G234" s="21"/>
      <c r="H234" s="4"/>
    </row>
    <row r="235" spans="1:8">
      <c r="A235" s="223" t="s">
        <v>176</v>
      </c>
      <c r="B235" s="223"/>
      <c r="C235" s="223"/>
      <c r="D235" s="8"/>
      <c r="E235" s="216" t="s">
        <v>8</v>
      </c>
      <c r="F235" s="217"/>
      <c r="G235" s="218"/>
      <c r="H235" s="4"/>
    </row>
    <row r="236" spans="1:8" ht="15.75" thickBot="1">
      <c r="B236" s="21"/>
      <c r="C236" s="21"/>
      <c r="D236" s="8"/>
      <c r="E236" s="219"/>
      <c r="F236" s="220"/>
      <c r="G236" s="221"/>
      <c r="H236" s="4"/>
    </row>
    <row r="237" spans="1:8">
      <c r="A237" s="17"/>
      <c r="B237" s="17"/>
      <c r="C237" s="18"/>
      <c r="D237" s="19"/>
      <c r="E237" s="19"/>
      <c r="F237" s="20"/>
      <c r="G237" s="18"/>
      <c r="H237" s="4"/>
    </row>
    <row r="238" spans="1:8">
      <c r="A238" s="34" t="s">
        <v>9</v>
      </c>
      <c r="B238" s="7" t="s">
        <v>28</v>
      </c>
      <c r="C238" s="7"/>
      <c r="D238" s="35"/>
      <c r="E238" s="19"/>
      <c r="F238" s="18"/>
      <c r="G238" s="18"/>
      <c r="H238" s="4"/>
    </row>
    <row r="239" spans="1:8">
      <c r="A239" s="36" t="s">
        <v>10</v>
      </c>
      <c r="B239" s="37" t="s">
        <v>29</v>
      </c>
      <c r="C239" s="28"/>
      <c r="D239" s="38"/>
      <c r="E239" s="19"/>
      <c r="F239" s="18"/>
      <c r="G239" s="18"/>
      <c r="H239" s="4"/>
    </row>
    <row r="240" spans="1:8">
      <c r="A240" s="36" t="s">
        <v>11</v>
      </c>
      <c r="B240" s="37" t="s">
        <v>30</v>
      </c>
      <c r="C240" s="28"/>
      <c r="D240" s="38"/>
      <c r="E240" s="19"/>
      <c r="F240" s="18"/>
      <c r="G240" s="20"/>
      <c r="H240" s="4"/>
    </row>
    <row r="241" spans="1:8">
      <c r="A241" s="39" t="s">
        <v>12</v>
      </c>
      <c r="B241" s="37"/>
      <c r="C241" s="28"/>
      <c r="D241" s="38"/>
      <c r="E241" s="19"/>
      <c r="F241" s="18"/>
      <c r="G241" s="20"/>
      <c r="H241" s="4"/>
    </row>
    <row r="242" spans="1:8">
      <c r="A242" s="23"/>
      <c r="B242" s="7"/>
      <c r="C242" s="7"/>
      <c r="D242" s="7"/>
      <c r="E242" s="19"/>
      <c r="F242" s="18"/>
      <c r="G242" s="20"/>
      <c r="H242" s="4"/>
    </row>
    <row r="243" spans="1:8">
      <c r="A243" s="224" t="s">
        <v>133</v>
      </c>
      <c r="B243" s="225"/>
      <c r="C243" s="225"/>
      <c r="D243" s="225"/>
      <c r="E243" s="225"/>
      <c r="F243" s="225"/>
      <c r="G243" s="225"/>
      <c r="H243" s="226"/>
    </row>
    <row r="244" spans="1:8">
      <c r="A244" s="204" t="s">
        <v>13</v>
      </c>
      <c r="B244" s="205"/>
      <c r="C244" s="205"/>
      <c r="D244" s="205"/>
      <c r="E244" s="205"/>
      <c r="F244" s="205"/>
      <c r="G244" s="205"/>
      <c r="H244" s="206"/>
    </row>
    <row r="245" spans="1:8" ht="24">
      <c r="A245" s="29" t="s">
        <v>14</v>
      </c>
      <c r="B245" s="30" t="s">
        <v>15</v>
      </c>
      <c r="C245" s="30" t="s">
        <v>16</v>
      </c>
      <c r="D245" s="30" t="s">
        <v>27</v>
      </c>
      <c r="E245" s="31" t="s">
        <v>17</v>
      </c>
      <c r="F245" s="56" t="s">
        <v>18</v>
      </c>
      <c r="G245" s="32" t="s">
        <v>19</v>
      </c>
      <c r="H245" s="33" t="s">
        <v>20</v>
      </c>
    </row>
    <row r="246" spans="1:8">
      <c r="A246" s="50">
        <v>43283</v>
      </c>
      <c r="B246" s="46" t="s">
        <v>113</v>
      </c>
      <c r="C246" s="46"/>
      <c r="D246" s="46">
        <v>40</v>
      </c>
      <c r="E246" s="74" t="s">
        <v>83</v>
      </c>
      <c r="F246" s="46" t="s">
        <v>101</v>
      </c>
      <c r="G246" s="51">
        <v>1</v>
      </c>
      <c r="H246" s="46">
        <v>20000</v>
      </c>
    </row>
    <row r="247" spans="1:8">
      <c r="A247" s="50">
        <v>43283</v>
      </c>
      <c r="B247" s="46" t="s">
        <v>74</v>
      </c>
      <c r="C247" s="46"/>
      <c r="D247" s="46">
        <v>40</v>
      </c>
      <c r="E247" s="74" t="s">
        <v>151</v>
      </c>
      <c r="F247" s="46" t="s">
        <v>101</v>
      </c>
      <c r="G247" s="51">
        <v>1</v>
      </c>
      <c r="H247" s="46">
        <v>20000</v>
      </c>
    </row>
    <row r="248" spans="1:8">
      <c r="A248" s="50">
        <v>43296</v>
      </c>
      <c r="B248" s="46" t="s">
        <v>74</v>
      </c>
      <c r="C248" s="46"/>
      <c r="D248" s="46">
        <v>40</v>
      </c>
      <c r="E248" s="74" t="s">
        <v>150</v>
      </c>
      <c r="F248" s="46" t="s">
        <v>101</v>
      </c>
      <c r="G248" s="51">
        <v>1</v>
      </c>
      <c r="H248" s="46">
        <v>20000</v>
      </c>
    </row>
    <row r="249" spans="1:8">
      <c r="A249" s="232" t="s">
        <v>42</v>
      </c>
      <c r="B249" s="232"/>
      <c r="C249" s="232"/>
      <c r="D249" s="232"/>
      <c r="E249" s="232"/>
      <c r="F249" s="232"/>
      <c r="G249" s="232"/>
      <c r="H249" s="82">
        <f>SUM(H246:H248)</f>
        <v>60000</v>
      </c>
    </row>
    <row r="250" spans="1:8">
      <c r="A250" s="210" t="s">
        <v>178</v>
      </c>
      <c r="B250" s="211"/>
      <c r="C250" s="211"/>
      <c r="D250" s="211"/>
      <c r="E250" s="211"/>
      <c r="F250" s="211"/>
      <c r="G250" s="211"/>
      <c r="H250" s="212"/>
    </row>
    <row r="251" spans="1:8">
      <c r="A251" s="213"/>
      <c r="B251" s="214"/>
      <c r="C251" s="214"/>
      <c r="D251" s="214"/>
      <c r="E251" s="214"/>
      <c r="F251" s="214"/>
      <c r="G251" s="214"/>
      <c r="H251" s="215"/>
    </row>
    <row r="253" spans="1:8">
      <c r="F253" s="203" t="s">
        <v>24</v>
      </c>
      <c r="G253" s="203"/>
      <c r="H253" s="203"/>
    </row>
    <row r="258" ht="15" customHeight="1"/>
    <row r="297" spans="1:8" ht="15.75" thickBot="1">
      <c r="B297" s="21"/>
      <c r="C297" s="21"/>
      <c r="D297" s="5"/>
      <c r="E297" s="21"/>
      <c r="F297" s="15" t="s">
        <v>220</v>
      </c>
      <c r="G297" s="21"/>
      <c r="H297" s="4"/>
    </row>
    <row r="298" spans="1:8">
      <c r="B298" s="21"/>
      <c r="C298" s="21"/>
      <c r="D298" s="8"/>
      <c r="E298" s="216" t="s">
        <v>8</v>
      </c>
      <c r="F298" s="217"/>
      <c r="G298" s="218"/>
      <c r="H298" s="4"/>
    </row>
    <row r="299" spans="1:8" ht="15.75" thickBot="1">
      <c r="B299" s="21"/>
      <c r="C299" s="21"/>
      <c r="D299" s="8"/>
      <c r="E299" s="219"/>
      <c r="F299" s="220"/>
      <c r="G299" s="221"/>
      <c r="H299" s="4"/>
    </row>
    <row r="300" spans="1:8">
      <c r="B300" s="21"/>
      <c r="C300" s="21"/>
      <c r="D300" s="8"/>
      <c r="E300" s="90"/>
      <c r="F300" s="90"/>
      <c r="G300" s="90"/>
      <c r="H300" s="4"/>
    </row>
    <row r="301" spans="1:8">
      <c r="A301" s="223" t="s">
        <v>223</v>
      </c>
      <c r="B301" s="223"/>
      <c r="C301" s="223"/>
      <c r="D301" s="86"/>
      <c r="E301" s="21"/>
      <c r="F301" s="21"/>
      <c r="G301" s="21"/>
      <c r="H301" s="4"/>
    </row>
    <row r="302" spans="1:8">
      <c r="A302" s="223" t="s">
        <v>329</v>
      </c>
      <c r="B302" s="223"/>
      <c r="C302" s="223"/>
      <c r="D302" s="86"/>
      <c r="E302" s="21"/>
      <c r="F302" s="21"/>
      <c r="G302" s="21"/>
      <c r="H302" s="4"/>
    </row>
    <row r="303" spans="1:8">
      <c r="A303" s="17"/>
      <c r="B303" s="17"/>
      <c r="C303" s="18"/>
      <c r="D303" s="19"/>
      <c r="E303" s="19"/>
      <c r="F303" s="20"/>
      <c r="G303" s="18"/>
      <c r="H303" s="4"/>
    </row>
    <row r="304" spans="1:8">
      <c r="A304" s="34" t="s">
        <v>9</v>
      </c>
      <c r="B304" s="7" t="s">
        <v>28</v>
      </c>
      <c r="C304" s="7"/>
      <c r="D304" s="35"/>
      <c r="E304" s="19"/>
      <c r="F304" s="18"/>
      <c r="G304" s="18"/>
      <c r="H304" s="4"/>
    </row>
    <row r="305" spans="1:8">
      <c r="A305" s="36" t="s">
        <v>10</v>
      </c>
      <c r="B305" s="37" t="s">
        <v>29</v>
      </c>
      <c r="C305" s="28"/>
      <c r="D305" s="38"/>
      <c r="E305" s="19"/>
      <c r="F305" s="18"/>
      <c r="G305" s="18"/>
      <c r="H305" s="4"/>
    </row>
    <row r="306" spans="1:8">
      <c r="A306" s="36" t="s">
        <v>11</v>
      </c>
      <c r="B306" s="37" t="s">
        <v>30</v>
      </c>
      <c r="C306" s="28"/>
      <c r="D306" s="38"/>
      <c r="E306" s="19"/>
      <c r="F306" s="18"/>
      <c r="G306" s="20"/>
      <c r="H306" s="4"/>
    </row>
    <row r="307" spans="1:8">
      <c r="A307" s="39" t="s">
        <v>12</v>
      </c>
      <c r="B307" s="37"/>
      <c r="C307" s="28"/>
      <c r="D307" s="38"/>
      <c r="E307" s="19"/>
      <c r="F307" s="18"/>
      <c r="G307" s="20"/>
      <c r="H307" s="4"/>
    </row>
    <row r="308" spans="1:8">
      <c r="A308" s="23"/>
      <c r="B308" s="7"/>
      <c r="C308" s="7"/>
      <c r="D308" s="7"/>
      <c r="E308" s="19"/>
      <c r="F308" s="18"/>
      <c r="G308" s="20"/>
      <c r="H308" s="4"/>
    </row>
    <row r="309" spans="1:8">
      <c r="A309" s="224" t="s">
        <v>45</v>
      </c>
      <c r="B309" s="225"/>
      <c r="C309" s="225"/>
      <c r="D309" s="225"/>
      <c r="E309" s="225"/>
      <c r="F309" s="225"/>
      <c r="G309" s="225"/>
      <c r="H309" s="226"/>
    </row>
    <row r="310" spans="1:8">
      <c r="A310" s="204" t="s">
        <v>13</v>
      </c>
      <c r="B310" s="205"/>
      <c r="C310" s="205"/>
      <c r="D310" s="205"/>
      <c r="E310" s="205"/>
      <c r="F310" s="205"/>
      <c r="G310" s="205"/>
      <c r="H310" s="206"/>
    </row>
    <row r="311" spans="1:8" ht="24">
      <c r="A311" s="29" t="s">
        <v>14</v>
      </c>
      <c r="B311" s="30" t="s">
        <v>15</v>
      </c>
      <c r="C311" s="30" t="s">
        <v>16</v>
      </c>
      <c r="D311" s="30" t="s">
        <v>27</v>
      </c>
      <c r="E311" s="31" t="s">
        <v>17</v>
      </c>
      <c r="F311" s="56" t="s">
        <v>18</v>
      </c>
      <c r="G311" s="32" t="s">
        <v>19</v>
      </c>
      <c r="H311" s="33" t="s">
        <v>20</v>
      </c>
    </row>
    <row r="312" spans="1:8">
      <c r="A312" s="50">
        <v>43301</v>
      </c>
      <c r="B312" s="46" t="s">
        <v>43</v>
      </c>
      <c r="C312" s="46"/>
      <c r="D312" s="46">
        <v>40</v>
      </c>
      <c r="E312" s="85" t="s">
        <v>186</v>
      </c>
      <c r="F312" s="52" t="s">
        <v>82</v>
      </c>
      <c r="G312" s="51" t="s">
        <v>39</v>
      </c>
      <c r="H312" s="46">
        <v>175000</v>
      </c>
    </row>
    <row r="313" spans="1:8">
      <c r="A313" s="50">
        <v>43304</v>
      </c>
      <c r="B313" s="46" t="s">
        <v>44</v>
      </c>
      <c r="C313" s="51"/>
      <c r="D313" s="51">
        <v>40</v>
      </c>
      <c r="E313" s="85" t="s">
        <v>188</v>
      </c>
      <c r="F313" s="51" t="s">
        <v>189</v>
      </c>
      <c r="G313" s="51" t="s">
        <v>39</v>
      </c>
      <c r="H313" s="46">
        <v>175000</v>
      </c>
    </row>
    <row r="314" spans="1:8">
      <c r="A314" s="50">
        <v>43306</v>
      </c>
      <c r="B314" s="46" t="s">
        <v>168</v>
      </c>
      <c r="C314" s="51"/>
      <c r="D314" s="51">
        <v>40</v>
      </c>
      <c r="E314" s="85" t="s">
        <v>212</v>
      </c>
      <c r="F314" s="51" t="s">
        <v>142</v>
      </c>
      <c r="G314" s="51">
        <v>1</v>
      </c>
      <c r="H314" s="46">
        <v>55000</v>
      </c>
    </row>
    <row r="315" spans="1:8">
      <c r="A315" s="50">
        <v>43305</v>
      </c>
      <c r="B315" s="46" t="s">
        <v>168</v>
      </c>
      <c r="C315" s="51"/>
      <c r="D315" s="51">
        <v>40</v>
      </c>
      <c r="E315" s="85" t="s">
        <v>213</v>
      </c>
      <c r="F315" s="51" t="s">
        <v>142</v>
      </c>
      <c r="G315" s="51">
        <v>1</v>
      </c>
      <c r="H315" s="46">
        <v>55000</v>
      </c>
    </row>
    <row r="316" spans="1:8">
      <c r="A316" s="232" t="s">
        <v>42</v>
      </c>
      <c r="B316" s="232"/>
      <c r="C316" s="232"/>
      <c r="D316" s="232"/>
      <c r="E316" s="232"/>
      <c r="F316" s="232"/>
      <c r="G316" s="232"/>
      <c r="H316" s="91">
        <f>SUM(H312:H315)</f>
        <v>460000</v>
      </c>
    </row>
    <row r="317" spans="1:8">
      <c r="A317" s="210" t="s">
        <v>224</v>
      </c>
      <c r="B317" s="211"/>
      <c r="C317" s="211"/>
      <c r="D317" s="211"/>
      <c r="E317" s="211"/>
      <c r="F317" s="211"/>
      <c r="G317" s="211"/>
      <c r="H317" s="212"/>
    </row>
    <row r="318" spans="1:8">
      <c r="A318" s="213"/>
      <c r="B318" s="214"/>
      <c r="C318" s="214"/>
      <c r="D318" s="214"/>
      <c r="E318" s="214"/>
      <c r="F318" s="214"/>
      <c r="G318" s="214"/>
      <c r="H318" s="215"/>
    </row>
    <row r="320" spans="1:8">
      <c r="F320" s="203" t="s">
        <v>24</v>
      </c>
      <c r="G320" s="203"/>
      <c r="H320" s="203"/>
    </row>
    <row r="350" spans="2:8" ht="15.75" thickBot="1">
      <c r="B350" s="21"/>
      <c r="C350" s="21"/>
      <c r="D350" s="5"/>
      <c r="E350" s="21"/>
      <c r="F350" s="15" t="s">
        <v>220</v>
      </c>
      <c r="G350" s="21"/>
      <c r="H350" s="4"/>
    </row>
    <row r="351" spans="2:8" ht="15" customHeight="1">
      <c r="B351" s="21"/>
      <c r="C351" s="21"/>
      <c r="D351" s="8"/>
      <c r="E351" s="216" t="s">
        <v>8</v>
      </c>
      <c r="F351" s="217"/>
      <c r="G351" s="218"/>
      <c r="H351" s="4"/>
    </row>
    <row r="352" spans="2:8" ht="15.75" thickBot="1">
      <c r="B352" s="21"/>
      <c r="C352" s="21"/>
      <c r="D352" s="8" t="s">
        <v>226</v>
      </c>
      <c r="E352" s="219"/>
      <c r="F352" s="220"/>
      <c r="G352" s="221"/>
      <c r="H352" s="4"/>
    </row>
    <row r="353" spans="1:8">
      <c r="A353" s="223" t="s">
        <v>330</v>
      </c>
      <c r="B353" s="223"/>
      <c r="C353" s="223"/>
      <c r="D353" s="86"/>
      <c r="E353" s="21"/>
      <c r="F353" s="21"/>
      <c r="G353" s="21"/>
      <c r="H353" s="4"/>
    </row>
    <row r="354" spans="1:8">
      <c r="A354" s="223" t="s">
        <v>328</v>
      </c>
      <c r="B354" s="223"/>
      <c r="C354" s="223"/>
      <c r="D354" s="86"/>
      <c r="E354" s="21"/>
      <c r="F354" s="21"/>
      <c r="G354" s="21"/>
      <c r="H354" s="4"/>
    </row>
    <row r="355" spans="1:8">
      <c r="A355" s="17"/>
      <c r="B355" s="17"/>
      <c r="C355" s="18"/>
      <c r="D355" s="19"/>
      <c r="E355" s="19"/>
      <c r="F355" s="20"/>
      <c r="G355" s="18"/>
      <c r="H355" s="4"/>
    </row>
    <row r="356" spans="1:8">
      <c r="A356" s="34" t="s">
        <v>9</v>
      </c>
      <c r="B356" s="7" t="s">
        <v>28</v>
      </c>
      <c r="C356" s="7"/>
      <c r="D356" s="35"/>
      <c r="E356" s="19"/>
      <c r="F356" s="18"/>
      <c r="G356" s="18"/>
      <c r="H356" s="4"/>
    </row>
    <row r="357" spans="1:8">
      <c r="A357" s="36" t="s">
        <v>10</v>
      </c>
      <c r="B357" s="37" t="s">
        <v>29</v>
      </c>
      <c r="C357" s="28"/>
      <c r="D357" s="38"/>
      <c r="E357" s="19"/>
      <c r="F357" s="18"/>
      <c r="G357" s="18"/>
      <c r="H357" s="4"/>
    </row>
    <row r="358" spans="1:8">
      <c r="A358" s="36" t="s">
        <v>11</v>
      </c>
      <c r="B358" s="37" t="s">
        <v>30</v>
      </c>
      <c r="C358" s="28"/>
      <c r="D358" s="38"/>
      <c r="E358" s="19"/>
      <c r="F358" s="18"/>
      <c r="G358" s="20"/>
      <c r="H358" s="4"/>
    </row>
    <row r="359" spans="1:8">
      <c r="A359" s="39" t="s">
        <v>12</v>
      </c>
      <c r="B359" s="37"/>
      <c r="C359" s="28"/>
      <c r="D359" s="38"/>
      <c r="E359" s="19"/>
      <c r="F359" s="18"/>
      <c r="G359" s="20"/>
      <c r="H359" s="4"/>
    </row>
    <row r="360" spans="1:8">
      <c r="A360" s="23"/>
      <c r="B360" s="7"/>
      <c r="C360" s="7"/>
      <c r="D360" s="7"/>
      <c r="E360" s="19"/>
      <c r="F360" s="18"/>
      <c r="G360" s="20"/>
      <c r="H360" s="4"/>
    </row>
    <row r="361" spans="1:8">
      <c r="A361" s="224" t="s">
        <v>133</v>
      </c>
      <c r="B361" s="225"/>
      <c r="C361" s="225"/>
      <c r="D361" s="225"/>
      <c r="E361" s="225"/>
      <c r="F361" s="225"/>
      <c r="G361" s="225"/>
      <c r="H361" s="226"/>
    </row>
    <row r="362" spans="1:8">
      <c r="A362" s="204" t="s">
        <v>13</v>
      </c>
      <c r="B362" s="205"/>
      <c r="C362" s="205"/>
      <c r="D362" s="205"/>
      <c r="E362" s="205"/>
      <c r="F362" s="205"/>
      <c r="G362" s="205"/>
      <c r="H362" s="206"/>
    </row>
    <row r="363" spans="1:8" ht="24">
      <c r="A363" s="29" t="s">
        <v>14</v>
      </c>
      <c r="B363" s="30" t="s">
        <v>15</v>
      </c>
      <c r="C363" s="30" t="s">
        <v>16</v>
      </c>
      <c r="D363" s="30" t="s">
        <v>27</v>
      </c>
      <c r="E363" s="31" t="s">
        <v>17</v>
      </c>
      <c r="F363" s="56" t="s">
        <v>18</v>
      </c>
      <c r="G363" s="32" t="s">
        <v>19</v>
      </c>
      <c r="H363" s="33" t="s">
        <v>20</v>
      </c>
    </row>
    <row r="364" spans="1:8">
      <c r="A364" s="50">
        <v>43298</v>
      </c>
      <c r="B364" s="46" t="s">
        <v>44</v>
      </c>
      <c r="C364" s="51"/>
      <c r="D364" s="51">
        <v>20</v>
      </c>
      <c r="E364" s="85" t="s">
        <v>180</v>
      </c>
      <c r="F364" s="51" t="s">
        <v>181</v>
      </c>
      <c r="G364" s="51">
        <v>1</v>
      </c>
      <c r="H364" s="46">
        <v>10000</v>
      </c>
    </row>
    <row r="365" spans="1:8">
      <c r="A365" s="50">
        <v>43298</v>
      </c>
      <c r="B365" s="46" t="s">
        <v>44</v>
      </c>
      <c r="C365" s="51"/>
      <c r="D365" s="51">
        <v>20</v>
      </c>
      <c r="E365" s="85" t="s">
        <v>182</v>
      </c>
      <c r="F365" s="51" t="s">
        <v>181</v>
      </c>
      <c r="G365" s="51">
        <v>1</v>
      </c>
      <c r="H365" s="46">
        <v>10000</v>
      </c>
    </row>
    <row r="366" spans="1:8">
      <c r="A366" s="50">
        <v>43276</v>
      </c>
      <c r="B366" s="46" t="s">
        <v>40</v>
      </c>
      <c r="C366" s="51"/>
      <c r="D366" s="51">
        <v>40</v>
      </c>
      <c r="E366" s="85" t="s">
        <v>187</v>
      </c>
      <c r="F366" s="51" t="s">
        <v>101</v>
      </c>
      <c r="G366" s="51">
        <v>1</v>
      </c>
      <c r="H366" s="46">
        <v>20000</v>
      </c>
    </row>
    <row r="367" spans="1:8">
      <c r="A367" s="50">
        <v>43307</v>
      </c>
      <c r="B367" s="46" t="s">
        <v>191</v>
      </c>
      <c r="C367" s="51"/>
      <c r="D367" s="51">
        <v>40</v>
      </c>
      <c r="E367" s="85" t="s">
        <v>192</v>
      </c>
      <c r="F367" s="51" t="s">
        <v>101</v>
      </c>
      <c r="G367" s="51">
        <v>1</v>
      </c>
      <c r="H367" s="46">
        <v>20000</v>
      </c>
    </row>
    <row r="368" spans="1:8">
      <c r="A368" s="50">
        <v>43304</v>
      </c>
      <c r="B368" s="46" t="s">
        <v>193</v>
      </c>
      <c r="C368" s="51"/>
      <c r="D368" s="51">
        <v>40</v>
      </c>
      <c r="E368" s="85" t="s">
        <v>194</v>
      </c>
      <c r="F368" s="51" t="s">
        <v>101</v>
      </c>
      <c r="G368" s="51">
        <v>1</v>
      </c>
      <c r="H368" s="46">
        <v>20000</v>
      </c>
    </row>
    <row r="369" spans="1:8">
      <c r="A369" s="50">
        <v>43293</v>
      </c>
      <c r="B369" s="46" t="s">
        <v>144</v>
      </c>
      <c r="C369" s="51"/>
      <c r="D369" s="51">
        <v>40</v>
      </c>
      <c r="E369" s="85" t="s">
        <v>195</v>
      </c>
      <c r="F369" s="51" t="s">
        <v>101</v>
      </c>
      <c r="G369" s="51">
        <v>1</v>
      </c>
      <c r="H369" s="46">
        <v>20000</v>
      </c>
    </row>
    <row r="370" spans="1:8">
      <c r="A370" s="50">
        <v>43294</v>
      </c>
      <c r="B370" s="46" t="s">
        <v>144</v>
      </c>
      <c r="C370" s="51"/>
      <c r="D370" s="51">
        <v>40</v>
      </c>
      <c r="E370" s="85" t="s">
        <v>196</v>
      </c>
      <c r="F370" s="51" t="s">
        <v>101</v>
      </c>
      <c r="G370" s="51">
        <v>1</v>
      </c>
      <c r="H370" s="46">
        <v>20000</v>
      </c>
    </row>
    <row r="371" spans="1:8">
      <c r="A371" s="50">
        <v>43294</v>
      </c>
      <c r="B371" s="46" t="s">
        <v>197</v>
      </c>
      <c r="C371" s="51"/>
      <c r="D371" s="51">
        <v>20</v>
      </c>
      <c r="E371" s="85" t="s">
        <v>198</v>
      </c>
      <c r="F371" s="51" t="s">
        <v>181</v>
      </c>
      <c r="G371" s="51">
        <v>1</v>
      </c>
      <c r="H371" s="46">
        <v>10000</v>
      </c>
    </row>
    <row r="372" spans="1:8">
      <c r="A372" s="50">
        <v>43298</v>
      </c>
      <c r="B372" s="46" t="s">
        <v>197</v>
      </c>
      <c r="C372" s="51"/>
      <c r="D372" s="51">
        <v>20</v>
      </c>
      <c r="E372" s="85" t="s">
        <v>199</v>
      </c>
      <c r="F372" s="51" t="s">
        <v>181</v>
      </c>
      <c r="G372" s="51">
        <v>1</v>
      </c>
      <c r="H372" s="46">
        <v>10000</v>
      </c>
    </row>
    <row r="373" spans="1:8">
      <c r="A373" s="50">
        <v>43305</v>
      </c>
      <c r="B373" s="46" t="s">
        <v>193</v>
      </c>
      <c r="C373" s="51"/>
      <c r="D373" s="51">
        <v>40</v>
      </c>
      <c r="E373" s="85" t="s">
        <v>200</v>
      </c>
      <c r="F373" s="51" t="s">
        <v>101</v>
      </c>
      <c r="G373" s="51">
        <v>1</v>
      </c>
      <c r="H373" s="46">
        <v>20000</v>
      </c>
    </row>
    <row r="374" spans="1:8">
      <c r="A374" s="50">
        <v>43307</v>
      </c>
      <c r="B374" s="46" t="s">
        <v>193</v>
      </c>
      <c r="C374" s="51"/>
      <c r="D374" s="51">
        <v>40</v>
      </c>
      <c r="E374" s="85" t="s">
        <v>201</v>
      </c>
      <c r="F374" s="51" t="s">
        <v>101</v>
      </c>
      <c r="G374" s="51">
        <v>1</v>
      </c>
      <c r="H374" s="46">
        <v>20000</v>
      </c>
    </row>
    <row r="375" spans="1:8">
      <c r="A375" s="50">
        <v>43294</v>
      </c>
      <c r="B375" s="46" t="s">
        <v>144</v>
      </c>
      <c r="C375" s="51"/>
      <c r="D375" s="51">
        <v>40</v>
      </c>
      <c r="E375" s="85" t="s">
        <v>202</v>
      </c>
      <c r="F375" s="51" t="s">
        <v>101</v>
      </c>
      <c r="G375" s="51">
        <v>1</v>
      </c>
      <c r="H375" s="46">
        <v>20000</v>
      </c>
    </row>
    <row r="376" spans="1:8">
      <c r="A376" s="50">
        <v>43294</v>
      </c>
      <c r="B376" s="46" t="s">
        <v>56</v>
      </c>
      <c r="C376" s="51"/>
      <c r="D376" s="51">
        <v>40</v>
      </c>
      <c r="E376" s="85" t="s">
        <v>207</v>
      </c>
      <c r="F376" s="51" t="s">
        <v>101</v>
      </c>
      <c r="G376" s="51">
        <v>1</v>
      </c>
      <c r="H376" s="46">
        <v>20000</v>
      </c>
    </row>
    <row r="377" spans="1:8">
      <c r="A377" s="50">
        <v>43297</v>
      </c>
      <c r="B377" s="46" t="s">
        <v>193</v>
      </c>
      <c r="C377" s="46"/>
      <c r="D377" s="46">
        <v>40</v>
      </c>
      <c r="E377" s="85" t="s">
        <v>211</v>
      </c>
      <c r="F377" s="51" t="s">
        <v>101</v>
      </c>
      <c r="G377" s="51">
        <v>1</v>
      </c>
      <c r="H377" s="46">
        <v>20000</v>
      </c>
    </row>
    <row r="378" spans="1:8">
      <c r="A378" s="50">
        <v>43311</v>
      </c>
      <c r="B378" s="46" t="s">
        <v>168</v>
      </c>
      <c r="C378" s="51"/>
      <c r="D378" s="51">
        <v>40</v>
      </c>
      <c r="E378" s="85" t="s">
        <v>214</v>
      </c>
      <c r="F378" s="51" t="s">
        <v>101</v>
      </c>
      <c r="G378" s="51">
        <v>1</v>
      </c>
      <c r="H378" s="46">
        <v>20000</v>
      </c>
    </row>
    <row r="379" spans="1:8">
      <c r="A379" s="50">
        <v>43311</v>
      </c>
      <c r="B379" s="46" t="s">
        <v>168</v>
      </c>
      <c r="C379" s="51"/>
      <c r="D379" s="51">
        <v>40</v>
      </c>
      <c r="E379" s="85" t="s">
        <v>215</v>
      </c>
      <c r="F379" s="51" t="s">
        <v>101</v>
      </c>
      <c r="G379" s="51">
        <v>1</v>
      </c>
      <c r="H379" s="46">
        <v>20000</v>
      </c>
    </row>
    <row r="380" spans="1:8">
      <c r="A380" s="50">
        <v>43306</v>
      </c>
      <c r="B380" s="46" t="s">
        <v>43</v>
      </c>
      <c r="C380" s="51"/>
      <c r="D380" s="51">
        <v>40</v>
      </c>
      <c r="E380" s="85" t="s">
        <v>216</v>
      </c>
      <c r="F380" s="51" t="s">
        <v>101</v>
      </c>
      <c r="G380" s="51">
        <v>1</v>
      </c>
      <c r="H380" s="46">
        <v>20000</v>
      </c>
    </row>
    <row r="381" spans="1:8">
      <c r="A381" s="50">
        <v>43304</v>
      </c>
      <c r="B381" s="46" t="s">
        <v>43</v>
      </c>
      <c r="C381" s="51"/>
      <c r="D381" s="51">
        <v>40</v>
      </c>
      <c r="E381" s="85" t="s">
        <v>217</v>
      </c>
      <c r="F381" s="51" t="s">
        <v>101</v>
      </c>
      <c r="G381" s="51">
        <v>1</v>
      </c>
      <c r="H381" s="46">
        <v>20000</v>
      </c>
    </row>
    <row r="382" spans="1:8">
      <c r="A382" s="50">
        <v>43306</v>
      </c>
      <c r="B382" s="46" t="s">
        <v>43</v>
      </c>
      <c r="C382" s="51"/>
      <c r="D382" s="51">
        <v>40</v>
      </c>
      <c r="E382" s="85" t="s">
        <v>218</v>
      </c>
      <c r="F382" s="51" t="s">
        <v>101</v>
      </c>
      <c r="G382" s="51">
        <v>1</v>
      </c>
      <c r="H382" s="46">
        <v>20000</v>
      </c>
    </row>
    <row r="383" spans="1:8">
      <c r="A383" s="50">
        <v>43304</v>
      </c>
      <c r="B383" s="46" t="s">
        <v>43</v>
      </c>
      <c r="C383" s="51"/>
      <c r="D383" s="51">
        <v>40</v>
      </c>
      <c r="E383" s="85" t="s">
        <v>219</v>
      </c>
      <c r="F383" s="51" t="s">
        <v>101</v>
      </c>
      <c r="G383" s="51">
        <v>1</v>
      </c>
      <c r="H383" s="46">
        <v>20000</v>
      </c>
    </row>
    <row r="384" spans="1:8">
      <c r="A384" s="232" t="s">
        <v>42</v>
      </c>
      <c r="B384" s="232"/>
      <c r="C384" s="232"/>
      <c r="D384" s="232"/>
      <c r="E384" s="232"/>
      <c r="F384" s="232"/>
      <c r="G384" s="232"/>
      <c r="H384" s="91">
        <f>SUM(H364:H383)</f>
        <v>360000</v>
      </c>
    </row>
    <row r="385" spans="1:8">
      <c r="A385" s="210" t="s">
        <v>225</v>
      </c>
      <c r="B385" s="211"/>
      <c r="C385" s="211"/>
      <c r="D385" s="211"/>
      <c r="E385" s="211"/>
      <c r="F385" s="211"/>
      <c r="G385" s="211"/>
      <c r="H385" s="212"/>
    </row>
    <row r="386" spans="1:8">
      <c r="A386" s="213"/>
      <c r="B386" s="214"/>
      <c r="C386" s="214"/>
      <c r="D386" s="214"/>
      <c r="E386" s="214"/>
      <c r="F386" s="214"/>
      <c r="G386" s="214"/>
      <c r="H386" s="215"/>
    </row>
    <row r="388" spans="1:8">
      <c r="F388" s="203" t="s">
        <v>24</v>
      </c>
      <c r="G388" s="203"/>
      <c r="H388" s="203"/>
    </row>
    <row r="408" spans="1:8" ht="15.75" thickBot="1">
      <c r="B408" s="21"/>
      <c r="C408" s="21"/>
      <c r="D408" s="5"/>
      <c r="E408" s="21"/>
      <c r="F408" s="15" t="s">
        <v>270</v>
      </c>
      <c r="G408" s="21"/>
      <c r="H408" s="4"/>
    </row>
    <row r="409" spans="1:8">
      <c r="B409" s="21"/>
      <c r="C409" s="21"/>
      <c r="D409" s="8"/>
      <c r="E409" s="216" t="s">
        <v>8</v>
      </c>
      <c r="F409" s="217"/>
      <c r="G409" s="218"/>
      <c r="H409" s="4"/>
    </row>
    <row r="410" spans="1:8" ht="15.75" thickBot="1">
      <c r="B410" s="21"/>
      <c r="C410" s="21"/>
      <c r="D410" s="8"/>
      <c r="E410" s="219"/>
      <c r="F410" s="220"/>
      <c r="G410" s="221"/>
      <c r="H410" s="4"/>
    </row>
    <row r="411" spans="1:8">
      <c r="B411" s="21"/>
      <c r="C411" s="21"/>
      <c r="D411" s="8"/>
      <c r="E411" s="98"/>
      <c r="F411" s="98"/>
      <c r="G411" s="98"/>
      <c r="H411" s="4"/>
    </row>
    <row r="412" spans="1:8">
      <c r="A412" s="223" t="s">
        <v>371</v>
      </c>
      <c r="B412" s="223"/>
      <c r="C412" s="223"/>
      <c r="D412" s="94"/>
      <c r="E412" s="21"/>
      <c r="F412" s="21"/>
      <c r="G412" s="21"/>
      <c r="H412" s="4"/>
    </row>
    <row r="413" spans="1:8">
      <c r="A413" s="223" t="s">
        <v>273</v>
      </c>
      <c r="B413" s="223"/>
      <c r="C413" s="223"/>
      <c r="D413" s="94"/>
      <c r="E413" s="21"/>
      <c r="F413" s="21"/>
      <c r="G413" s="21"/>
      <c r="H413" s="4"/>
    </row>
    <row r="414" spans="1:8">
      <c r="A414" s="17"/>
      <c r="B414" s="17"/>
      <c r="C414" s="18"/>
      <c r="D414" s="19"/>
      <c r="E414" s="19"/>
      <c r="F414" s="20"/>
      <c r="G414" s="18"/>
      <c r="H414" s="4"/>
    </row>
    <row r="415" spans="1:8">
      <c r="A415" s="34" t="s">
        <v>9</v>
      </c>
      <c r="B415" s="7" t="s">
        <v>28</v>
      </c>
      <c r="C415" s="7"/>
      <c r="D415" s="35"/>
      <c r="E415" s="19"/>
      <c r="F415" s="18"/>
      <c r="G415" s="18"/>
      <c r="H415" s="4"/>
    </row>
    <row r="416" spans="1:8">
      <c r="A416" s="36" t="s">
        <v>10</v>
      </c>
      <c r="B416" s="37" t="s">
        <v>29</v>
      </c>
      <c r="C416" s="28"/>
      <c r="D416" s="38"/>
      <c r="E416" s="19"/>
      <c r="F416" s="18"/>
      <c r="G416" s="18"/>
      <c r="H416" s="4"/>
    </row>
    <row r="417" spans="1:8">
      <c r="A417" s="36" t="s">
        <v>11</v>
      </c>
      <c r="B417" s="37" t="s">
        <v>30</v>
      </c>
      <c r="C417" s="28"/>
      <c r="D417" s="38"/>
      <c r="E417" s="19"/>
      <c r="F417" s="18"/>
      <c r="G417" s="20"/>
      <c r="H417" s="4"/>
    </row>
    <row r="418" spans="1:8">
      <c r="A418" s="39" t="s">
        <v>12</v>
      </c>
      <c r="B418" s="37"/>
      <c r="C418" s="28"/>
      <c r="D418" s="38"/>
      <c r="E418" s="19"/>
      <c r="F418" s="18"/>
      <c r="G418" s="20"/>
      <c r="H418" s="4"/>
    </row>
    <row r="419" spans="1:8">
      <c r="A419" s="23"/>
      <c r="B419" s="7"/>
      <c r="C419" s="7"/>
      <c r="D419" s="7"/>
      <c r="E419" s="19"/>
      <c r="F419" s="18"/>
      <c r="G419" s="20"/>
      <c r="H419" s="4"/>
    </row>
    <row r="420" spans="1:8">
      <c r="A420" s="224" t="s">
        <v>45</v>
      </c>
      <c r="B420" s="225"/>
      <c r="C420" s="225"/>
      <c r="D420" s="225"/>
      <c r="E420" s="225"/>
      <c r="F420" s="225"/>
      <c r="G420" s="225"/>
      <c r="H420" s="226"/>
    </row>
    <row r="421" spans="1:8">
      <c r="A421" s="204" t="s">
        <v>13</v>
      </c>
      <c r="B421" s="205"/>
      <c r="C421" s="205"/>
      <c r="D421" s="205"/>
      <c r="E421" s="205"/>
      <c r="F421" s="205"/>
      <c r="G421" s="205"/>
      <c r="H421" s="206"/>
    </row>
    <row r="422" spans="1:8" ht="24">
      <c r="A422" s="29" t="s">
        <v>14</v>
      </c>
      <c r="B422" s="30" t="s">
        <v>15</v>
      </c>
      <c r="C422" s="30" t="s">
        <v>16</v>
      </c>
      <c r="D422" s="30" t="s">
        <v>27</v>
      </c>
      <c r="E422" s="31" t="s">
        <v>17</v>
      </c>
      <c r="F422" s="56" t="s">
        <v>18</v>
      </c>
      <c r="G422" s="32" t="s">
        <v>19</v>
      </c>
      <c r="H422" s="33" t="s">
        <v>20</v>
      </c>
    </row>
    <row r="423" spans="1:8">
      <c r="A423" s="50">
        <v>43304</v>
      </c>
      <c r="B423" s="100" t="s">
        <v>60</v>
      </c>
      <c r="C423" s="51"/>
      <c r="D423" s="51">
        <v>40</v>
      </c>
      <c r="E423" s="46" t="s">
        <v>227</v>
      </c>
      <c r="F423" s="51" t="s">
        <v>189</v>
      </c>
      <c r="G423" s="51" t="s">
        <v>39</v>
      </c>
      <c r="H423" s="51">
        <v>175000</v>
      </c>
    </row>
    <row r="424" spans="1:8">
      <c r="A424" s="50">
        <v>43314</v>
      </c>
      <c r="B424" s="100" t="s">
        <v>48</v>
      </c>
      <c r="C424" s="51"/>
      <c r="D424" s="51">
        <v>40</v>
      </c>
      <c r="E424" s="46" t="s">
        <v>237</v>
      </c>
      <c r="F424" s="51" t="s">
        <v>238</v>
      </c>
      <c r="G424" s="51" t="s">
        <v>39</v>
      </c>
      <c r="H424" s="51">
        <v>320000</v>
      </c>
    </row>
    <row r="425" spans="1:8">
      <c r="A425" s="50">
        <v>43313</v>
      </c>
      <c r="B425" s="100" t="s">
        <v>144</v>
      </c>
      <c r="C425" s="51"/>
      <c r="D425" s="51">
        <v>40</v>
      </c>
      <c r="E425" s="46" t="s">
        <v>239</v>
      </c>
      <c r="F425" s="51" t="s">
        <v>136</v>
      </c>
      <c r="G425" s="51" t="s">
        <v>39</v>
      </c>
      <c r="H425" s="51">
        <v>200000</v>
      </c>
    </row>
    <row r="426" spans="1:8">
      <c r="A426" s="50">
        <v>43317</v>
      </c>
      <c r="B426" s="100" t="s">
        <v>144</v>
      </c>
      <c r="C426" s="51"/>
      <c r="D426" s="51">
        <v>40</v>
      </c>
      <c r="E426" s="46" t="s">
        <v>242</v>
      </c>
      <c r="F426" s="51" t="s">
        <v>189</v>
      </c>
      <c r="G426" s="51" t="s">
        <v>39</v>
      </c>
      <c r="H426" s="51">
        <v>175000</v>
      </c>
    </row>
    <row r="427" spans="1:8">
      <c r="A427" s="50">
        <v>43316</v>
      </c>
      <c r="B427" s="100" t="s">
        <v>248</v>
      </c>
      <c r="C427" s="51"/>
      <c r="D427" s="51">
        <v>20</v>
      </c>
      <c r="E427" s="46" t="s">
        <v>249</v>
      </c>
      <c r="F427" s="51" t="s">
        <v>82</v>
      </c>
      <c r="G427" s="51" t="s">
        <v>39</v>
      </c>
      <c r="H427" s="51">
        <v>110000</v>
      </c>
    </row>
    <row r="428" spans="1:8">
      <c r="A428" s="50">
        <v>43320</v>
      </c>
      <c r="B428" s="100" t="s">
        <v>232</v>
      </c>
      <c r="C428" s="51"/>
      <c r="D428" s="51">
        <v>40</v>
      </c>
      <c r="E428" s="46" t="s">
        <v>250</v>
      </c>
      <c r="F428" s="51" t="s">
        <v>82</v>
      </c>
      <c r="G428" s="51" t="s">
        <v>39</v>
      </c>
      <c r="H428" s="51">
        <v>175000</v>
      </c>
    </row>
    <row r="429" spans="1:8">
      <c r="A429" s="25">
        <v>43318</v>
      </c>
      <c r="B429" s="101" t="s">
        <v>113</v>
      </c>
      <c r="C429" s="3"/>
      <c r="D429" s="3">
        <v>40</v>
      </c>
      <c r="E429" s="46" t="s">
        <v>269</v>
      </c>
      <c r="F429" s="51" t="s">
        <v>142</v>
      </c>
      <c r="G429" s="51">
        <v>1</v>
      </c>
      <c r="H429" s="51">
        <v>55000</v>
      </c>
    </row>
    <row r="430" spans="1:8">
      <c r="A430" s="232" t="s">
        <v>42</v>
      </c>
      <c r="B430" s="232"/>
      <c r="C430" s="232"/>
      <c r="D430" s="232"/>
      <c r="E430" s="232"/>
      <c r="F430" s="232"/>
      <c r="G430" s="232"/>
      <c r="H430" s="99">
        <f>SUM(H423:H429)</f>
        <v>1210000</v>
      </c>
    </row>
    <row r="431" spans="1:8">
      <c r="A431" s="210" t="s">
        <v>274</v>
      </c>
      <c r="B431" s="211"/>
      <c r="C431" s="211"/>
      <c r="D431" s="211"/>
      <c r="E431" s="211"/>
      <c r="F431" s="211"/>
      <c r="G431" s="211"/>
      <c r="H431" s="212"/>
    </row>
    <row r="432" spans="1:8">
      <c r="A432" s="213"/>
      <c r="B432" s="214"/>
      <c r="C432" s="214"/>
      <c r="D432" s="214"/>
      <c r="E432" s="214"/>
      <c r="F432" s="214"/>
      <c r="G432" s="214"/>
      <c r="H432" s="215"/>
    </row>
    <row r="434" spans="6:8">
      <c r="F434" s="203" t="s">
        <v>24</v>
      </c>
      <c r="G434" s="203"/>
      <c r="H434" s="203"/>
    </row>
    <row r="465" spans="1:8" ht="15.75" thickBot="1">
      <c r="B465" s="21"/>
      <c r="C465" s="21"/>
      <c r="D465" s="5"/>
      <c r="E465" s="21"/>
      <c r="F465" s="15" t="s">
        <v>270</v>
      </c>
      <c r="G465" s="21"/>
      <c r="H465" s="4"/>
    </row>
    <row r="466" spans="1:8">
      <c r="B466" s="21"/>
      <c r="C466" s="21"/>
      <c r="D466" s="8"/>
      <c r="E466" s="216" t="s">
        <v>8</v>
      </c>
      <c r="F466" s="217"/>
      <c r="G466" s="218"/>
      <c r="H466" s="4"/>
    </row>
    <row r="467" spans="1:8" ht="15.75" thickBot="1">
      <c r="B467" s="21"/>
      <c r="C467" s="21"/>
      <c r="D467" s="8"/>
      <c r="E467" s="219"/>
      <c r="F467" s="220"/>
      <c r="G467" s="221"/>
      <c r="H467" s="4"/>
    </row>
    <row r="468" spans="1:8">
      <c r="B468" s="21"/>
      <c r="C468" s="21"/>
      <c r="D468" s="8"/>
      <c r="E468" s="98"/>
      <c r="F468" s="98"/>
      <c r="G468" s="98"/>
      <c r="H468" s="4"/>
    </row>
    <row r="469" spans="1:8">
      <c r="A469" s="223" t="s">
        <v>372</v>
      </c>
      <c r="B469" s="223"/>
      <c r="C469" s="223"/>
      <c r="D469" s="94"/>
      <c r="E469" s="21"/>
      <c r="F469" s="21"/>
      <c r="G469" s="21"/>
      <c r="H469" s="4"/>
    </row>
    <row r="470" spans="1:8">
      <c r="A470" s="223" t="s">
        <v>273</v>
      </c>
      <c r="B470" s="223"/>
      <c r="C470" s="223"/>
      <c r="D470" s="94"/>
      <c r="E470" s="21"/>
      <c r="F470" s="21"/>
      <c r="G470" s="21"/>
      <c r="H470" s="4"/>
    </row>
    <row r="471" spans="1:8">
      <c r="A471" s="17"/>
      <c r="B471" s="17"/>
      <c r="C471" s="18"/>
      <c r="D471" s="19"/>
      <c r="E471" s="19"/>
      <c r="F471" s="20"/>
      <c r="G471" s="18"/>
      <c r="H471" s="4"/>
    </row>
    <row r="472" spans="1:8">
      <c r="A472" s="34" t="s">
        <v>9</v>
      </c>
      <c r="B472" s="7" t="s">
        <v>28</v>
      </c>
      <c r="C472" s="7"/>
      <c r="D472" s="35"/>
      <c r="E472" s="19"/>
      <c r="F472" s="18"/>
      <c r="G472" s="18"/>
      <c r="H472" s="4"/>
    </row>
    <row r="473" spans="1:8">
      <c r="A473" s="36" t="s">
        <v>10</v>
      </c>
      <c r="B473" s="37" t="s">
        <v>29</v>
      </c>
      <c r="C473" s="28"/>
      <c r="D473" s="38"/>
      <c r="E473" s="19"/>
      <c r="F473" s="18"/>
      <c r="G473" s="18"/>
      <c r="H473" s="4"/>
    </row>
    <row r="474" spans="1:8">
      <c r="A474" s="36" t="s">
        <v>11</v>
      </c>
      <c r="B474" s="37" t="s">
        <v>30</v>
      </c>
      <c r="C474" s="28"/>
      <c r="D474" s="38"/>
      <c r="E474" s="19"/>
      <c r="F474" s="18"/>
      <c r="G474" s="20"/>
      <c r="H474" s="4"/>
    </row>
    <row r="475" spans="1:8">
      <c r="A475" s="39" t="s">
        <v>12</v>
      </c>
      <c r="B475" s="37"/>
      <c r="C475" s="28"/>
      <c r="D475" s="38"/>
      <c r="E475" s="19"/>
      <c r="F475" s="18"/>
      <c r="G475" s="20"/>
      <c r="H475" s="4"/>
    </row>
    <row r="476" spans="1:8">
      <c r="A476" s="23"/>
      <c r="B476" s="7"/>
      <c r="C476" s="7"/>
      <c r="D476" s="7"/>
      <c r="E476" s="19"/>
      <c r="F476" s="18"/>
      <c r="G476" s="20"/>
      <c r="H476" s="4"/>
    </row>
    <row r="477" spans="1:8">
      <c r="A477" s="224" t="s">
        <v>133</v>
      </c>
      <c r="B477" s="225"/>
      <c r="C477" s="225"/>
      <c r="D477" s="225"/>
      <c r="E477" s="225"/>
      <c r="F477" s="225"/>
      <c r="G477" s="225"/>
      <c r="H477" s="226"/>
    </row>
    <row r="478" spans="1:8">
      <c r="A478" s="204" t="s">
        <v>13</v>
      </c>
      <c r="B478" s="205"/>
      <c r="C478" s="205"/>
      <c r="D478" s="205"/>
      <c r="E478" s="205"/>
      <c r="F478" s="205"/>
      <c r="G478" s="205"/>
      <c r="H478" s="206"/>
    </row>
    <row r="479" spans="1:8" ht="24">
      <c r="A479" s="29" t="s">
        <v>14</v>
      </c>
      <c r="B479" s="30" t="s">
        <v>15</v>
      </c>
      <c r="C479" s="30" t="s">
        <v>16</v>
      </c>
      <c r="D479" s="30" t="s">
        <v>27</v>
      </c>
      <c r="E479" s="31" t="s">
        <v>17</v>
      </c>
      <c r="F479" s="56" t="s">
        <v>18</v>
      </c>
      <c r="G479" s="32" t="s">
        <v>19</v>
      </c>
      <c r="H479" s="33" t="s">
        <v>20</v>
      </c>
    </row>
    <row r="480" spans="1:8">
      <c r="A480" s="50">
        <v>43305</v>
      </c>
      <c r="B480" s="51" t="s">
        <v>113</v>
      </c>
      <c r="C480" s="51"/>
      <c r="D480" s="51">
        <v>40</v>
      </c>
      <c r="E480" s="46" t="s">
        <v>229</v>
      </c>
      <c r="F480" s="52" t="s">
        <v>142</v>
      </c>
      <c r="G480" s="51">
        <v>1</v>
      </c>
      <c r="H480" s="46">
        <v>20000</v>
      </c>
    </row>
    <row r="481" spans="1:8">
      <c r="A481" s="50">
        <v>43311</v>
      </c>
      <c r="B481" s="51" t="s">
        <v>204</v>
      </c>
      <c r="C481" s="51"/>
      <c r="D481" s="51">
        <v>40</v>
      </c>
      <c r="E481" s="46" t="s">
        <v>228</v>
      </c>
      <c r="F481" s="52" t="s">
        <v>142</v>
      </c>
      <c r="G481" s="51">
        <v>1</v>
      </c>
      <c r="H481" s="46">
        <v>20000</v>
      </c>
    </row>
    <row r="482" spans="1:8">
      <c r="A482" s="50">
        <v>43313</v>
      </c>
      <c r="B482" s="51" t="s">
        <v>232</v>
      </c>
      <c r="C482" s="51"/>
      <c r="D482" s="51">
        <v>40</v>
      </c>
      <c r="E482" s="46" t="s">
        <v>233</v>
      </c>
      <c r="F482" s="52" t="s">
        <v>142</v>
      </c>
      <c r="G482" s="51">
        <v>1</v>
      </c>
      <c r="H482" s="46">
        <v>20000</v>
      </c>
    </row>
    <row r="483" spans="1:8">
      <c r="A483" s="50">
        <v>43304</v>
      </c>
      <c r="B483" s="51" t="s">
        <v>232</v>
      </c>
      <c r="C483" s="51"/>
      <c r="D483" s="51">
        <v>40</v>
      </c>
      <c r="E483" s="46" t="s">
        <v>234</v>
      </c>
      <c r="F483" s="52" t="s">
        <v>142</v>
      </c>
      <c r="G483" s="51">
        <v>1</v>
      </c>
      <c r="H483" s="46">
        <v>20000</v>
      </c>
    </row>
    <row r="484" spans="1:8">
      <c r="A484" s="50">
        <v>43311</v>
      </c>
      <c r="B484" s="51" t="s">
        <v>97</v>
      </c>
      <c r="C484" s="51"/>
      <c r="D484" s="51">
        <v>40</v>
      </c>
      <c r="E484" s="46" t="s">
        <v>235</v>
      </c>
      <c r="F484" s="52" t="s">
        <v>142</v>
      </c>
      <c r="G484" s="51">
        <v>1</v>
      </c>
      <c r="H484" s="46">
        <v>20000</v>
      </c>
    </row>
    <row r="485" spans="1:8">
      <c r="A485" s="50">
        <v>43313</v>
      </c>
      <c r="B485" s="51" t="s">
        <v>232</v>
      </c>
      <c r="C485" s="51"/>
      <c r="D485" s="51">
        <v>40</v>
      </c>
      <c r="E485" s="46" t="s">
        <v>236</v>
      </c>
      <c r="F485" s="52" t="s">
        <v>142</v>
      </c>
      <c r="G485" s="51">
        <v>1</v>
      </c>
      <c r="H485" s="46">
        <v>20000</v>
      </c>
    </row>
    <row r="486" spans="1:8">
      <c r="A486" s="50">
        <v>43306</v>
      </c>
      <c r="B486" s="51" t="s">
        <v>144</v>
      </c>
      <c r="C486" s="51"/>
      <c r="D486" s="51">
        <v>40</v>
      </c>
      <c r="E486" s="46" t="s">
        <v>243</v>
      </c>
      <c r="F486" s="52" t="s">
        <v>142</v>
      </c>
      <c r="G486" s="51">
        <v>1</v>
      </c>
      <c r="H486" s="46">
        <v>20000</v>
      </c>
    </row>
    <row r="487" spans="1:8">
      <c r="A487" s="50">
        <v>43307</v>
      </c>
      <c r="B487" s="51" t="s">
        <v>144</v>
      </c>
      <c r="C487" s="51"/>
      <c r="D487" s="51">
        <v>40</v>
      </c>
      <c r="E487" s="46" t="s">
        <v>244</v>
      </c>
      <c r="F487" s="52" t="s">
        <v>142</v>
      </c>
      <c r="G487" s="51">
        <v>1</v>
      </c>
      <c r="H487" s="46">
        <v>20000</v>
      </c>
    </row>
    <row r="488" spans="1:8">
      <c r="A488" s="50">
        <v>43320</v>
      </c>
      <c r="B488" s="3" t="s">
        <v>44</v>
      </c>
      <c r="C488" s="51"/>
      <c r="D488" s="51">
        <v>40</v>
      </c>
      <c r="E488" s="46" t="s">
        <v>245</v>
      </c>
      <c r="F488" s="52" t="s">
        <v>142</v>
      </c>
      <c r="G488" s="51">
        <v>1</v>
      </c>
      <c r="H488" s="46">
        <v>20000</v>
      </c>
    </row>
    <row r="489" spans="1:8">
      <c r="A489" s="50">
        <v>43320</v>
      </c>
      <c r="B489" s="3" t="s">
        <v>44</v>
      </c>
      <c r="C489" s="51"/>
      <c r="D489" s="51">
        <v>40</v>
      </c>
      <c r="E489" s="46" t="s">
        <v>246</v>
      </c>
      <c r="F489" s="52" t="s">
        <v>247</v>
      </c>
      <c r="G489" s="51">
        <v>1</v>
      </c>
      <c r="H489" s="46">
        <v>20000</v>
      </c>
    </row>
    <row r="490" spans="1:8">
      <c r="A490" s="232" t="s">
        <v>42</v>
      </c>
      <c r="B490" s="232"/>
      <c r="C490" s="232"/>
      <c r="D490" s="232"/>
      <c r="E490" s="232"/>
      <c r="F490" s="232"/>
      <c r="G490" s="232"/>
      <c r="H490" s="99">
        <f>SUM(H480:H489)</f>
        <v>200000</v>
      </c>
    </row>
    <row r="491" spans="1:8">
      <c r="A491" s="210" t="s">
        <v>275</v>
      </c>
      <c r="B491" s="211"/>
      <c r="C491" s="211"/>
      <c r="D491" s="211"/>
      <c r="E491" s="211"/>
      <c r="F491" s="211"/>
      <c r="G491" s="211"/>
      <c r="H491" s="212"/>
    </row>
    <row r="492" spans="1:8">
      <c r="A492" s="213"/>
      <c r="B492" s="214"/>
      <c r="C492" s="214"/>
      <c r="D492" s="214"/>
      <c r="E492" s="214"/>
      <c r="F492" s="214"/>
      <c r="G492" s="214"/>
      <c r="H492" s="215"/>
    </row>
    <row r="494" spans="1:8">
      <c r="F494" s="203" t="s">
        <v>24</v>
      </c>
      <c r="G494" s="203"/>
      <c r="H494" s="203"/>
    </row>
    <row r="522" spans="1:8">
      <c r="A522" s="21"/>
      <c r="B522" s="21"/>
      <c r="C522" s="21"/>
    </row>
    <row r="524" spans="1:8" ht="15.75" thickBot="1">
      <c r="B524" s="21"/>
      <c r="C524" s="21"/>
      <c r="D524" s="5"/>
      <c r="E524" s="21"/>
      <c r="F524" s="15" t="s">
        <v>360</v>
      </c>
      <c r="G524" s="21"/>
      <c r="H524" s="4"/>
    </row>
    <row r="525" spans="1:8" ht="14.25" customHeight="1">
      <c r="B525" s="21"/>
      <c r="C525" s="21"/>
      <c r="D525" s="8"/>
      <c r="E525" s="216" t="s">
        <v>8</v>
      </c>
      <c r="F525" s="217"/>
      <c r="G525" s="218"/>
      <c r="H525" s="4"/>
    </row>
    <row r="526" spans="1:8" ht="15.75" thickBot="1">
      <c r="B526" s="21"/>
      <c r="C526" s="21"/>
      <c r="D526" s="8"/>
      <c r="E526" s="219"/>
      <c r="F526" s="220"/>
      <c r="G526" s="221"/>
      <c r="H526" s="4"/>
    </row>
    <row r="527" spans="1:8">
      <c r="B527" s="21"/>
      <c r="C527" s="21"/>
      <c r="D527" s="8"/>
      <c r="E527" s="114"/>
      <c r="F527" s="114"/>
      <c r="G527" s="114"/>
      <c r="H527" s="4"/>
    </row>
    <row r="528" spans="1:8" ht="13.5" customHeight="1">
      <c r="A528" s="223" t="s">
        <v>361</v>
      </c>
      <c r="B528" s="223"/>
      <c r="C528" s="223"/>
      <c r="D528" s="113"/>
      <c r="E528" s="21"/>
      <c r="F528" s="21"/>
      <c r="G528" s="21"/>
      <c r="H528" s="4"/>
    </row>
    <row r="529" spans="1:8" ht="14.25" customHeight="1">
      <c r="A529" s="223" t="s">
        <v>362</v>
      </c>
      <c r="B529" s="223"/>
      <c r="C529" s="223"/>
      <c r="D529" s="113"/>
      <c r="E529" s="21"/>
      <c r="F529" s="21"/>
      <c r="G529" s="21"/>
      <c r="H529" s="4"/>
    </row>
    <row r="530" spans="1:8">
      <c r="A530" s="17"/>
      <c r="B530" s="17"/>
      <c r="C530" s="18"/>
      <c r="D530" s="19"/>
      <c r="E530" s="19"/>
      <c r="F530" s="20"/>
      <c r="G530" s="18"/>
      <c r="H530" s="4"/>
    </row>
    <row r="531" spans="1:8">
      <c r="A531" s="34" t="s">
        <v>9</v>
      </c>
      <c r="B531" s="7" t="s">
        <v>28</v>
      </c>
      <c r="C531" s="7"/>
      <c r="D531" s="35"/>
      <c r="E531" s="19"/>
      <c r="F531" s="18"/>
      <c r="G531" s="18"/>
      <c r="H531" s="4"/>
    </row>
    <row r="532" spans="1:8">
      <c r="A532" s="36" t="s">
        <v>10</v>
      </c>
      <c r="B532" s="37" t="s">
        <v>29</v>
      </c>
      <c r="C532" s="28"/>
      <c r="D532" s="38"/>
      <c r="E532" s="19"/>
      <c r="F532" s="18"/>
      <c r="G532" s="18"/>
      <c r="H532" s="4"/>
    </row>
    <row r="533" spans="1:8">
      <c r="A533" s="36" t="s">
        <v>11</v>
      </c>
      <c r="B533" s="37" t="s">
        <v>30</v>
      </c>
      <c r="C533" s="28"/>
      <c r="D533" s="38"/>
      <c r="E533" s="19"/>
      <c r="F533" s="18"/>
      <c r="G533" s="20"/>
      <c r="H533" s="4"/>
    </row>
    <row r="534" spans="1:8">
      <c r="A534" s="39" t="s">
        <v>12</v>
      </c>
      <c r="B534" s="37"/>
      <c r="C534" s="28"/>
      <c r="D534" s="38"/>
      <c r="E534" s="19"/>
      <c r="F534" s="18"/>
      <c r="G534" s="20"/>
      <c r="H534" s="4"/>
    </row>
    <row r="535" spans="1:8">
      <c r="A535" s="23"/>
      <c r="B535" s="7"/>
      <c r="C535" s="7"/>
      <c r="D535" s="7"/>
      <c r="E535" s="19"/>
      <c r="F535" s="18"/>
      <c r="G535" s="20"/>
      <c r="H535" s="4"/>
    </row>
    <row r="536" spans="1:8">
      <c r="A536" s="224" t="s">
        <v>363</v>
      </c>
      <c r="B536" s="225"/>
      <c r="C536" s="225"/>
      <c r="D536" s="225"/>
      <c r="E536" s="225"/>
      <c r="F536" s="225"/>
      <c r="G536" s="225"/>
      <c r="H536" s="226"/>
    </row>
    <row r="537" spans="1:8">
      <c r="A537" s="204" t="s">
        <v>13</v>
      </c>
      <c r="B537" s="205"/>
      <c r="C537" s="205"/>
      <c r="D537" s="205"/>
      <c r="E537" s="205"/>
      <c r="F537" s="205"/>
      <c r="G537" s="205"/>
      <c r="H537" s="206"/>
    </row>
    <row r="538" spans="1:8" ht="24">
      <c r="A538" s="29" t="s">
        <v>14</v>
      </c>
      <c r="B538" s="30" t="s">
        <v>15</v>
      </c>
      <c r="C538" s="30" t="s">
        <v>16</v>
      </c>
      <c r="D538" s="30" t="s">
        <v>27</v>
      </c>
      <c r="E538" s="31" t="s">
        <v>17</v>
      </c>
      <c r="F538" s="56" t="s">
        <v>18</v>
      </c>
      <c r="G538" s="32" t="s">
        <v>19</v>
      </c>
      <c r="H538" s="33" t="s">
        <v>20</v>
      </c>
    </row>
    <row r="539" spans="1:8">
      <c r="A539" s="50">
        <v>43328</v>
      </c>
      <c r="B539" s="50" t="s">
        <v>318</v>
      </c>
      <c r="C539" s="51"/>
      <c r="D539" s="51">
        <v>40</v>
      </c>
      <c r="E539" s="140" t="s">
        <v>334</v>
      </c>
      <c r="F539" s="51" t="s">
        <v>303</v>
      </c>
      <c r="G539" s="51">
        <v>1</v>
      </c>
      <c r="H539" s="51">
        <v>175000</v>
      </c>
    </row>
    <row r="540" spans="1:8">
      <c r="A540" s="50">
        <v>43323</v>
      </c>
      <c r="B540" s="50" t="s">
        <v>305</v>
      </c>
      <c r="C540" s="51"/>
      <c r="D540" s="51">
        <v>40</v>
      </c>
      <c r="E540" s="140" t="s">
        <v>306</v>
      </c>
      <c r="F540" s="51" t="s">
        <v>303</v>
      </c>
      <c r="G540" s="51" t="s">
        <v>304</v>
      </c>
      <c r="H540" s="51">
        <v>175000</v>
      </c>
    </row>
    <row r="541" spans="1:8">
      <c r="A541" s="50">
        <v>43329</v>
      </c>
      <c r="B541" s="50" t="s">
        <v>318</v>
      </c>
      <c r="C541" s="51"/>
      <c r="D541" s="51">
        <v>40</v>
      </c>
      <c r="E541" s="140" t="s">
        <v>332</v>
      </c>
      <c r="F541" s="51" t="s">
        <v>303</v>
      </c>
      <c r="G541" s="51" t="s">
        <v>304</v>
      </c>
      <c r="H541" s="51">
        <v>175000</v>
      </c>
    </row>
    <row r="542" spans="1:8">
      <c r="A542" s="50">
        <v>43322</v>
      </c>
      <c r="B542" s="51" t="s">
        <v>290</v>
      </c>
      <c r="C542" s="51"/>
      <c r="D542" s="51">
        <v>40</v>
      </c>
      <c r="E542" s="140" t="s">
        <v>302</v>
      </c>
      <c r="F542" s="51" t="s">
        <v>303</v>
      </c>
      <c r="G542" s="51" t="s">
        <v>304</v>
      </c>
      <c r="H542" s="51">
        <v>175000</v>
      </c>
    </row>
    <row r="543" spans="1:8">
      <c r="A543" s="50">
        <v>43327</v>
      </c>
      <c r="B543" s="50" t="s">
        <v>368</v>
      </c>
      <c r="C543" s="51"/>
      <c r="D543" s="51">
        <v>40</v>
      </c>
      <c r="E543" s="140" t="s">
        <v>369</v>
      </c>
      <c r="F543" s="51" t="s">
        <v>370</v>
      </c>
      <c r="G543" s="51">
        <v>2</v>
      </c>
      <c r="H543" s="51">
        <v>120000</v>
      </c>
    </row>
    <row r="544" spans="1:8">
      <c r="A544" s="50">
        <v>43328</v>
      </c>
      <c r="B544" s="50" t="s">
        <v>296</v>
      </c>
      <c r="C544" s="51"/>
      <c r="D544" s="51">
        <v>40</v>
      </c>
      <c r="E544" s="140" t="s">
        <v>335</v>
      </c>
      <c r="F544" s="51" t="s">
        <v>336</v>
      </c>
      <c r="G544" s="51" t="s">
        <v>304</v>
      </c>
      <c r="H544" s="51">
        <v>200000</v>
      </c>
    </row>
    <row r="545" spans="1:8">
      <c r="A545" s="50">
        <v>43318</v>
      </c>
      <c r="B545" s="51" t="s">
        <v>97</v>
      </c>
      <c r="C545" s="51"/>
      <c r="D545" s="51">
        <v>40</v>
      </c>
      <c r="E545" s="140" t="s">
        <v>286</v>
      </c>
      <c r="F545" s="52" t="s">
        <v>278</v>
      </c>
      <c r="G545" s="46">
        <v>1</v>
      </c>
      <c r="H545" s="24">
        <v>55000</v>
      </c>
    </row>
    <row r="546" spans="1:8">
      <c r="A546" s="50">
        <v>43322</v>
      </c>
      <c r="B546" s="51" t="s">
        <v>351</v>
      </c>
      <c r="C546" s="51"/>
      <c r="D546" s="51">
        <v>40</v>
      </c>
      <c r="E546" s="140" t="s">
        <v>352</v>
      </c>
      <c r="F546" s="51" t="s">
        <v>303</v>
      </c>
      <c r="G546" s="51" t="s">
        <v>304</v>
      </c>
      <c r="H546" s="51">
        <v>175000</v>
      </c>
    </row>
    <row r="547" spans="1:8">
      <c r="A547" s="50">
        <v>43329</v>
      </c>
      <c r="B547" s="51" t="s">
        <v>353</v>
      </c>
      <c r="C547" s="51"/>
      <c r="D547" s="51">
        <v>40</v>
      </c>
      <c r="E547" s="140" t="s">
        <v>354</v>
      </c>
      <c r="F547" s="51" t="s">
        <v>303</v>
      </c>
      <c r="G547" s="51" t="s">
        <v>304</v>
      </c>
      <c r="H547" s="51">
        <v>175000</v>
      </c>
    </row>
    <row r="548" spans="1:8">
      <c r="A548" s="50">
        <v>43329</v>
      </c>
      <c r="B548" s="51" t="s">
        <v>296</v>
      </c>
      <c r="C548" s="51"/>
      <c r="D548" s="51">
        <v>40</v>
      </c>
      <c r="E548" s="140" t="s">
        <v>355</v>
      </c>
      <c r="F548" s="51" t="s">
        <v>356</v>
      </c>
      <c r="G548" s="51" t="s">
        <v>304</v>
      </c>
      <c r="H548" s="51">
        <v>320000</v>
      </c>
    </row>
    <row r="549" spans="1:8">
      <c r="A549" s="232" t="s">
        <v>42</v>
      </c>
      <c r="B549" s="232"/>
      <c r="C549" s="232"/>
      <c r="D549" s="232"/>
      <c r="E549" s="232"/>
      <c r="F549" s="232"/>
      <c r="G549" s="232"/>
      <c r="H549" s="112">
        <f>SUM(H539:H548)</f>
        <v>1745000</v>
      </c>
    </row>
    <row r="550" spans="1:8">
      <c r="A550" s="210" t="s">
        <v>364</v>
      </c>
      <c r="B550" s="211"/>
      <c r="C550" s="211"/>
      <c r="D550" s="211"/>
      <c r="E550" s="211"/>
      <c r="F550" s="211"/>
      <c r="G550" s="211"/>
      <c r="H550" s="212"/>
    </row>
    <row r="551" spans="1:8">
      <c r="A551" s="213"/>
      <c r="B551" s="214"/>
      <c r="C551" s="214"/>
      <c r="D551" s="214"/>
      <c r="E551" s="214"/>
      <c r="F551" s="214"/>
      <c r="G551" s="214"/>
      <c r="H551" s="215"/>
    </row>
    <row r="553" spans="1:8">
      <c r="F553" s="203" t="s">
        <v>24</v>
      </c>
      <c r="G553" s="203"/>
      <c r="H553" s="203"/>
    </row>
    <row r="580" spans="1:8" ht="15.75" thickBot="1">
      <c r="B580" s="21"/>
      <c r="C580" s="21"/>
      <c r="D580" s="5"/>
      <c r="E580" s="21"/>
      <c r="F580" s="15" t="s">
        <v>360</v>
      </c>
      <c r="G580" s="21"/>
      <c r="H580" s="4"/>
    </row>
    <row r="581" spans="1:8">
      <c r="B581" s="21"/>
      <c r="C581" s="21"/>
      <c r="D581" s="8"/>
      <c r="E581" s="216" t="s">
        <v>8</v>
      </c>
      <c r="F581" s="217"/>
      <c r="G581" s="218"/>
      <c r="H581" s="4"/>
    </row>
    <row r="582" spans="1:8" ht="15.75" thickBot="1">
      <c r="B582" s="21"/>
      <c r="C582" s="21"/>
      <c r="D582" s="8"/>
      <c r="E582" s="219"/>
      <c r="F582" s="220"/>
      <c r="G582" s="221"/>
      <c r="H582" s="4"/>
    </row>
    <row r="583" spans="1:8">
      <c r="B583" s="21"/>
      <c r="C583" s="21"/>
      <c r="D583" s="8"/>
      <c r="E583" s="111"/>
      <c r="F583" s="111"/>
      <c r="G583" s="111"/>
      <c r="H583" s="4"/>
    </row>
    <row r="584" spans="1:8">
      <c r="A584" s="223" t="s">
        <v>365</v>
      </c>
      <c r="B584" s="223"/>
      <c r="C584" s="223"/>
      <c r="D584" s="110"/>
      <c r="E584" s="21"/>
      <c r="F584" s="21"/>
      <c r="G584" s="21"/>
      <c r="H584" s="4"/>
    </row>
    <row r="585" spans="1:8">
      <c r="A585" s="223" t="s">
        <v>362</v>
      </c>
      <c r="B585" s="223"/>
      <c r="C585" s="223"/>
      <c r="D585" s="110"/>
      <c r="E585" s="21"/>
      <c r="F585" s="21"/>
      <c r="G585" s="21"/>
      <c r="H585" s="4"/>
    </row>
    <row r="586" spans="1:8">
      <c r="A586" s="17"/>
      <c r="B586" s="17"/>
      <c r="C586" s="18"/>
      <c r="D586" s="19"/>
      <c r="E586" s="19"/>
      <c r="F586" s="20"/>
      <c r="G586" s="18"/>
      <c r="H586" s="4"/>
    </row>
    <row r="587" spans="1:8">
      <c r="A587" s="34" t="s">
        <v>9</v>
      </c>
      <c r="B587" s="7" t="s">
        <v>28</v>
      </c>
      <c r="C587" s="7"/>
      <c r="D587" s="35"/>
      <c r="E587" s="19"/>
      <c r="F587" s="18"/>
      <c r="G587" s="18"/>
      <c r="H587" s="4"/>
    </row>
    <row r="588" spans="1:8">
      <c r="A588" s="36" t="s">
        <v>10</v>
      </c>
      <c r="B588" s="37" t="s">
        <v>29</v>
      </c>
      <c r="C588" s="28"/>
      <c r="D588" s="38"/>
      <c r="E588" s="19"/>
      <c r="F588" s="18"/>
      <c r="G588" s="18"/>
      <c r="H588" s="4"/>
    </row>
    <row r="589" spans="1:8">
      <c r="A589" s="36" t="s">
        <v>11</v>
      </c>
      <c r="B589" s="37" t="s">
        <v>30</v>
      </c>
      <c r="C589" s="28"/>
      <c r="D589" s="38"/>
      <c r="E589" s="19"/>
      <c r="F589" s="18"/>
      <c r="G589" s="20"/>
      <c r="H589" s="4"/>
    </row>
    <row r="590" spans="1:8">
      <c r="A590" s="39" t="s">
        <v>12</v>
      </c>
      <c r="B590" s="37"/>
      <c r="C590" s="28"/>
      <c r="D590" s="38"/>
      <c r="E590" s="19"/>
      <c r="F590" s="18"/>
      <c r="G590" s="20"/>
      <c r="H590" s="4"/>
    </row>
    <row r="591" spans="1:8">
      <c r="A591" s="23"/>
      <c r="B591" s="7"/>
      <c r="C591" s="7"/>
      <c r="D591" s="7"/>
      <c r="E591" s="19"/>
      <c r="F591" s="18"/>
      <c r="G591" s="20"/>
      <c r="H591" s="4"/>
    </row>
    <row r="592" spans="1:8">
      <c r="A592" s="224" t="s">
        <v>367</v>
      </c>
      <c r="B592" s="225"/>
      <c r="C592" s="225"/>
      <c r="D592" s="225"/>
      <c r="E592" s="225"/>
      <c r="F592" s="225"/>
      <c r="G592" s="225"/>
      <c r="H592" s="226"/>
    </row>
    <row r="593" spans="1:8">
      <c r="A593" s="204" t="s">
        <v>13</v>
      </c>
      <c r="B593" s="205"/>
      <c r="C593" s="205"/>
      <c r="D593" s="205"/>
      <c r="E593" s="205"/>
      <c r="F593" s="205"/>
      <c r="G593" s="205"/>
      <c r="H593" s="206"/>
    </row>
    <row r="594" spans="1:8" ht="24">
      <c r="A594" s="29" t="s">
        <v>14</v>
      </c>
      <c r="B594" s="30" t="s">
        <v>15</v>
      </c>
      <c r="C594" s="30" t="s">
        <v>16</v>
      </c>
      <c r="D594" s="30" t="s">
        <v>27</v>
      </c>
      <c r="E594" s="31" t="s">
        <v>17</v>
      </c>
      <c r="F594" s="56" t="s">
        <v>18</v>
      </c>
      <c r="G594" s="32" t="s">
        <v>19</v>
      </c>
      <c r="H594" s="33" t="s">
        <v>20</v>
      </c>
    </row>
    <row r="595" spans="1:8">
      <c r="A595" s="50">
        <v>43311</v>
      </c>
      <c r="B595" s="50" t="s">
        <v>193</v>
      </c>
      <c r="C595" s="51"/>
      <c r="D595" s="51">
        <v>40</v>
      </c>
      <c r="E595" s="140" t="s">
        <v>298</v>
      </c>
      <c r="F595" s="51" t="s">
        <v>299</v>
      </c>
      <c r="G595" s="51">
        <v>1</v>
      </c>
      <c r="H595" s="51">
        <v>20000</v>
      </c>
    </row>
    <row r="596" spans="1:8">
      <c r="A596" s="50">
        <v>43320</v>
      </c>
      <c r="B596" s="50" t="s">
        <v>52</v>
      </c>
      <c r="C596" s="51"/>
      <c r="D596" s="51">
        <v>40</v>
      </c>
      <c r="E596" s="140" t="s">
        <v>300</v>
      </c>
      <c r="F596" s="51" t="s">
        <v>301</v>
      </c>
      <c r="G596" s="51">
        <v>1</v>
      </c>
      <c r="H596" s="51">
        <v>20000</v>
      </c>
    </row>
    <row r="597" spans="1:8">
      <c r="A597" s="50">
        <v>43320</v>
      </c>
      <c r="B597" s="50" t="s">
        <v>337</v>
      </c>
      <c r="C597" s="51"/>
      <c r="D597" s="51">
        <v>40</v>
      </c>
      <c r="E597" s="140" t="s">
        <v>338</v>
      </c>
      <c r="F597" s="51" t="s">
        <v>299</v>
      </c>
      <c r="G597" s="51">
        <v>1</v>
      </c>
      <c r="H597" s="51">
        <v>20000</v>
      </c>
    </row>
    <row r="598" spans="1:8">
      <c r="A598" s="50">
        <v>43320</v>
      </c>
      <c r="B598" s="50" t="s">
        <v>318</v>
      </c>
      <c r="C598" s="51"/>
      <c r="D598" s="51">
        <v>40</v>
      </c>
      <c r="E598" s="140" t="s">
        <v>333</v>
      </c>
      <c r="F598" s="51" t="s">
        <v>339</v>
      </c>
      <c r="G598" s="51">
        <v>1</v>
      </c>
      <c r="H598" s="51">
        <v>20000</v>
      </c>
    </row>
    <row r="599" spans="1:8">
      <c r="A599" s="50">
        <v>43320</v>
      </c>
      <c r="B599" s="50" t="s">
        <v>318</v>
      </c>
      <c r="C599" s="51"/>
      <c r="D599" s="51">
        <v>40</v>
      </c>
      <c r="E599" s="140" t="s">
        <v>340</v>
      </c>
      <c r="F599" s="51" t="s">
        <v>301</v>
      </c>
      <c r="G599" s="51">
        <v>1</v>
      </c>
      <c r="H599" s="51">
        <v>20000</v>
      </c>
    </row>
    <row r="600" spans="1:8">
      <c r="A600" s="50">
        <v>43320</v>
      </c>
      <c r="B600" s="50" t="s">
        <v>337</v>
      </c>
      <c r="C600" s="51"/>
      <c r="D600" s="51">
        <v>40</v>
      </c>
      <c r="E600" s="140" t="s">
        <v>341</v>
      </c>
      <c r="F600" s="51" t="s">
        <v>301</v>
      </c>
      <c r="G600" s="51">
        <v>1</v>
      </c>
      <c r="H600" s="51">
        <v>20000</v>
      </c>
    </row>
    <row r="601" spans="1:8">
      <c r="A601" s="232" t="s">
        <v>42</v>
      </c>
      <c r="B601" s="232"/>
      <c r="C601" s="232"/>
      <c r="D601" s="232"/>
      <c r="E601" s="232"/>
      <c r="F601" s="232"/>
      <c r="G601" s="232"/>
      <c r="H601" s="112">
        <f>SUM(H595:H600)</f>
        <v>120000</v>
      </c>
    </row>
    <row r="602" spans="1:8">
      <c r="A602" s="210" t="s">
        <v>366</v>
      </c>
      <c r="B602" s="211"/>
      <c r="C602" s="211"/>
      <c r="D602" s="211"/>
      <c r="E602" s="211"/>
      <c r="F602" s="211"/>
      <c r="G602" s="211"/>
      <c r="H602" s="212"/>
    </row>
    <row r="603" spans="1:8">
      <c r="A603" s="213"/>
      <c r="B603" s="214"/>
      <c r="C603" s="214"/>
      <c r="D603" s="214"/>
      <c r="E603" s="214"/>
      <c r="F603" s="214"/>
      <c r="G603" s="214"/>
      <c r="H603" s="215"/>
    </row>
    <row r="605" spans="1:8">
      <c r="F605" s="203" t="s">
        <v>24</v>
      </c>
      <c r="G605" s="203"/>
      <c r="H605" s="203"/>
    </row>
    <row r="630" spans="1:8" ht="15.75" thickBot="1">
      <c r="B630" s="21"/>
      <c r="C630" s="21"/>
      <c r="D630" s="5"/>
      <c r="E630" s="21"/>
      <c r="F630" s="15" t="s">
        <v>524</v>
      </c>
      <c r="G630" s="21"/>
      <c r="H630" s="4"/>
    </row>
    <row r="631" spans="1:8">
      <c r="B631" s="21"/>
      <c r="C631" s="21"/>
      <c r="D631" s="8"/>
      <c r="E631" s="216" t="s">
        <v>8</v>
      </c>
      <c r="F631" s="217"/>
      <c r="G631" s="218"/>
      <c r="H631" s="4"/>
    </row>
    <row r="632" spans="1:8" ht="15.75" thickBot="1">
      <c r="B632" s="21"/>
      <c r="C632" s="21"/>
      <c r="D632" s="8"/>
      <c r="E632" s="219"/>
      <c r="F632" s="220"/>
      <c r="G632" s="221"/>
      <c r="H632" s="4"/>
    </row>
    <row r="633" spans="1:8">
      <c r="B633" s="21"/>
      <c r="C633" s="21"/>
      <c r="D633" s="8"/>
      <c r="E633" s="145"/>
      <c r="F633" s="145"/>
      <c r="G633" s="145"/>
      <c r="H633" s="4"/>
    </row>
    <row r="634" spans="1:8">
      <c r="A634" s="223" t="s">
        <v>528</v>
      </c>
      <c r="B634" s="223"/>
      <c r="C634" s="223"/>
      <c r="D634" s="144"/>
      <c r="E634" s="21"/>
      <c r="F634" s="21"/>
      <c r="G634" s="21"/>
      <c r="H634" s="4"/>
    </row>
    <row r="635" spans="1:8">
      <c r="A635" s="223" t="s">
        <v>529</v>
      </c>
      <c r="B635" s="223"/>
      <c r="C635" s="223"/>
      <c r="D635" s="144"/>
      <c r="E635" s="21"/>
      <c r="F635" s="21"/>
      <c r="G635" s="21"/>
      <c r="H635" s="4"/>
    </row>
    <row r="636" spans="1:8">
      <c r="A636" s="17"/>
      <c r="B636" s="17"/>
      <c r="C636" s="18"/>
      <c r="D636" s="19"/>
      <c r="E636" s="19"/>
      <c r="F636" s="20"/>
      <c r="G636" s="18"/>
      <c r="H636" s="4"/>
    </row>
    <row r="637" spans="1:8">
      <c r="A637" s="34" t="s">
        <v>9</v>
      </c>
      <c r="B637" s="7" t="s">
        <v>28</v>
      </c>
      <c r="C637" s="7"/>
      <c r="D637" s="35"/>
      <c r="E637" s="19"/>
      <c r="F637" s="18"/>
      <c r="G637" s="18"/>
      <c r="H637" s="4"/>
    </row>
    <row r="638" spans="1:8">
      <c r="A638" s="36" t="s">
        <v>10</v>
      </c>
      <c r="B638" s="37" t="s">
        <v>29</v>
      </c>
      <c r="C638" s="28"/>
      <c r="D638" s="38"/>
      <c r="E638" s="19"/>
      <c r="F638" s="18"/>
      <c r="G638" s="18"/>
      <c r="H638" s="4"/>
    </row>
    <row r="639" spans="1:8">
      <c r="A639" s="36" t="s">
        <v>11</v>
      </c>
      <c r="B639" s="37" t="s">
        <v>30</v>
      </c>
      <c r="C639" s="28"/>
      <c r="D639" s="38"/>
      <c r="E639" s="19"/>
      <c r="F639" s="18"/>
      <c r="G639" s="20"/>
      <c r="H639" s="4"/>
    </row>
    <row r="640" spans="1:8">
      <c r="A640" s="39" t="s">
        <v>12</v>
      </c>
      <c r="B640" s="37"/>
      <c r="C640" s="28"/>
      <c r="D640" s="38"/>
      <c r="E640" s="19"/>
      <c r="F640" s="18"/>
      <c r="G640" s="20"/>
      <c r="H640" s="4"/>
    </row>
    <row r="641" spans="1:8">
      <c r="A641" s="23"/>
      <c r="B641" s="7"/>
      <c r="C641" s="7"/>
      <c r="D641" s="7"/>
      <c r="E641" s="19"/>
      <c r="F641" s="18"/>
      <c r="G641" s="20"/>
      <c r="H641" s="4"/>
    </row>
    <row r="642" spans="1:8">
      <c r="A642" s="224" t="s">
        <v>530</v>
      </c>
      <c r="B642" s="225"/>
      <c r="C642" s="225"/>
      <c r="D642" s="225"/>
      <c r="E642" s="225"/>
      <c r="F642" s="225"/>
      <c r="G642" s="225"/>
      <c r="H642" s="226"/>
    </row>
    <row r="643" spans="1:8">
      <c r="A643" s="204" t="s">
        <v>13</v>
      </c>
      <c r="B643" s="205"/>
      <c r="C643" s="205"/>
      <c r="D643" s="205"/>
      <c r="E643" s="205"/>
      <c r="F643" s="205"/>
      <c r="G643" s="205"/>
      <c r="H643" s="206"/>
    </row>
    <row r="644" spans="1:8" ht="24">
      <c r="A644" s="29" t="s">
        <v>14</v>
      </c>
      <c r="B644" s="30" t="s">
        <v>15</v>
      </c>
      <c r="C644" s="30" t="s">
        <v>16</v>
      </c>
      <c r="D644" s="30" t="s">
        <v>27</v>
      </c>
      <c r="E644" s="31" t="s">
        <v>17</v>
      </c>
      <c r="F644" s="56" t="s">
        <v>18</v>
      </c>
      <c r="G644" s="32" t="s">
        <v>19</v>
      </c>
      <c r="H644" s="33" t="s">
        <v>20</v>
      </c>
    </row>
    <row r="645" spans="1:8">
      <c r="A645" s="50">
        <v>43328</v>
      </c>
      <c r="B645" s="46" t="s">
        <v>418</v>
      </c>
      <c r="C645" s="51"/>
      <c r="D645" s="51">
        <v>40</v>
      </c>
      <c r="E645" s="75" t="s">
        <v>419</v>
      </c>
      <c r="F645" s="51" t="s">
        <v>420</v>
      </c>
      <c r="G645" s="51" t="s">
        <v>421</v>
      </c>
      <c r="H645" s="46">
        <v>175000</v>
      </c>
    </row>
    <row r="646" spans="1:8">
      <c r="A646" s="84">
        <v>43322</v>
      </c>
      <c r="B646" s="46" t="s">
        <v>439</v>
      </c>
      <c r="C646" s="51"/>
      <c r="D646" s="51">
        <v>40</v>
      </c>
      <c r="E646" s="75" t="s">
        <v>440</v>
      </c>
      <c r="F646" s="51" t="s">
        <v>303</v>
      </c>
      <c r="G646" s="51" t="s">
        <v>304</v>
      </c>
      <c r="H646" s="46">
        <v>175000</v>
      </c>
    </row>
    <row r="647" spans="1:8">
      <c r="A647" s="50">
        <v>43322</v>
      </c>
      <c r="B647" s="46" t="s">
        <v>412</v>
      </c>
      <c r="C647" s="51"/>
      <c r="D647" s="51">
        <v>40</v>
      </c>
      <c r="E647" s="75" t="s">
        <v>413</v>
      </c>
      <c r="F647" s="51" t="s">
        <v>378</v>
      </c>
      <c r="G647" s="51" t="s">
        <v>379</v>
      </c>
      <c r="H647" s="46">
        <v>175000</v>
      </c>
    </row>
    <row r="648" spans="1:8">
      <c r="A648" s="50">
        <v>43323</v>
      </c>
      <c r="B648" s="46" t="s">
        <v>398</v>
      </c>
      <c r="C648" s="46"/>
      <c r="D648" s="46">
        <v>40</v>
      </c>
      <c r="E648" s="75" t="s">
        <v>410</v>
      </c>
      <c r="F648" s="52" t="s">
        <v>411</v>
      </c>
      <c r="G648" s="51" t="s">
        <v>379</v>
      </c>
      <c r="H648" s="46">
        <v>175000</v>
      </c>
    </row>
    <row r="649" spans="1:8">
      <c r="A649" s="50">
        <v>43328</v>
      </c>
      <c r="B649" s="46" t="s">
        <v>416</v>
      </c>
      <c r="C649" s="51"/>
      <c r="D649" s="51">
        <v>40</v>
      </c>
      <c r="E649" s="75" t="s">
        <v>417</v>
      </c>
      <c r="F649" s="51" t="s">
        <v>397</v>
      </c>
      <c r="G649" s="100">
        <v>2</v>
      </c>
      <c r="H649" s="46">
        <v>120000</v>
      </c>
    </row>
    <row r="650" spans="1:8">
      <c r="A650" s="50">
        <v>43329</v>
      </c>
      <c r="B650" s="46" t="s">
        <v>414</v>
      </c>
      <c r="C650" s="51"/>
      <c r="D650" s="51">
        <v>40</v>
      </c>
      <c r="E650" s="75" t="s">
        <v>415</v>
      </c>
      <c r="F650" s="51" t="s">
        <v>378</v>
      </c>
      <c r="G650" s="51" t="s">
        <v>379</v>
      </c>
      <c r="H650" s="46">
        <v>175000</v>
      </c>
    </row>
    <row r="651" spans="1:8">
      <c r="A651" s="232" t="s">
        <v>42</v>
      </c>
      <c r="B651" s="232"/>
      <c r="C651" s="232"/>
      <c r="D651" s="232"/>
      <c r="E651" s="232"/>
      <c r="F651" s="232"/>
      <c r="G651" s="232"/>
      <c r="H651" s="146">
        <f>SUM(H645:H650)</f>
        <v>995000</v>
      </c>
    </row>
    <row r="652" spans="1:8">
      <c r="A652" s="210" t="s">
        <v>531</v>
      </c>
      <c r="B652" s="211"/>
      <c r="C652" s="211"/>
      <c r="D652" s="211"/>
      <c r="E652" s="211"/>
      <c r="F652" s="211"/>
      <c r="G652" s="211"/>
      <c r="H652" s="212"/>
    </row>
    <row r="653" spans="1:8">
      <c r="A653" s="213"/>
      <c r="B653" s="214"/>
      <c r="C653" s="214"/>
      <c r="D653" s="214"/>
      <c r="E653" s="214"/>
      <c r="F653" s="214"/>
      <c r="G653" s="214"/>
      <c r="H653" s="215"/>
    </row>
    <row r="655" spans="1:8">
      <c r="F655" s="203" t="s">
        <v>24</v>
      </c>
      <c r="G655" s="203"/>
      <c r="H655" s="203"/>
    </row>
    <row r="677" spans="1:8" ht="15.75" thickBot="1">
      <c r="B677" s="21"/>
      <c r="C677" s="21"/>
      <c r="D677" s="5"/>
      <c r="E677" s="21"/>
      <c r="F677" s="15" t="s">
        <v>524</v>
      </c>
      <c r="G677" s="21"/>
      <c r="H677" s="4"/>
    </row>
    <row r="678" spans="1:8">
      <c r="B678" s="21"/>
      <c r="C678" s="21"/>
      <c r="D678" s="8"/>
      <c r="E678" s="216" t="s">
        <v>8</v>
      </c>
      <c r="F678" s="217"/>
      <c r="G678" s="218"/>
      <c r="H678" s="4"/>
    </row>
    <row r="679" spans="1:8" ht="15.75" thickBot="1">
      <c r="B679" s="21"/>
      <c r="C679" s="21"/>
      <c r="D679" s="8"/>
      <c r="E679" s="219"/>
      <c r="F679" s="220"/>
      <c r="G679" s="221"/>
      <c r="H679" s="4"/>
    </row>
    <row r="680" spans="1:8">
      <c r="B680" s="21"/>
      <c r="C680" s="21"/>
      <c r="D680" s="8"/>
      <c r="E680" s="145"/>
      <c r="F680" s="145"/>
      <c r="G680" s="145"/>
      <c r="H680" s="4"/>
    </row>
    <row r="681" spans="1:8">
      <c r="A681" s="223" t="s">
        <v>532</v>
      </c>
      <c r="B681" s="223"/>
      <c r="C681" s="223"/>
      <c r="D681" s="144"/>
      <c r="E681" s="21"/>
      <c r="F681" s="21"/>
      <c r="G681" s="21"/>
      <c r="H681" s="4"/>
    </row>
    <row r="682" spans="1:8">
      <c r="A682" s="223" t="s">
        <v>529</v>
      </c>
      <c r="B682" s="223"/>
      <c r="C682" s="223"/>
      <c r="D682" s="144"/>
      <c r="E682" s="21"/>
      <c r="F682" s="21"/>
      <c r="G682" s="21"/>
      <c r="H682" s="4"/>
    </row>
    <row r="683" spans="1:8">
      <c r="A683" s="17"/>
      <c r="B683" s="17"/>
      <c r="C683" s="18"/>
      <c r="D683" s="19"/>
      <c r="E683" s="19"/>
      <c r="F683" s="20"/>
      <c r="G683" s="18"/>
      <c r="H683" s="4"/>
    </row>
    <row r="684" spans="1:8">
      <c r="A684" s="34" t="s">
        <v>9</v>
      </c>
      <c r="B684" s="7" t="s">
        <v>28</v>
      </c>
      <c r="C684" s="7"/>
      <c r="D684" s="35"/>
      <c r="E684" s="19"/>
      <c r="F684" s="18"/>
      <c r="G684" s="18"/>
      <c r="H684" s="4"/>
    </row>
    <row r="685" spans="1:8">
      <c r="A685" s="36" t="s">
        <v>10</v>
      </c>
      <c r="B685" s="37" t="s">
        <v>29</v>
      </c>
      <c r="C685" s="28"/>
      <c r="D685" s="38"/>
      <c r="E685" s="19"/>
      <c r="F685" s="18"/>
      <c r="G685" s="18"/>
      <c r="H685" s="4"/>
    </row>
    <row r="686" spans="1:8">
      <c r="A686" s="36" t="s">
        <v>11</v>
      </c>
      <c r="B686" s="37" t="s">
        <v>30</v>
      </c>
      <c r="C686" s="28"/>
      <c r="D686" s="38"/>
      <c r="E686" s="19"/>
      <c r="F686" s="18"/>
      <c r="G686" s="20"/>
      <c r="H686" s="4"/>
    </row>
    <row r="687" spans="1:8">
      <c r="A687" s="39" t="s">
        <v>12</v>
      </c>
      <c r="B687" s="37"/>
      <c r="C687" s="28"/>
      <c r="D687" s="38"/>
      <c r="E687" s="19"/>
      <c r="F687" s="18"/>
      <c r="G687" s="20"/>
      <c r="H687" s="4"/>
    </row>
    <row r="688" spans="1:8">
      <c r="A688" s="23"/>
      <c r="B688" s="7"/>
      <c r="C688" s="7"/>
      <c r="D688" s="7"/>
      <c r="E688" s="19"/>
      <c r="F688" s="18"/>
      <c r="G688" s="20"/>
      <c r="H688" s="4"/>
    </row>
    <row r="689" spans="1:8">
      <c r="A689" s="224" t="s">
        <v>533</v>
      </c>
      <c r="B689" s="225"/>
      <c r="C689" s="225"/>
      <c r="D689" s="225"/>
      <c r="E689" s="225"/>
      <c r="F689" s="225"/>
      <c r="G689" s="225"/>
      <c r="H689" s="226"/>
    </row>
    <row r="690" spans="1:8">
      <c r="A690" s="204" t="s">
        <v>13</v>
      </c>
      <c r="B690" s="205"/>
      <c r="C690" s="205"/>
      <c r="D690" s="205"/>
      <c r="E690" s="205"/>
      <c r="F690" s="205"/>
      <c r="G690" s="205"/>
      <c r="H690" s="206"/>
    </row>
    <row r="691" spans="1:8" ht="24">
      <c r="A691" s="29" t="s">
        <v>14</v>
      </c>
      <c r="B691" s="30" t="s">
        <v>15</v>
      </c>
      <c r="C691" s="30" t="s">
        <v>16</v>
      </c>
      <c r="D691" s="30" t="s">
        <v>27</v>
      </c>
      <c r="E691" s="31" t="s">
        <v>17</v>
      </c>
      <c r="F691" s="56" t="s">
        <v>18</v>
      </c>
      <c r="G691" s="32" t="s">
        <v>19</v>
      </c>
      <c r="H691" s="33" t="s">
        <v>20</v>
      </c>
    </row>
    <row r="692" spans="1:8">
      <c r="A692" s="50">
        <v>43325</v>
      </c>
      <c r="B692" s="46" t="s">
        <v>386</v>
      </c>
      <c r="C692" s="51"/>
      <c r="D692" s="51">
        <v>40</v>
      </c>
      <c r="E692" s="75" t="s">
        <v>422</v>
      </c>
      <c r="F692" s="51" t="s">
        <v>423</v>
      </c>
      <c r="G692" s="51">
        <v>1</v>
      </c>
      <c r="H692" s="46">
        <v>20000</v>
      </c>
    </row>
    <row r="693" spans="1:8">
      <c r="A693" s="50">
        <v>43337</v>
      </c>
      <c r="B693" s="46" t="s">
        <v>386</v>
      </c>
      <c r="C693" s="46"/>
      <c r="D693" s="46">
        <v>40</v>
      </c>
      <c r="E693" s="75" t="s">
        <v>424</v>
      </c>
      <c r="F693" s="51" t="s">
        <v>432</v>
      </c>
      <c r="G693" s="51">
        <v>1</v>
      </c>
      <c r="H693" s="46">
        <v>20000</v>
      </c>
    </row>
    <row r="694" spans="1:8">
      <c r="A694" s="50">
        <v>43326</v>
      </c>
      <c r="B694" s="46" t="s">
        <v>425</v>
      </c>
      <c r="C694" s="51"/>
      <c r="D694" s="51">
        <v>40</v>
      </c>
      <c r="E694" s="75" t="s">
        <v>426</v>
      </c>
      <c r="F694" s="51" t="s">
        <v>427</v>
      </c>
      <c r="G694" s="51">
        <v>1</v>
      </c>
      <c r="H694" s="46">
        <v>20000</v>
      </c>
    </row>
    <row r="695" spans="1:8">
      <c r="A695" s="50">
        <v>43326</v>
      </c>
      <c r="B695" s="46" t="s">
        <v>425</v>
      </c>
      <c r="C695" s="51"/>
      <c r="D695" s="51">
        <v>40</v>
      </c>
      <c r="E695" s="75" t="s">
        <v>428</v>
      </c>
      <c r="F695" s="51" t="s">
        <v>427</v>
      </c>
      <c r="G695" s="51">
        <v>1</v>
      </c>
      <c r="H695" s="46">
        <v>20000</v>
      </c>
    </row>
    <row r="696" spans="1:8">
      <c r="A696" s="50">
        <v>43337</v>
      </c>
      <c r="B696" s="46" t="s">
        <v>429</v>
      </c>
      <c r="C696" s="51"/>
      <c r="D696" s="51">
        <v>40</v>
      </c>
      <c r="E696" s="75" t="s">
        <v>430</v>
      </c>
      <c r="F696" s="51" t="s">
        <v>431</v>
      </c>
      <c r="G696" s="51">
        <v>1</v>
      </c>
      <c r="H696" s="46">
        <v>20000</v>
      </c>
    </row>
    <row r="697" spans="1:8">
      <c r="A697" s="50">
        <v>43337</v>
      </c>
      <c r="B697" s="46" t="s">
        <v>433</v>
      </c>
      <c r="C697" s="51"/>
      <c r="D697" s="51">
        <v>40</v>
      </c>
      <c r="E697" s="75" t="s">
        <v>434</v>
      </c>
      <c r="F697" s="51" t="s">
        <v>435</v>
      </c>
      <c r="G697" s="51">
        <v>1</v>
      </c>
      <c r="H697" s="46">
        <v>20000</v>
      </c>
    </row>
    <row r="698" spans="1:8">
      <c r="A698" s="84">
        <v>43325</v>
      </c>
      <c r="B698" s="46" t="s">
        <v>436</v>
      </c>
      <c r="C698" s="51"/>
      <c r="D698" s="51">
        <v>40</v>
      </c>
      <c r="E698" s="75" t="s">
        <v>437</v>
      </c>
      <c r="F698" s="51" t="s">
        <v>438</v>
      </c>
      <c r="G698" s="51">
        <v>1</v>
      </c>
      <c r="H698" s="46">
        <v>20000</v>
      </c>
    </row>
    <row r="699" spans="1:8">
      <c r="A699" s="50">
        <v>43326</v>
      </c>
      <c r="B699" s="46" t="s">
        <v>472</v>
      </c>
      <c r="C699" s="51"/>
      <c r="D699" s="51">
        <v>40</v>
      </c>
      <c r="E699" s="75" t="s">
        <v>484</v>
      </c>
      <c r="F699" s="51" t="s">
        <v>322</v>
      </c>
      <c r="G699" s="51">
        <v>1</v>
      </c>
      <c r="H699" s="46">
        <v>20000</v>
      </c>
    </row>
    <row r="700" spans="1:8">
      <c r="A700" s="50">
        <v>43326</v>
      </c>
      <c r="B700" s="46" t="s">
        <v>472</v>
      </c>
      <c r="C700" s="51"/>
      <c r="D700" s="51">
        <v>40</v>
      </c>
      <c r="E700" s="75" t="s">
        <v>485</v>
      </c>
      <c r="F700" s="51" t="s">
        <v>322</v>
      </c>
      <c r="G700" s="51">
        <v>1</v>
      </c>
      <c r="H700" s="46">
        <v>20000</v>
      </c>
    </row>
    <row r="701" spans="1:8">
      <c r="A701" s="232" t="s">
        <v>42</v>
      </c>
      <c r="B701" s="232"/>
      <c r="C701" s="232"/>
      <c r="D701" s="232"/>
      <c r="E701" s="232"/>
      <c r="F701" s="232"/>
      <c r="G701" s="232"/>
      <c r="H701" s="146">
        <f>SUM(H692:H700)</f>
        <v>180000</v>
      </c>
    </row>
    <row r="702" spans="1:8">
      <c r="A702" s="210" t="s">
        <v>534</v>
      </c>
      <c r="B702" s="211"/>
      <c r="C702" s="211"/>
      <c r="D702" s="211"/>
      <c r="E702" s="211"/>
      <c r="F702" s="211"/>
      <c r="G702" s="211"/>
      <c r="H702" s="212"/>
    </row>
    <row r="703" spans="1:8">
      <c r="A703" s="213"/>
      <c r="B703" s="214"/>
      <c r="C703" s="214"/>
      <c r="D703" s="214"/>
      <c r="E703" s="214"/>
      <c r="F703" s="214"/>
      <c r="G703" s="214"/>
      <c r="H703" s="215"/>
    </row>
    <row r="705" spans="2:8">
      <c r="F705" s="203" t="s">
        <v>24</v>
      </c>
      <c r="G705" s="203"/>
      <c r="H705" s="203"/>
    </row>
    <row r="719" spans="2:8" ht="15.75" thickBot="1">
      <c r="B719" s="21"/>
      <c r="C719" s="21"/>
      <c r="D719" s="5"/>
      <c r="E719" s="21"/>
      <c r="F719" s="15" t="s">
        <v>610</v>
      </c>
      <c r="G719" s="21"/>
      <c r="H719" s="4"/>
    </row>
    <row r="720" spans="2:8">
      <c r="B720" s="21"/>
      <c r="C720" s="21"/>
      <c r="D720" s="8"/>
      <c r="E720" s="216" t="s">
        <v>8</v>
      </c>
      <c r="F720" s="217"/>
      <c r="G720" s="218"/>
      <c r="H720" s="4"/>
    </row>
    <row r="721" spans="1:8" ht="15.75" thickBot="1">
      <c r="B721" s="21"/>
      <c r="C721" s="21"/>
      <c r="D721" s="8"/>
      <c r="E721" s="219"/>
      <c r="F721" s="220"/>
      <c r="G721" s="221"/>
      <c r="H721" s="4"/>
    </row>
    <row r="722" spans="1:8">
      <c r="B722" s="21"/>
      <c r="C722" s="21"/>
      <c r="D722" s="8"/>
      <c r="E722" s="164"/>
      <c r="F722" s="164"/>
      <c r="G722" s="164"/>
      <c r="H722" s="4"/>
    </row>
    <row r="723" spans="1:8">
      <c r="A723" s="223" t="s">
        <v>614</v>
      </c>
      <c r="B723" s="223"/>
      <c r="C723" s="223"/>
      <c r="D723" s="163"/>
      <c r="E723" s="21"/>
      <c r="F723" s="21"/>
      <c r="G723" s="21"/>
      <c r="H723" s="4"/>
    </row>
    <row r="724" spans="1:8">
      <c r="A724" s="223" t="s">
        <v>615</v>
      </c>
      <c r="B724" s="223"/>
      <c r="C724" s="223"/>
      <c r="D724" s="163"/>
      <c r="E724" s="21"/>
      <c r="F724" s="21"/>
      <c r="G724" s="21"/>
      <c r="H724" s="4"/>
    </row>
    <row r="725" spans="1:8">
      <c r="A725" s="17"/>
      <c r="B725" s="17"/>
      <c r="C725" s="18"/>
      <c r="D725" s="19"/>
      <c r="E725" s="19"/>
      <c r="F725" s="20"/>
      <c r="G725" s="18"/>
      <c r="H725" s="4"/>
    </row>
    <row r="726" spans="1:8">
      <c r="A726" s="34" t="s">
        <v>9</v>
      </c>
      <c r="B726" s="7" t="s">
        <v>28</v>
      </c>
      <c r="C726" s="7"/>
      <c r="D726" s="35"/>
      <c r="E726" s="19"/>
      <c r="F726" s="18"/>
      <c r="G726" s="18"/>
      <c r="H726" s="4"/>
    </row>
    <row r="727" spans="1:8">
      <c r="A727" s="36" t="s">
        <v>10</v>
      </c>
      <c r="B727" s="37" t="s">
        <v>29</v>
      </c>
      <c r="C727" s="28"/>
      <c r="D727" s="38"/>
      <c r="E727" s="19"/>
      <c r="F727" s="18"/>
      <c r="G727" s="18"/>
      <c r="H727" s="4"/>
    </row>
    <row r="728" spans="1:8">
      <c r="A728" s="36" t="s">
        <v>11</v>
      </c>
      <c r="B728" s="37" t="s">
        <v>30</v>
      </c>
      <c r="C728" s="28"/>
      <c r="D728" s="38"/>
      <c r="E728" s="19"/>
      <c r="F728" s="18"/>
      <c r="G728" s="20"/>
      <c r="H728" s="4"/>
    </row>
    <row r="729" spans="1:8">
      <c r="A729" s="39" t="s">
        <v>12</v>
      </c>
      <c r="B729" s="37"/>
      <c r="C729" s="28"/>
      <c r="D729" s="38"/>
      <c r="E729" s="19"/>
      <c r="F729" s="18"/>
      <c r="G729" s="20"/>
      <c r="H729" s="4"/>
    </row>
    <row r="730" spans="1:8">
      <c r="A730" s="23"/>
      <c r="B730" s="7"/>
      <c r="C730" s="7"/>
      <c r="D730" s="7"/>
      <c r="E730" s="19"/>
      <c r="F730" s="18"/>
      <c r="G730" s="20"/>
      <c r="H730" s="4"/>
    </row>
    <row r="731" spans="1:8">
      <c r="A731" s="224" t="s">
        <v>363</v>
      </c>
      <c r="B731" s="225"/>
      <c r="C731" s="225"/>
      <c r="D731" s="225"/>
      <c r="E731" s="225"/>
      <c r="F731" s="225"/>
      <c r="G731" s="225"/>
      <c r="H731" s="226"/>
    </row>
    <row r="732" spans="1:8">
      <c r="A732" s="204" t="s">
        <v>13</v>
      </c>
      <c r="B732" s="205"/>
      <c r="C732" s="205"/>
      <c r="D732" s="205"/>
      <c r="E732" s="205"/>
      <c r="F732" s="205"/>
      <c r="G732" s="205"/>
      <c r="H732" s="206"/>
    </row>
    <row r="733" spans="1:8" ht="24">
      <c r="A733" s="29" t="s">
        <v>14</v>
      </c>
      <c r="B733" s="30" t="s">
        <v>15</v>
      </c>
      <c r="C733" s="30" t="s">
        <v>16</v>
      </c>
      <c r="D733" s="30" t="s">
        <v>27</v>
      </c>
      <c r="E733" s="31" t="s">
        <v>17</v>
      </c>
      <c r="F733" s="56" t="s">
        <v>18</v>
      </c>
      <c r="G733" s="32" t="s">
        <v>19</v>
      </c>
      <c r="H733" s="33" t="s">
        <v>20</v>
      </c>
    </row>
    <row r="734" spans="1:8">
      <c r="A734" s="84">
        <v>43345</v>
      </c>
      <c r="B734" s="166" t="s">
        <v>56</v>
      </c>
      <c r="C734" s="75"/>
      <c r="D734" s="75">
        <v>40</v>
      </c>
      <c r="E734" s="166" t="s">
        <v>556</v>
      </c>
      <c r="F734" s="75" t="s">
        <v>82</v>
      </c>
      <c r="G734" s="75" t="s">
        <v>39</v>
      </c>
      <c r="H734" s="75">
        <v>175000</v>
      </c>
    </row>
    <row r="735" spans="1:8">
      <c r="A735" s="84">
        <v>43329</v>
      </c>
      <c r="B735" s="75" t="s">
        <v>40</v>
      </c>
      <c r="C735" s="75"/>
      <c r="D735" s="75">
        <v>40</v>
      </c>
      <c r="E735" s="68" t="s">
        <v>559</v>
      </c>
      <c r="F735" s="75" t="s">
        <v>189</v>
      </c>
      <c r="G735" s="75" t="s">
        <v>39</v>
      </c>
      <c r="H735" s="75">
        <v>175000</v>
      </c>
    </row>
    <row r="736" spans="1:8">
      <c r="A736" s="232" t="s">
        <v>42</v>
      </c>
      <c r="B736" s="232"/>
      <c r="C736" s="232"/>
      <c r="D736" s="232"/>
      <c r="E736" s="232"/>
      <c r="F736" s="232"/>
      <c r="G736" s="232"/>
      <c r="H736" s="165">
        <f>SUM(H734:H735)</f>
        <v>350000</v>
      </c>
    </row>
    <row r="737" spans="1:8">
      <c r="A737" s="210" t="s">
        <v>616</v>
      </c>
      <c r="B737" s="211"/>
      <c r="C737" s="211"/>
      <c r="D737" s="211"/>
      <c r="E737" s="211"/>
      <c r="F737" s="211"/>
      <c r="G737" s="211"/>
      <c r="H737" s="212"/>
    </row>
    <row r="738" spans="1:8">
      <c r="A738" s="213"/>
      <c r="B738" s="214"/>
      <c r="C738" s="214"/>
      <c r="D738" s="214"/>
      <c r="E738" s="214"/>
      <c r="F738" s="214"/>
      <c r="G738" s="214"/>
      <c r="H738" s="215"/>
    </row>
    <row r="740" spans="1:8">
      <c r="F740" s="203" t="s">
        <v>24</v>
      </c>
      <c r="G740" s="203"/>
      <c r="H740" s="203"/>
    </row>
    <row r="775" spans="1:8" ht="15.75" thickBot="1">
      <c r="B775" s="21"/>
      <c r="C775" s="21"/>
      <c r="D775" s="5"/>
      <c r="E775" s="21"/>
      <c r="F775" s="15" t="s">
        <v>610</v>
      </c>
      <c r="G775" s="21"/>
      <c r="H775" s="4"/>
    </row>
    <row r="776" spans="1:8">
      <c r="B776" s="21"/>
      <c r="C776" s="21"/>
      <c r="D776" s="8"/>
      <c r="E776" s="216" t="s">
        <v>8</v>
      </c>
      <c r="F776" s="217"/>
      <c r="G776" s="218"/>
      <c r="H776" s="4"/>
    </row>
    <row r="777" spans="1:8" ht="15.75" thickBot="1">
      <c r="B777" s="21"/>
      <c r="C777" s="21"/>
      <c r="D777" s="8"/>
      <c r="E777" s="219"/>
      <c r="F777" s="220"/>
      <c r="G777" s="221"/>
      <c r="H777" s="4"/>
    </row>
    <row r="778" spans="1:8">
      <c r="B778" s="21"/>
      <c r="C778" s="21"/>
      <c r="D778" s="8"/>
      <c r="E778" s="164"/>
      <c r="F778" s="164"/>
      <c r="G778" s="164"/>
      <c r="H778" s="4"/>
    </row>
    <row r="779" spans="1:8">
      <c r="A779" s="223" t="s">
        <v>617</v>
      </c>
      <c r="B779" s="223"/>
      <c r="C779" s="223"/>
      <c r="D779" s="163"/>
      <c r="E779" s="21"/>
      <c r="F779" s="21"/>
      <c r="G779" s="21"/>
      <c r="H779" s="4"/>
    </row>
    <row r="780" spans="1:8">
      <c r="A780" s="223" t="s">
        <v>615</v>
      </c>
      <c r="B780" s="223"/>
      <c r="C780" s="223"/>
      <c r="D780" s="163"/>
      <c r="E780" s="21"/>
      <c r="F780" s="21"/>
      <c r="G780" s="21"/>
      <c r="H780" s="4"/>
    </row>
    <row r="781" spans="1:8">
      <c r="A781" s="17"/>
      <c r="B781" s="17"/>
      <c r="C781" s="18"/>
      <c r="D781" s="19"/>
      <c r="E781" s="19"/>
      <c r="F781" s="20"/>
      <c r="G781" s="18"/>
      <c r="H781" s="4"/>
    </row>
    <row r="782" spans="1:8">
      <c r="A782" s="34" t="s">
        <v>9</v>
      </c>
      <c r="B782" s="7" t="s">
        <v>28</v>
      </c>
      <c r="C782" s="7"/>
      <c r="D782" s="35"/>
      <c r="E782" s="19"/>
      <c r="F782" s="18"/>
      <c r="G782" s="18"/>
      <c r="H782" s="4"/>
    </row>
    <row r="783" spans="1:8">
      <c r="A783" s="36" t="s">
        <v>10</v>
      </c>
      <c r="B783" s="37" t="s">
        <v>29</v>
      </c>
      <c r="C783" s="28"/>
      <c r="D783" s="38"/>
      <c r="E783" s="19"/>
      <c r="F783" s="18"/>
      <c r="G783" s="18"/>
      <c r="H783" s="4"/>
    </row>
    <row r="784" spans="1:8">
      <c r="A784" s="36" t="s">
        <v>11</v>
      </c>
      <c r="B784" s="37" t="s">
        <v>30</v>
      </c>
      <c r="C784" s="28"/>
      <c r="D784" s="38"/>
      <c r="E784" s="19"/>
      <c r="F784" s="18"/>
      <c r="G784" s="20"/>
      <c r="H784" s="4"/>
    </row>
    <row r="785" spans="1:8">
      <c r="A785" s="39" t="s">
        <v>12</v>
      </c>
      <c r="B785" s="37"/>
      <c r="C785" s="28"/>
      <c r="D785" s="38"/>
      <c r="E785" s="19"/>
      <c r="F785" s="18"/>
      <c r="G785" s="20"/>
      <c r="H785" s="4"/>
    </row>
    <row r="786" spans="1:8">
      <c r="A786" s="23"/>
      <c r="B786" s="7"/>
      <c r="C786" s="7"/>
      <c r="D786" s="7"/>
      <c r="E786" s="19"/>
      <c r="F786" s="18"/>
      <c r="G786" s="20"/>
      <c r="H786" s="4"/>
    </row>
    <row r="787" spans="1:8">
      <c r="A787" s="224" t="s">
        <v>133</v>
      </c>
      <c r="B787" s="225"/>
      <c r="C787" s="225"/>
      <c r="D787" s="225"/>
      <c r="E787" s="225"/>
      <c r="F787" s="225"/>
      <c r="G787" s="225"/>
      <c r="H787" s="226"/>
    </row>
    <row r="788" spans="1:8">
      <c r="A788" s="204" t="s">
        <v>13</v>
      </c>
      <c r="B788" s="205"/>
      <c r="C788" s="205"/>
      <c r="D788" s="205"/>
      <c r="E788" s="205"/>
      <c r="F788" s="205"/>
      <c r="G788" s="205"/>
      <c r="H788" s="206"/>
    </row>
    <row r="789" spans="1:8" ht="24">
      <c r="A789" s="29" t="s">
        <v>14</v>
      </c>
      <c r="B789" s="30" t="s">
        <v>15</v>
      </c>
      <c r="C789" s="30" t="s">
        <v>16</v>
      </c>
      <c r="D789" s="30" t="s">
        <v>27</v>
      </c>
      <c r="E789" s="31" t="s">
        <v>17</v>
      </c>
      <c r="F789" s="56" t="s">
        <v>18</v>
      </c>
      <c r="G789" s="32" t="s">
        <v>19</v>
      </c>
      <c r="H789" s="33" t="s">
        <v>20</v>
      </c>
    </row>
    <row r="790" spans="1:8">
      <c r="A790" s="84">
        <v>43326</v>
      </c>
      <c r="B790" s="75" t="s">
        <v>193</v>
      </c>
      <c r="C790" s="75"/>
      <c r="D790" s="75">
        <v>40</v>
      </c>
      <c r="E790" s="68" t="s">
        <v>598</v>
      </c>
      <c r="F790" s="75" t="s">
        <v>618</v>
      </c>
      <c r="G790" s="75">
        <v>1</v>
      </c>
      <c r="H790" s="75">
        <v>20000</v>
      </c>
    </row>
    <row r="791" spans="1:8">
      <c r="A791" s="84">
        <v>43325</v>
      </c>
      <c r="B791" s="75" t="s">
        <v>193</v>
      </c>
      <c r="C791" s="75"/>
      <c r="D791" s="75">
        <v>40</v>
      </c>
      <c r="E791" s="68" t="s">
        <v>599</v>
      </c>
      <c r="F791" s="75" t="s">
        <v>619</v>
      </c>
      <c r="G791" s="75">
        <v>1</v>
      </c>
      <c r="H791" s="75">
        <v>20000</v>
      </c>
    </row>
    <row r="792" spans="1:8">
      <c r="A792" s="84">
        <v>43347</v>
      </c>
      <c r="B792" s="75" t="s">
        <v>144</v>
      </c>
      <c r="C792" s="75"/>
      <c r="D792" s="75">
        <v>40</v>
      </c>
      <c r="E792" s="68" t="s">
        <v>557</v>
      </c>
      <c r="F792" s="75" t="s">
        <v>142</v>
      </c>
      <c r="G792" s="75">
        <v>1</v>
      </c>
      <c r="H792" s="75">
        <v>20000</v>
      </c>
    </row>
    <row r="793" spans="1:8">
      <c r="A793" s="84">
        <v>43349</v>
      </c>
      <c r="B793" s="75" t="s">
        <v>44</v>
      </c>
      <c r="C793" s="75"/>
      <c r="D793" s="75">
        <v>40</v>
      </c>
      <c r="E793" s="68" t="s">
        <v>567</v>
      </c>
      <c r="F793" s="75" t="s">
        <v>142</v>
      </c>
      <c r="G793" s="75">
        <v>1</v>
      </c>
      <c r="H793" s="75">
        <v>20000</v>
      </c>
    </row>
    <row r="794" spans="1:8">
      <c r="A794" s="84">
        <v>43347</v>
      </c>
      <c r="B794" s="75" t="s">
        <v>44</v>
      </c>
      <c r="C794" s="75"/>
      <c r="D794" s="75">
        <v>40</v>
      </c>
      <c r="E794" s="68" t="s">
        <v>568</v>
      </c>
      <c r="F794" s="75" t="s">
        <v>142</v>
      </c>
      <c r="G794" s="75">
        <v>1</v>
      </c>
      <c r="H794" s="75">
        <v>20000</v>
      </c>
    </row>
    <row r="795" spans="1:8">
      <c r="A795" s="84">
        <v>43348</v>
      </c>
      <c r="B795" s="75" t="s">
        <v>44</v>
      </c>
      <c r="C795" s="75"/>
      <c r="D795" s="75">
        <v>40</v>
      </c>
      <c r="E795" s="68" t="s">
        <v>569</v>
      </c>
      <c r="F795" s="75" t="s">
        <v>142</v>
      </c>
      <c r="G795" s="75">
        <v>1</v>
      </c>
      <c r="H795" s="75">
        <v>20000</v>
      </c>
    </row>
    <row r="796" spans="1:8">
      <c r="A796" s="84">
        <v>43346</v>
      </c>
      <c r="B796" s="75" t="s">
        <v>571</v>
      </c>
      <c r="C796" s="75"/>
      <c r="D796" s="75">
        <v>40</v>
      </c>
      <c r="E796" s="68" t="s">
        <v>577</v>
      </c>
      <c r="F796" s="75" t="s">
        <v>247</v>
      </c>
      <c r="G796" s="75">
        <v>1</v>
      </c>
      <c r="H796" s="75">
        <v>20000</v>
      </c>
    </row>
    <row r="797" spans="1:8">
      <c r="A797" s="84">
        <v>43348</v>
      </c>
      <c r="B797" s="75" t="s">
        <v>232</v>
      </c>
      <c r="C797" s="75"/>
      <c r="D797" s="75">
        <v>40</v>
      </c>
      <c r="E797" s="68" t="s">
        <v>594</v>
      </c>
      <c r="F797" s="75" t="s">
        <v>142</v>
      </c>
      <c r="G797" s="75">
        <v>1</v>
      </c>
      <c r="H797" s="75">
        <v>20000</v>
      </c>
    </row>
    <row r="798" spans="1:8">
      <c r="A798" s="84">
        <v>43348</v>
      </c>
      <c r="B798" s="75" t="s">
        <v>144</v>
      </c>
      <c r="C798" s="75"/>
      <c r="D798" s="75">
        <v>40</v>
      </c>
      <c r="E798" s="68" t="s">
        <v>595</v>
      </c>
      <c r="F798" s="75" t="s">
        <v>142</v>
      </c>
      <c r="G798" s="75">
        <v>1</v>
      </c>
      <c r="H798" s="75">
        <v>20000</v>
      </c>
    </row>
    <row r="799" spans="1:8">
      <c r="A799" s="232" t="s">
        <v>42</v>
      </c>
      <c r="B799" s="232"/>
      <c r="C799" s="232"/>
      <c r="D799" s="232"/>
      <c r="E799" s="232"/>
      <c r="F799" s="232"/>
      <c r="G799" s="232"/>
      <c r="H799" s="165">
        <f>SUM(H790:H798)</f>
        <v>180000</v>
      </c>
    </row>
    <row r="800" spans="1:8">
      <c r="A800" s="210" t="s">
        <v>620</v>
      </c>
      <c r="B800" s="211"/>
      <c r="C800" s="211"/>
      <c r="D800" s="211"/>
      <c r="E800" s="211"/>
      <c r="F800" s="211"/>
      <c r="G800" s="211"/>
      <c r="H800" s="212"/>
    </row>
    <row r="801" spans="1:8">
      <c r="A801" s="213"/>
      <c r="B801" s="214"/>
      <c r="C801" s="214"/>
      <c r="D801" s="214"/>
      <c r="E801" s="214"/>
      <c r="F801" s="214"/>
      <c r="G801" s="214"/>
      <c r="H801" s="215"/>
    </row>
    <row r="803" spans="1:8">
      <c r="F803" s="203" t="s">
        <v>24</v>
      </c>
      <c r="G803" s="203"/>
      <c r="H803" s="203"/>
    </row>
    <row r="829" spans="2:8" ht="15.75" thickBot="1">
      <c r="B829" s="21"/>
      <c r="C829" s="21"/>
      <c r="D829" s="5"/>
      <c r="E829" s="21"/>
      <c r="F829" s="15" t="s">
        <v>654</v>
      </c>
      <c r="G829" s="21"/>
      <c r="H829" s="4"/>
    </row>
    <row r="830" spans="2:8">
      <c r="B830" s="21"/>
      <c r="C830" s="21"/>
      <c r="D830" s="8"/>
      <c r="E830" s="216" t="s">
        <v>8</v>
      </c>
      <c r="F830" s="217"/>
      <c r="G830" s="218"/>
      <c r="H830" s="4"/>
    </row>
    <row r="831" spans="2:8" ht="15.75" thickBot="1">
      <c r="B831" s="21"/>
      <c r="C831" s="21"/>
      <c r="D831" s="8"/>
      <c r="E831" s="219"/>
      <c r="F831" s="220"/>
      <c r="G831" s="221"/>
      <c r="H831" s="4"/>
    </row>
    <row r="832" spans="2:8">
      <c r="B832" s="21"/>
      <c r="C832" s="21"/>
      <c r="D832" s="8"/>
      <c r="E832" s="187"/>
      <c r="F832" s="187"/>
      <c r="G832" s="187"/>
      <c r="H832" s="4"/>
    </row>
    <row r="833" spans="1:8">
      <c r="A833" s="223" t="s">
        <v>655</v>
      </c>
      <c r="B833" s="223"/>
      <c r="C833" s="223"/>
      <c r="D833" s="182"/>
      <c r="E833" s="21"/>
      <c r="F833" s="21"/>
      <c r="G833" s="21"/>
      <c r="H833" s="4"/>
    </row>
    <row r="834" spans="1:8">
      <c r="A834" s="223" t="s">
        <v>656</v>
      </c>
      <c r="B834" s="223"/>
      <c r="C834" s="223"/>
      <c r="D834" s="182"/>
      <c r="E834" s="21"/>
      <c r="F834" s="21"/>
      <c r="G834" s="21"/>
      <c r="H834" s="4"/>
    </row>
    <row r="835" spans="1:8">
      <c r="A835" s="17"/>
      <c r="B835" s="17"/>
      <c r="C835" s="18"/>
      <c r="D835" s="19"/>
      <c r="E835" s="19"/>
      <c r="F835" s="20"/>
      <c r="G835" s="18"/>
      <c r="H835" s="4"/>
    </row>
    <row r="836" spans="1:8">
      <c r="A836" s="34" t="s">
        <v>9</v>
      </c>
      <c r="B836" s="7" t="s">
        <v>28</v>
      </c>
      <c r="C836" s="7"/>
      <c r="D836" s="35"/>
      <c r="E836" s="19"/>
      <c r="F836" s="18"/>
      <c r="G836" s="18"/>
      <c r="H836" s="4"/>
    </row>
    <row r="837" spans="1:8">
      <c r="A837" s="36" t="s">
        <v>10</v>
      </c>
      <c r="B837" s="37" t="s">
        <v>29</v>
      </c>
      <c r="C837" s="28"/>
      <c r="D837" s="38"/>
      <c r="E837" s="19"/>
      <c r="F837" s="18"/>
      <c r="G837" s="18"/>
      <c r="H837" s="4"/>
    </row>
    <row r="838" spans="1:8">
      <c r="A838" s="36" t="s">
        <v>11</v>
      </c>
      <c r="B838" s="37" t="s">
        <v>30</v>
      </c>
      <c r="C838" s="28"/>
      <c r="D838" s="38"/>
      <c r="E838" s="19"/>
      <c r="F838" s="18"/>
      <c r="G838" s="20"/>
      <c r="H838" s="4"/>
    </row>
    <row r="839" spans="1:8">
      <c r="A839" s="39" t="s">
        <v>12</v>
      </c>
      <c r="B839" s="37"/>
      <c r="C839" s="28"/>
      <c r="D839" s="38"/>
      <c r="E839" s="19"/>
      <c r="F839" s="18"/>
      <c r="G839" s="20"/>
      <c r="H839" s="4"/>
    </row>
    <row r="840" spans="1:8">
      <c r="A840" s="23"/>
      <c r="B840" s="7"/>
      <c r="C840" s="7"/>
      <c r="D840" s="7"/>
      <c r="E840" s="19"/>
      <c r="F840" s="18"/>
      <c r="G840" s="20"/>
      <c r="H840" s="4"/>
    </row>
    <row r="841" spans="1:8">
      <c r="A841" s="224" t="s">
        <v>133</v>
      </c>
      <c r="B841" s="225"/>
      <c r="C841" s="225"/>
      <c r="D841" s="225"/>
      <c r="E841" s="225"/>
      <c r="F841" s="225"/>
      <c r="G841" s="225"/>
      <c r="H841" s="226"/>
    </row>
    <row r="842" spans="1:8">
      <c r="A842" s="204" t="s">
        <v>13</v>
      </c>
      <c r="B842" s="205"/>
      <c r="C842" s="205"/>
      <c r="D842" s="205"/>
      <c r="E842" s="205"/>
      <c r="F842" s="205"/>
      <c r="G842" s="205"/>
      <c r="H842" s="206"/>
    </row>
    <row r="843" spans="1:8" ht="24">
      <c r="A843" s="29" t="s">
        <v>14</v>
      </c>
      <c r="B843" s="30" t="s">
        <v>15</v>
      </c>
      <c r="C843" s="30" t="s">
        <v>16</v>
      </c>
      <c r="D843" s="30" t="s">
        <v>27</v>
      </c>
      <c r="E843" s="31" t="s">
        <v>17</v>
      </c>
      <c r="F843" s="56" t="s">
        <v>18</v>
      </c>
      <c r="G843" s="32" t="s">
        <v>19</v>
      </c>
      <c r="H843" s="33" t="s">
        <v>20</v>
      </c>
    </row>
    <row r="844" spans="1:8">
      <c r="A844" s="84">
        <v>43349</v>
      </c>
      <c r="B844" s="75" t="s">
        <v>168</v>
      </c>
      <c r="C844" s="75"/>
      <c r="D844" s="75">
        <v>40</v>
      </c>
      <c r="E844" s="75" t="s">
        <v>624</v>
      </c>
      <c r="F844" s="75" t="s">
        <v>142</v>
      </c>
      <c r="G844" s="75">
        <v>1</v>
      </c>
      <c r="H844" s="75">
        <v>20000</v>
      </c>
    </row>
    <row r="845" spans="1:8">
      <c r="A845" s="84">
        <v>43351</v>
      </c>
      <c r="B845" s="75" t="s">
        <v>97</v>
      </c>
      <c r="C845" s="75"/>
      <c r="D845" s="75">
        <v>40</v>
      </c>
      <c r="E845" s="75" t="s">
        <v>629</v>
      </c>
      <c r="F845" s="75" t="s">
        <v>247</v>
      </c>
      <c r="G845" s="75">
        <v>1</v>
      </c>
      <c r="H845" s="75">
        <v>20000</v>
      </c>
    </row>
    <row r="846" spans="1:8">
      <c r="A846" s="84">
        <v>43352</v>
      </c>
      <c r="B846" s="84" t="s">
        <v>43</v>
      </c>
      <c r="C846" s="75"/>
      <c r="D846" s="75">
        <v>40</v>
      </c>
      <c r="E846" s="75" t="s">
        <v>637</v>
      </c>
      <c r="F846" s="75" t="s">
        <v>142</v>
      </c>
      <c r="G846" s="75">
        <v>1</v>
      </c>
      <c r="H846" s="75">
        <v>20000</v>
      </c>
    </row>
    <row r="847" spans="1:8">
      <c r="A847" s="84">
        <v>43348</v>
      </c>
      <c r="B847" s="84" t="s">
        <v>43</v>
      </c>
      <c r="C847" s="75"/>
      <c r="D847" s="75">
        <v>40</v>
      </c>
      <c r="E847" s="75" t="s">
        <v>638</v>
      </c>
      <c r="F847" s="75" t="s">
        <v>142</v>
      </c>
      <c r="G847" s="75">
        <v>1</v>
      </c>
      <c r="H847" s="75">
        <v>20000</v>
      </c>
    </row>
    <row r="848" spans="1:8">
      <c r="A848" s="84">
        <v>43360</v>
      </c>
      <c r="B848" s="84" t="s">
        <v>115</v>
      </c>
      <c r="C848" s="75"/>
      <c r="D848" s="75">
        <v>20</v>
      </c>
      <c r="E848" s="75" t="s">
        <v>644</v>
      </c>
      <c r="F848" s="75" t="s">
        <v>247</v>
      </c>
      <c r="G848" s="75">
        <v>1</v>
      </c>
      <c r="H848" s="75">
        <v>15000</v>
      </c>
    </row>
    <row r="849" spans="1:8">
      <c r="A849" s="84">
        <v>43352</v>
      </c>
      <c r="B849" s="84" t="s">
        <v>144</v>
      </c>
      <c r="C849" s="75"/>
      <c r="D849" s="75">
        <v>40</v>
      </c>
      <c r="E849" s="75" t="s">
        <v>650</v>
      </c>
      <c r="F849" s="75" t="s">
        <v>142</v>
      </c>
      <c r="G849" s="75">
        <v>1</v>
      </c>
      <c r="H849" s="75">
        <v>20000</v>
      </c>
    </row>
    <row r="850" spans="1:8">
      <c r="A850" s="84">
        <v>43352</v>
      </c>
      <c r="B850" s="84" t="s">
        <v>144</v>
      </c>
      <c r="C850" s="75"/>
      <c r="D850" s="75">
        <v>40</v>
      </c>
      <c r="E850" s="75" t="s">
        <v>645</v>
      </c>
      <c r="F850" s="75" t="s">
        <v>142</v>
      </c>
      <c r="G850" s="75">
        <v>1</v>
      </c>
      <c r="H850" s="75">
        <v>20000</v>
      </c>
    </row>
    <row r="851" spans="1:8">
      <c r="A851" s="232" t="s">
        <v>42</v>
      </c>
      <c r="B851" s="232"/>
      <c r="C851" s="232"/>
      <c r="D851" s="232"/>
      <c r="E851" s="232"/>
      <c r="F851" s="232"/>
      <c r="G851" s="232"/>
      <c r="H851" s="189">
        <f>SUM(H844:H850)</f>
        <v>135000</v>
      </c>
    </row>
    <row r="852" spans="1:8">
      <c r="A852" s="210" t="s">
        <v>657</v>
      </c>
      <c r="B852" s="211"/>
      <c r="C852" s="211"/>
      <c r="D852" s="211"/>
      <c r="E852" s="211"/>
      <c r="F852" s="211"/>
      <c r="G852" s="211"/>
      <c r="H852" s="212"/>
    </row>
    <row r="853" spans="1:8">
      <c r="A853" s="213"/>
      <c r="B853" s="214"/>
      <c r="C853" s="214"/>
      <c r="D853" s="214"/>
      <c r="E853" s="214"/>
      <c r="F853" s="214"/>
      <c r="G853" s="214"/>
      <c r="H853" s="215"/>
    </row>
    <row r="855" spans="1:8">
      <c r="F855" s="203" t="s">
        <v>24</v>
      </c>
      <c r="G855" s="203"/>
      <c r="H855" s="203"/>
    </row>
    <row r="885" spans="1:8" ht="15.75" thickBot="1">
      <c r="B885" s="21"/>
      <c r="C885" s="21"/>
      <c r="D885" s="5"/>
      <c r="E885" s="21"/>
      <c r="F885" s="15" t="s">
        <v>687</v>
      </c>
      <c r="G885" s="21"/>
      <c r="H885" s="4"/>
    </row>
    <row r="886" spans="1:8">
      <c r="B886" s="21"/>
      <c r="C886" s="21"/>
      <c r="D886" s="8"/>
      <c r="E886" s="216" t="s">
        <v>8</v>
      </c>
      <c r="F886" s="217"/>
      <c r="G886" s="218"/>
      <c r="H886" s="4"/>
    </row>
    <row r="887" spans="1:8" ht="15.75" thickBot="1">
      <c r="B887" s="21"/>
      <c r="C887" s="21"/>
      <c r="D887" s="8"/>
      <c r="E887" s="219"/>
      <c r="F887" s="220"/>
      <c r="G887" s="221"/>
      <c r="H887" s="4"/>
    </row>
    <row r="888" spans="1:8">
      <c r="B888" s="21"/>
      <c r="C888" s="21"/>
      <c r="D888" s="8"/>
      <c r="E888" s="198"/>
      <c r="F888" s="198"/>
      <c r="G888" s="198"/>
      <c r="H888" s="4"/>
    </row>
    <row r="889" spans="1:8">
      <c r="A889" s="223" t="s">
        <v>691</v>
      </c>
      <c r="B889" s="223"/>
      <c r="C889" s="223"/>
      <c r="D889" s="193"/>
      <c r="E889" s="21"/>
      <c r="F889" s="21"/>
      <c r="G889" s="21"/>
      <c r="H889" s="4"/>
    </row>
    <row r="890" spans="1:8">
      <c r="A890" s="223" t="s">
        <v>692</v>
      </c>
      <c r="B890" s="223"/>
      <c r="C890" s="223"/>
      <c r="D890" s="193"/>
      <c r="E890" s="21"/>
      <c r="F890" s="21"/>
      <c r="G890" s="21"/>
      <c r="H890" s="4"/>
    </row>
    <row r="891" spans="1:8">
      <c r="A891" s="17"/>
      <c r="B891" s="17"/>
      <c r="C891" s="18"/>
      <c r="D891" s="19"/>
      <c r="E891" s="19"/>
      <c r="F891" s="20"/>
      <c r="G891" s="18"/>
      <c r="H891" s="4"/>
    </row>
    <row r="892" spans="1:8">
      <c r="A892" s="34" t="s">
        <v>9</v>
      </c>
      <c r="B892" s="7" t="s">
        <v>28</v>
      </c>
      <c r="C892" s="7"/>
      <c r="D892" s="35"/>
      <c r="E892" s="19"/>
      <c r="F892" s="18"/>
      <c r="G892" s="18"/>
      <c r="H892" s="4"/>
    </row>
    <row r="893" spans="1:8">
      <c r="A893" s="36" t="s">
        <v>10</v>
      </c>
      <c r="B893" s="37" t="s">
        <v>29</v>
      </c>
      <c r="C893" s="28"/>
      <c r="D893" s="38"/>
      <c r="E893" s="19"/>
      <c r="F893" s="18"/>
      <c r="G893" s="18"/>
      <c r="H893" s="4"/>
    </row>
    <row r="894" spans="1:8">
      <c r="A894" s="36" t="s">
        <v>11</v>
      </c>
      <c r="B894" s="37" t="s">
        <v>30</v>
      </c>
      <c r="C894" s="28"/>
      <c r="D894" s="38"/>
      <c r="E894" s="19"/>
      <c r="F894" s="18"/>
      <c r="G894" s="20"/>
      <c r="H894" s="4"/>
    </row>
    <row r="895" spans="1:8">
      <c r="A895" s="39" t="s">
        <v>12</v>
      </c>
      <c r="B895" s="37"/>
      <c r="C895" s="28"/>
      <c r="D895" s="38"/>
      <c r="E895" s="19"/>
      <c r="F895" s="18"/>
      <c r="G895" s="20"/>
      <c r="H895" s="4"/>
    </row>
    <row r="896" spans="1:8">
      <c r="A896" s="23"/>
      <c r="B896" s="7"/>
      <c r="C896" s="7"/>
      <c r="D896" s="7"/>
      <c r="E896" s="19"/>
      <c r="F896" s="18"/>
      <c r="G896" s="20"/>
      <c r="H896" s="4"/>
    </row>
    <row r="897" spans="1:8">
      <c r="A897" s="224" t="s">
        <v>45</v>
      </c>
      <c r="B897" s="225"/>
      <c r="C897" s="225"/>
      <c r="D897" s="225"/>
      <c r="E897" s="225"/>
      <c r="F897" s="225"/>
      <c r="G897" s="225"/>
      <c r="H897" s="226"/>
    </row>
    <row r="898" spans="1:8">
      <c r="A898" s="204" t="s">
        <v>13</v>
      </c>
      <c r="B898" s="205"/>
      <c r="C898" s="205"/>
      <c r="D898" s="205"/>
      <c r="E898" s="205"/>
      <c r="F898" s="205"/>
      <c r="G898" s="205"/>
      <c r="H898" s="206"/>
    </row>
    <row r="899" spans="1:8" ht="24">
      <c r="A899" s="29" t="s">
        <v>14</v>
      </c>
      <c r="B899" s="30" t="s">
        <v>15</v>
      </c>
      <c r="C899" s="30" t="s">
        <v>16</v>
      </c>
      <c r="D899" s="30" t="s">
        <v>27</v>
      </c>
      <c r="E899" s="31" t="s">
        <v>17</v>
      </c>
      <c r="F899" s="56" t="s">
        <v>18</v>
      </c>
      <c r="G899" s="32" t="s">
        <v>19</v>
      </c>
      <c r="H899" s="33" t="s">
        <v>20</v>
      </c>
    </row>
    <row r="900" spans="1:8">
      <c r="A900" s="50">
        <v>43362</v>
      </c>
      <c r="B900" s="46" t="s">
        <v>253</v>
      </c>
      <c r="C900" s="51"/>
      <c r="D900" s="51">
        <v>40</v>
      </c>
      <c r="E900" s="75" t="s">
        <v>659</v>
      </c>
      <c r="F900" s="51" t="s">
        <v>105</v>
      </c>
      <c r="G900" s="51">
        <v>2</v>
      </c>
      <c r="H900" s="46">
        <v>120000</v>
      </c>
    </row>
    <row r="901" spans="1:8">
      <c r="A901" s="84">
        <v>43363</v>
      </c>
      <c r="B901" s="68" t="s">
        <v>97</v>
      </c>
      <c r="C901" s="75"/>
      <c r="D901" s="75">
        <v>40</v>
      </c>
      <c r="E901" s="75" t="s">
        <v>679</v>
      </c>
      <c r="F901" s="75" t="s">
        <v>55</v>
      </c>
      <c r="G901" s="75" t="s">
        <v>39</v>
      </c>
      <c r="H901" s="68">
        <v>180000</v>
      </c>
    </row>
    <row r="902" spans="1:8">
      <c r="A902" s="232" t="s">
        <v>42</v>
      </c>
      <c r="B902" s="232"/>
      <c r="C902" s="232"/>
      <c r="D902" s="232"/>
      <c r="E902" s="232"/>
      <c r="F902" s="232"/>
      <c r="G902" s="232"/>
      <c r="H902" s="199">
        <f>SUM(H900:H901)</f>
        <v>300000</v>
      </c>
    </row>
    <row r="903" spans="1:8">
      <c r="A903" s="210" t="s">
        <v>693</v>
      </c>
      <c r="B903" s="211"/>
      <c r="C903" s="211"/>
      <c r="D903" s="211"/>
      <c r="E903" s="211"/>
      <c r="F903" s="211"/>
      <c r="G903" s="211"/>
      <c r="H903" s="212"/>
    </row>
    <row r="904" spans="1:8">
      <c r="A904" s="213"/>
      <c r="B904" s="214"/>
      <c r="C904" s="214"/>
      <c r="D904" s="214"/>
      <c r="E904" s="214"/>
      <c r="F904" s="214"/>
      <c r="G904" s="214"/>
      <c r="H904" s="215"/>
    </row>
    <row r="906" spans="1:8">
      <c r="F906" s="203" t="s">
        <v>24</v>
      </c>
      <c r="G906" s="203"/>
      <c r="H906" s="203"/>
    </row>
    <row r="941" spans="2:8" ht="15.75" thickBot="1">
      <c r="B941" s="21"/>
      <c r="C941" s="21"/>
      <c r="D941" s="5"/>
      <c r="E941" s="21"/>
      <c r="F941" s="15" t="s">
        <v>687</v>
      </c>
      <c r="G941" s="21"/>
      <c r="H941" s="4"/>
    </row>
    <row r="942" spans="2:8">
      <c r="B942" s="21"/>
      <c r="C942" s="21"/>
      <c r="D942" s="8"/>
      <c r="E942" s="216" t="s">
        <v>8</v>
      </c>
      <c r="F942" s="217"/>
      <c r="G942" s="218"/>
      <c r="H942" s="4"/>
    </row>
    <row r="943" spans="2:8" ht="15.75" thickBot="1">
      <c r="B943" s="21"/>
      <c r="C943" s="21"/>
      <c r="D943" s="8"/>
      <c r="E943" s="219"/>
      <c r="F943" s="220"/>
      <c r="G943" s="221"/>
      <c r="H943" s="4"/>
    </row>
    <row r="944" spans="2:8">
      <c r="B944" s="21"/>
      <c r="C944" s="21"/>
      <c r="D944" s="8"/>
      <c r="E944" s="198"/>
      <c r="F944" s="198"/>
      <c r="G944" s="198"/>
      <c r="H944" s="4"/>
    </row>
    <row r="945" spans="1:8">
      <c r="A945" s="223" t="s">
        <v>694</v>
      </c>
      <c r="B945" s="223"/>
      <c r="C945" s="223"/>
      <c r="D945" s="193"/>
      <c r="E945" s="21"/>
      <c r="F945" s="21"/>
      <c r="G945" s="21"/>
      <c r="H945" s="4"/>
    </row>
    <row r="946" spans="1:8">
      <c r="A946" s="223" t="s">
        <v>692</v>
      </c>
      <c r="B946" s="223"/>
      <c r="C946" s="223"/>
      <c r="D946" s="193"/>
      <c r="E946" s="21"/>
      <c r="F946" s="21"/>
      <c r="G946" s="21"/>
      <c r="H946" s="4"/>
    </row>
    <row r="947" spans="1:8">
      <c r="A947" s="17"/>
      <c r="B947" s="17"/>
      <c r="C947" s="18"/>
      <c r="D947" s="19"/>
      <c r="E947" s="19"/>
      <c r="F947" s="20"/>
      <c r="G947" s="18"/>
      <c r="H947" s="4"/>
    </row>
    <row r="948" spans="1:8">
      <c r="A948" s="34" t="s">
        <v>9</v>
      </c>
      <c r="B948" s="7" t="s">
        <v>28</v>
      </c>
      <c r="C948" s="7"/>
      <c r="D948" s="35"/>
      <c r="E948" s="19"/>
      <c r="F948" s="18"/>
      <c r="G948" s="18"/>
      <c r="H948" s="4"/>
    </row>
    <row r="949" spans="1:8">
      <c r="A949" s="36" t="s">
        <v>10</v>
      </c>
      <c r="B949" s="37" t="s">
        <v>29</v>
      </c>
      <c r="C949" s="28"/>
      <c r="D949" s="38"/>
      <c r="E949" s="19"/>
      <c r="F949" s="18"/>
      <c r="G949" s="18"/>
      <c r="H949" s="4"/>
    </row>
    <row r="950" spans="1:8">
      <c r="A950" s="36" t="s">
        <v>11</v>
      </c>
      <c r="B950" s="37" t="s">
        <v>30</v>
      </c>
      <c r="C950" s="28"/>
      <c r="D950" s="38"/>
      <c r="E950" s="19"/>
      <c r="F950" s="18"/>
      <c r="G950" s="20"/>
      <c r="H950" s="4"/>
    </row>
    <row r="951" spans="1:8">
      <c r="A951" s="39" t="s">
        <v>12</v>
      </c>
      <c r="B951" s="37"/>
      <c r="C951" s="28"/>
      <c r="D951" s="38"/>
      <c r="E951" s="19"/>
      <c r="F951" s="18"/>
      <c r="G951" s="20"/>
      <c r="H951" s="4"/>
    </row>
    <row r="952" spans="1:8">
      <c r="A952" s="23"/>
      <c r="B952" s="7"/>
      <c r="C952" s="7"/>
      <c r="D952" s="7"/>
      <c r="E952" s="19"/>
      <c r="F952" s="18"/>
      <c r="G952" s="20"/>
      <c r="H952" s="4"/>
    </row>
    <row r="953" spans="1:8">
      <c r="A953" s="224" t="s">
        <v>133</v>
      </c>
      <c r="B953" s="225"/>
      <c r="C953" s="225"/>
      <c r="D953" s="225"/>
      <c r="E953" s="225"/>
      <c r="F953" s="225"/>
      <c r="G953" s="225"/>
      <c r="H953" s="226"/>
    </row>
    <row r="954" spans="1:8">
      <c r="A954" s="204" t="s">
        <v>13</v>
      </c>
      <c r="B954" s="205"/>
      <c r="C954" s="205"/>
      <c r="D954" s="205"/>
      <c r="E954" s="205"/>
      <c r="F954" s="205"/>
      <c r="G954" s="205"/>
      <c r="H954" s="206"/>
    </row>
    <row r="955" spans="1:8" ht="24">
      <c r="A955" s="29" t="s">
        <v>14</v>
      </c>
      <c r="B955" s="30" t="s">
        <v>15</v>
      </c>
      <c r="C955" s="30" t="s">
        <v>16</v>
      </c>
      <c r="D955" s="30" t="s">
        <v>27</v>
      </c>
      <c r="E955" s="31" t="s">
        <v>17</v>
      </c>
      <c r="F955" s="56" t="s">
        <v>18</v>
      </c>
      <c r="G955" s="32" t="s">
        <v>19</v>
      </c>
      <c r="H955" s="33" t="s">
        <v>20</v>
      </c>
    </row>
    <row r="956" spans="1:8">
      <c r="A956" s="50">
        <v>43369</v>
      </c>
      <c r="B956" s="46" t="s">
        <v>43</v>
      </c>
      <c r="C956" s="51"/>
      <c r="D956" s="51">
        <v>40</v>
      </c>
      <c r="E956" s="75" t="s">
        <v>684</v>
      </c>
      <c r="F956" s="51" t="s">
        <v>101</v>
      </c>
      <c r="G956" s="51">
        <v>1</v>
      </c>
      <c r="H956" s="46">
        <v>20000</v>
      </c>
    </row>
    <row r="957" spans="1:8">
      <c r="A957" s="50">
        <v>43369</v>
      </c>
      <c r="B957" s="46" t="s">
        <v>43</v>
      </c>
      <c r="C957" s="51"/>
      <c r="D957" s="51">
        <v>40</v>
      </c>
      <c r="E957" s="75" t="s">
        <v>685</v>
      </c>
      <c r="F957" s="51" t="s">
        <v>101</v>
      </c>
      <c r="G957" s="51">
        <v>1</v>
      </c>
      <c r="H957" s="46">
        <v>20000</v>
      </c>
    </row>
    <row r="958" spans="1:8">
      <c r="A958" s="232" t="s">
        <v>42</v>
      </c>
      <c r="B958" s="232"/>
      <c r="C958" s="232"/>
      <c r="D958" s="232"/>
      <c r="E958" s="232"/>
      <c r="F958" s="232"/>
      <c r="G958" s="232"/>
      <c r="H958" s="199">
        <f>SUM(H956:H957)</f>
        <v>40000</v>
      </c>
    </row>
    <row r="959" spans="1:8">
      <c r="A959" s="210" t="s">
        <v>132</v>
      </c>
      <c r="B959" s="211"/>
      <c r="C959" s="211"/>
      <c r="D959" s="211"/>
      <c r="E959" s="211"/>
      <c r="F959" s="211"/>
      <c r="G959" s="211"/>
      <c r="H959" s="212"/>
    </row>
    <row r="960" spans="1:8">
      <c r="A960" s="213"/>
      <c r="B960" s="214"/>
      <c r="C960" s="214"/>
      <c r="D960" s="214"/>
      <c r="E960" s="214"/>
      <c r="F960" s="214"/>
      <c r="G960" s="214"/>
      <c r="H960" s="215"/>
    </row>
    <row r="962" spans="6:8">
      <c r="F962" s="203" t="s">
        <v>24</v>
      </c>
      <c r="G962" s="203"/>
      <c r="H962" s="203"/>
    </row>
  </sheetData>
  <mergeCells count="145">
    <mergeCell ref="A945:C945"/>
    <mergeCell ref="A946:C946"/>
    <mergeCell ref="A953:H953"/>
    <mergeCell ref="A954:H954"/>
    <mergeCell ref="A958:G958"/>
    <mergeCell ref="A959:H960"/>
    <mergeCell ref="F962:H962"/>
    <mergeCell ref="E886:G887"/>
    <mergeCell ref="A889:C889"/>
    <mergeCell ref="A890:C890"/>
    <mergeCell ref="A897:H897"/>
    <mergeCell ref="A898:H898"/>
    <mergeCell ref="A902:G902"/>
    <mergeCell ref="A903:H904"/>
    <mergeCell ref="F906:H906"/>
    <mergeCell ref="E942:G943"/>
    <mergeCell ref="A779:C779"/>
    <mergeCell ref="A780:C780"/>
    <mergeCell ref="A787:H787"/>
    <mergeCell ref="A788:H788"/>
    <mergeCell ref="A799:G799"/>
    <mergeCell ref="A800:H801"/>
    <mergeCell ref="F803:H803"/>
    <mergeCell ref="E720:G721"/>
    <mergeCell ref="A723:C723"/>
    <mergeCell ref="A724:C724"/>
    <mergeCell ref="A731:H731"/>
    <mergeCell ref="A732:H732"/>
    <mergeCell ref="A736:G736"/>
    <mergeCell ref="A737:H738"/>
    <mergeCell ref="F740:H740"/>
    <mergeCell ref="E776:G777"/>
    <mergeCell ref="F705:H705"/>
    <mergeCell ref="A682:C682"/>
    <mergeCell ref="A689:H689"/>
    <mergeCell ref="A690:H690"/>
    <mergeCell ref="A701:G701"/>
    <mergeCell ref="A702:H703"/>
    <mergeCell ref="A651:G651"/>
    <mergeCell ref="A652:H653"/>
    <mergeCell ref="F655:H655"/>
    <mergeCell ref="E678:G679"/>
    <mergeCell ref="A681:C681"/>
    <mergeCell ref="E631:G632"/>
    <mergeCell ref="A634:C634"/>
    <mergeCell ref="A635:C635"/>
    <mergeCell ref="A642:H642"/>
    <mergeCell ref="A643:H643"/>
    <mergeCell ref="F605:H605"/>
    <mergeCell ref="A585:C585"/>
    <mergeCell ref="A592:H592"/>
    <mergeCell ref="A593:H593"/>
    <mergeCell ref="A601:G601"/>
    <mergeCell ref="A602:H603"/>
    <mergeCell ref="A490:G490"/>
    <mergeCell ref="A491:H492"/>
    <mergeCell ref="E581:G582"/>
    <mergeCell ref="A584:C584"/>
    <mergeCell ref="E525:G526"/>
    <mergeCell ref="A528:C528"/>
    <mergeCell ref="A529:C529"/>
    <mergeCell ref="A536:H536"/>
    <mergeCell ref="A537:H537"/>
    <mergeCell ref="A126:H126"/>
    <mergeCell ref="A130:G130"/>
    <mergeCell ref="A131:H132"/>
    <mergeCell ref="A186:H186"/>
    <mergeCell ref="A185:H185"/>
    <mergeCell ref="A234:C234"/>
    <mergeCell ref="A191:G191"/>
    <mergeCell ref="A192:H193"/>
    <mergeCell ref="F195:H195"/>
    <mergeCell ref="A233:C233"/>
    <mergeCell ref="A22:G22"/>
    <mergeCell ref="A23:H24"/>
    <mergeCell ref="E26:G26"/>
    <mergeCell ref="E4:G5"/>
    <mergeCell ref="A7:C7"/>
    <mergeCell ref="A8:C8"/>
    <mergeCell ref="A15:H15"/>
    <mergeCell ref="A16:H16"/>
    <mergeCell ref="A178:C178"/>
    <mergeCell ref="E174:G175"/>
    <mergeCell ref="A177:C177"/>
    <mergeCell ref="A76:G76"/>
    <mergeCell ref="A77:H78"/>
    <mergeCell ref="E114:G115"/>
    <mergeCell ref="A117:C117"/>
    <mergeCell ref="E59:G60"/>
    <mergeCell ref="A62:C62"/>
    <mergeCell ref="A63:C63"/>
    <mergeCell ref="A70:H70"/>
    <mergeCell ref="A71:H71"/>
    <mergeCell ref="E134:G134"/>
    <mergeCell ref="F80:H80"/>
    <mergeCell ref="A118:C118"/>
    <mergeCell ref="A125:H125"/>
    <mergeCell ref="E235:G236"/>
    <mergeCell ref="E409:G410"/>
    <mergeCell ref="A412:C412"/>
    <mergeCell ref="A413:C413"/>
    <mergeCell ref="A420:H420"/>
    <mergeCell ref="A421:H421"/>
    <mergeCell ref="A430:G430"/>
    <mergeCell ref="A431:H432"/>
    <mergeCell ref="E298:G299"/>
    <mergeCell ref="A301:C301"/>
    <mergeCell ref="A302:C302"/>
    <mergeCell ref="A309:H309"/>
    <mergeCell ref="A310:H310"/>
    <mergeCell ref="F253:H253"/>
    <mergeCell ref="A235:C235"/>
    <mergeCell ref="A243:H243"/>
    <mergeCell ref="A244:H244"/>
    <mergeCell ref="A249:G249"/>
    <mergeCell ref="F388:H388"/>
    <mergeCell ref="A354:C354"/>
    <mergeCell ref="A361:H361"/>
    <mergeCell ref="A362:H362"/>
    <mergeCell ref="A384:G384"/>
    <mergeCell ref="A385:H386"/>
    <mergeCell ref="E830:G831"/>
    <mergeCell ref="A833:C833"/>
    <mergeCell ref="A834:C834"/>
    <mergeCell ref="A841:H841"/>
    <mergeCell ref="A842:H842"/>
    <mergeCell ref="A851:G851"/>
    <mergeCell ref="A852:H853"/>
    <mergeCell ref="F855:H855"/>
    <mergeCell ref="A250:H251"/>
    <mergeCell ref="A316:G316"/>
    <mergeCell ref="A317:H318"/>
    <mergeCell ref="F320:H320"/>
    <mergeCell ref="E351:G352"/>
    <mergeCell ref="A353:C353"/>
    <mergeCell ref="A549:G549"/>
    <mergeCell ref="A550:H551"/>
    <mergeCell ref="F553:H553"/>
    <mergeCell ref="F434:H434"/>
    <mergeCell ref="E466:G467"/>
    <mergeCell ref="A469:C469"/>
    <mergeCell ref="F494:H494"/>
    <mergeCell ref="A470:C470"/>
    <mergeCell ref="A477:H477"/>
    <mergeCell ref="A478:H478"/>
  </mergeCells>
  <phoneticPr fontId="14" type="noConversion"/>
  <pageMargins left="0.15748031496062992" right="0.15748031496062992" top="0.15748031496062992" bottom="0.15748031496062992" header="0.15748031496062992" footer="0.15748031496062992"/>
  <pageSetup paperSize="9" orientation="portrait" r:id="rId1"/>
  <headerFooter>
    <oddHeader>&amp;L&amp;G</oddHeader>
    <oddFooter>&amp;C&amp;"Times New Roman,Normal"OWATRANS SARL LOT 203 CITE SOTIBA TEL:33 834 37 07 FAX:33 853 28 03 BP18209 PIKINEp.diop@owatrans.sn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APM DU 01 AU 10 SEPTEMBRE</vt:lpstr>
      <vt:lpstr>APM DU 10 AU 20 SEPTEMBRE</vt:lpstr>
      <vt:lpstr>APM DU 20 AU 30 SEPTEMBRE</vt:lpstr>
      <vt:lpstr>FACTURE IMPORT</vt:lpstr>
      <vt:lpstr>FACTURE 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2018-04-13T10:04:23Z</dcterms:created>
  <dcterms:modified xsi:type="dcterms:W3CDTF">2018-10-01T11:37:46Z</dcterms:modified>
</cp:coreProperties>
</file>