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50" windowWidth="14055" windowHeight="6915" tabRatio="867" activeTab="3"/>
  </bookViews>
  <sheets>
    <sheet name="DU 01 AU 10 SEPTEMBRE" sheetId="3" r:id="rId1"/>
    <sheet name="DU 10 AU 20 SEPEMBRE" sheetId="11" r:id="rId2"/>
    <sheet name="DU 20 AU 30 SEPTEMBRE" sheetId="12" r:id="rId3"/>
    <sheet name="FACTURE IMPORT" sheetId="4" r:id="rId4"/>
    <sheet name="FACTURE EXPORT" sheetId="10" r:id="rId5"/>
  </sheets>
  <definedNames>
    <definedName name="_xlnm._FilterDatabase" localSheetId="0" hidden="1">'DU 01 AU 10 SEPTEMBRE'!$K$4:$T$52</definedName>
    <definedName name="_xlnm._FilterDatabase" localSheetId="1" hidden="1">'DU 10 AU 20 SEPEMBRE'!$K$4:$S$49</definedName>
    <definedName name="_xlnm._FilterDatabase" localSheetId="2" hidden="1">'DU 20 AU 30 SEPTEMBRE'!$K$4:$S$61</definedName>
    <definedName name="_xlnm._FilterDatabase" localSheetId="3" hidden="1">'FACTURE IMPORT'!#REF!</definedName>
  </definedNames>
  <calcPr calcId="144525"/>
  <fileRecoveryPr autoRecover="0"/>
</workbook>
</file>

<file path=xl/calcChain.xml><?xml version="1.0" encoding="utf-8"?>
<calcChain xmlns="http://schemas.openxmlformats.org/spreadsheetml/2006/main">
  <c r="G1472" i="10" l="1"/>
  <c r="G1106" i="4"/>
  <c r="G1047" i="4"/>
  <c r="G1045" i="4"/>
  <c r="G1107" i="4" l="1"/>
  <c r="G1108" i="4" s="1"/>
  <c r="G1046" i="4"/>
  <c r="G1416" i="10"/>
  <c r="G1369" i="10"/>
  <c r="G1311" i="10"/>
  <c r="G1216" i="10" l="1"/>
  <c r="G1007" i="4"/>
  <c r="G977" i="4"/>
  <c r="G910" i="4"/>
  <c r="G1008" i="4" l="1"/>
  <c r="G1009" i="4" s="1"/>
  <c r="G978" i="4"/>
  <c r="G979" i="4" s="1"/>
  <c r="G911" i="4"/>
  <c r="G912" i="4" s="1"/>
  <c r="G1167" i="10"/>
  <c r="G1130" i="10"/>
  <c r="G1096" i="10"/>
  <c r="G868" i="4"/>
  <c r="G869" i="4" s="1"/>
  <c r="G1034" i="10"/>
  <c r="G998" i="10"/>
  <c r="G704" i="4"/>
  <c r="G870" i="4" l="1"/>
  <c r="G705" i="4"/>
  <c r="G706" i="4" s="1"/>
  <c r="G831" i="4" l="1"/>
  <c r="G832" i="4" s="1"/>
  <c r="G773" i="4"/>
  <c r="G774" i="4" s="1"/>
  <c r="G916" i="10"/>
  <c r="G876" i="10"/>
  <c r="G774" i="10"/>
  <c r="G594" i="4"/>
  <c r="G595" i="4" l="1"/>
  <c r="G596" i="4" s="1"/>
  <c r="G775" i="4"/>
  <c r="G833" i="4"/>
  <c r="R130" i="12"/>
  <c r="H112" i="12"/>
  <c r="H113" i="12" s="1"/>
  <c r="H114" i="12" s="1"/>
  <c r="J4" i="12" l="1"/>
  <c r="G723" i="10"/>
  <c r="G688" i="10"/>
  <c r="G642" i="10"/>
  <c r="G538" i="4"/>
  <c r="G539" i="4" s="1"/>
  <c r="G540" i="4" s="1"/>
  <c r="G495" i="4"/>
  <c r="G496" i="4" s="1"/>
  <c r="G458" i="4"/>
  <c r="G459" i="4" s="1"/>
  <c r="H108" i="3"/>
  <c r="H109" i="3" s="1"/>
  <c r="S110" i="3"/>
  <c r="G570" i="10"/>
  <c r="G523" i="10"/>
  <c r="G395" i="4"/>
  <c r="G396" i="4" s="1"/>
  <c r="G349" i="4"/>
  <c r="G350" i="4" s="1"/>
  <c r="G312" i="4"/>
  <c r="G313" i="4" s="1"/>
  <c r="G208" i="4"/>
  <c r="G209" i="4" s="1"/>
  <c r="G397" i="4" l="1"/>
  <c r="G497" i="4"/>
  <c r="G351" i="4"/>
  <c r="G460" i="4"/>
  <c r="G314" i="4"/>
  <c r="G210" i="4"/>
  <c r="R151" i="11"/>
  <c r="G248" i="10"/>
  <c r="G226" i="10"/>
  <c r="G171" i="10"/>
  <c r="G118" i="10"/>
  <c r="G158" i="4"/>
  <c r="G159" i="4" s="1"/>
  <c r="G118" i="4"/>
  <c r="G119" i="4" s="1"/>
  <c r="G72" i="4"/>
  <c r="G73" i="4" s="1"/>
  <c r="G120" i="4" l="1"/>
  <c r="G74" i="4"/>
  <c r="G160" i="4"/>
  <c r="G15" i="4"/>
  <c r="G16" i="4" s="1"/>
  <c r="G17" i="4" l="1"/>
  <c r="J4" i="11" l="1"/>
  <c r="J4" i="3" l="1"/>
</calcChain>
</file>

<file path=xl/sharedStrings.xml><?xml version="1.0" encoding="utf-8"?>
<sst xmlns="http://schemas.openxmlformats.org/spreadsheetml/2006/main" count="4172" uniqueCount="1043">
  <si>
    <t>IMPORT</t>
  </si>
  <si>
    <t>EXPORT</t>
  </si>
  <si>
    <t>Banque</t>
  </si>
  <si>
    <t>Rib</t>
  </si>
  <si>
    <t xml:space="preserve"> 25100     01004     002723420001   86</t>
  </si>
  <si>
    <t>Iban</t>
  </si>
  <si>
    <t>SN 25100     01004     002723420001   86</t>
  </si>
  <si>
    <t>ADRESSE SWIFT SGSNSNDA</t>
  </si>
  <si>
    <t>DESIGNATION</t>
  </si>
  <si>
    <t>N° CONTENEUR</t>
  </si>
  <si>
    <t>DESTINATION</t>
  </si>
  <si>
    <t xml:space="preserve">MONTANT TOTAL HORS TAXES </t>
  </si>
  <si>
    <t>LE DIRECTEUR GENERAL</t>
  </si>
  <si>
    <t xml:space="preserve"> </t>
  </si>
  <si>
    <t>DK 2389 AL</t>
  </si>
  <si>
    <t>DK 9887 AN</t>
  </si>
  <si>
    <t>HZ</t>
  </si>
  <si>
    <t xml:space="preserve">N° CAMION </t>
  </si>
  <si>
    <t>TYPE TC</t>
  </si>
  <si>
    <t>CLT /ADRESSE OU POSITIONNEMENT</t>
  </si>
  <si>
    <t xml:space="preserve">ZONE 1,2,HZ </t>
  </si>
  <si>
    <t>MONTANT HORS TAXE</t>
  </si>
  <si>
    <t>NBR</t>
  </si>
  <si>
    <t>TRANSFERT PLEIN</t>
  </si>
  <si>
    <t>DK 3320 AM</t>
  </si>
  <si>
    <t>TRANSFERT VIDE</t>
  </si>
  <si>
    <t>DK 1887 AL</t>
  </si>
  <si>
    <t xml:space="preserve">DATES </t>
  </si>
  <si>
    <t>TYPE  TC</t>
  </si>
  <si>
    <t xml:space="preserve">N° CONTAINER </t>
  </si>
  <si>
    <t xml:space="preserve">IMPORT   </t>
  </si>
  <si>
    <t xml:space="preserve">IMPORT / EXPORT
TRANSFERT  </t>
  </si>
  <si>
    <t>MONTANT
 HORS TAXE</t>
  </si>
  <si>
    <t>A REGULARISER</t>
  </si>
  <si>
    <t>DK 4856 AN</t>
  </si>
  <si>
    <t>BOLLORE AFRICA LOGISTICS-SENEGAL</t>
  </si>
  <si>
    <t xml:space="preserve">           Agence       Compte               Cle</t>
  </si>
  <si>
    <t>DATES</t>
  </si>
  <si>
    <t xml:space="preserve">MATRICULE </t>
  </si>
  <si>
    <t xml:space="preserve">TYPE </t>
  </si>
  <si>
    <t>ZONE
(1,2,HZ)</t>
  </si>
  <si>
    <t>PRIX 
UNITAIRE</t>
  </si>
  <si>
    <t xml:space="preserve">TOTAL HORS TAXES </t>
  </si>
  <si>
    <t>TVA</t>
  </si>
  <si>
    <t xml:space="preserve">TOTAL TTC </t>
  </si>
  <si>
    <t>DK 8614 Z</t>
  </si>
  <si>
    <t>DK 3195 AY</t>
  </si>
  <si>
    <t>BEL AIR</t>
  </si>
  <si>
    <t>THIES</t>
  </si>
  <si>
    <t>LIVRAISON HZ</t>
  </si>
  <si>
    <t>DK 1888 AL</t>
  </si>
  <si>
    <t>DK 1886 AL</t>
  </si>
  <si>
    <t>DK 2321 AA</t>
  </si>
  <si>
    <t>DK 1891 AL</t>
  </si>
  <si>
    <t>DK 6820 BC</t>
  </si>
  <si>
    <t>TYPE 
 TC</t>
  </si>
  <si>
    <t>RUFISQUE</t>
  </si>
  <si>
    <t>OFF DOCK</t>
  </si>
  <si>
    <t>DK 3197 AY</t>
  </si>
  <si>
    <t>DK 2615 AH</t>
  </si>
  <si>
    <t>BARGNY</t>
  </si>
  <si>
    <t>CIED</t>
  </si>
  <si>
    <t>DK 1695 AM</t>
  </si>
  <si>
    <t>DK 4816 AN</t>
  </si>
  <si>
    <t>SODIDA</t>
  </si>
  <si>
    <t>MEDIS</t>
  </si>
  <si>
    <t>DIAMNIADIO</t>
  </si>
  <si>
    <t>DK 2388 AL</t>
  </si>
  <si>
    <t>KM 2</t>
  </si>
  <si>
    <t>KM 4</t>
  </si>
  <si>
    <t>RUFSAC</t>
  </si>
  <si>
    <t>MTOA</t>
  </si>
  <si>
    <t>MBOUR</t>
  </si>
  <si>
    <t xml:space="preserve">EXPORT   </t>
  </si>
  <si>
    <t xml:space="preserve">POSITIONNEMENT </t>
  </si>
  <si>
    <t>TRLU9654252</t>
  </si>
  <si>
    <t>NPFU9073870</t>
  </si>
  <si>
    <t>APHU7303601</t>
  </si>
  <si>
    <t>CAXU9215831</t>
  </si>
  <si>
    <t>CMAU7374054</t>
  </si>
  <si>
    <t>MSKU0913155</t>
  </si>
  <si>
    <t>ARKU8362645</t>
  </si>
  <si>
    <t>TCLU9324415</t>
  </si>
  <si>
    <t>MSKU1221866</t>
  </si>
  <si>
    <t>MRKU3911508</t>
  </si>
  <si>
    <t>MSKU9913048</t>
  </si>
  <si>
    <t>TLLU4525987</t>
  </si>
  <si>
    <t>TCLU6554369</t>
  </si>
  <si>
    <t>CAXU9340520</t>
  </si>
  <si>
    <t>ARKU8528504</t>
  </si>
  <si>
    <t>AMFU8713552</t>
  </si>
  <si>
    <t>ARKU8444065</t>
  </si>
  <si>
    <t>CMAU4304602</t>
  </si>
  <si>
    <t>ARKU8507100</t>
  </si>
  <si>
    <t>ARKU8492968</t>
  </si>
  <si>
    <t>SEGU4110052</t>
  </si>
  <si>
    <t>CMAU5308095</t>
  </si>
  <si>
    <t>TCLU8589718</t>
  </si>
  <si>
    <t>APHU6623241</t>
  </si>
  <si>
    <t>DK 4855AN</t>
  </si>
  <si>
    <t>GESU2516665</t>
  </si>
  <si>
    <t>TCLU2471250</t>
  </si>
  <si>
    <t>TEMU4888092</t>
  </si>
  <si>
    <t>ARKU4319126</t>
  </si>
  <si>
    <t>TRLU7083724</t>
  </si>
  <si>
    <t>AEXU4506213</t>
  </si>
  <si>
    <t>AEXU4504843</t>
  </si>
  <si>
    <t>GESU3683559</t>
  </si>
  <si>
    <t>MEDU7644688</t>
  </si>
  <si>
    <t>MRKU3282236</t>
  </si>
  <si>
    <t>MRSU4110960</t>
  </si>
  <si>
    <t>LMCU1119339</t>
  </si>
  <si>
    <t>LMCU1142128</t>
  </si>
  <si>
    <t>MRSU3043790</t>
  </si>
  <si>
    <t>CMAU7331535</t>
  </si>
  <si>
    <t>MRKU5866286</t>
  </si>
  <si>
    <t>CAIU9603096</t>
  </si>
  <si>
    <t>ECMU9398016</t>
  </si>
  <si>
    <t>MSKU0973724</t>
  </si>
  <si>
    <t>MRKU3363929</t>
  </si>
  <si>
    <t>CMAU7349750</t>
  </si>
  <si>
    <t>GESU5327351</t>
  </si>
  <si>
    <t>CMAU5538138</t>
  </si>
  <si>
    <t>MRKU3473910</t>
  </si>
  <si>
    <t>MSKU9626937</t>
  </si>
  <si>
    <t>MSKU0312220</t>
  </si>
  <si>
    <t>MEDU7460232</t>
  </si>
  <si>
    <t>NIDU5211060</t>
  </si>
  <si>
    <t>SIMPA</t>
  </si>
  <si>
    <t>UETU2323426</t>
  </si>
  <si>
    <t>MEDU4636415</t>
  </si>
  <si>
    <t>CMAU2156580</t>
  </si>
  <si>
    <t>CMAU5555602</t>
  </si>
  <si>
    <t>HLXU8227991</t>
  </si>
  <si>
    <t>CAIU9122784</t>
  </si>
  <si>
    <t>NIDU5179585</t>
  </si>
  <si>
    <t>MSKU1719036</t>
  </si>
  <si>
    <t>APZU3744129</t>
  </si>
  <si>
    <t>MRKU5998446</t>
  </si>
  <si>
    <t>APZU3073273</t>
  </si>
  <si>
    <t>GESU6583039</t>
  </si>
  <si>
    <t>DFSU6153021</t>
  </si>
  <si>
    <t>GLDU7459883</t>
  </si>
  <si>
    <t>CSNU6169560</t>
  </si>
  <si>
    <t>TCNU5305271</t>
  </si>
  <si>
    <t>FSCU8102163</t>
  </si>
  <si>
    <t>TRLU7494108</t>
  </si>
  <si>
    <t>CCLU7912199</t>
  </si>
  <si>
    <t>FCIU9772005</t>
  </si>
  <si>
    <t>DK 1891AL</t>
  </si>
  <si>
    <t>DFSU7447904</t>
  </si>
  <si>
    <t>DFSU7055499</t>
  </si>
  <si>
    <t>MRKU4153784</t>
  </si>
  <si>
    <t>CMAU4814252</t>
  </si>
  <si>
    <t>APHU6753219</t>
  </si>
  <si>
    <t>SEGU6135384</t>
  </si>
  <si>
    <t>SOCOCIM</t>
  </si>
  <si>
    <t>EMTU8001080</t>
  </si>
  <si>
    <t>TGBU5672981</t>
  </si>
  <si>
    <t>MSCU9509823</t>
  </si>
  <si>
    <t>TCKU4720632</t>
  </si>
  <si>
    <t>SEGU5494203</t>
  </si>
  <si>
    <t>DK 18914 AL</t>
  </si>
  <si>
    <t>DFSU6454339</t>
  </si>
  <si>
    <t>MRSU3881725</t>
  </si>
  <si>
    <t>APHU6519134</t>
  </si>
  <si>
    <t>APHU7285350</t>
  </si>
  <si>
    <t>CMAU4825508</t>
  </si>
  <si>
    <t>DK 4815 AN</t>
  </si>
  <si>
    <t>ARKU5022641</t>
  </si>
  <si>
    <t>BMOU4351052</t>
  </si>
  <si>
    <t>GAOU6073854</t>
  </si>
  <si>
    <t>FCIU9295582</t>
  </si>
  <si>
    <t>DK 2615 AN</t>
  </si>
  <si>
    <t>MEDU4174657</t>
  </si>
  <si>
    <t>CMAU7472683</t>
  </si>
  <si>
    <t>SAPROLAIT</t>
  </si>
  <si>
    <t>TCLU1544809</t>
  </si>
  <si>
    <t>SOBOA</t>
  </si>
  <si>
    <t>TGBU5295276</t>
  </si>
  <si>
    <t>BEAU4070148</t>
  </si>
  <si>
    <t>FSCU4019317</t>
  </si>
  <si>
    <t>KOUNOUNE</t>
  </si>
  <si>
    <t>DK 3194 AY</t>
  </si>
  <si>
    <t>SEGU4951157</t>
  </si>
  <si>
    <t>MAGU5590917</t>
  </si>
  <si>
    <t>CAIU9629845</t>
  </si>
  <si>
    <t>AEXU4518699</t>
  </si>
  <si>
    <t>BMOU5863536</t>
  </si>
  <si>
    <t>CBHU9186006</t>
  </si>
  <si>
    <t>CXDU1478417</t>
  </si>
  <si>
    <t>MSCU6785005</t>
  </si>
  <si>
    <t>MEDU1254738</t>
  </si>
  <si>
    <t>CMAU7300072</t>
  </si>
  <si>
    <t>MEDU1672466</t>
  </si>
  <si>
    <t>TCLU2920665</t>
  </si>
  <si>
    <t>TRHU2107039</t>
  </si>
  <si>
    <t>MSCU6543444</t>
  </si>
  <si>
    <t>TEMU8340511</t>
  </si>
  <si>
    <t>FSCU5014120</t>
  </si>
  <si>
    <t>CBHU8806910</t>
  </si>
  <si>
    <t>AEXU4500447</t>
  </si>
  <si>
    <t>MRKU5917697</t>
  </si>
  <si>
    <t>TRHU2376927</t>
  </si>
  <si>
    <t>DK 8092 AL</t>
  </si>
  <si>
    <t>CMAU0515530</t>
  </si>
  <si>
    <t>MSCU5547682</t>
  </si>
  <si>
    <t>AEXU4503425</t>
  </si>
  <si>
    <t>AEXU4504817</t>
  </si>
  <si>
    <t>TLLU5104283</t>
  </si>
  <si>
    <t>APZU3255806</t>
  </si>
  <si>
    <t>MRKU4557404</t>
  </si>
  <si>
    <t>MSKU0230375</t>
  </si>
  <si>
    <t>RFCU4073680</t>
  </si>
  <si>
    <t>TEXU1587490</t>
  </si>
  <si>
    <t>AEXU4507014</t>
  </si>
  <si>
    <t>DK 6351 AN</t>
  </si>
  <si>
    <t>AEXU4512875</t>
  </si>
  <si>
    <t>KM 11</t>
  </si>
  <si>
    <t>MEDU8661838</t>
  </si>
  <si>
    <t>RUE 14</t>
  </si>
  <si>
    <t>DK 1894 AL</t>
  </si>
  <si>
    <t>ECMU4450683</t>
  </si>
  <si>
    <t>DK 18941 AL</t>
  </si>
  <si>
    <t>GESU6714329</t>
  </si>
  <si>
    <t>TCLU4004698</t>
  </si>
  <si>
    <t>TRLU4306803</t>
  </si>
  <si>
    <t>MAEU4117883</t>
  </si>
  <si>
    <t>COLOBANE</t>
  </si>
  <si>
    <t>TGHU6378989</t>
  </si>
  <si>
    <t>MEDU8720864</t>
  </si>
  <si>
    <t>TRLU8202181</t>
  </si>
  <si>
    <t>AXIU1974726</t>
  </si>
  <si>
    <t>MAEU4073960</t>
  </si>
  <si>
    <t>CMAU1576654</t>
  </si>
  <si>
    <t>AIBD</t>
  </si>
  <si>
    <t>CMAU0610986</t>
  </si>
  <si>
    <t>KM 3</t>
  </si>
  <si>
    <t>MEDU2846285</t>
  </si>
  <si>
    <t>PLATE FORME</t>
  </si>
  <si>
    <t>DK 4573 BF</t>
  </si>
  <si>
    <t>MEDU4717420</t>
  </si>
  <si>
    <t>DK 1888AL</t>
  </si>
  <si>
    <t>TRHU3155010</t>
  </si>
  <si>
    <t>TTNU1705159</t>
  </si>
  <si>
    <t>TRHU1574635</t>
  </si>
  <si>
    <t>BMOU2057795</t>
  </si>
  <si>
    <t>BMOU2676819</t>
  </si>
  <si>
    <t>CAXU6720378</t>
  </si>
  <si>
    <t>TGHU0486374</t>
  </si>
  <si>
    <t>TCKU3173660</t>
  </si>
  <si>
    <t>MSCU6290114</t>
  </si>
  <si>
    <t>MSCU6350722</t>
  </si>
  <si>
    <t>MEDU6190852</t>
  </si>
  <si>
    <t>FCIU2933983</t>
  </si>
  <si>
    <t>NPFU4950299</t>
  </si>
  <si>
    <t>NPFU5165520</t>
  </si>
  <si>
    <t>NPFU9073546</t>
  </si>
  <si>
    <t>MEDU7280251</t>
  </si>
  <si>
    <t>MDEU9983580</t>
  </si>
  <si>
    <t>DK 3320AM</t>
  </si>
  <si>
    <t>UACU5627855</t>
  </si>
  <si>
    <t>NPFU4953235</t>
  </si>
  <si>
    <t>NPFU5164139</t>
  </si>
  <si>
    <t>NPFU4950827</t>
  </si>
  <si>
    <t>MEDU6679102</t>
  </si>
  <si>
    <t>MEDU6643861</t>
  </si>
  <si>
    <t>DK  4856 AN</t>
  </si>
  <si>
    <t>APHU7172749</t>
  </si>
  <si>
    <t>DK 18887 AL</t>
  </si>
  <si>
    <t>CMAU7380695</t>
  </si>
  <si>
    <t>TGBU5900633</t>
  </si>
  <si>
    <t>TCLU3694330</t>
  </si>
  <si>
    <t>TGHU0265970</t>
  </si>
  <si>
    <t>TRHU2227836</t>
  </si>
  <si>
    <t>Dakar, le 05 juillet 2018</t>
  </si>
  <si>
    <t>FACTURE N°OW 411 BOLL-CONT-2018-081</t>
  </si>
  <si>
    <t>PERIODE : 20 AU 30 JUIN 2018</t>
  </si>
  <si>
    <t>ARRETEE LA FACTURE AU MONTANT : DEUX CENT VINGT DEUX MILLE SEPT CENT QUATRE VINGT QUATRE FRANCS CFA</t>
  </si>
  <si>
    <t>Dakar, le 05 JUILLET 2018</t>
  </si>
  <si>
    <t>FACTURE N°OW 411 BOLL-CONT-2018-082</t>
  </si>
  <si>
    <t>ARRETE LA FACTURE AU MONTANT : UN MILLION SIX CENT VINGT SIX  MILLE FRANCS CFA.</t>
  </si>
  <si>
    <t>FACTURE N°OW 411 BOLL-CONT-2018-083</t>
  </si>
  <si>
    <t>PERIODE : 01 AU 10 JUILLET 2018</t>
  </si>
  <si>
    <t xml:space="preserve">LIVRAISON </t>
  </si>
  <si>
    <t>Dakar, le 16 juillet 2018</t>
  </si>
  <si>
    <t>ARRETEE LA FACTURE AU MONTANT : UN MILLION SIX CENT SOIXANTE DIX MILLE HUIT CENT QUATRE VINGT FRANCS CFA</t>
  </si>
  <si>
    <t>FACTURE N°OW 411 BOLL-CONT-2018-084</t>
  </si>
  <si>
    <t>ARRETEE LA FACTURE AU MONTANT : UN MILLION  DEUX CENT TROIS MILLE SIX CENT FRANCS CFA</t>
  </si>
  <si>
    <t>FACTURE N°OW 411 BOLL-CONT-2018-085</t>
  </si>
  <si>
    <t>ARRETEE LA FACTURE AU MONTANT : TROIS CENT SEIZE MILLE DEUX CENT QUARANTE FRANCS CFA</t>
  </si>
  <si>
    <t>FACTURE N°OW 411 BOLL-CONT-2018-086</t>
  </si>
  <si>
    <t>TEMU6427628</t>
  </si>
  <si>
    <t>ARRETE LA FACTURE AU MONTANT : CINQ CENT CINQUANTE TROIS MILLE FRANCS CFA.</t>
  </si>
  <si>
    <t>FACTURE N°OW 411 BOLL-CONT-2018-087</t>
  </si>
  <si>
    <t>ARRETE LA FACTURE AU MONTANT : HUIT CENT TRENTE UN MILLE FRANCS CFA.</t>
  </si>
  <si>
    <t>Dakar, le 16 JUILLET 2018</t>
  </si>
  <si>
    <t>FACTURE N°OW 411 BOLL-CONT-2018-088</t>
  </si>
  <si>
    <t>ARRETE LA FACTURE AU MONTANT : CENT QUATRE VINGT HUIT MILLE HUIT CENT FRANCS CFA.</t>
  </si>
  <si>
    <t>POSITIONNEMENT HZ</t>
  </si>
  <si>
    <t>MDEU2190579</t>
  </si>
  <si>
    <t>AEXU4520931</t>
  </si>
  <si>
    <t>TLLU5133698</t>
  </si>
  <si>
    <t>AEXU4506091</t>
  </si>
  <si>
    <t>TRIU0580616</t>
  </si>
  <si>
    <t>TCNU3339924</t>
  </si>
  <si>
    <t>TEXU1583621</t>
  </si>
  <si>
    <t>MRKU3982013</t>
  </si>
  <si>
    <t>MSCU5903802</t>
  </si>
  <si>
    <t>BSIU1700644</t>
  </si>
  <si>
    <t>CPSU6401359</t>
  </si>
  <si>
    <t>FSCU9555170</t>
  </si>
  <si>
    <t>AEXU4509594</t>
  </si>
  <si>
    <t>AEXU4509697</t>
  </si>
  <si>
    <t>AEXU4509700</t>
  </si>
  <si>
    <t>AEXU4504041</t>
  </si>
  <si>
    <t>MEDU7513733</t>
  </si>
  <si>
    <t>TCLU9580269</t>
  </si>
  <si>
    <t>FSCU8462658</t>
  </si>
  <si>
    <t>AEXU4503174</t>
  </si>
  <si>
    <t>MEDU4653480</t>
  </si>
  <si>
    <t>CMAU4527740</t>
  </si>
  <si>
    <t>AEXU4503791</t>
  </si>
  <si>
    <t>CMAU0009445</t>
  </si>
  <si>
    <t>CMAU1800888</t>
  </si>
  <si>
    <t>ECMU1893498</t>
  </si>
  <si>
    <t>NPRU4950450</t>
  </si>
  <si>
    <t>GLDU7696479</t>
  </si>
  <si>
    <t>CSLU6262084</t>
  </si>
  <si>
    <t>GRAND MBAO</t>
  </si>
  <si>
    <t>MSKU9699532</t>
  </si>
  <si>
    <t>LOGISTIQUE</t>
  </si>
  <si>
    <t>CAIU7378777</t>
  </si>
  <si>
    <t>MSCU7076220</t>
  </si>
  <si>
    <t>APHU7306257</t>
  </si>
  <si>
    <t>NIDU5196751</t>
  </si>
  <si>
    <t>ARKU2217110</t>
  </si>
  <si>
    <t>ARKU2249734</t>
  </si>
  <si>
    <t>TRANSFRT VIDE</t>
  </si>
  <si>
    <t>GAOU6034312</t>
  </si>
  <si>
    <t>SEGU5373222</t>
  </si>
  <si>
    <t>BMOU5160765</t>
  </si>
  <si>
    <t>CCLU7411577</t>
  </si>
  <si>
    <t>ARKU5004205</t>
  </si>
  <si>
    <t>TEMU8230638</t>
  </si>
  <si>
    <t>TCNU3450990</t>
  </si>
  <si>
    <t>BEAU4053460</t>
  </si>
  <si>
    <t>DK 2615 AM</t>
  </si>
  <si>
    <t>CCLU7442731</t>
  </si>
  <si>
    <t>GESU6764145</t>
  </si>
  <si>
    <t>CMAU4008391</t>
  </si>
  <si>
    <t>BEAU4113954</t>
  </si>
  <si>
    <t>CMAU7132981</t>
  </si>
  <si>
    <t>CMAU7399411</t>
  </si>
  <si>
    <t>XXXX4156307</t>
  </si>
  <si>
    <t>DANGOTE</t>
  </si>
  <si>
    <t>NIDU5193270</t>
  </si>
  <si>
    <t>HLXU6592932</t>
  </si>
  <si>
    <t>NPFU4955602</t>
  </si>
  <si>
    <t>TCLU6557218</t>
  </si>
  <si>
    <t>DFSU2768120</t>
  </si>
  <si>
    <t>MSCU6281283</t>
  </si>
  <si>
    <t>ARKU2448280</t>
  </si>
  <si>
    <t>NIDU5211481</t>
  </si>
  <si>
    <t>CICES</t>
  </si>
  <si>
    <t>CAIU8870462</t>
  </si>
  <si>
    <t>MEDU1120317</t>
  </si>
  <si>
    <t>MEDU6918249</t>
  </si>
  <si>
    <t>MSCU6405698</t>
  </si>
  <si>
    <t>FCIU3939651</t>
  </si>
  <si>
    <t>ARKU5016119</t>
  </si>
  <si>
    <t>MOLE 10</t>
  </si>
  <si>
    <t>NIDU9902901</t>
  </si>
  <si>
    <t>NOTTO</t>
  </si>
  <si>
    <t>MSCU5026339</t>
  </si>
  <si>
    <t>CMAU7532099</t>
  </si>
  <si>
    <t>MSKU8531842</t>
  </si>
  <si>
    <t>MEDU4068697</t>
  </si>
  <si>
    <t>FCIU3592027</t>
  </si>
  <si>
    <t>KM 2,5</t>
  </si>
  <si>
    <t>TCKU1735650</t>
  </si>
  <si>
    <t>XXXX4160653</t>
  </si>
  <si>
    <t>CBHU9104190</t>
  </si>
  <si>
    <t>CSNU6545672</t>
  </si>
  <si>
    <t>CAXU8149910</t>
  </si>
  <si>
    <t>TCLU9623967</t>
  </si>
  <si>
    <t>GVTU5015937</t>
  </si>
  <si>
    <t>ECMU9812553</t>
  </si>
  <si>
    <t>TCNU3131627</t>
  </si>
  <si>
    <t>TPXU2159590</t>
  </si>
  <si>
    <t>MEDU1405623</t>
  </si>
  <si>
    <t>MSCU2694268</t>
  </si>
  <si>
    <t>BSIU1700979</t>
  </si>
  <si>
    <t>MRKU5414835</t>
  </si>
  <si>
    <t>GESU6700074</t>
  </si>
  <si>
    <t>CMAU7170066</t>
  </si>
  <si>
    <t>DAYU6127937</t>
  </si>
  <si>
    <t>CMAU5719120</t>
  </si>
  <si>
    <t>TCNU7700721</t>
  </si>
  <si>
    <t>MRKU5638537</t>
  </si>
  <si>
    <t>TCLU1341798</t>
  </si>
  <si>
    <t>BSIU1700006</t>
  </si>
  <si>
    <t>AEXU4500684</t>
  </si>
  <si>
    <t>DRYU2471661</t>
  </si>
  <si>
    <t>FCIU2234760</t>
  </si>
  <si>
    <t>APZU3317770</t>
  </si>
  <si>
    <t>PONU7550827</t>
  </si>
  <si>
    <t>AEXU4504870</t>
  </si>
  <si>
    <t>MAGU5358075</t>
  </si>
  <si>
    <t>AEXU4507797</t>
  </si>
  <si>
    <t>MSKU1762325</t>
  </si>
  <si>
    <t>CAIU7623262</t>
  </si>
  <si>
    <t>CMAU7040925</t>
  </si>
  <si>
    <t>MSKU0466587</t>
  </si>
  <si>
    <t>MSKU1258654</t>
  </si>
  <si>
    <t>APHU7378642</t>
  </si>
  <si>
    <t>CMAU4769174</t>
  </si>
  <si>
    <t>BEAU4138818</t>
  </si>
  <si>
    <t>FSCU8662337</t>
  </si>
  <si>
    <t>CMAU5370785</t>
  </si>
  <si>
    <t>CRXU1569793</t>
  </si>
  <si>
    <t>MEDU6221022</t>
  </si>
  <si>
    <t>MEDU1906836</t>
  </si>
  <si>
    <t>CXDU2164597</t>
  </si>
  <si>
    <t>TCLU2365032</t>
  </si>
  <si>
    <t>MEDU6012850</t>
  </si>
  <si>
    <t>MEDU1401470</t>
  </si>
  <si>
    <t>MEDU3891592</t>
  </si>
  <si>
    <t>APHU6385056</t>
  </si>
  <si>
    <t>DK 1885 AL</t>
  </si>
  <si>
    <t>MRKU3636514</t>
  </si>
  <si>
    <t>TEMU7859035</t>
  </si>
  <si>
    <t>PGTU4158741</t>
  </si>
  <si>
    <t>Dakar, le 25 juillet 2018</t>
  </si>
  <si>
    <t>FACTURE N°OW 411 BOLL-CONT-2018-089</t>
  </si>
  <si>
    <t>ARRETEE LA FACTURE AU MONTANT : DEUX CENT QUARANTE MILLE SEPT CENT VINGT FRANCS CFA</t>
  </si>
  <si>
    <t>FACTURE N°OW 411 BOLL-CONT-2018-090</t>
  </si>
  <si>
    <t>PERIODE : 10 AU 20 JUILLET 2018</t>
  </si>
  <si>
    <t>LOGISTIC</t>
  </si>
  <si>
    <t>ARRETEE LA FACTURE AU MONTANT : QUATRE MILLIONS QUATRE CENT QUARANTE UN MILLE CINQ CENT VINGT FRANCS CFA</t>
  </si>
  <si>
    <t>FACTURE N°OW 411 BOLL-CONT-2018-091</t>
  </si>
  <si>
    <t>ARRETEE LA FACTURE AU MONTANT : CENT DIX HUIT MILLE FRANCS CFA</t>
  </si>
  <si>
    <t>Dakar, le 25 JUILLET 2018</t>
  </si>
  <si>
    <t>FACTURE N°OW 411 BOLL-CONT-2018-092</t>
  </si>
  <si>
    <t>MARECHAL</t>
  </si>
  <si>
    <t>ARRETEE LA FACTURE AU MONTANT : QUATRE VINGT QUATORZE MILLE QUATRE CENT FRANCS CFA</t>
  </si>
  <si>
    <t>FACTURE N°OW 411 BOLL-CONT-2018-093</t>
  </si>
  <si>
    <t>FCIU9726000</t>
  </si>
  <si>
    <t>GESU1379779</t>
  </si>
  <si>
    <t>SEGU5104985</t>
  </si>
  <si>
    <t>ARRETE LA FACTURE AU MONTANT : TROIS MILLIONS QUATRE CENT SEPT MILLE FRANCS CFA.</t>
  </si>
  <si>
    <t>FACTURE N°OW 411 BOLL-CONT-2018-094</t>
  </si>
  <si>
    <t xml:space="preserve">POSITIONNEMENT HZ </t>
  </si>
  <si>
    <t>ARRETE LA FACTURE AU MONTANT : CENT SOIXANTE HUIT MILLE FRANCS CFA.</t>
  </si>
  <si>
    <t xml:space="preserve">AV CHEIKH ANTA DIOP </t>
  </si>
  <si>
    <t>TGHU6048328</t>
  </si>
  <si>
    <t>DK2615 AH</t>
  </si>
  <si>
    <t>APHU6721762</t>
  </si>
  <si>
    <t>TCLU9535275</t>
  </si>
  <si>
    <t>BEAU4137621</t>
  </si>
  <si>
    <t>FSCU8377577</t>
  </si>
  <si>
    <t>MSKU8789436</t>
  </si>
  <si>
    <t>CCLU7481532</t>
  </si>
  <si>
    <t>MRKU4428238</t>
  </si>
  <si>
    <t>MRKU3116446</t>
  </si>
  <si>
    <t>SOBOA DALIFORT</t>
  </si>
  <si>
    <t>BMOU5857744</t>
  </si>
  <si>
    <t>MBAO</t>
  </si>
  <si>
    <t>BMOU6984933</t>
  </si>
  <si>
    <t>GESU6783119</t>
  </si>
  <si>
    <t>FASS MBAO</t>
  </si>
  <si>
    <t>ARKU3200615</t>
  </si>
  <si>
    <t>DK1695 AM</t>
  </si>
  <si>
    <t>INKU6595870</t>
  </si>
  <si>
    <t>TGHU6522041</t>
  </si>
  <si>
    <t>FSCU7128965</t>
  </si>
  <si>
    <t>AEXU4507890</t>
  </si>
  <si>
    <t>AEXU4511441</t>
  </si>
  <si>
    <t>AEXU4504479</t>
  </si>
  <si>
    <t>CSNU6009371</t>
  </si>
  <si>
    <t>DK 3197AY</t>
  </si>
  <si>
    <t>CMAU4862883</t>
  </si>
  <si>
    <t>TCLU4624418</t>
  </si>
  <si>
    <t>APHU6975598</t>
  </si>
  <si>
    <t>DK 3196 AY</t>
  </si>
  <si>
    <t>BEAU4054810</t>
  </si>
  <si>
    <t>CMAU7585442</t>
  </si>
  <si>
    <t>MSCU7254092</t>
  </si>
  <si>
    <t>SEGU5345956</t>
  </si>
  <si>
    <t>MEDU8556160</t>
  </si>
  <si>
    <t>DK 1695 AN</t>
  </si>
  <si>
    <t>AEXU4506297</t>
  </si>
  <si>
    <t>PARCELLES</t>
  </si>
  <si>
    <t>MEDU8300990</t>
  </si>
  <si>
    <t>TCNU6468859</t>
  </si>
  <si>
    <t>TRIU0580880</t>
  </si>
  <si>
    <t>BMOU5596661</t>
  </si>
  <si>
    <t>CBHU8962928</t>
  </si>
  <si>
    <t>CMAU5150435</t>
  </si>
  <si>
    <t>MEDU4839449</t>
  </si>
  <si>
    <t>MEDU4605693</t>
  </si>
  <si>
    <t>DFSU6583228</t>
  </si>
  <si>
    <t>GLDU7683949</t>
  </si>
  <si>
    <t>MSCU9665087</t>
  </si>
  <si>
    <t>DFSU6505971</t>
  </si>
  <si>
    <t>TGHU8003940</t>
  </si>
  <si>
    <t>DK 9390 BF</t>
  </si>
  <si>
    <t>ARKU8513401</t>
  </si>
  <si>
    <t>BMOU5613429</t>
  </si>
  <si>
    <t>AEXU4500895</t>
  </si>
  <si>
    <t>SANDINIERY</t>
  </si>
  <si>
    <t>ARKU5031319</t>
  </si>
  <si>
    <t>INKU6591242</t>
  </si>
  <si>
    <t>DK3196 AY</t>
  </si>
  <si>
    <t>CRTU7401730</t>
  </si>
  <si>
    <t>DK 0464 AP</t>
  </si>
  <si>
    <t>MSCU7173405</t>
  </si>
  <si>
    <t>FSCU8642201</t>
  </si>
  <si>
    <t>MSKU0663631</t>
  </si>
  <si>
    <t>CAIU8778567</t>
  </si>
  <si>
    <t>HLBU1646108</t>
  </si>
  <si>
    <t>MSCU9851142</t>
  </si>
  <si>
    <t>CCLU7861785</t>
  </si>
  <si>
    <t>MRKU2806513</t>
  </si>
  <si>
    <t>MSKU9872099</t>
  </si>
  <si>
    <t>FSCU9143064</t>
  </si>
  <si>
    <t>MSCU9870646</t>
  </si>
  <si>
    <t>ARKU5030502</t>
  </si>
  <si>
    <t>HASU5012443</t>
  </si>
  <si>
    <t>BMOU9623045</t>
  </si>
  <si>
    <t>THIAROYE</t>
  </si>
  <si>
    <t>BMOU4118626</t>
  </si>
  <si>
    <t>TRLU7295913</t>
  </si>
  <si>
    <t>AEXU4508860</t>
  </si>
  <si>
    <t>FDCU0008871</t>
  </si>
  <si>
    <t>AEXU4507523</t>
  </si>
  <si>
    <t>Dakar, le 14 AOUT 2018</t>
  </si>
  <si>
    <t>PERIODE : 01 AU 10 AOUT 2018</t>
  </si>
  <si>
    <t>FKS KM2</t>
  </si>
  <si>
    <t>ARRETEE LA FACTURE AU MONTANT : UN MILLION CINQ CENT QUINZE MILLE CENT VINGT FRANCS CFA</t>
  </si>
  <si>
    <t>ARRETEE LA FACTURE AU MONTANT : HUIT CENT VINGT UN MILLE DEUX CENT QUATRE VINGT FRANCS CFA</t>
  </si>
  <si>
    <t>CAIU2327308</t>
  </si>
  <si>
    <t>ZONE FRET</t>
  </si>
  <si>
    <t>ARRETE LA FACTURE AU MONTANT : NEUF CENT VINGT SIX MILLE FRANCS CFA.</t>
  </si>
  <si>
    <t>SEGU9517354</t>
  </si>
  <si>
    <t>ARRETE LA FACTURE AU MONTANT : SIX CENT QUATRE VINGT DIX HUIT MILLE FRANCS CFA</t>
  </si>
  <si>
    <t>ARRETE LA FACTURE AU MONTANT : TROIS CENT TRENTE SIX  MILLE FRANCS CFA</t>
  </si>
  <si>
    <t>NINEA  004170354 2G2</t>
  </si>
  <si>
    <t>DK 2321 AM</t>
  </si>
  <si>
    <t>ECMU1629490</t>
  </si>
  <si>
    <t>TCLU7160668</t>
  </si>
  <si>
    <t>TCLU7112968</t>
  </si>
  <si>
    <t>TCLU7788865</t>
  </si>
  <si>
    <t>MRSU4157611</t>
  </si>
  <si>
    <t>MEDU7433387</t>
  </si>
  <si>
    <t>FSCU8363660</t>
  </si>
  <si>
    <t>TLLU4961070</t>
  </si>
  <si>
    <t>BMOU6984553</t>
  </si>
  <si>
    <t>TRANSFERT PLEIN</t>
    <phoneticPr fontId="26" type="noConversion"/>
  </si>
  <si>
    <t xml:space="preserve">IMPORT   </t>
    <phoneticPr fontId="26" type="noConversion"/>
  </si>
  <si>
    <t>NOTTO</t>
    <phoneticPr fontId="26" type="noConversion"/>
  </si>
  <si>
    <t>PERIODE : 20 AU 31 JUILLET 2018</t>
    <phoneticPr fontId="26" type="noConversion"/>
  </si>
  <si>
    <t>FACTURE N°OW 411 BOLL-CONT-2018-98</t>
    <phoneticPr fontId="26" type="noConversion"/>
  </si>
  <si>
    <t>FACTURE N°OW 411 BOLL-CONT-2018-099</t>
    <phoneticPr fontId="26" type="noConversion"/>
  </si>
  <si>
    <t>FACTURE N°OW 411 BOLL-CONT-2018-100</t>
    <phoneticPr fontId="26" type="noConversion"/>
  </si>
  <si>
    <t>FACTURE N°OW 411 BOLL-CONT-2018-101</t>
    <phoneticPr fontId="26" type="noConversion"/>
  </si>
  <si>
    <t>FACTURE N°OW 411 BOLL-CONT-2018-102</t>
    <phoneticPr fontId="26" type="noConversion"/>
  </si>
  <si>
    <t>FACTURE N°OW 411 BOLL-CONT-2018-103</t>
    <phoneticPr fontId="26" type="noConversion"/>
  </si>
  <si>
    <t>SODIDA</t>
    <phoneticPr fontId="26" type="noConversion"/>
  </si>
  <si>
    <t>HZ</t>
    <phoneticPr fontId="26" type="noConversion"/>
  </si>
  <si>
    <t>Dakar, le 28 AOUT 2018</t>
    <phoneticPr fontId="26" type="noConversion"/>
  </si>
  <si>
    <t>FACTURE N°OW 411 BOLL-CONT-2018-104</t>
    <phoneticPr fontId="26" type="noConversion"/>
  </si>
  <si>
    <t>AEXU4503750</t>
  </si>
  <si>
    <t>AEXU4507729</t>
  </si>
  <si>
    <t>CYRNOS</t>
  </si>
  <si>
    <t>AEXU4512622</t>
  </si>
  <si>
    <t>BSIU1701194</t>
  </si>
  <si>
    <t>CMAU7535797</t>
  </si>
  <si>
    <t>DRYU1400405</t>
  </si>
  <si>
    <t>NIDU2303671</t>
  </si>
  <si>
    <t>SOBOA BEL AIR</t>
  </si>
  <si>
    <t>NIDU6208796</t>
  </si>
  <si>
    <t>TCLU1342990</t>
  </si>
  <si>
    <t>PARCELLES ASSAINIES</t>
  </si>
  <si>
    <t>TCLU3391545</t>
  </si>
  <si>
    <t>TCLU9511329</t>
  </si>
  <si>
    <t>DK 4816 Z</t>
  </si>
  <si>
    <t>TEMU7395588</t>
  </si>
  <si>
    <t>TRHU3909548</t>
  </si>
  <si>
    <t xml:space="preserve">LIVRAISON </t>
    <phoneticPr fontId="26" type="noConversion"/>
  </si>
  <si>
    <t>ARRETEE LA FACTURE AU MONTANT : UN MILLION SEPT CENT CINQUANTE CINQ MILLE HUIT CENT QUARANTE FRANCS CFA</t>
    <phoneticPr fontId="26" type="noConversion"/>
  </si>
  <si>
    <t>PERIODE : 10 AU 20 AOUT 2018</t>
    <phoneticPr fontId="26" type="noConversion"/>
  </si>
  <si>
    <t>Dakar, le 28 AOUT 2018</t>
    <phoneticPr fontId="26" type="noConversion"/>
  </si>
  <si>
    <t>FACTURE N°OW 411 BOLL-CONT-2018-105</t>
    <phoneticPr fontId="26" type="noConversion"/>
  </si>
  <si>
    <t>PERIODE : 20 AU 31 JUILLET 2018</t>
    <phoneticPr fontId="26" type="noConversion"/>
  </si>
  <si>
    <t xml:space="preserve">POSITIONNEMENT </t>
    <phoneticPr fontId="26" type="noConversion"/>
  </si>
  <si>
    <t>DK  1888 AL</t>
  </si>
  <si>
    <t>FCIU8028909</t>
  </si>
  <si>
    <t>ARRETE LA FACTURE AU MONTANT : CENT TRENTE QUATRE MILLE FRANCS CFA</t>
    <phoneticPr fontId="26" type="noConversion"/>
  </si>
  <si>
    <t>FACTURE N°OW 411 BOLL-CONT-2018-106</t>
    <phoneticPr fontId="26" type="noConversion"/>
  </si>
  <si>
    <t>PERIODE : 10 AU 20 AOUT 2018</t>
    <phoneticPr fontId="26" type="noConversion"/>
  </si>
  <si>
    <t>AEXU4506321</t>
  </si>
  <si>
    <t>AEXU4512577</t>
  </si>
  <si>
    <t>AEXU4512936</t>
  </si>
  <si>
    <t>AMFU8819483</t>
  </si>
  <si>
    <t>APHU6906318</t>
  </si>
  <si>
    <t>CAIU2526510</t>
  </si>
  <si>
    <t>CAIU7147361</t>
  </si>
  <si>
    <t>CAIU9811762</t>
  </si>
  <si>
    <t>CMAU1041293</t>
  </si>
  <si>
    <t>CMAU7178827</t>
  </si>
  <si>
    <t>CMAU7320530</t>
  </si>
  <si>
    <t>FCIU2349183</t>
  </si>
  <si>
    <t>GLDU0706174</t>
  </si>
  <si>
    <t>HLXU8021001</t>
  </si>
  <si>
    <t>LMCU1113937</t>
  </si>
  <si>
    <t>LMCU1239057</t>
  </si>
  <si>
    <t>MEDU1414646</t>
  </si>
  <si>
    <t>MEDU3078514</t>
  </si>
  <si>
    <t>MRKU4126259</t>
  </si>
  <si>
    <t>MRKU4589130</t>
  </si>
  <si>
    <t>MSCU6817490</t>
  </si>
  <si>
    <t>SEGU9031315</t>
  </si>
  <si>
    <t>TCLU5857714</t>
  </si>
  <si>
    <t>TCLU7393741</t>
  </si>
  <si>
    <t>TCLU9777772</t>
  </si>
  <si>
    <t>DIAMAGUENE</t>
  </si>
  <si>
    <t>TCNU2703693</t>
  </si>
  <si>
    <t>TCNU3727452</t>
  </si>
  <si>
    <t>TEMU0057146</t>
  </si>
  <si>
    <t>TEMU5847930</t>
  </si>
  <si>
    <t>TRHU2280595</t>
  </si>
  <si>
    <t>ARRETE LA FACTURE AU MONTANT : UN MILLION CINQUANTE MILLE FRANCS CFA</t>
    <phoneticPr fontId="26" type="noConversion"/>
  </si>
  <si>
    <t>POSITIONNEMENT HZ</t>
    <phoneticPr fontId="26" type="noConversion"/>
  </si>
  <si>
    <t>K 6820 BC</t>
  </si>
  <si>
    <t>ARKU5004358</t>
  </si>
  <si>
    <t>ARKU5014369</t>
  </si>
  <si>
    <t>ARKU5016680</t>
  </si>
  <si>
    <t>ARKU5032017</t>
  </si>
  <si>
    <t>ARRETE LA FACTURE AU MONTANT : SIX CENT SOIXANTE DOUZE MILLE FRANCS CFA</t>
    <phoneticPr fontId="26" type="noConversion"/>
  </si>
  <si>
    <t>FACTURE N°OW 411 BOLL-CONT-2018-107</t>
    <phoneticPr fontId="26" type="noConversion"/>
  </si>
  <si>
    <t>DK 1888 AL</t>
    <phoneticPr fontId="26" type="noConversion"/>
  </si>
  <si>
    <t>SITUATION DES BONS 
DU 01/09/2018 AU 10/09/2018</t>
    <phoneticPr fontId="26" type="noConversion"/>
  </si>
  <si>
    <t>SITUATION DES BONS 
DU 01/09/2018 AU 10/09/2018</t>
    <phoneticPr fontId="26" type="noConversion"/>
  </si>
  <si>
    <t>SITUATION DES BONS 
DU 10/09/2018 AU 20/09/2018</t>
    <phoneticPr fontId="26" type="noConversion"/>
  </si>
  <si>
    <t>SITUATION DES BONS 
DU 10/09/2018 AU 20/09/2018</t>
    <phoneticPr fontId="26" type="noConversion"/>
  </si>
  <si>
    <t>SITUATION DES BONS 
DU 20/09/2018 AU 30/09/2018</t>
    <phoneticPr fontId="26" type="noConversion"/>
  </si>
  <si>
    <t>SITUATION DES BONS 
DU 20/09/2018 AU 30/09/2018</t>
    <phoneticPr fontId="26" type="noConversion"/>
  </si>
  <si>
    <t>DK 1887 AL</t>
    <phoneticPr fontId="26" type="noConversion"/>
  </si>
  <si>
    <t>HANN</t>
    <phoneticPr fontId="26" type="noConversion"/>
  </si>
  <si>
    <t xml:space="preserve">EXPORT   </t>
    <phoneticPr fontId="26" type="noConversion"/>
  </si>
  <si>
    <t>DK 9887 AN</t>
    <phoneticPr fontId="26" type="noConversion"/>
  </si>
  <si>
    <t>DK 1884 AL</t>
    <phoneticPr fontId="26" type="noConversion"/>
  </si>
  <si>
    <t>CMAU0356640</t>
  </si>
  <si>
    <t>CMAU1238765</t>
  </si>
  <si>
    <t>TGHU2707010</t>
  </si>
  <si>
    <t>TCKU2563447</t>
  </si>
  <si>
    <t>FCIU2457927</t>
  </si>
  <si>
    <t>LMCU1203136</t>
  </si>
  <si>
    <t>DK1888 AL</t>
  </si>
  <si>
    <t>CGMU3038661</t>
  </si>
  <si>
    <t>OUAKAM</t>
  </si>
  <si>
    <t>NIDU6505876</t>
  </si>
  <si>
    <t>MSCU3931600</t>
  </si>
  <si>
    <t>TGLU0136932</t>
  </si>
  <si>
    <t>FCIU5452826</t>
  </si>
  <si>
    <t>DRYU2502510</t>
  </si>
  <si>
    <t>MSCU6971503</t>
  </si>
  <si>
    <t>BMOU2310157</t>
  </si>
  <si>
    <t>DK 4855 AN</t>
  </si>
  <si>
    <t>AEXU4503831</t>
  </si>
  <si>
    <t>BSIU1701548</t>
  </si>
  <si>
    <t>NIDU5202073</t>
  </si>
  <si>
    <t>ARKU5027089</t>
  </si>
  <si>
    <t>ARKU5028207</t>
  </si>
  <si>
    <t>FCIU4592628</t>
  </si>
  <si>
    <t>MEDU6490422</t>
  </si>
  <si>
    <t>TEMU8234166</t>
  </si>
  <si>
    <t>MEDU8469044</t>
  </si>
  <si>
    <t>ARKU3200596</t>
  </si>
  <si>
    <t>AMFU5025303</t>
  </si>
  <si>
    <t>TCNU5478446</t>
  </si>
  <si>
    <t>TCLU7269221</t>
  </si>
  <si>
    <t>MEDU3923452</t>
  </si>
  <si>
    <t>TCLU5861972</t>
  </si>
  <si>
    <t>MEDU4758692</t>
  </si>
  <si>
    <t>GAOU6074399</t>
  </si>
  <si>
    <t>ARKU5032866</t>
  </si>
  <si>
    <t>MORU1135137</t>
  </si>
  <si>
    <t>CMAU4744026</t>
  </si>
  <si>
    <t>TCLU1343321</t>
  </si>
  <si>
    <t>ZONE 1</t>
  </si>
  <si>
    <t>AEXU4506701</t>
  </si>
  <si>
    <t>MSCU9955893</t>
  </si>
  <si>
    <t>CBHU5760163</t>
  </si>
  <si>
    <t>KM 04</t>
  </si>
  <si>
    <t>SZLU9691380</t>
  </si>
  <si>
    <t>TCLU7101691</t>
  </si>
  <si>
    <t>MEDU3152930</t>
  </si>
  <si>
    <t>POUT</t>
  </si>
  <si>
    <t>SEGU6434256</t>
  </si>
  <si>
    <t>FBIU0019895</t>
  </si>
  <si>
    <t>KM 16</t>
  </si>
  <si>
    <t>NPWU2954524</t>
  </si>
  <si>
    <t>DAMCO</t>
  </si>
  <si>
    <t>MSCU6047492</t>
  </si>
  <si>
    <t>CAIU8975709</t>
  </si>
  <si>
    <t>HLXU5177449</t>
  </si>
  <si>
    <t>CMAU5485130</t>
  </si>
  <si>
    <t>BSIU9385003</t>
  </si>
  <si>
    <t>TCNU3128053</t>
  </si>
  <si>
    <t>TGHU9574861</t>
  </si>
  <si>
    <t>BMOU5946409</t>
  </si>
  <si>
    <t>ARKU5009568</t>
  </si>
  <si>
    <t>ARKU5025147</t>
  </si>
  <si>
    <t>APZU3328780</t>
  </si>
  <si>
    <t>CRSU1444069</t>
  </si>
  <si>
    <t>RFCU4050849</t>
  </si>
  <si>
    <t>CCLU6940750</t>
  </si>
  <si>
    <t>KM 13</t>
  </si>
  <si>
    <t>HLXU6691494</t>
  </si>
  <si>
    <t>CMAU5665446</t>
  </si>
  <si>
    <t>ARKU3200390</t>
  </si>
  <si>
    <t>MEDU4524550</t>
  </si>
  <si>
    <t>SEGU4606530</t>
  </si>
  <si>
    <t>NIDU5129239</t>
  </si>
  <si>
    <t>KM 02</t>
  </si>
  <si>
    <t>AEXU4508350</t>
  </si>
  <si>
    <t>TCLU9660507</t>
  </si>
  <si>
    <t>TLLU4357625</t>
  </si>
  <si>
    <t>TCLU1343260</t>
  </si>
  <si>
    <t>BSIU9570470</t>
  </si>
  <si>
    <t>GESU4969634</t>
  </si>
  <si>
    <t>TCNU3602080</t>
  </si>
  <si>
    <t>BEAU4075134</t>
  </si>
  <si>
    <t>CMAU4598385</t>
  </si>
  <si>
    <t>AEXU4503528</t>
  </si>
  <si>
    <t>BMOU4667879</t>
  </si>
  <si>
    <t>PLATEFORME</t>
  </si>
  <si>
    <t>MEDU7815986</t>
  </si>
  <si>
    <t>ARKU5030591</t>
  </si>
  <si>
    <t>AEXU4500977</t>
  </si>
  <si>
    <t>ARKU5000806</t>
  </si>
  <si>
    <t>ARKU8549045</t>
  </si>
  <si>
    <t>TCNU6549396</t>
  </si>
  <si>
    <t>TCNU4471940</t>
  </si>
  <si>
    <t>FCIU4042344</t>
  </si>
  <si>
    <t>MEDU1909373</t>
  </si>
  <si>
    <t>CMAU7409865</t>
  </si>
  <si>
    <t>TRANSFRET PLEIN</t>
  </si>
  <si>
    <t>CLHU8540244</t>
  </si>
  <si>
    <t>CAIU7418118</t>
  </si>
  <si>
    <t>TCNU1770779</t>
  </si>
  <si>
    <t>CMAU7128718</t>
  </si>
  <si>
    <t>CAIU7047932</t>
  </si>
  <si>
    <t>CCLU7106336</t>
  </si>
  <si>
    <t>GLDU0868046</t>
  </si>
  <si>
    <t>DFOU6142573</t>
  </si>
  <si>
    <t>NPFU4950724</t>
  </si>
  <si>
    <t>HLXU8296502</t>
  </si>
  <si>
    <t>DK 9887  AN</t>
  </si>
  <si>
    <t>TCLU7007854</t>
  </si>
  <si>
    <t>ARKU5020119</t>
  </si>
  <si>
    <t>MSCU5664380</t>
  </si>
  <si>
    <t>CMAU4438514</t>
  </si>
  <si>
    <t>CMAU4946808</t>
  </si>
  <si>
    <t>TCLU1701580</t>
  </si>
  <si>
    <t>UACU5077580</t>
  </si>
  <si>
    <t>ARKU5008129</t>
  </si>
  <si>
    <t>SANDIARA</t>
  </si>
  <si>
    <t>TCLU5062301</t>
  </si>
  <si>
    <t>SEGU6056860</t>
  </si>
  <si>
    <t>ARKU8374055</t>
  </si>
  <si>
    <t>ECMU9786027</t>
  </si>
  <si>
    <t>SEGU5064780</t>
  </si>
  <si>
    <t>SEGU4610145</t>
  </si>
  <si>
    <t>GESU6919015</t>
  </si>
  <si>
    <t>TCNU5194389</t>
  </si>
  <si>
    <t>Dakar, le 21 SEPTEMBRE 2018</t>
  </si>
  <si>
    <t>PERIODE : 20 AU 31 AOUT 2018</t>
  </si>
  <si>
    <t>HANN</t>
  </si>
  <si>
    <t>ARRETEE LA FACTURE AU MONTANT : CINQ CENT SOIXANTE ONZE MILLE CENT VINGT FRANCS CFA</t>
  </si>
  <si>
    <t>PERIODE : 01 AU 10 SEPTEMBRE 2018</t>
  </si>
  <si>
    <t>ARRETEE LA FACTURE AU MONTANT : UN MILLION CENT DIX HUIT MILLE SIX CENT QUARANTE FRANCS CFA</t>
  </si>
  <si>
    <t>FACTURE N°OW 411 BOLL-CONT-2018-111</t>
  </si>
  <si>
    <t>FACTURE N°OW 411 BOLL-CONT-2018-112</t>
  </si>
  <si>
    <t>FACTURE N°OW 411 BOLL-CONT-2018-113</t>
  </si>
  <si>
    <t>Dakar, le 05 SEPTEMBRE 2018</t>
  </si>
  <si>
    <t>FACTURE N°OW 411 BOLL-CONT-2018-108</t>
  </si>
  <si>
    <t>DK 0464 AP</t>
    <phoneticPr fontId="5" type="noConversion"/>
  </si>
  <si>
    <t>AEXU4500811</t>
    <phoneticPr fontId="5" type="noConversion"/>
  </si>
  <si>
    <t>SANDINIERY</t>
    <phoneticPr fontId="5" type="noConversion"/>
  </si>
  <si>
    <t>DK 4816 AN</t>
    <phoneticPr fontId="5" type="noConversion"/>
  </si>
  <si>
    <t>AEXU4501206</t>
    <phoneticPr fontId="5" type="noConversion"/>
  </si>
  <si>
    <t>AEXU4503180</t>
    <phoneticPr fontId="5" type="noConversion"/>
  </si>
  <si>
    <t>DK 4573 BF</t>
    <phoneticPr fontId="5" type="noConversion"/>
  </si>
  <si>
    <t>AEXU4506466</t>
    <phoneticPr fontId="5" type="noConversion"/>
  </si>
  <si>
    <t>TOM</t>
    <phoneticPr fontId="5" type="noConversion"/>
  </si>
  <si>
    <t>DK 8614 Z</t>
    <phoneticPr fontId="5" type="noConversion"/>
  </si>
  <si>
    <t>AEXU4506975</t>
    <phoneticPr fontId="5" type="noConversion"/>
  </si>
  <si>
    <t>PARCELLES</t>
    <phoneticPr fontId="5" type="noConversion"/>
  </si>
  <si>
    <t>DK 1695 AM</t>
    <phoneticPr fontId="5" type="noConversion"/>
  </si>
  <si>
    <t>AEXU4510640</t>
    <phoneticPr fontId="5" type="noConversion"/>
  </si>
  <si>
    <t>DK 3197 AY</t>
    <phoneticPr fontId="5" type="noConversion"/>
  </si>
  <si>
    <t>AEXU4518934</t>
    <phoneticPr fontId="5" type="noConversion"/>
  </si>
  <si>
    <t>CYRNOS</t>
    <phoneticPr fontId="5" type="noConversion"/>
  </si>
  <si>
    <t>ARKU5002692</t>
    <phoneticPr fontId="5" type="noConversion"/>
  </si>
  <si>
    <t>POMPIER</t>
    <phoneticPr fontId="5" type="noConversion"/>
  </si>
  <si>
    <t>DK 4856 AN</t>
    <phoneticPr fontId="5" type="noConversion"/>
  </si>
  <si>
    <t>ARKU8324347</t>
    <phoneticPr fontId="5" type="noConversion"/>
  </si>
  <si>
    <t>DIAMNIADIO</t>
    <phoneticPr fontId="5" type="noConversion"/>
  </si>
  <si>
    <t>DK6351 AN</t>
    <phoneticPr fontId="5" type="noConversion"/>
  </si>
  <si>
    <t>ARKU8426523</t>
    <phoneticPr fontId="5" type="noConversion"/>
  </si>
  <si>
    <t>BARGNY</t>
    <phoneticPr fontId="5" type="noConversion"/>
  </si>
  <si>
    <t>DK 2615 AM</t>
    <phoneticPr fontId="5" type="noConversion"/>
  </si>
  <si>
    <t>ARKU8471517</t>
    <phoneticPr fontId="5" type="noConversion"/>
  </si>
  <si>
    <t>ARKU8542708</t>
    <phoneticPr fontId="5" type="noConversion"/>
  </si>
  <si>
    <t>DK 1890 AL</t>
    <phoneticPr fontId="5" type="noConversion"/>
  </si>
  <si>
    <t>ARKU8587641</t>
    <phoneticPr fontId="5" type="noConversion"/>
  </si>
  <si>
    <t>DK 3194 AY</t>
    <phoneticPr fontId="5" type="noConversion"/>
  </si>
  <si>
    <t>ARKU8594888</t>
    <phoneticPr fontId="5" type="noConversion"/>
  </si>
  <si>
    <t>DK 2388 AL</t>
    <phoneticPr fontId="5" type="noConversion"/>
  </si>
  <si>
    <t>CAIU7239093</t>
    <phoneticPr fontId="5" type="noConversion"/>
  </si>
  <si>
    <t>CIED</t>
    <phoneticPr fontId="5" type="noConversion"/>
  </si>
  <si>
    <t>DK 1891 AL</t>
    <phoneticPr fontId="5" type="noConversion"/>
  </si>
  <si>
    <t>CARU9771389</t>
    <phoneticPr fontId="5" type="noConversion"/>
  </si>
  <si>
    <t>SAPROLAIT</t>
    <phoneticPr fontId="5" type="noConversion"/>
  </si>
  <si>
    <t>CBHU9487988</t>
    <phoneticPr fontId="5" type="noConversion"/>
  </si>
  <si>
    <t>SODIDA</t>
    <phoneticPr fontId="5" type="noConversion"/>
  </si>
  <si>
    <t>DK 3320 AM</t>
    <phoneticPr fontId="5" type="noConversion"/>
  </si>
  <si>
    <t>CMAU5618505</t>
    <phoneticPr fontId="5" type="noConversion"/>
  </si>
  <si>
    <t>MTOA</t>
    <phoneticPr fontId="5" type="noConversion"/>
  </si>
  <si>
    <t>CMAU7380611</t>
    <phoneticPr fontId="5" type="noConversion"/>
  </si>
  <si>
    <t>DK 1888 AL</t>
    <phoneticPr fontId="5" type="noConversion"/>
  </si>
  <si>
    <t>CMAU8253822</t>
    <phoneticPr fontId="5" type="noConversion"/>
  </si>
  <si>
    <t>CSNU6206154</t>
    <phoneticPr fontId="5" type="noConversion"/>
  </si>
  <si>
    <t>GVCU5362524</t>
    <phoneticPr fontId="5" type="noConversion"/>
  </si>
  <si>
    <t>KM 11</t>
    <phoneticPr fontId="5" type="noConversion"/>
  </si>
  <si>
    <t>INKU2859316</t>
    <phoneticPr fontId="5" type="noConversion"/>
  </si>
  <si>
    <t>SOBOA BEL AIR</t>
    <phoneticPr fontId="5" type="noConversion"/>
  </si>
  <si>
    <t>DK 2321 AA</t>
    <phoneticPr fontId="5" type="noConversion"/>
  </si>
  <si>
    <t>MEDU6356938</t>
    <phoneticPr fontId="5" type="noConversion"/>
  </si>
  <si>
    <t>MRKU0391296</t>
    <phoneticPr fontId="5" type="noConversion"/>
  </si>
  <si>
    <t>THIAROYE</t>
    <phoneticPr fontId="5" type="noConversion"/>
  </si>
  <si>
    <t>MRKU5204320</t>
    <phoneticPr fontId="5" type="noConversion"/>
  </si>
  <si>
    <t>MRSU3662943</t>
    <phoneticPr fontId="5" type="noConversion"/>
  </si>
  <si>
    <t>MSCU6937319</t>
    <phoneticPr fontId="5" type="noConversion"/>
  </si>
  <si>
    <t>KM 3</t>
    <phoneticPr fontId="5" type="noConversion"/>
  </si>
  <si>
    <t>DK 3195 AY</t>
    <phoneticPr fontId="5" type="noConversion"/>
  </si>
  <si>
    <t>MSKU1399138</t>
    <phoneticPr fontId="5" type="noConversion"/>
  </si>
  <si>
    <t>DALIFORT</t>
    <phoneticPr fontId="5" type="noConversion"/>
  </si>
  <si>
    <t>TCLU7075313</t>
    <phoneticPr fontId="5" type="noConversion"/>
  </si>
  <si>
    <t>TCLU7742566</t>
    <phoneticPr fontId="5" type="noConversion"/>
  </si>
  <si>
    <t>KM 4</t>
    <phoneticPr fontId="5" type="noConversion"/>
  </si>
  <si>
    <t>TCNU2039136</t>
    <phoneticPr fontId="5" type="noConversion"/>
  </si>
  <si>
    <t>SOCOCIM</t>
    <phoneticPr fontId="5" type="noConversion"/>
  </si>
  <si>
    <t>TCNU4063487</t>
    <phoneticPr fontId="5" type="noConversion"/>
  </si>
  <si>
    <t>TEXU1582728</t>
    <phoneticPr fontId="5" type="noConversion"/>
  </si>
  <si>
    <t>TGCU0064745</t>
    <phoneticPr fontId="5" type="noConversion"/>
  </si>
  <si>
    <t>DK 1695 AL</t>
    <phoneticPr fontId="5" type="noConversion"/>
  </si>
  <si>
    <t>TGHU9457130</t>
    <phoneticPr fontId="5" type="noConversion"/>
  </si>
  <si>
    <t>TTNU5616147</t>
    <phoneticPr fontId="5" type="noConversion"/>
  </si>
  <si>
    <t>RUFISQUE</t>
    <phoneticPr fontId="5" type="noConversion"/>
  </si>
  <si>
    <t>AEXU4516248</t>
    <phoneticPr fontId="5" type="noConversion"/>
  </si>
  <si>
    <t>TTNU8005286</t>
    <phoneticPr fontId="5" type="noConversion"/>
  </si>
  <si>
    <t>KERMEL</t>
    <phoneticPr fontId="5" type="noConversion"/>
  </si>
  <si>
    <t>ARRETEE LA FACTURE AU MONTANT : QUATRE MILLIONS CINQ CENT CINQUANTE QUATRE MILLE HUIT CENT FRANCS CFA</t>
  </si>
  <si>
    <t>FACTURE N°OW 411 BOLL-CONT-2018-109</t>
  </si>
  <si>
    <t>DK 3320 AM</t>
    <phoneticPr fontId="5" type="noConversion"/>
  </si>
  <si>
    <t>ARKU8351131</t>
    <phoneticPr fontId="5" type="noConversion"/>
  </si>
  <si>
    <t>TRANSFERT VIDE</t>
    <phoneticPr fontId="5" type="noConversion"/>
  </si>
  <si>
    <t>DK 1885 AL</t>
    <phoneticPr fontId="5" type="noConversion"/>
  </si>
  <si>
    <t>ARKU8479040</t>
    <phoneticPr fontId="5" type="noConversion"/>
  </si>
  <si>
    <t>TRANSFERT PLEIN</t>
    <phoneticPr fontId="5" type="noConversion"/>
  </si>
  <si>
    <t>ARKU8557919</t>
    <phoneticPr fontId="5" type="noConversion"/>
  </si>
  <si>
    <t>DK 2388 AL</t>
    <phoneticPr fontId="5" type="noConversion"/>
  </si>
  <si>
    <t>BMOU 6869539</t>
    <phoneticPr fontId="5" type="noConversion"/>
  </si>
  <si>
    <t>CAIU3154423</t>
    <phoneticPr fontId="5" type="noConversion"/>
  </si>
  <si>
    <t>DK 4816 AN</t>
    <phoneticPr fontId="5" type="noConversion"/>
  </si>
  <si>
    <t>CARU9974703</t>
    <phoneticPr fontId="5" type="noConversion"/>
  </si>
  <si>
    <t>CAXU6845734</t>
    <phoneticPr fontId="5" type="noConversion"/>
  </si>
  <si>
    <t>CCLU8603980</t>
    <phoneticPr fontId="5" type="noConversion"/>
  </si>
  <si>
    <t>CLHU8628459</t>
    <phoneticPr fontId="5" type="noConversion"/>
  </si>
  <si>
    <t>CMAU1255818</t>
    <phoneticPr fontId="5" type="noConversion"/>
  </si>
  <si>
    <t>CMAU1428343</t>
    <phoneticPr fontId="5" type="noConversion"/>
  </si>
  <si>
    <t>CMAU1961291</t>
    <phoneticPr fontId="5" type="noConversion"/>
  </si>
  <si>
    <t>CNCU1520679</t>
    <phoneticPr fontId="5" type="noConversion"/>
  </si>
  <si>
    <t>DFOU6142573</t>
    <phoneticPr fontId="5" type="noConversion"/>
  </si>
  <si>
    <t>FCIU8791103</t>
    <phoneticPr fontId="5" type="noConversion"/>
  </si>
  <si>
    <t>GLDU9425516</t>
    <phoneticPr fontId="5" type="noConversion"/>
  </si>
  <si>
    <t>HLXU6435506</t>
    <phoneticPr fontId="5" type="noConversion"/>
  </si>
  <si>
    <t>HLXU8598288</t>
    <phoneticPr fontId="5" type="noConversion"/>
  </si>
  <si>
    <t>MEDU1335676</t>
    <phoneticPr fontId="5" type="noConversion"/>
  </si>
  <si>
    <t>MEDU2471189</t>
    <phoneticPr fontId="5" type="noConversion"/>
  </si>
  <si>
    <t>MEDU3310065</t>
    <phoneticPr fontId="5" type="noConversion"/>
  </si>
  <si>
    <t>MEDU3660593</t>
    <phoneticPr fontId="5" type="noConversion"/>
  </si>
  <si>
    <t>MEDU6024759</t>
    <phoneticPr fontId="5" type="noConversion"/>
  </si>
  <si>
    <t>MEDU6819035</t>
    <phoneticPr fontId="5" type="noConversion"/>
  </si>
  <si>
    <t>MSCU3299015</t>
    <phoneticPr fontId="5" type="noConversion"/>
  </si>
  <si>
    <t>TRANSFERT  VIDE</t>
    <phoneticPr fontId="5" type="noConversion"/>
  </si>
  <si>
    <t>MSCU3358798</t>
    <phoneticPr fontId="5" type="noConversion"/>
  </si>
  <si>
    <t>MSCU3398321</t>
    <phoneticPr fontId="5" type="noConversion"/>
  </si>
  <si>
    <t>MSCU3509493</t>
    <phoneticPr fontId="5" type="noConversion"/>
  </si>
  <si>
    <t>NPFU4950473</t>
    <phoneticPr fontId="5" type="noConversion"/>
  </si>
  <si>
    <t>NPFU4953620</t>
    <phoneticPr fontId="5" type="noConversion"/>
  </si>
  <si>
    <t>DK 1695 AM</t>
    <phoneticPr fontId="5" type="noConversion"/>
  </si>
  <si>
    <t>NPFU5170466</t>
    <phoneticPr fontId="5" type="noConversion"/>
  </si>
  <si>
    <t>NPFU9073382</t>
    <phoneticPr fontId="5" type="noConversion"/>
  </si>
  <si>
    <t>MOLE 10</t>
    <phoneticPr fontId="5" type="noConversion"/>
  </si>
  <si>
    <t>DK 3195 AY</t>
    <phoneticPr fontId="5" type="noConversion"/>
  </si>
  <si>
    <t>SEGU4356690</t>
    <phoneticPr fontId="5" type="noConversion"/>
  </si>
  <si>
    <t>SEGU4766354</t>
    <phoneticPr fontId="5" type="noConversion"/>
  </si>
  <si>
    <t>SEGU9583295</t>
    <phoneticPr fontId="5" type="noConversion"/>
  </si>
  <si>
    <t>TCLU1702993</t>
    <phoneticPr fontId="5" type="noConversion"/>
  </si>
  <si>
    <t>MTOA</t>
    <phoneticPr fontId="5" type="noConversion"/>
  </si>
  <si>
    <t>TCLU2599513</t>
    <phoneticPr fontId="5" type="noConversion"/>
  </si>
  <si>
    <t>DK 6353 AN</t>
    <phoneticPr fontId="5" type="noConversion"/>
  </si>
  <si>
    <t>TCLU3602761</t>
    <phoneticPr fontId="5" type="noConversion"/>
  </si>
  <si>
    <t>FASS MBAO</t>
    <phoneticPr fontId="5" type="noConversion"/>
  </si>
  <si>
    <t>TCNU4476860</t>
    <phoneticPr fontId="5" type="noConversion"/>
  </si>
  <si>
    <t>TCNU5770484</t>
    <phoneticPr fontId="5" type="noConversion"/>
  </si>
  <si>
    <t>TEMU2013337</t>
    <phoneticPr fontId="5" type="noConversion"/>
  </si>
  <si>
    <t>TEMU9308556</t>
    <phoneticPr fontId="5" type="noConversion"/>
  </si>
  <si>
    <t>TEMU9412196</t>
    <phoneticPr fontId="5" type="noConversion"/>
  </si>
  <si>
    <t>TGHU0959369</t>
    <phoneticPr fontId="5" type="noConversion"/>
  </si>
  <si>
    <t>TGHU2646471</t>
  </si>
  <si>
    <t>TRLU7089717</t>
    <phoneticPr fontId="5" type="noConversion"/>
  </si>
  <si>
    <t>TRLU8878411</t>
    <phoneticPr fontId="5" type="noConversion"/>
  </si>
  <si>
    <t>TCKU3966391</t>
    <phoneticPr fontId="2" type="noConversion"/>
  </si>
  <si>
    <t>ARRETE LA FACTURE AU MONTANT : UN MILLION CENT DIX NEUF MILLE FRANCS CFA</t>
  </si>
  <si>
    <t>FACTURE N°OW 411 BOLL-CONT-2018-110</t>
  </si>
  <si>
    <t>DK 4855 AN</t>
    <phoneticPr fontId="5" type="noConversion"/>
  </si>
  <si>
    <t>ARKU5004355</t>
    <phoneticPr fontId="5" type="noConversion"/>
  </si>
  <si>
    <t>NOTTO</t>
    <phoneticPr fontId="5" type="noConversion"/>
  </si>
  <si>
    <t>HZ</t>
    <phoneticPr fontId="5" type="noConversion"/>
  </si>
  <si>
    <t>DK 1891 AL</t>
    <phoneticPr fontId="5" type="noConversion"/>
  </si>
  <si>
    <t>ARKU5007230</t>
    <phoneticPr fontId="5" type="noConversion"/>
  </si>
  <si>
    <t>ARKU5013320</t>
    <phoneticPr fontId="5" type="noConversion"/>
  </si>
  <si>
    <t>ARKU5021239</t>
    <phoneticPr fontId="5" type="noConversion"/>
  </si>
  <si>
    <t>DK1891 AL</t>
    <phoneticPr fontId="5" type="noConversion"/>
  </si>
  <si>
    <t>ARKU5024285</t>
    <phoneticPr fontId="5" type="noConversion"/>
  </si>
  <si>
    <t>DK 1885 AL</t>
    <phoneticPr fontId="5" type="noConversion"/>
  </si>
  <si>
    <t>ARKU5025213</t>
    <phoneticPr fontId="5" type="noConversion"/>
  </si>
  <si>
    <t>ARKU5032758</t>
    <phoneticPr fontId="5" type="noConversion"/>
  </si>
  <si>
    <t>CCLU8598689</t>
    <phoneticPr fontId="5" type="noConversion"/>
  </si>
  <si>
    <t>MBOUR</t>
    <phoneticPr fontId="5" type="noConversion"/>
  </si>
  <si>
    <t>ARRETE LA FACTURE AU MONTANT : UN MILLION TROIS CENT SOIXANTE QUATRE MILLE HUIT CENT FRANCS CFA</t>
  </si>
  <si>
    <t>ARRETEE LA FACTURE AU MONTANT : SOIXANTE SIX MILLE QUATRE VINGT FRANCS CFA</t>
  </si>
  <si>
    <t>FACTURE N°OW 411 BOLL-CONT-2018-114</t>
  </si>
  <si>
    <t>TGCU0136932</t>
  </si>
  <si>
    <t>ARRETE LA FACTURE AU MONTANT : CINQ CENT DIX NEUF MILLE FRANCS CFA</t>
  </si>
  <si>
    <t>FACTURE N°OW 411 BOLL-CONT-2018-115</t>
  </si>
  <si>
    <t>ARRETE LA FACTURE AU MONTANT : TROIS CENT SOIXANTE DIX SEPT MILLE FRANCS CFA</t>
  </si>
  <si>
    <t>FACTURE N°OW 411 BOLL-CONT-2018-116</t>
  </si>
  <si>
    <t>DK 1884 AL</t>
  </si>
  <si>
    <t>ARRETE LA FACTURE AU MONTANT : CINQ CENT QUATRE MILLE FRANCS CFA</t>
  </si>
  <si>
    <t>DK 8616 Z</t>
  </si>
  <si>
    <t>NIDU2314090</t>
  </si>
  <si>
    <t>PATISEN</t>
  </si>
  <si>
    <t>SEAU8662286</t>
  </si>
  <si>
    <t>FATICK</t>
  </si>
  <si>
    <t>SEAU8640456</t>
  </si>
  <si>
    <t>TCLU7118879</t>
  </si>
  <si>
    <t>AEXU4510424</t>
  </si>
  <si>
    <t>TCNU8027997</t>
  </si>
  <si>
    <t>TCLU7082035</t>
  </si>
  <si>
    <t>AMFU5020739</t>
  </si>
  <si>
    <t>SEGU9030242</t>
  </si>
  <si>
    <t>TOLBIAC</t>
  </si>
  <si>
    <t>ARKU5004695</t>
  </si>
  <si>
    <t>MRKU2904063</t>
  </si>
  <si>
    <t>CBHU7002500</t>
  </si>
  <si>
    <t>UCAD</t>
  </si>
  <si>
    <t>CMAU7211252</t>
  </si>
  <si>
    <t>DK 6819 BC</t>
  </si>
  <si>
    <t>XINU4067868</t>
  </si>
  <si>
    <t>VDN</t>
  </si>
  <si>
    <t>AEXU4507267</t>
  </si>
  <si>
    <t>AEXU4504463</t>
  </si>
  <si>
    <t>TCLU1342958</t>
  </si>
  <si>
    <t>SEGU6264273</t>
  </si>
  <si>
    <t>KM 05</t>
  </si>
  <si>
    <t>APRU5719457</t>
  </si>
  <si>
    <t>UETU5622890</t>
  </si>
  <si>
    <t>ALOU0100339</t>
  </si>
  <si>
    <t>ALOU0101215</t>
  </si>
  <si>
    <t>ALOU0101030</t>
  </si>
  <si>
    <t>TCNU4137888</t>
  </si>
  <si>
    <t>BEAU4169681</t>
  </si>
  <si>
    <t>SEGU5017880</t>
  </si>
  <si>
    <t>TCLU1343189</t>
  </si>
  <si>
    <t>DK 4817 AN</t>
  </si>
  <si>
    <t>ARKU2381951</t>
  </si>
  <si>
    <t>KEUR MASSAR</t>
  </si>
  <si>
    <t>ARKU2387040</t>
  </si>
  <si>
    <t>NIAKOUL RAB</t>
  </si>
  <si>
    <t>AEXU4515827</t>
  </si>
  <si>
    <t>TRLU8735848</t>
  </si>
  <si>
    <t>KM 7</t>
  </si>
  <si>
    <t>NPWU2962854</t>
  </si>
  <si>
    <t>PATTE D'OIE</t>
  </si>
  <si>
    <t>NIDU2304240</t>
  </si>
  <si>
    <t>PIKINE</t>
  </si>
  <si>
    <t>AEXU4512710</t>
  </si>
  <si>
    <t>NPFU4951377</t>
  </si>
  <si>
    <t>Dakar, le 26 SEPTEMBRE 2018</t>
  </si>
  <si>
    <t>FACTURE N°OW 411 BOLL-CONT-2018-117</t>
  </si>
  <si>
    <t>PERIODE : 20 AU 31 AOUT  2018</t>
  </si>
  <si>
    <t>FACTURE N°OW 411 BOLL-CONT-2018-118</t>
  </si>
  <si>
    <t>PERIODE : 10 AU 20 SEPTEMBRE 2018</t>
  </si>
  <si>
    <t>ARRETEE LA FACTURE AU MONTANT : DEUX MILLIONS DEUX CENT TRENTE SEPT MILLE DEUX CENT QUATRE VINGT FRANCS CFA</t>
  </si>
  <si>
    <t>FACTURE N°OW 411 BOLL-CONT-2018-119</t>
  </si>
  <si>
    <t>ARRETEE LA FACTURE AU MONTANT : SEPT CENT QUINZE MILLE QUATRE VINGT  FRANCS CFA</t>
  </si>
  <si>
    <t>FACTURE N°OW 411 BOLL-CONT-2018-120</t>
  </si>
  <si>
    <t>ARRETE LA FACTURE AU MONTANT : CENT TRENTE NEUF MILLE FRANCS CFA</t>
  </si>
  <si>
    <t>FACTURE N°OW 411 BOLL-CONT-2018-121</t>
  </si>
  <si>
    <t>ARRETE LA FACTURE AU MONTANT : UN MILLION QUATRE VINGT ET HUIT MILLE FRANCS CFA</t>
  </si>
  <si>
    <t>FACTURE N°OW 411 BOLL-CONT-2018-122</t>
  </si>
  <si>
    <t>ARRETE LA FACTURE AU MONTANT :CENT SOIXANTE HUIT MILLE FRANCS CFA</t>
  </si>
  <si>
    <t>FACTURE N°OW 411 BOLL-CONT-2018-123</t>
  </si>
  <si>
    <t>ARRETE LA FACTURE AU MONTANT :QUATRE CENT DOUZE MILLE FRANCS CFA</t>
  </si>
  <si>
    <t>ARKU5000112</t>
  </si>
  <si>
    <t>MRSU3034546</t>
  </si>
  <si>
    <t>AXU4500679</t>
  </si>
  <si>
    <t>TRLU8130029</t>
  </si>
  <si>
    <t>POTOU</t>
  </si>
  <si>
    <t>MSCU3299015</t>
  </si>
  <si>
    <t>TGHU1255600</t>
  </si>
  <si>
    <t>CMAU0888766</t>
  </si>
  <si>
    <t>DK 1892 AL</t>
  </si>
  <si>
    <t>ARKU5030605</t>
  </si>
  <si>
    <t>ARKU5027685</t>
  </si>
  <si>
    <t>ARKU5026246</t>
  </si>
  <si>
    <t>MEDINA</t>
  </si>
  <si>
    <t>Dakar, le 02 OCTOBRE 2018</t>
  </si>
  <si>
    <t>FACTURE N°OW 411 BOLL-CONT-2018-124</t>
  </si>
  <si>
    <t>PERIODE : 20 AU 30 SEPTEMBRE 2018</t>
  </si>
  <si>
    <t>ARRETEE LA FACTURE AU MONTANT : QUATRE VINGT DIX NEUF MILLE CENT VINGT FRANCS CFA</t>
  </si>
  <si>
    <t>FACTURE N°OW 411 BOLL-CONT-2018-125</t>
  </si>
  <si>
    <t>AEXU4500679</t>
  </si>
  <si>
    <t>ARRETEE LA FACTURE AU MONTANT : DEUX MILLIONS SEPT CENT TRENTE DEUX MILLE HUIT CENT QUATRE VINGT FRANCS CFA</t>
  </si>
  <si>
    <t>FACTURE N°OW 411 BOLL-CONT-2018-126</t>
  </si>
  <si>
    <t>ALOU0100939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</si>
</sst>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 * #,##0.00_ ;_ * \-#,##0.00_ ;_ * &quot;-&quot;??_ ;_ @_ "/>
    <numFmt numFmtId="165" formatCode="_-* #,##0\ _€_-;\-* #,##0\ _€_-;_-* &quot;-&quot;??\ _€_-;_-@_-"/>
    <numFmt numFmtId="166" formatCode="[$-40C]d\-mmm\-yy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 Black"/>
      <family val="2"/>
    </font>
    <font>
      <sz val="10"/>
      <name val="Times New Roman"/>
      <family val="1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u/>
      <sz val="9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u/>
      <sz val="8"/>
      <name val="Times New Roman"/>
      <family val="1"/>
    </font>
    <font>
      <sz val="20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name val="Arial"/>
      <family val="2"/>
    </font>
    <font>
      <b/>
      <u/>
      <sz val="11"/>
      <name val="Times New Roman"/>
      <family val="1"/>
    </font>
    <font>
      <u/>
      <sz val="9"/>
      <name val="Times New Roman"/>
      <family val="1"/>
    </font>
    <font>
      <u/>
      <sz val="10"/>
      <name val="Times New Roman"/>
      <family val="1"/>
    </font>
    <font>
      <b/>
      <u/>
      <sz val="8"/>
      <name val="Arial"/>
      <family val="2"/>
    </font>
    <font>
      <b/>
      <sz val="22"/>
      <name val="Times New Roman"/>
      <family val="1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name val="Calibri"/>
      <family val="3"/>
      <charset val="134"/>
      <scheme val="minor"/>
    </font>
    <font>
      <b/>
      <sz val="9"/>
      <name val="Arial Black"/>
      <family val="2"/>
    </font>
    <font>
      <sz val="11"/>
      <color theme="1"/>
      <name val="Calibri"/>
      <family val="2"/>
      <charset val="134"/>
      <scheme val="minor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>
      <alignment vertical="center"/>
    </xf>
    <xf numFmtId="164" fontId="28" fillId="0" borderId="0" applyFont="0" applyFill="0" applyBorder="0" applyAlignment="0" applyProtection="0">
      <alignment vertical="center"/>
    </xf>
  </cellStyleXfs>
  <cellXfs count="310">
    <xf numFmtId="0" fontId="0" fillId="0" borderId="0" xfId="0"/>
    <xf numFmtId="165" fontId="2" fillId="2" borderId="1" xfId="1" applyNumberFormat="1" applyFont="1" applyFill="1" applyBorder="1"/>
    <xf numFmtId="0" fontId="0" fillId="0" borderId="0" xfId="0"/>
    <xf numFmtId="0" fontId="2" fillId="2" borderId="0" xfId="0" applyFont="1" applyFill="1" applyBorder="1"/>
    <xf numFmtId="0" fontId="2" fillId="0" borderId="0" xfId="0" applyFont="1"/>
    <xf numFmtId="0" fontId="6" fillId="0" borderId="0" xfId="0" applyFont="1"/>
    <xf numFmtId="14" fontId="2" fillId="2" borderId="0" xfId="0" applyNumberFormat="1" applyFont="1" applyFill="1" applyBorder="1"/>
    <xf numFmtId="165" fontId="2" fillId="2" borderId="0" xfId="1" applyNumberFormat="1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165" fontId="2" fillId="2" borderId="0" xfId="0" applyNumberFormat="1" applyFont="1" applyFill="1" applyBorder="1"/>
    <xf numFmtId="166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165" fontId="2" fillId="2" borderId="0" xfId="1" applyNumberFormat="1" applyFont="1" applyFill="1" applyBorder="1" applyAlignment="1">
      <alignment horizontal="left"/>
    </xf>
    <xf numFmtId="0" fontId="9" fillId="2" borderId="0" xfId="0" applyFont="1" applyFill="1"/>
    <xf numFmtId="0" fontId="10" fillId="2" borderId="0" xfId="0" applyFont="1" applyFill="1" applyAlignment="1">
      <alignment horizontal="center"/>
    </xf>
    <xf numFmtId="165" fontId="9" fillId="2" borderId="0" xfId="1" applyNumberFormat="1" applyFont="1" applyFill="1"/>
    <xf numFmtId="0" fontId="9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65" fontId="9" fillId="2" borderId="0" xfId="1" applyNumberFormat="1" applyFont="1" applyFill="1" applyAlignment="1">
      <alignment horizontal="left"/>
    </xf>
    <xf numFmtId="0" fontId="10" fillId="2" borderId="3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/>
    <xf numFmtId="165" fontId="9" fillId="2" borderId="0" xfId="0" applyNumberFormat="1" applyFont="1" applyFill="1"/>
    <xf numFmtId="0" fontId="9" fillId="2" borderId="1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9" fillId="2" borderId="0" xfId="0" applyFont="1" applyFill="1" applyBorder="1"/>
    <xf numFmtId="166" fontId="4" fillId="2" borderId="0" xfId="0" applyNumberFormat="1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165" fontId="9" fillId="2" borderId="0" xfId="1" applyNumberFormat="1" applyFont="1" applyFill="1" applyBorder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16" fontId="9" fillId="2" borderId="0" xfId="0" applyNumberFormat="1" applyFont="1" applyFill="1"/>
    <xf numFmtId="165" fontId="9" fillId="2" borderId="0" xfId="1" applyNumberFormat="1" applyFont="1" applyFill="1" applyBorder="1"/>
    <xf numFmtId="165" fontId="4" fillId="2" borderId="0" xfId="1" applyNumberFormat="1" applyFont="1" applyFill="1" applyBorder="1" applyAlignment="1">
      <alignment horizontal="left"/>
    </xf>
    <xf numFmtId="0" fontId="2" fillId="2" borderId="0" xfId="0" applyFont="1" applyFill="1" applyAlignment="1"/>
    <xf numFmtId="0" fontId="9" fillId="2" borderId="1" xfId="0" applyFont="1" applyFill="1" applyBorder="1"/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6" fillId="2" borderId="0" xfId="0" applyFont="1" applyFill="1"/>
    <xf numFmtId="0" fontId="17" fillId="2" borderId="0" xfId="0" applyFont="1" applyFill="1"/>
    <xf numFmtId="0" fontId="4" fillId="2" borderId="0" xfId="0" applyFont="1" applyFill="1"/>
    <xf numFmtId="0" fontId="13" fillId="2" borderId="0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 vertical="top"/>
    </xf>
    <xf numFmtId="0" fontId="21" fillId="2" borderId="0" xfId="0" applyFont="1" applyFill="1"/>
    <xf numFmtId="0" fontId="21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left"/>
    </xf>
    <xf numFmtId="0" fontId="4" fillId="2" borderId="11" xfId="0" applyFont="1" applyFill="1" applyBorder="1" applyAlignment="1"/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4" fillId="2" borderId="3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0" fillId="2" borderId="0" xfId="0" applyFill="1"/>
    <xf numFmtId="165" fontId="7" fillId="2" borderId="1" xfId="1" applyNumberFormat="1" applyFont="1" applyFill="1" applyBorder="1" applyAlignment="1">
      <alignment horizontal="left"/>
    </xf>
    <xf numFmtId="14" fontId="6" fillId="2" borderId="0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13" fillId="2" borderId="0" xfId="0" applyFont="1" applyFill="1" applyAlignment="1">
      <alignment horizontal="right"/>
    </xf>
    <xf numFmtId="20" fontId="9" fillId="2" borderId="0" xfId="0" applyNumberFormat="1" applyFont="1" applyFill="1"/>
    <xf numFmtId="9" fontId="9" fillId="2" borderId="0" xfId="2" applyFont="1" applyFill="1"/>
    <xf numFmtId="0" fontId="0" fillId="0" borderId="0" xfId="0"/>
    <xf numFmtId="165" fontId="2" fillId="2" borderId="1" xfId="1" applyNumberFormat="1" applyFont="1" applyFill="1" applyBorder="1"/>
    <xf numFmtId="0" fontId="2" fillId="2" borderId="1" xfId="0" applyFont="1" applyFill="1" applyBorder="1" applyAlignment="1"/>
    <xf numFmtId="165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5" fontId="0" fillId="0" borderId="0" xfId="0" applyNumberFormat="1"/>
    <xf numFmtId="0" fontId="6" fillId="2" borderId="0" xfId="0" applyFont="1" applyFill="1"/>
    <xf numFmtId="165" fontId="23" fillId="2" borderId="0" xfId="0" applyNumberFormat="1" applyFont="1" applyFill="1"/>
    <xf numFmtId="0" fontId="16" fillId="0" borderId="0" xfId="0" applyFont="1"/>
    <xf numFmtId="165" fontId="16" fillId="0" borderId="0" xfId="0" applyNumberFormat="1" applyFont="1"/>
    <xf numFmtId="165" fontId="2" fillId="2" borderId="1" xfId="1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165" fontId="6" fillId="2" borderId="1" xfId="1" applyNumberFormat="1" applyFont="1" applyFill="1" applyBorder="1"/>
    <xf numFmtId="165" fontId="7" fillId="2" borderId="1" xfId="1" applyNumberFormat="1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16" fontId="9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5" fontId="8" fillId="2" borderId="1" xfId="1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166" fontId="6" fillId="2" borderId="1" xfId="0" applyNumberFormat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166" fontId="6" fillId="2" borderId="0" xfId="0" applyNumberFormat="1" applyFont="1" applyFill="1" applyBorder="1" applyAlignment="1">
      <alignment horizontal="center" wrapText="1"/>
    </xf>
    <xf numFmtId="165" fontId="6" fillId="2" borderId="0" xfId="1" applyNumberFormat="1" applyFont="1" applyFill="1" applyBorder="1"/>
    <xf numFmtId="166" fontId="6" fillId="2" borderId="14" xfId="0" applyNumberFormat="1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/>
    </xf>
    <xf numFmtId="165" fontId="6" fillId="2" borderId="14" xfId="1" applyNumberFormat="1" applyFont="1" applyFill="1" applyBorder="1"/>
    <xf numFmtId="166" fontId="6" fillId="2" borderId="11" xfId="0" applyNumberFormat="1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/>
    </xf>
    <xf numFmtId="165" fontId="6" fillId="2" borderId="11" xfId="1" applyNumberFormat="1" applyFont="1" applyFill="1" applyBorder="1"/>
    <xf numFmtId="166" fontId="24" fillId="2" borderId="1" xfId="0" applyNumberFormat="1" applyFont="1" applyFill="1" applyBorder="1" applyAlignment="1">
      <alignment horizontal="center" wrapText="1"/>
    </xf>
    <xf numFmtId="16" fontId="24" fillId="2" borderId="1" xfId="0" applyNumberFormat="1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165" fontId="24" fillId="2" borderId="1" xfId="1" applyNumberFormat="1" applyFont="1" applyFill="1" applyBorder="1" applyAlignment="1">
      <alignment horizontal="center"/>
    </xf>
    <xf numFmtId="165" fontId="24" fillId="2" borderId="1" xfId="1" applyNumberFormat="1" applyFont="1" applyFill="1" applyBorder="1"/>
    <xf numFmtId="165" fontId="24" fillId="2" borderId="0" xfId="1" applyNumberFormat="1" applyFont="1" applyFill="1" applyBorder="1"/>
    <xf numFmtId="166" fontId="7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165" fontId="7" fillId="2" borderId="1" xfId="1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16" fontId="7" fillId="2" borderId="1" xfId="0" applyNumberFormat="1" applyFont="1" applyFill="1" applyBorder="1" applyAlignment="1">
      <alignment horizontal="center"/>
    </xf>
    <xf numFmtId="166" fontId="7" fillId="2" borderId="14" xfId="0" applyNumberFormat="1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/>
    </xf>
    <xf numFmtId="0" fontId="24" fillId="2" borderId="14" xfId="0" applyFont="1" applyFill="1" applyBorder="1" applyAlignment="1">
      <alignment horizontal="center"/>
    </xf>
    <xf numFmtId="165" fontId="7" fillId="2" borderId="14" xfId="1" applyNumberFormat="1" applyFont="1" applyFill="1" applyBorder="1" applyAlignment="1">
      <alignment horizontal="center"/>
    </xf>
    <xf numFmtId="165" fontId="7" fillId="2" borderId="14" xfId="1" applyNumberFormat="1" applyFont="1" applyFill="1" applyBorder="1"/>
    <xf numFmtId="166" fontId="7" fillId="2" borderId="0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165" fontId="7" fillId="2" borderId="0" xfId="1" applyNumberFormat="1" applyFont="1" applyFill="1" applyBorder="1" applyAlignment="1">
      <alignment horizontal="center"/>
    </xf>
    <xf numFmtId="165" fontId="7" fillId="2" borderId="0" xfId="1" applyNumberFormat="1" applyFont="1" applyFill="1" applyBorder="1"/>
    <xf numFmtId="166" fontId="7" fillId="2" borderId="11" xfId="0" applyNumberFormat="1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165" fontId="7" fillId="2" borderId="11" xfId="1" applyNumberFormat="1" applyFont="1" applyFill="1" applyBorder="1" applyAlignment="1">
      <alignment horizontal="center"/>
    </xf>
    <xf numFmtId="165" fontId="7" fillId="2" borderId="11" xfId="1" applyNumberFormat="1" applyFont="1" applyFill="1" applyBorder="1"/>
    <xf numFmtId="166" fontId="7" fillId="2" borderId="15" xfId="0" applyNumberFormat="1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/>
    </xf>
    <xf numFmtId="0" fontId="24" fillId="2" borderId="15" xfId="0" applyFont="1" applyFill="1" applyBorder="1" applyAlignment="1">
      <alignment horizontal="center"/>
    </xf>
    <xf numFmtId="165" fontId="7" fillId="2" borderId="15" xfId="1" applyNumberFormat="1" applyFont="1" applyFill="1" applyBorder="1"/>
    <xf numFmtId="165" fontId="7" fillId="2" borderId="0" xfId="1" applyNumberFormat="1" applyFont="1" applyFill="1" applyBorder="1" applyAlignment="1">
      <alignment horizontal="left"/>
    </xf>
    <xf numFmtId="0" fontId="25" fillId="2" borderId="0" xfId="0" applyFont="1" applyFill="1" applyBorder="1" applyAlignment="1">
      <alignment horizontal="center"/>
    </xf>
    <xf numFmtId="165" fontId="7" fillId="2" borderId="15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165" fontId="9" fillId="2" borderId="1" xfId="1" applyNumberFormat="1" applyFont="1" applyFill="1" applyBorder="1" applyAlignment="1">
      <alignment horizontal="center"/>
    </xf>
    <xf numFmtId="165" fontId="9" fillId="2" borderId="1" xfId="1" applyNumberFormat="1" applyFont="1" applyFill="1" applyBorder="1" applyAlignment="1"/>
    <xf numFmtId="165" fontId="9" fillId="2" borderId="1" xfId="1" applyNumberFormat="1" applyFont="1" applyFill="1" applyBorder="1"/>
    <xf numFmtId="166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/>
    </xf>
    <xf numFmtId="165" fontId="4" fillId="2" borderId="1" xfId="1" applyNumberFormat="1" applyFont="1" applyFill="1" applyBorder="1"/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0" borderId="14" xfId="0" applyBorder="1"/>
    <xf numFmtId="0" fontId="2" fillId="2" borderId="14" xfId="0" applyNumberFormat="1" applyFont="1" applyFill="1" applyBorder="1" applyAlignment="1">
      <alignment horizontal="center" wrapText="1"/>
    </xf>
    <xf numFmtId="166" fontId="2" fillId="2" borderId="14" xfId="0" applyNumberFormat="1" applyFont="1" applyFill="1" applyBorder="1" applyAlignment="1">
      <alignment horizontal="center" wrapText="1"/>
    </xf>
    <xf numFmtId="0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2" fillId="2" borderId="17" xfId="0" applyNumberFormat="1" applyFont="1" applyFill="1" applyBorder="1" applyAlignment="1">
      <alignment horizontal="center" wrapText="1"/>
    </xf>
    <xf numFmtId="166" fontId="2" fillId="2" borderId="17" xfId="0" applyNumberFormat="1" applyFont="1" applyFill="1" applyBorder="1" applyAlignment="1">
      <alignment horizontal="center" wrapText="1"/>
    </xf>
    <xf numFmtId="0" fontId="0" fillId="0" borderId="18" xfId="0" applyNumberFormat="1" applyBorder="1"/>
    <xf numFmtId="0" fontId="0" fillId="0" borderId="19" xfId="0" applyBorder="1"/>
    <xf numFmtId="0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2" fillId="2" borderId="22" xfId="0" applyNumberFormat="1" applyFont="1" applyFill="1" applyBorder="1" applyAlignment="1">
      <alignment horizontal="center" wrapText="1"/>
    </xf>
    <xf numFmtId="166" fontId="2" fillId="2" borderId="22" xfId="0" applyNumberFormat="1" applyFont="1" applyFill="1" applyBorder="1" applyAlignment="1">
      <alignment horizontal="center" wrapText="1"/>
    </xf>
    <xf numFmtId="0" fontId="0" fillId="0" borderId="23" xfId="0" applyNumberFormat="1" applyBorder="1"/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/>
    </xf>
    <xf numFmtId="165" fontId="2" fillId="2" borderId="14" xfId="1" applyNumberFormat="1" applyFont="1" applyFill="1" applyBorder="1" applyAlignment="1">
      <alignment horizontal="center"/>
    </xf>
    <xf numFmtId="165" fontId="2" fillId="2" borderId="14" xfId="1" applyNumberFormat="1" applyFont="1" applyFill="1" applyBorder="1"/>
    <xf numFmtId="166" fontId="2" fillId="2" borderId="24" xfId="0" applyNumberFormat="1" applyFont="1" applyFill="1" applyBorder="1" applyAlignment="1">
      <alignment horizontal="center" wrapText="1"/>
    </xf>
    <xf numFmtId="0" fontId="2" fillId="2" borderId="25" xfId="0" applyFont="1" applyFill="1" applyBorder="1"/>
    <xf numFmtId="0" fontId="2" fillId="2" borderId="25" xfId="0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center"/>
    </xf>
    <xf numFmtId="165" fontId="2" fillId="2" borderId="25" xfId="1" applyNumberFormat="1" applyFont="1" applyFill="1" applyBorder="1"/>
    <xf numFmtId="165" fontId="2" fillId="2" borderId="26" xfId="1" applyNumberFormat="1" applyFont="1" applyFill="1" applyBorder="1"/>
    <xf numFmtId="165" fontId="27" fillId="2" borderId="25" xfId="1" applyNumberFormat="1" applyFont="1" applyFill="1" applyBorder="1"/>
    <xf numFmtId="165" fontId="7" fillId="2" borderId="17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165" fontId="7" fillId="2" borderId="22" xfId="1" applyNumberFormat="1" applyFont="1" applyFill="1" applyBorder="1" applyAlignment="1">
      <alignment horizontal="center" wrapText="1"/>
    </xf>
    <xf numFmtId="166" fontId="2" fillId="2" borderId="1" xfId="3" applyNumberFormat="1" applyFont="1" applyFill="1" applyBorder="1" applyAlignment="1">
      <alignment horizontal="center" wrapText="1"/>
    </xf>
    <xf numFmtId="0" fontId="2" fillId="2" borderId="1" xfId="3" applyFont="1" applyFill="1" applyBorder="1" applyAlignment="1">
      <alignment horizontal="center"/>
    </xf>
    <xf numFmtId="165" fontId="2" fillId="2" borderId="1" xfId="4" applyNumberFormat="1" applyFont="1" applyFill="1" applyBorder="1" applyAlignment="1">
      <alignment horizontal="center"/>
    </xf>
    <xf numFmtId="165" fontId="2" fillId="2" borderId="1" xfId="4" applyNumberFormat="1" applyFont="1" applyFill="1" applyBorder="1" applyAlignment="1"/>
    <xf numFmtId="0" fontId="6" fillId="2" borderId="1" xfId="3" applyFont="1" applyFill="1" applyBorder="1" applyAlignment="1">
      <alignment horizontal="center"/>
    </xf>
    <xf numFmtId="165" fontId="2" fillId="2" borderId="0" xfId="4" applyNumberFormat="1" applyFont="1" applyFill="1" applyBorder="1" applyAlignment="1"/>
    <xf numFmtId="0" fontId="2" fillId="2" borderId="0" xfId="3" applyFont="1" applyFill="1" applyBorder="1" applyAlignment="1">
      <alignment horizontal="center"/>
    </xf>
    <xf numFmtId="166" fontId="2" fillId="2" borderId="1" xfId="3" applyNumberFormat="1" applyFont="1" applyFill="1" applyBorder="1" applyAlignment="1">
      <alignment horizontal="center" wrapText="1"/>
    </xf>
    <xf numFmtId="0" fontId="2" fillId="2" borderId="1" xfId="3" applyFont="1" applyFill="1" applyBorder="1" applyAlignment="1">
      <alignment horizontal="center"/>
    </xf>
    <xf numFmtId="165" fontId="2" fillId="2" borderId="1" xfId="4" applyNumberFormat="1" applyFont="1" applyFill="1" applyBorder="1" applyAlignment="1"/>
    <xf numFmtId="0" fontId="6" fillId="2" borderId="1" xfId="3" applyFont="1" applyFill="1" applyBorder="1" applyAlignment="1">
      <alignment horizontal="center"/>
    </xf>
    <xf numFmtId="165" fontId="2" fillId="2" borderId="14" xfId="4" applyNumberFormat="1" applyFont="1" applyFill="1" applyBorder="1" applyAlignment="1"/>
    <xf numFmtId="166" fontId="2" fillId="2" borderId="1" xfId="3" applyNumberFormat="1" applyFont="1" applyFill="1" applyBorder="1" applyAlignment="1">
      <alignment horizontal="center" wrapText="1"/>
    </xf>
    <xf numFmtId="0" fontId="2" fillId="2" borderId="1" xfId="3" applyFont="1" applyFill="1" applyBorder="1" applyAlignment="1">
      <alignment horizontal="center"/>
    </xf>
    <xf numFmtId="165" fontId="2" fillId="2" borderId="1" xfId="4" applyNumberFormat="1" applyFont="1" applyFill="1" applyBorder="1" applyAlignment="1"/>
    <xf numFmtId="166" fontId="2" fillId="2" borderId="1" xfId="3" applyNumberFormat="1" applyFont="1" applyFill="1" applyBorder="1" applyAlignment="1">
      <alignment horizontal="center" wrapText="1"/>
    </xf>
    <xf numFmtId="0" fontId="2" fillId="2" borderId="1" xfId="3" applyFont="1" applyFill="1" applyBorder="1" applyAlignment="1">
      <alignment horizontal="center"/>
    </xf>
    <xf numFmtId="165" fontId="2" fillId="2" borderId="1" xfId="4" applyNumberFormat="1" applyFont="1" applyFill="1" applyBorder="1" applyAlignment="1"/>
    <xf numFmtId="165" fontId="2" fillId="2" borderId="14" xfId="4" applyNumberFormat="1" applyFont="1" applyFill="1" applyBorder="1" applyAlignment="1"/>
    <xf numFmtId="166" fontId="2" fillId="2" borderId="1" xfId="3" applyNumberFormat="1" applyFont="1" applyFill="1" applyBorder="1" applyAlignment="1">
      <alignment horizontal="center" wrapText="1"/>
    </xf>
    <xf numFmtId="0" fontId="2" fillId="2" borderId="1" xfId="3" applyFont="1" applyFill="1" applyBorder="1" applyAlignment="1">
      <alignment horizontal="center"/>
    </xf>
    <xf numFmtId="165" fontId="2" fillId="2" borderId="1" xfId="4" applyNumberFormat="1" applyFont="1" applyFill="1" applyBorder="1" applyAlignment="1"/>
    <xf numFmtId="0" fontId="6" fillId="2" borderId="1" xfId="3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165" fontId="2" fillId="3" borderId="1" xfId="1" applyNumberFormat="1" applyFont="1" applyFill="1" applyBorder="1"/>
    <xf numFmtId="0" fontId="2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166" fontId="2" fillId="2" borderId="0" xfId="3" applyNumberFormat="1" applyFont="1" applyFill="1" applyBorder="1" applyAlignment="1">
      <alignment horizontal="center" wrapText="1"/>
    </xf>
    <xf numFmtId="0" fontId="6" fillId="2" borderId="0" xfId="3" applyFont="1" applyFill="1" applyBorder="1" applyAlignment="1">
      <alignment horizontal="center"/>
    </xf>
    <xf numFmtId="0" fontId="29" fillId="2" borderId="0" xfId="0" applyFont="1" applyFill="1" applyBorder="1" applyAlignment="1">
      <alignment horizontal="center"/>
    </xf>
    <xf numFmtId="165" fontId="2" fillId="2" borderId="0" xfId="4" applyNumberFormat="1" applyFont="1" applyFill="1" applyBorder="1" applyAlignment="1">
      <alignment horizontal="center"/>
    </xf>
    <xf numFmtId="165" fontId="29" fillId="2" borderId="0" xfId="4" applyNumberFormat="1" applyFont="1" applyFill="1" applyBorder="1" applyAlignment="1">
      <alignment horizontal="center"/>
    </xf>
    <xf numFmtId="165" fontId="29" fillId="2" borderId="6" xfId="4" applyNumberFormat="1" applyFont="1" applyFill="1" applyBorder="1" applyAlignment="1">
      <alignment horizontal="center"/>
    </xf>
    <xf numFmtId="165" fontId="2" fillId="4" borderId="1" xfId="1" applyNumberFormat="1" applyFont="1" applyFill="1" applyBorder="1"/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165" fontId="2" fillId="5" borderId="1" xfId="1" applyNumberFormat="1" applyFont="1" applyFill="1" applyBorder="1"/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29" fillId="2" borderId="0" xfId="0" applyNumberFormat="1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5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165" fontId="7" fillId="2" borderId="2" xfId="1" applyNumberFormat="1" applyFont="1" applyFill="1" applyBorder="1" applyAlignment="1">
      <alignment horizontal="left"/>
    </xf>
    <xf numFmtId="165" fontId="7" fillId="2" borderId="7" xfId="1" applyNumberFormat="1" applyFont="1" applyFill="1" applyBorder="1" applyAlignment="1">
      <alignment horizontal="left"/>
    </xf>
    <xf numFmtId="165" fontId="7" fillId="2" borderId="8" xfId="1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</cellXfs>
  <cellStyles count="5">
    <cellStyle name="Milliers" xfId="1" builtinId="3"/>
    <cellStyle name="Milliers 2" xfId="4"/>
    <cellStyle name="Normal" xfId="0" builtinId="0"/>
    <cellStyle name="Normal 2" xfId="3"/>
    <cellStyle name="Pourcentag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110</xdr:row>
      <xdr:rowOff>85725</xdr:rowOff>
    </xdr:from>
    <xdr:to>
      <xdr:col>9</xdr:col>
      <xdr:colOff>809625</xdr:colOff>
      <xdr:row>111</xdr:row>
      <xdr:rowOff>171450</xdr:rowOff>
    </xdr:to>
    <xdr:sp macro="" textlink="">
      <xdr:nvSpPr>
        <xdr:cNvPr id="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7239000" y="13068300"/>
          <a:ext cx="714375" cy="276225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331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7617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5712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5712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5712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5712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571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81438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3807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1902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1902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1902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276600" y="1501902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962400" y="1505807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01902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01902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33350" y="7191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172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84010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82105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82105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82105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8210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8210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81438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80200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78295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78295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78295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78295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82200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7829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829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773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0017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811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811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811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811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811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137445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6207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430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430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430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430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138207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30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30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29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7578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567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567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567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567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67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435006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3768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186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186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186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43186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435768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43186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86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57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1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61859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59954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59954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59954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995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9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1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1159287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1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58049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56144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56144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56144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156144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1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1160049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15614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5614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76200" y="124767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060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1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8346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6441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6441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6441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6441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6441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1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1245774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1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4536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263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263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263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24263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1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1246536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24263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4263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42875" y="1339691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76200" y="124767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167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1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42453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4054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4054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4054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4054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419350" y="1440180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4054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1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1339881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1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38643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3673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3673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3673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33673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1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1340643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33673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3673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42875" y="1339691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76200" y="1341786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17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1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8465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6560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6560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6560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5750" y="154095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6560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1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419350" y="1436370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6560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66700" y="154895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" y="1540478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1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90500" y="154476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1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1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1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1435893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1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4655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2750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1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1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2750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2750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1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32750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1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1436655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1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32750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3275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47650" y="153695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1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76200" y="154152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1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1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476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1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1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1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1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1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8762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1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6857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1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1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2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6857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2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6857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6857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419350" y="1526667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6857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2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1526190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2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4952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304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304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304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52304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2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1526952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52304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2304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37</xdr:row>
      <xdr:rowOff>0</xdr:rowOff>
    </xdr:from>
    <xdr:ext cx="990600" cy="238124"/>
    <xdr:sp macro="" textlink="">
      <xdr:nvSpPr>
        <xdr:cNvPr id="2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00025"/>
    <xdr:sp macro="" textlink="">
      <xdr:nvSpPr>
        <xdr:cNvPr id="2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00025"/>
    <xdr:sp macro="" textlink="">
      <xdr:nvSpPr>
        <xdr:cNvPr id="2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00025"/>
    <xdr:sp macro="" textlink="">
      <xdr:nvSpPr>
        <xdr:cNvPr id="2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34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00025"/>
    <xdr:sp macro="" textlink="">
      <xdr:nvSpPr>
        <xdr:cNvPr id="2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00025"/>
    <xdr:sp macro="" textlink="">
      <xdr:nvSpPr>
        <xdr:cNvPr id="2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00025"/>
    <xdr:sp macro="" textlink="">
      <xdr:nvSpPr>
        <xdr:cNvPr id="2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37</xdr:row>
      <xdr:rowOff>0</xdr:rowOff>
    </xdr:from>
    <xdr:ext cx="676275" cy="295274"/>
    <xdr:sp macro="" textlink="">
      <xdr:nvSpPr>
        <xdr:cNvPr id="2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75628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200025"/>
    <xdr:sp macro="" textlink="">
      <xdr:nvSpPr>
        <xdr:cNvPr id="2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7372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1</xdr:col>
      <xdr:colOff>247650</xdr:colOff>
      <xdr:row>37</xdr:row>
      <xdr:rowOff>0</xdr:rowOff>
    </xdr:from>
    <xdr:ext cx="990600" cy="180975"/>
    <xdr:sp macro="" textlink="">
      <xdr:nvSpPr>
        <xdr:cNvPr id="2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6753225" y="1596485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200025"/>
    <xdr:sp macro="" textlink="">
      <xdr:nvSpPr>
        <xdr:cNvPr id="2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7372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200025"/>
    <xdr:sp macro="" textlink="">
      <xdr:nvSpPr>
        <xdr:cNvPr id="2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7372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57174"/>
    <xdr:sp macro="" textlink="">
      <xdr:nvSpPr>
        <xdr:cNvPr id="2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57174"/>
    <xdr:sp macro="" textlink="">
      <xdr:nvSpPr>
        <xdr:cNvPr id="2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57174"/>
    <xdr:sp macro="" textlink="">
      <xdr:nvSpPr>
        <xdr:cNvPr id="2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57174"/>
    <xdr:sp macro="" textlink="">
      <xdr:nvSpPr>
        <xdr:cNvPr id="2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7372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400050</xdr:colOff>
      <xdr:row>37</xdr:row>
      <xdr:rowOff>0</xdr:rowOff>
    </xdr:from>
    <xdr:ext cx="771525" cy="257174"/>
    <xdr:sp macro="" textlink="">
      <xdr:nvSpPr>
        <xdr:cNvPr id="2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33600" y="73533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372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37</xdr:row>
      <xdr:rowOff>0</xdr:rowOff>
    </xdr:from>
    <xdr:ext cx="990600" cy="171449"/>
    <xdr:sp macro="" textlink="">
      <xdr:nvSpPr>
        <xdr:cNvPr id="2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2</xdr:col>
      <xdr:colOff>171450</xdr:colOff>
      <xdr:row>37</xdr:row>
      <xdr:rowOff>0</xdr:rowOff>
    </xdr:from>
    <xdr:ext cx="819150" cy="171450"/>
    <xdr:sp macro="" textlink="">
      <xdr:nvSpPr>
        <xdr:cNvPr id="2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7496175" y="1546383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37</xdr:row>
      <xdr:rowOff>0</xdr:rowOff>
    </xdr:from>
    <xdr:ext cx="676275" cy="285749"/>
    <xdr:sp macro="" textlink="">
      <xdr:nvSpPr>
        <xdr:cNvPr id="2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71818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171450"/>
    <xdr:sp macro="" textlink="">
      <xdr:nvSpPr>
        <xdr:cNvPr id="2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6991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171450"/>
    <xdr:sp macro="" textlink="">
      <xdr:nvSpPr>
        <xdr:cNvPr id="2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6991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171450"/>
    <xdr:sp macro="" textlink="">
      <xdr:nvSpPr>
        <xdr:cNvPr id="2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6991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171450"/>
    <xdr:sp macro="" textlink="">
      <xdr:nvSpPr>
        <xdr:cNvPr id="2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562225" y="6991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37</xdr:row>
      <xdr:rowOff>0</xdr:rowOff>
    </xdr:from>
    <xdr:ext cx="647700" cy="190499"/>
    <xdr:sp macro="" textlink="">
      <xdr:nvSpPr>
        <xdr:cNvPr id="2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14675" y="73818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76450" y="6991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6991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37</xdr:row>
      <xdr:rowOff>0</xdr:rowOff>
    </xdr:from>
    <xdr:ext cx="990600" cy="238124"/>
    <xdr:sp macro="" textlink="">
      <xdr:nvSpPr>
        <xdr:cNvPr id="2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38124"/>
    <xdr:sp macro="" textlink="">
      <xdr:nvSpPr>
        <xdr:cNvPr id="2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38124"/>
    <xdr:sp macro="" textlink="">
      <xdr:nvSpPr>
        <xdr:cNvPr id="2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00025"/>
    <xdr:sp macro="" textlink="">
      <xdr:nvSpPr>
        <xdr:cNvPr id="2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00025"/>
    <xdr:sp macro="" textlink="">
      <xdr:nvSpPr>
        <xdr:cNvPr id="2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00025"/>
    <xdr:sp macro="" textlink="">
      <xdr:nvSpPr>
        <xdr:cNvPr id="2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03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500"/>
    <xdr:sp macro="" textlink="">
      <xdr:nvSpPr>
        <xdr:cNvPr id="2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500"/>
    <xdr:sp macro="" textlink="">
      <xdr:nvSpPr>
        <xdr:cNvPr id="2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00025"/>
    <xdr:sp macro="" textlink="">
      <xdr:nvSpPr>
        <xdr:cNvPr id="2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00025"/>
    <xdr:sp macro="" textlink="">
      <xdr:nvSpPr>
        <xdr:cNvPr id="2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00025"/>
    <xdr:sp macro="" textlink="">
      <xdr:nvSpPr>
        <xdr:cNvPr id="2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37</xdr:row>
      <xdr:rowOff>0</xdr:rowOff>
    </xdr:from>
    <xdr:ext cx="676275" cy="295274"/>
    <xdr:sp macro="" textlink="">
      <xdr:nvSpPr>
        <xdr:cNvPr id="2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21320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200025"/>
    <xdr:sp macro="" textlink="">
      <xdr:nvSpPr>
        <xdr:cNvPr id="2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19415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80975"/>
    <xdr:sp macro="" textlink="">
      <xdr:nvSpPr>
        <xdr:cNvPr id="2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80975"/>
    <xdr:sp macro="" textlink="">
      <xdr:nvSpPr>
        <xdr:cNvPr id="2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200025"/>
    <xdr:sp macro="" textlink="">
      <xdr:nvSpPr>
        <xdr:cNvPr id="2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19415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200025"/>
    <xdr:sp macro="" textlink="">
      <xdr:nvSpPr>
        <xdr:cNvPr id="2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19415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57174"/>
    <xdr:sp macro="" textlink="">
      <xdr:nvSpPr>
        <xdr:cNvPr id="2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37</xdr:row>
      <xdr:rowOff>0</xdr:rowOff>
    </xdr:from>
    <xdr:ext cx="990600" cy="257174"/>
    <xdr:sp macro="" textlink="">
      <xdr:nvSpPr>
        <xdr:cNvPr id="2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57174"/>
    <xdr:sp macro="" textlink="">
      <xdr:nvSpPr>
        <xdr:cNvPr id="2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57174"/>
    <xdr:sp macro="" textlink="">
      <xdr:nvSpPr>
        <xdr:cNvPr id="2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257174"/>
    <xdr:sp macro="" textlink="">
      <xdr:nvSpPr>
        <xdr:cNvPr id="2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9415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400050</xdr:colOff>
      <xdr:row>37</xdr:row>
      <xdr:rowOff>0</xdr:rowOff>
    </xdr:from>
    <xdr:ext cx="771525" cy="257174"/>
    <xdr:sp macro="" textlink="">
      <xdr:nvSpPr>
        <xdr:cNvPr id="2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419350" y="14192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257174"/>
    <xdr:sp macro="" textlink="">
      <xdr:nvSpPr>
        <xdr:cNvPr id="2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9415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37</xdr:row>
      <xdr:rowOff>0</xdr:rowOff>
    </xdr:from>
    <xdr:ext cx="990600" cy="171449"/>
    <xdr:sp macro="" textlink="">
      <xdr:nvSpPr>
        <xdr:cNvPr id="2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49"/>
    <xdr:sp macro="" textlink="">
      <xdr:nvSpPr>
        <xdr:cNvPr id="2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49"/>
    <xdr:sp macro="" textlink="">
      <xdr:nvSpPr>
        <xdr:cNvPr id="2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37</xdr:row>
      <xdr:rowOff>0</xdr:rowOff>
    </xdr:from>
    <xdr:ext cx="819150" cy="171450"/>
    <xdr:sp macro="" textlink="">
      <xdr:nvSpPr>
        <xdr:cNvPr id="2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238250" y="1418748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37</xdr:row>
      <xdr:rowOff>0</xdr:rowOff>
    </xdr:from>
    <xdr:ext cx="676275" cy="285749"/>
    <xdr:sp macro="" textlink="">
      <xdr:nvSpPr>
        <xdr:cNvPr id="2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17510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171450"/>
    <xdr:sp macro="" textlink="">
      <xdr:nvSpPr>
        <xdr:cNvPr id="2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15605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71450"/>
    <xdr:sp macro="" textlink="">
      <xdr:nvSpPr>
        <xdr:cNvPr id="2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71450"/>
    <xdr:sp macro="" textlink="">
      <xdr:nvSpPr>
        <xdr:cNvPr id="2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171450"/>
    <xdr:sp macro="" textlink="">
      <xdr:nvSpPr>
        <xdr:cNvPr id="2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15605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171450"/>
    <xdr:sp macro="" textlink="">
      <xdr:nvSpPr>
        <xdr:cNvPr id="2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15605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37</xdr:row>
      <xdr:rowOff>0</xdr:rowOff>
    </xdr:from>
    <xdr:ext cx="676275" cy="171450"/>
    <xdr:sp macro="" textlink="">
      <xdr:nvSpPr>
        <xdr:cNvPr id="2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38450" y="1415605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37</xdr:row>
      <xdr:rowOff>0</xdr:rowOff>
    </xdr:from>
    <xdr:ext cx="647700" cy="190499"/>
    <xdr:sp macro="" textlink="">
      <xdr:nvSpPr>
        <xdr:cNvPr id="2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524250" y="1419510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37</xdr:row>
      <xdr:rowOff>0</xdr:rowOff>
    </xdr:from>
    <xdr:ext cx="771525" cy="190499"/>
    <xdr:sp macro="" textlink="">
      <xdr:nvSpPr>
        <xdr:cNvPr id="2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362200" y="1415605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37</xdr:row>
      <xdr:rowOff>0</xdr:rowOff>
    </xdr:from>
    <xdr:ext cx="990600" cy="190499"/>
    <xdr:sp macro="" textlink="">
      <xdr:nvSpPr>
        <xdr:cNvPr id="2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1560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142875</xdr:colOff>
      <xdr:row>37</xdr:row>
      <xdr:rowOff>0</xdr:rowOff>
    </xdr:from>
    <xdr:ext cx="990600" cy="190499"/>
    <xdr:sp macro="" textlink="">
      <xdr:nvSpPr>
        <xdr:cNvPr id="2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42875" y="1418558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76200</xdr:colOff>
      <xdr:row>37</xdr:row>
      <xdr:rowOff>0</xdr:rowOff>
    </xdr:from>
    <xdr:ext cx="990600" cy="190499"/>
    <xdr:sp macro="" textlink="">
      <xdr:nvSpPr>
        <xdr:cNvPr id="2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76200" y="142065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2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2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2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467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2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2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2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2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76009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2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75057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2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75057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2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75057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5057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5057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2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2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74390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2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73152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71247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2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2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71247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71247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2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71247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2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4076700" y="75152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2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71247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71247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2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495425" y="2262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2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2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2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2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2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2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2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2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2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2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2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4218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2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22231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2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2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2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22231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2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22231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2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231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2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231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2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3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21646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3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0408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21850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21850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21850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21850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3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4076700" y="222408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850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850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435578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495425" y="2262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491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3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37197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3529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3529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3529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529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529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3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434625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3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33387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3148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3148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3148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3148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3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4076700" y="435387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148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148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435578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39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3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83679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81774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81774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81774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81774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81774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3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481107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3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79869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77964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77964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77964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477964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3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4076700" y="481869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7964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796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482060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59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3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24877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2297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2297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2297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09550" y="10385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3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922305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3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21067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1916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1916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1916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3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1916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3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4076700" y="923067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3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3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923258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3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3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193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3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3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3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3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3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034224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1032319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3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3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1032319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3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1032319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3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3231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3231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3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90500" y="1139952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3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3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3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031652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3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3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4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030414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1028509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1028509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1028509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1028509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4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4076700" y="1032414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02850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02850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032605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59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4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24877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2297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2297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2297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297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297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4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922305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4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21067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1916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1916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1916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390900" y="91916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4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4076700" y="923067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1916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1916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923258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48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4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195768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9386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9386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9386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386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386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4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193196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4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191958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9005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9005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9005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90053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4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193958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90053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9005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194149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51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4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483804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481899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481899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481899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81899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81899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4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481232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4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479994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478089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478089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478089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478089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4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481994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4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478089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780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482185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4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4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525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4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4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4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4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4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539811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537906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4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4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537906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4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537906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4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7906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4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7906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4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4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4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537239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4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536001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53409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4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4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53409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53409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4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53409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4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5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538001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53409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340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538192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97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5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92058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9015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9015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9015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5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989486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5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8248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558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558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558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558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5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990248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990439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977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5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92058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9015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9015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90153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90153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90153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5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989486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5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8248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558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558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558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5581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5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990248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5581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558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990439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5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76938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312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312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312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312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312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5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172462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5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71223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931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931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931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931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5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173224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931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931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17341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590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5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5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5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5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5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90095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8628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5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5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8628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5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8628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5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628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5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628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5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5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5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285619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5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84380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8247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5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5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8247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8247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5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8247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5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286381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5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8247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8247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5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28657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5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5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7626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6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351817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4800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4800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4800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800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800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6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347341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6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346102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4419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4419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4419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4419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6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348103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4419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4419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34829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2802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6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616993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613183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613183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613183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1318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1318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6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612517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6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611278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609373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609373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609373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609373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6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613279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60937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6093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61346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156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6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782347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853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853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853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6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777871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6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776632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472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472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472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472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6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778633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77882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156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6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782347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853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6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853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853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6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853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6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853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6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6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6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777871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6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776632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472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6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6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472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472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6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7472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6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778633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6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7472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7472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6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77882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38124"/>
    <xdr:sp macro="" textlink="">
      <xdr:nvSpPr>
        <xdr:cNvPr id="6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38124"/>
    <xdr:sp macro="" textlink="">
      <xdr:nvSpPr>
        <xdr:cNvPr id="6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522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500"/>
    <xdr:sp macro="" textlink="">
      <xdr:nvSpPr>
        <xdr:cNvPr id="6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500"/>
    <xdr:sp macro="" textlink="">
      <xdr:nvSpPr>
        <xdr:cNvPr id="6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00025"/>
    <xdr:sp macro="" textlink="">
      <xdr:nvSpPr>
        <xdr:cNvPr id="6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00025"/>
    <xdr:sp macro="" textlink="">
      <xdr:nvSpPr>
        <xdr:cNvPr id="6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95274"/>
    <xdr:sp macro="" textlink="">
      <xdr:nvSpPr>
        <xdr:cNvPr id="6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3043713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6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039903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6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80975"/>
    <xdr:sp macro="" textlink="">
      <xdr:nvSpPr>
        <xdr:cNvPr id="7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80975"/>
    <xdr:sp macro="" textlink="">
      <xdr:nvSpPr>
        <xdr:cNvPr id="7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7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039903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00025"/>
    <xdr:sp macro="" textlink="">
      <xdr:nvSpPr>
        <xdr:cNvPr id="7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039903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7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7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7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7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257174"/>
    <xdr:sp macro="" textlink="">
      <xdr:nvSpPr>
        <xdr:cNvPr id="7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9903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257174"/>
    <xdr:sp macro="" textlink="">
      <xdr:nvSpPr>
        <xdr:cNvPr id="7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9903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7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7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7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7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49"/>
    <xdr:sp macro="" textlink="">
      <xdr:nvSpPr>
        <xdr:cNvPr id="7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49"/>
    <xdr:sp macro="" textlink="">
      <xdr:nvSpPr>
        <xdr:cNvPr id="7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819150" cy="171450"/>
    <xdr:sp macro="" textlink="">
      <xdr:nvSpPr>
        <xdr:cNvPr id="7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3039237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285749"/>
    <xdr:sp macro="" textlink="">
      <xdr:nvSpPr>
        <xdr:cNvPr id="7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3037998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7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036093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71450"/>
    <xdr:sp macro="" textlink="">
      <xdr:nvSpPr>
        <xdr:cNvPr id="7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71450"/>
    <xdr:sp macro="" textlink="">
      <xdr:nvSpPr>
        <xdr:cNvPr id="7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7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036093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7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036093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76275" cy="171450"/>
    <xdr:sp macro="" textlink="">
      <xdr:nvSpPr>
        <xdr:cNvPr id="7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036093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647700" cy="190499"/>
    <xdr:sp macro="" textlink="">
      <xdr:nvSpPr>
        <xdr:cNvPr id="7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3039999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771525" cy="190499"/>
    <xdr:sp macro="" textlink="">
      <xdr:nvSpPr>
        <xdr:cNvPr id="7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036093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03609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0</xdr:row>
      <xdr:rowOff>0</xdr:rowOff>
    </xdr:from>
    <xdr:ext cx="990600" cy="190499"/>
    <xdr:sp macro="" textlink="">
      <xdr:nvSpPr>
        <xdr:cNvPr id="7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3040189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38124"/>
    <xdr:sp macro="" textlink="">
      <xdr:nvSpPr>
        <xdr:cNvPr id="7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38124"/>
    <xdr:sp macro="" textlink="">
      <xdr:nvSpPr>
        <xdr:cNvPr id="7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38124"/>
    <xdr:sp macro="" textlink="">
      <xdr:nvSpPr>
        <xdr:cNvPr id="7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38124"/>
    <xdr:sp macro="" textlink="">
      <xdr:nvSpPr>
        <xdr:cNvPr id="7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38124"/>
    <xdr:sp macro="" textlink="">
      <xdr:nvSpPr>
        <xdr:cNvPr id="7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38124"/>
    <xdr:sp macro="" textlink="">
      <xdr:nvSpPr>
        <xdr:cNvPr id="7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00025"/>
    <xdr:sp macro="" textlink="">
      <xdr:nvSpPr>
        <xdr:cNvPr id="7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00025"/>
    <xdr:sp macro="" textlink="">
      <xdr:nvSpPr>
        <xdr:cNvPr id="7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00025"/>
    <xdr:sp macro="" textlink="">
      <xdr:nvSpPr>
        <xdr:cNvPr id="7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</xdr:row>
      <xdr:rowOff>152400</xdr:rowOff>
    </xdr:from>
    <xdr:ext cx="771525" cy="190500"/>
    <xdr:sp macro="" textlink="">
      <xdr:nvSpPr>
        <xdr:cNvPr id="7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362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90500"/>
    <xdr:sp macro="" textlink="">
      <xdr:nvSpPr>
        <xdr:cNvPr id="7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90500"/>
    <xdr:sp macro="" textlink="">
      <xdr:nvSpPr>
        <xdr:cNvPr id="7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90500"/>
    <xdr:sp macro="" textlink="">
      <xdr:nvSpPr>
        <xdr:cNvPr id="7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90500"/>
    <xdr:sp macro="" textlink="">
      <xdr:nvSpPr>
        <xdr:cNvPr id="7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90500"/>
    <xdr:sp macro="" textlink="">
      <xdr:nvSpPr>
        <xdr:cNvPr id="7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90500"/>
    <xdr:sp macro="" textlink="">
      <xdr:nvSpPr>
        <xdr:cNvPr id="7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00025"/>
    <xdr:sp macro="" textlink="">
      <xdr:nvSpPr>
        <xdr:cNvPr id="7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00025"/>
    <xdr:sp macro="" textlink="">
      <xdr:nvSpPr>
        <xdr:cNvPr id="7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00025"/>
    <xdr:sp macro="" textlink="">
      <xdr:nvSpPr>
        <xdr:cNvPr id="7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</xdr:row>
      <xdr:rowOff>0</xdr:rowOff>
    </xdr:from>
    <xdr:ext cx="676275" cy="295274"/>
    <xdr:sp macro="" textlink="">
      <xdr:nvSpPr>
        <xdr:cNvPr id="7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3137820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676275" cy="200025"/>
    <xdr:sp macro="" textlink="">
      <xdr:nvSpPr>
        <xdr:cNvPr id="7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13401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80975"/>
    <xdr:sp macro="" textlink="">
      <xdr:nvSpPr>
        <xdr:cNvPr id="7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80975"/>
    <xdr:sp macro="" textlink="">
      <xdr:nvSpPr>
        <xdr:cNvPr id="7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80975"/>
    <xdr:sp macro="" textlink="">
      <xdr:nvSpPr>
        <xdr:cNvPr id="7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80975"/>
    <xdr:sp macro="" textlink="">
      <xdr:nvSpPr>
        <xdr:cNvPr id="7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80975"/>
    <xdr:sp macro="" textlink="">
      <xdr:nvSpPr>
        <xdr:cNvPr id="7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180975"/>
    <xdr:sp macro="" textlink="">
      <xdr:nvSpPr>
        <xdr:cNvPr id="7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180975"/>
    <xdr:sp macro="" textlink="">
      <xdr:nvSpPr>
        <xdr:cNvPr id="7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676275" cy="200025"/>
    <xdr:sp macro="" textlink="">
      <xdr:nvSpPr>
        <xdr:cNvPr id="7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13401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676275" cy="200025"/>
    <xdr:sp macro="" textlink="">
      <xdr:nvSpPr>
        <xdr:cNvPr id="7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13401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57174"/>
    <xdr:sp macro="" textlink="">
      <xdr:nvSpPr>
        <xdr:cNvPr id="7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57174"/>
    <xdr:sp macro="" textlink="">
      <xdr:nvSpPr>
        <xdr:cNvPr id="7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57174"/>
    <xdr:sp macro="" textlink="">
      <xdr:nvSpPr>
        <xdr:cNvPr id="7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57174"/>
    <xdr:sp macro="" textlink="">
      <xdr:nvSpPr>
        <xdr:cNvPr id="7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771525" cy="257174"/>
    <xdr:sp macro="" textlink="">
      <xdr:nvSpPr>
        <xdr:cNvPr id="7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401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0</xdr:rowOff>
    </xdr:from>
    <xdr:ext cx="990600" cy="257174"/>
    <xdr:sp macro="" textlink="">
      <xdr:nvSpPr>
        <xdr:cNvPr id="7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401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49"/>
    <xdr:sp macro="" textlink="">
      <xdr:nvSpPr>
        <xdr:cNvPr id="7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49"/>
    <xdr:sp macro="" textlink="">
      <xdr:nvSpPr>
        <xdr:cNvPr id="7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49"/>
    <xdr:sp macro="" textlink="">
      <xdr:nvSpPr>
        <xdr:cNvPr id="7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49"/>
    <xdr:sp macro="" textlink="">
      <xdr:nvSpPr>
        <xdr:cNvPr id="7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49"/>
    <xdr:sp macro="" textlink="">
      <xdr:nvSpPr>
        <xdr:cNvPr id="7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49"/>
    <xdr:sp macro="" textlink="">
      <xdr:nvSpPr>
        <xdr:cNvPr id="7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</xdr:row>
      <xdr:rowOff>123825</xdr:rowOff>
    </xdr:from>
    <xdr:ext cx="819150" cy="171450"/>
    <xdr:sp macro="" textlink="">
      <xdr:nvSpPr>
        <xdr:cNvPr id="7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3133344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</xdr:row>
      <xdr:rowOff>0</xdr:rowOff>
    </xdr:from>
    <xdr:ext cx="676275" cy="285749"/>
    <xdr:sp macro="" textlink="">
      <xdr:nvSpPr>
        <xdr:cNvPr id="7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3132105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676275" cy="171450"/>
    <xdr:sp macro="" textlink="">
      <xdr:nvSpPr>
        <xdr:cNvPr id="7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13020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71450"/>
    <xdr:sp macro="" textlink="">
      <xdr:nvSpPr>
        <xdr:cNvPr id="7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71450"/>
    <xdr:sp macro="" textlink="">
      <xdr:nvSpPr>
        <xdr:cNvPr id="7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676275" cy="171450"/>
    <xdr:sp macro="" textlink="">
      <xdr:nvSpPr>
        <xdr:cNvPr id="7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13020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676275" cy="171450"/>
    <xdr:sp macro="" textlink="">
      <xdr:nvSpPr>
        <xdr:cNvPr id="7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13020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676275" cy="171450"/>
    <xdr:sp macro="" textlink="">
      <xdr:nvSpPr>
        <xdr:cNvPr id="7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13020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90499"/>
    <xdr:sp macro="" textlink="">
      <xdr:nvSpPr>
        <xdr:cNvPr id="7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9525</xdr:rowOff>
    </xdr:from>
    <xdr:ext cx="647700" cy="190499"/>
    <xdr:sp macro="" textlink="">
      <xdr:nvSpPr>
        <xdr:cNvPr id="7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3134106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90499"/>
    <xdr:sp macro="" textlink="">
      <xdr:nvSpPr>
        <xdr:cNvPr id="7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90499"/>
    <xdr:sp macro="" textlink="">
      <xdr:nvSpPr>
        <xdr:cNvPr id="7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90499"/>
    <xdr:sp macro="" textlink="">
      <xdr:nvSpPr>
        <xdr:cNvPr id="7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771525" cy="190499"/>
    <xdr:sp macro="" textlink="">
      <xdr:nvSpPr>
        <xdr:cNvPr id="7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13020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</xdr:row>
      <xdr:rowOff>0</xdr:rowOff>
    </xdr:from>
    <xdr:ext cx="990600" cy="190499"/>
    <xdr:sp macro="" textlink="">
      <xdr:nvSpPr>
        <xdr:cNvPr id="7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13020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</xdr:row>
      <xdr:rowOff>28575</xdr:rowOff>
    </xdr:from>
    <xdr:ext cx="990600" cy="190499"/>
    <xdr:sp macro="" textlink="">
      <xdr:nvSpPr>
        <xdr:cNvPr id="7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313429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38124"/>
    <xdr:sp macro="" textlink="">
      <xdr:nvSpPr>
        <xdr:cNvPr id="7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119</xdr:row>
      <xdr:rowOff>0</xdr:rowOff>
    </xdr:from>
    <xdr:ext cx="990600" cy="238124"/>
    <xdr:sp macro="" textlink="">
      <xdr:nvSpPr>
        <xdr:cNvPr id="7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38124"/>
    <xdr:sp macro="" textlink="">
      <xdr:nvSpPr>
        <xdr:cNvPr id="7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38124"/>
    <xdr:sp macro="" textlink="">
      <xdr:nvSpPr>
        <xdr:cNvPr id="7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38124"/>
    <xdr:sp macro="" textlink="">
      <xdr:nvSpPr>
        <xdr:cNvPr id="7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38124"/>
    <xdr:sp macro="" textlink="">
      <xdr:nvSpPr>
        <xdr:cNvPr id="7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38124"/>
    <xdr:sp macro="" textlink="">
      <xdr:nvSpPr>
        <xdr:cNvPr id="7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00025"/>
    <xdr:sp macro="" textlink="">
      <xdr:nvSpPr>
        <xdr:cNvPr id="7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00025"/>
    <xdr:sp macro="" textlink="">
      <xdr:nvSpPr>
        <xdr:cNvPr id="7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00025"/>
    <xdr:sp macro="" textlink="">
      <xdr:nvSpPr>
        <xdr:cNvPr id="7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118</xdr:row>
      <xdr:rowOff>152400</xdr:rowOff>
    </xdr:from>
    <xdr:ext cx="771525" cy="190500"/>
    <xdr:sp macro="" textlink="">
      <xdr:nvSpPr>
        <xdr:cNvPr id="7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46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90500"/>
    <xdr:sp macro="" textlink="">
      <xdr:nvSpPr>
        <xdr:cNvPr id="7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90500"/>
    <xdr:sp macro="" textlink="">
      <xdr:nvSpPr>
        <xdr:cNvPr id="7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90500"/>
    <xdr:sp macro="" textlink="">
      <xdr:nvSpPr>
        <xdr:cNvPr id="7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90500"/>
    <xdr:sp macro="" textlink="">
      <xdr:nvSpPr>
        <xdr:cNvPr id="7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90500"/>
    <xdr:sp macro="" textlink="">
      <xdr:nvSpPr>
        <xdr:cNvPr id="7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90500"/>
    <xdr:sp macro="" textlink="">
      <xdr:nvSpPr>
        <xdr:cNvPr id="7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00025"/>
    <xdr:sp macro="" textlink="">
      <xdr:nvSpPr>
        <xdr:cNvPr id="7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00025"/>
    <xdr:sp macro="" textlink="">
      <xdr:nvSpPr>
        <xdr:cNvPr id="7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00025"/>
    <xdr:sp macro="" textlink="">
      <xdr:nvSpPr>
        <xdr:cNvPr id="7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121</xdr:row>
      <xdr:rowOff>0</xdr:rowOff>
    </xdr:from>
    <xdr:ext cx="676275" cy="295274"/>
    <xdr:sp macro="" textlink="">
      <xdr:nvSpPr>
        <xdr:cNvPr id="7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3678840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119</xdr:row>
      <xdr:rowOff>0</xdr:rowOff>
    </xdr:from>
    <xdr:ext cx="676275" cy="200025"/>
    <xdr:sp macro="" textlink="">
      <xdr:nvSpPr>
        <xdr:cNvPr id="7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67503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80975"/>
    <xdr:sp macro="" textlink="">
      <xdr:nvSpPr>
        <xdr:cNvPr id="7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80975"/>
    <xdr:sp macro="" textlink="">
      <xdr:nvSpPr>
        <xdr:cNvPr id="7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80975"/>
    <xdr:sp macro="" textlink="">
      <xdr:nvSpPr>
        <xdr:cNvPr id="7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80975"/>
    <xdr:sp macro="" textlink="">
      <xdr:nvSpPr>
        <xdr:cNvPr id="7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80975"/>
    <xdr:sp macro="" textlink="">
      <xdr:nvSpPr>
        <xdr:cNvPr id="7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180975"/>
    <xdr:sp macro="" textlink="">
      <xdr:nvSpPr>
        <xdr:cNvPr id="7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180975"/>
    <xdr:sp macro="" textlink="">
      <xdr:nvSpPr>
        <xdr:cNvPr id="7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119</xdr:row>
      <xdr:rowOff>0</xdr:rowOff>
    </xdr:from>
    <xdr:ext cx="676275" cy="200025"/>
    <xdr:sp macro="" textlink="">
      <xdr:nvSpPr>
        <xdr:cNvPr id="7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67503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119</xdr:row>
      <xdr:rowOff>0</xdr:rowOff>
    </xdr:from>
    <xdr:ext cx="676275" cy="200025"/>
    <xdr:sp macro="" textlink="">
      <xdr:nvSpPr>
        <xdr:cNvPr id="7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67503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57174"/>
    <xdr:sp macro="" textlink="">
      <xdr:nvSpPr>
        <xdr:cNvPr id="7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119</xdr:row>
      <xdr:rowOff>0</xdr:rowOff>
    </xdr:from>
    <xdr:ext cx="990600" cy="257174"/>
    <xdr:sp macro="" textlink="">
      <xdr:nvSpPr>
        <xdr:cNvPr id="7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57174"/>
    <xdr:sp macro="" textlink="">
      <xdr:nvSpPr>
        <xdr:cNvPr id="7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57174"/>
    <xdr:sp macro="" textlink="">
      <xdr:nvSpPr>
        <xdr:cNvPr id="7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57174"/>
    <xdr:sp macro="" textlink="">
      <xdr:nvSpPr>
        <xdr:cNvPr id="7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119</xdr:row>
      <xdr:rowOff>0</xdr:rowOff>
    </xdr:from>
    <xdr:ext cx="771525" cy="257174"/>
    <xdr:sp macro="" textlink="">
      <xdr:nvSpPr>
        <xdr:cNvPr id="7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503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119</xdr:row>
      <xdr:rowOff>0</xdr:rowOff>
    </xdr:from>
    <xdr:ext cx="990600" cy="257174"/>
    <xdr:sp macro="" textlink="">
      <xdr:nvSpPr>
        <xdr:cNvPr id="7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503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49"/>
    <xdr:sp macro="" textlink="">
      <xdr:nvSpPr>
        <xdr:cNvPr id="7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117</xdr:row>
      <xdr:rowOff>0</xdr:rowOff>
    </xdr:from>
    <xdr:ext cx="990600" cy="171449"/>
    <xdr:sp macro="" textlink="">
      <xdr:nvSpPr>
        <xdr:cNvPr id="7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49"/>
    <xdr:sp macro="" textlink="">
      <xdr:nvSpPr>
        <xdr:cNvPr id="7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49"/>
    <xdr:sp macro="" textlink="">
      <xdr:nvSpPr>
        <xdr:cNvPr id="7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49"/>
    <xdr:sp macro="" textlink="">
      <xdr:nvSpPr>
        <xdr:cNvPr id="7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49"/>
    <xdr:sp macro="" textlink="">
      <xdr:nvSpPr>
        <xdr:cNvPr id="7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49"/>
    <xdr:sp macro="" textlink="">
      <xdr:nvSpPr>
        <xdr:cNvPr id="7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118</xdr:row>
      <xdr:rowOff>123825</xdr:rowOff>
    </xdr:from>
    <xdr:ext cx="819150" cy="171450"/>
    <xdr:sp macro="" textlink="">
      <xdr:nvSpPr>
        <xdr:cNvPr id="7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3674364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118</xdr:row>
      <xdr:rowOff>0</xdr:rowOff>
    </xdr:from>
    <xdr:ext cx="676275" cy="285749"/>
    <xdr:sp macro="" textlink="">
      <xdr:nvSpPr>
        <xdr:cNvPr id="7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3673125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117</xdr:row>
      <xdr:rowOff>0</xdr:rowOff>
    </xdr:from>
    <xdr:ext cx="676275" cy="171450"/>
    <xdr:sp macro="" textlink="">
      <xdr:nvSpPr>
        <xdr:cNvPr id="7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67122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71450"/>
    <xdr:sp macro="" textlink="">
      <xdr:nvSpPr>
        <xdr:cNvPr id="7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71450"/>
    <xdr:sp macro="" textlink="">
      <xdr:nvSpPr>
        <xdr:cNvPr id="7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117</xdr:row>
      <xdr:rowOff>0</xdr:rowOff>
    </xdr:from>
    <xdr:ext cx="676275" cy="171450"/>
    <xdr:sp macro="" textlink="">
      <xdr:nvSpPr>
        <xdr:cNvPr id="7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67122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117</xdr:row>
      <xdr:rowOff>0</xdr:rowOff>
    </xdr:from>
    <xdr:ext cx="676275" cy="171450"/>
    <xdr:sp macro="" textlink="">
      <xdr:nvSpPr>
        <xdr:cNvPr id="7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67122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117</xdr:row>
      <xdr:rowOff>0</xdr:rowOff>
    </xdr:from>
    <xdr:ext cx="676275" cy="171450"/>
    <xdr:sp macro="" textlink="">
      <xdr:nvSpPr>
        <xdr:cNvPr id="7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67122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90499"/>
    <xdr:sp macro="" textlink="">
      <xdr:nvSpPr>
        <xdr:cNvPr id="7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119</xdr:row>
      <xdr:rowOff>9525</xdr:rowOff>
    </xdr:from>
    <xdr:ext cx="647700" cy="190499"/>
    <xdr:sp macro="" textlink="">
      <xdr:nvSpPr>
        <xdr:cNvPr id="7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3675126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90499"/>
    <xdr:sp macro="" textlink="">
      <xdr:nvSpPr>
        <xdr:cNvPr id="7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90499"/>
    <xdr:sp macro="" textlink="">
      <xdr:nvSpPr>
        <xdr:cNvPr id="7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90499"/>
    <xdr:sp macro="" textlink="">
      <xdr:nvSpPr>
        <xdr:cNvPr id="7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117</xdr:row>
      <xdr:rowOff>0</xdr:rowOff>
    </xdr:from>
    <xdr:ext cx="771525" cy="190499"/>
    <xdr:sp macro="" textlink="">
      <xdr:nvSpPr>
        <xdr:cNvPr id="7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67122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117</xdr:row>
      <xdr:rowOff>0</xdr:rowOff>
    </xdr:from>
    <xdr:ext cx="990600" cy="190499"/>
    <xdr:sp macro="" textlink="">
      <xdr:nvSpPr>
        <xdr:cNvPr id="7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67122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119</xdr:row>
      <xdr:rowOff>28575</xdr:rowOff>
    </xdr:from>
    <xdr:ext cx="990600" cy="190499"/>
    <xdr:sp macro="" textlink="">
      <xdr:nvSpPr>
        <xdr:cNvPr id="7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367531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38124"/>
    <xdr:sp macro="" textlink="">
      <xdr:nvSpPr>
        <xdr:cNvPr id="7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172</xdr:row>
      <xdr:rowOff>0</xdr:rowOff>
    </xdr:from>
    <xdr:ext cx="990600" cy="238124"/>
    <xdr:sp macro="" textlink="">
      <xdr:nvSpPr>
        <xdr:cNvPr id="7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38124"/>
    <xdr:sp macro="" textlink="">
      <xdr:nvSpPr>
        <xdr:cNvPr id="7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38124"/>
    <xdr:sp macro="" textlink="">
      <xdr:nvSpPr>
        <xdr:cNvPr id="7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38124"/>
    <xdr:sp macro="" textlink="">
      <xdr:nvSpPr>
        <xdr:cNvPr id="7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38124"/>
    <xdr:sp macro="" textlink="">
      <xdr:nvSpPr>
        <xdr:cNvPr id="7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38124"/>
    <xdr:sp macro="" textlink="">
      <xdr:nvSpPr>
        <xdr:cNvPr id="7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00025"/>
    <xdr:sp macro="" textlink="">
      <xdr:nvSpPr>
        <xdr:cNvPr id="7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00025"/>
    <xdr:sp macro="" textlink="">
      <xdr:nvSpPr>
        <xdr:cNvPr id="7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00025"/>
    <xdr:sp macro="" textlink="">
      <xdr:nvSpPr>
        <xdr:cNvPr id="7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171</xdr:row>
      <xdr:rowOff>152400</xdr:rowOff>
    </xdr:from>
    <xdr:ext cx="771525" cy="190500"/>
    <xdr:sp macro="" textlink="">
      <xdr:nvSpPr>
        <xdr:cNvPr id="7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36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90500"/>
    <xdr:sp macro="" textlink="">
      <xdr:nvSpPr>
        <xdr:cNvPr id="7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90500"/>
    <xdr:sp macro="" textlink="">
      <xdr:nvSpPr>
        <xdr:cNvPr id="7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90500"/>
    <xdr:sp macro="" textlink="">
      <xdr:nvSpPr>
        <xdr:cNvPr id="7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90500"/>
    <xdr:sp macro="" textlink="">
      <xdr:nvSpPr>
        <xdr:cNvPr id="7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90500"/>
    <xdr:sp macro="" textlink="">
      <xdr:nvSpPr>
        <xdr:cNvPr id="7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90500"/>
    <xdr:sp macro="" textlink="">
      <xdr:nvSpPr>
        <xdr:cNvPr id="7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00025"/>
    <xdr:sp macro="" textlink="">
      <xdr:nvSpPr>
        <xdr:cNvPr id="7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00025"/>
    <xdr:sp macro="" textlink="">
      <xdr:nvSpPr>
        <xdr:cNvPr id="7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00025"/>
    <xdr:sp macro="" textlink="">
      <xdr:nvSpPr>
        <xdr:cNvPr id="7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174</xdr:row>
      <xdr:rowOff>0</xdr:rowOff>
    </xdr:from>
    <xdr:ext cx="676275" cy="295274"/>
    <xdr:sp macro="" textlink="">
      <xdr:nvSpPr>
        <xdr:cNvPr id="7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9552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172</xdr:row>
      <xdr:rowOff>0</xdr:rowOff>
    </xdr:from>
    <xdr:ext cx="676275" cy="200025"/>
    <xdr:sp macro="" textlink="">
      <xdr:nvSpPr>
        <xdr:cNvPr id="7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574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80975"/>
    <xdr:sp macro="" textlink="">
      <xdr:nvSpPr>
        <xdr:cNvPr id="7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80975"/>
    <xdr:sp macro="" textlink="">
      <xdr:nvSpPr>
        <xdr:cNvPr id="7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80975"/>
    <xdr:sp macro="" textlink="">
      <xdr:nvSpPr>
        <xdr:cNvPr id="7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80975"/>
    <xdr:sp macro="" textlink="">
      <xdr:nvSpPr>
        <xdr:cNvPr id="7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80975"/>
    <xdr:sp macro="" textlink="">
      <xdr:nvSpPr>
        <xdr:cNvPr id="7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180975"/>
    <xdr:sp macro="" textlink="">
      <xdr:nvSpPr>
        <xdr:cNvPr id="7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180975"/>
    <xdr:sp macro="" textlink="">
      <xdr:nvSpPr>
        <xdr:cNvPr id="7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172</xdr:row>
      <xdr:rowOff>0</xdr:rowOff>
    </xdr:from>
    <xdr:ext cx="676275" cy="200025"/>
    <xdr:sp macro="" textlink="">
      <xdr:nvSpPr>
        <xdr:cNvPr id="7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574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172</xdr:row>
      <xdr:rowOff>0</xdr:rowOff>
    </xdr:from>
    <xdr:ext cx="676275" cy="200025"/>
    <xdr:sp macro="" textlink="">
      <xdr:nvSpPr>
        <xdr:cNvPr id="7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574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57174"/>
    <xdr:sp macro="" textlink="">
      <xdr:nvSpPr>
        <xdr:cNvPr id="7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172</xdr:row>
      <xdr:rowOff>0</xdr:rowOff>
    </xdr:from>
    <xdr:ext cx="990600" cy="257174"/>
    <xdr:sp macro="" textlink="">
      <xdr:nvSpPr>
        <xdr:cNvPr id="7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57174"/>
    <xdr:sp macro="" textlink="">
      <xdr:nvSpPr>
        <xdr:cNvPr id="7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57174"/>
    <xdr:sp macro="" textlink="">
      <xdr:nvSpPr>
        <xdr:cNvPr id="7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7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57174"/>
    <xdr:sp macro="" textlink="">
      <xdr:nvSpPr>
        <xdr:cNvPr id="8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8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8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172</xdr:row>
      <xdr:rowOff>0</xdr:rowOff>
    </xdr:from>
    <xdr:ext cx="771525" cy="257174"/>
    <xdr:sp macro="" textlink="">
      <xdr:nvSpPr>
        <xdr:cNvPr id="8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574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8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8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8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172</xdr:row>
      <xdr:rowOff>0</xdr:rowOff>
    </xdr:from>
    <xdr:ext cx="990600" cy="257174"/>
    <xdr:sp macro="" textlink="">
      <xdr:nvSpPr>
        <xdr:cNvPr id="8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574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49"/>
    <xdr:sp macro="" textlink="">
      <xdr:nvSpPr>
        <xdr:cNvPr id="8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170</xdr:row>
      <xdr:rowOff>0</xdr:rowOff>
    </xdr:from>
    <xdr:ext cx="990600" cy="171449"/>
    <xdr:sp macro="" textlink="">
      <xdr:nvSpPr>
        <xdr:cNvPr id="8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49"/>
    <xdr:sp macro="" textlink="">
      <xdr:nvSpPr>
        <xdr:cNvPr id="8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49"/>
    <xdr:sp macro="" textlink="">
      <xdr:nvSpPr>
        <xdr:cNvPr id="8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49"/>
    <xdr:sp macro="" textlink="">
      <xdr:nvSpPr>
        <xdr:cNvPr id="8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49"/>
    <xdr:sp macro="" textlink="">
      <xdr:nvSpPr>
        <xdr:cNvPr id="8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49"/>
    <xdr:sp macro="" textlink="">
      <xdr:nvSpPr>
        <xdr:cNvPr id="8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171</xdr:row>
      <xdr:rowOff>123825</xdr:rowOff>
    </xdr:from>
    <xdr:ext cx="819150" cy="171450"/>
    <xdr:sp macro="" textlink="">
      <xdr:nvSpPr>
        <xdr:cNvPr id="8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25075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171</xdr:row>
      <xdr:rowOff>0</xdr:rowOff>
    </xdr:from>
    <xdr:ext cx="676275" cy="285749"/>
    <xdr:sp macro="" textlink="">
      <xdr:nvSpPr>
        <xdr:cNvPr id="8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3837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170</xdr:row>
      <xdr:rowOff>0</xdr:rowOff>
    </xdr:from>
    <xdr:ext cx="676275" cy="171450"/>
    <xdr:sp macro="" textlink="">
      <xdr:nvSpPr>
        <xdr:cNvPr id="8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193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71450"/>
    <xdr:sp macro="" textlink="">
      <xdr:nvSpPr>
        <xdr:cNvPr id="8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71450"/>
    <xdr:sp macro="" textlink="">
      <xdr:nvSpPr>
        <xdr:cNvPr id="8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170</xdr:row>
      <xdr:rowOff>0</xdr:rowOff>
    </xdr:from>
    <xdr:ext cx="676275" cy="171450"/>
    <xdr:sp macro="" textlink="">
      <xdr:nvSpPr>
        <xdr:cNvPr id="8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193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170</xdr:row>
      <xdr:rowOff>0</xdr:rowOff>
    </xdr:from>
    <xdr:ext cx="676275" cy="171450"/>
    <xdr:sp macro="" textlink="">
      <xdr:nvSpPr>
        <xdr:cNvPr id="8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193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170</xdr:row>
      <xdr:rowOff>0</xdr:rowOff>
    </xdr:from>
    <xdr:ext cx="676275" cy="171450"/>
    <xdr:sp macro="" textlink="">
      <xdr:nvSpPr>
        <xdr:cNvPr id="8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193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90499"/>
    <xdr:sp macro="" textlink="">
      <xdr:nvSpPr>
        <xdr:cNvPr id="8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172</xdr:row>
      <xdr:rowOff>9525</xdr:rowOff>
    </xdr:from>
    <xdr:ext cx="647700" cy="190499"/>
    <xdr:sp macro="" textlink="">
      <xdr:nvSpPr>
        <xdr:cNvPr id="8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25837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90499"/>
    <xdr:sp macro="" textlink="">
      <xdr:nvSpPr>
        <xdr:cNvPr id="8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90499"/>
    <xdr:sp macro="" textlink="">
      <xdr:nvSpPr>
        <xdr:cNvPr id="8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90499"/>
    <xdr:sp macro="" textlink="">
      <xdr:nvSpPr>
        <xdr:cNvPr id="8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170</xdr:row>
      <xdr:rowOff>0</xdr:rowOff>
    </xdr:from>
    <xdr:ext cx="771525" cy="190499"/>
    <xdr:sp macro="" textlink="">
      <xdr:nvSpPr>
        <xdr:cNvPr id="8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193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170</xdr:row>
      <xdr:rowOff>0</xdr:rowOff>
    </xdr:from>
    <xdr:ext cx="990600" cy="190499"/>
    <xdr:sp macro="" textlink="">
      <xdr:nvSpPr>
        <xdr:cNvPr id="8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193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172</xdr:row>
      <xdr:rowOff>28575</xdr:rowOff>
    </xdr:from>
    <xdr:ext cx="990600" cy="190499"/>
    <xdr:sp macro="" textlink="">
      <xdr:nvSpPr>
        <xdr:cNvPr id="8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26028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38124"/>
    <xdr:sp macro="" textlink="">
      <xdr:nvSpPr>
        <xdr:cNvPr id="8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227</xdr:row>
      <xdr:rowOff>0</xdr:rowOff>
    </xdr:from>
    <xdr:ext cx="990600" cy="238124"/>
    <xdr:sp macro="" textlink="">
      <xdr:nvSpPr>
        <xdr:cNvPr id="8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38124"/>
    <xdr:sp macro="" textlink="">
      <xdr:nvSpPr>
        <xdr:cNvPr id="8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38124"/>
    <xdr:sp macro="" textlink="">
      <xdr:nvSpPr>
        <xdr:cNvPr id="8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38124"/>
    <xdr:sp macro="" textlink="">
      <xdr:nvSpPr>
        <xdr:cNvPr id="8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38124"/>
    <xdr:sp macro="" textlink="">
      <xdr:nvSpPr>
        <xdr:cNvPr id="8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38124"/>
    <xdr:sp macro="" textlink="">
      <xdr:nvSpPr>
        <xdr:cNvPr id="8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00025"/>
    <xdr:sp macro="" textlink="">
      <xdr:nvSpPr>
        <xdr:cNvPr id="8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00025"/>
    <xdr:sp macro="" textlink="">
      <xdr:nvSpPr>
        <xdr:cNvPr id="8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00025"/>
    <xdr:sp macro="" textlink="">
      <xdr:nvSpPr>
        <xdr:cNvPr id="8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226</xdr:row>
      <xdr:rowOff>152400</xdr:rowOff>
    </xdr:from>
    <xdr:ext cx="771525" cy="190500"/>
    <xdr:sp macro="" textlink="">
      <xdr:nvSpPr>
        <xdr:cNvPr id="8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421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90500"/>
    <xdr:sp macro="" textlink="">
      <xdr:nvSpPr>
        <xdr:cNvPr id="8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90500"/>
    <xdr:sp macro="" textlink="">
      <xdr:nvSpPr>
        <xdr:cNvPr id="8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90500"/>
    <xdr:sp macro="" textlink="">
      <xdr:nvSpPr>
        <xdr:cNvPr id="8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90500"/>
    <xdr:sp macro="" textlink="">
      <xdr:nvSpPr>
        <xdr:cNvPr id="8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90500"/>
    <xdr:sp macro="" textlink="">
      <xdr:nvSpPr>
        <xdr:cNvPr id="8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90500"/>
    <xdr:sp macro="" textlink="">
      <xdr:nvSpPr>
        <xdr:cNvPr id="8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00025"/>
    <xdr:sp macro="" textlink="">
      <xdr:nvSpPr>
        <xdr:cNvPr id="8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00025"/>
    <xdr:sp macro="" textlink="">
      <xdr:nvSpPr>
        <xdr:cNvPr id="8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00025"/>
    <xdr:sp macro="" textlink="">
      <xdr:nvSpPr>
        <xdr:cNvPr id="8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228</xdr:row>
      <xdr:rowOff>0</xdr:rowOff>
    </xdr:from>
    <xdr:ext cx="676275" cy="295274"/>
    <xdr:sp macro="" textlink="">
      <xdr:nvSpPr>
        <xdr:cNvPr id="8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3286125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227</xdr:row>
      <xdr:rowOff>0</xdr:rowOff>
    </xdr:from>
    <xdr:ext cx="676275" cy="200025"/>
    <xdr:sp macro="" textlink="">
      <xdr:nvSpPr>
        <xdr:cNvPr id="8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2480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80975"/>
    <xdr:sp macro="" textlink="">
      <xdr:nvSpPr>
        <xdr:cNvPr id="8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80975"/>
    <xdr:sp macro="" textlink="">
      <xdr:nvSpPr>
        <xdr:cNvPr id="8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80975"/>
    <xdr:sp macro="" textlink="">
      <xdr:nvSpPr>
        <xdr:cNvPr id="8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80975"/>
    <xdr:sp macro="" textlink="">
      <xdr:nvSpPr>
        <xdr:cNvPr id="8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80975"/>
    <xdr:sp macro="" textlink="">
      <xdr:nvSpPr>
        <xdr:cNvPr id="8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180975"/>
    <xdr:sp macro="" textlink="">
      <xdr:nvSpPr>
        <xdr:cNvPr id="8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180975"/>
    <xdr:sp macro="" textlink="">
      <xdr:nvSpPr>
        <xdr:cNvPr id="8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227</xdr:row>
      <xdr:rowOff>0</xdr:rowOff>
    </xdr:from>
    <xdr:ext cx="676275" cy="200025"/>
    <xdr:sp macro="" textlink="">
      <xdr:nvSpPr>
        <xdr:cNvPr id="8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2480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227</xdr:row>
      <xdr:rowOff>0</xdr:rowOff>
    </xdr:from>
    <xdr:ext cx="676275" cy="200025"/>
    <xdr:sp macro="" textlink="">
      <xdr:nvSpPr>
        <xdr:cNvPr id="8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24802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57174"/>
    <xdr:sp macro="" textlink="">
      <xdr:nvSpPr>
        <xdr:cNvPr id="8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227</xdr:row>
      <xdr:rowOff>0</xdr:rowOff>
    </xdr:from>
    <xdr:ext cx="990600" cy="257174"/>
    <xdr:sp macro="" textlink="">
      <xdr:nvSpPr>
        <xdr:cNvPr id="8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57174"/>
    <xdr:sp macro="" textlink="">
      <xdr:nvSpPr>
        <xdr:cNvPr id="8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57174"/>
    <xdr:sp macro="" textlink="">
      <xdr:nvSpPr>
        <xdr:cNvPr id="8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57174"/>
    <xdr:sp macro="" textlink="">
      <xdr:nvSpPr>
        <xdr:cNvPr id="8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227</xdr:row>
      <xdr:rowOff>0</xdr:rowOff>
    </xdr:from>
    <xdr:ext cx="771525" cy="257174"/>
    <xdr:sp macro="" textlink="">
      <xdr:nvSpPr>
        <xdr:cNvPr id="8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4802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227</xdr:row>
      <xdr:rowOff>0</xdr:rowOff>
    </xdr:from>
    <xdr:ext cx="990600" cy="257174"/>
    <xdr:sp macro="" textlink="">
      <xdr:nvSpPr>
        <xdr:cNvPr id="8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4802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49"/>
    <xdr:sp macro="" textlink="">
      <xdr:nvSpPr>
        <xdr:cNvPr id="8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225</xdr:row>
      <xdr:rowOff>0</xdr:rowOff>
    </xdr:from>
    <xdr:ext cx="990600" cy="171449"/>
    <xdr:sp macro="" textlink="">
      <xdr:nvSpPr>
        <xdr:cNvPr id="8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49"/>
    <xdr:sp macro="" textlink="">
      <xdr:nvSpPr>
        <xdr:cNvPr id="8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49"/>
    <xdr:sp macro="" textlink="">
      <xdr:nvSpPr>
        <xdr:cNvPr id="8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49"/>
    <xdr:sp macro="" textlink="">
      <xdr:nvSpPr>
        <xdr:cNvPr id="8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49"/>
    <xdr:sp macro="" textlink="">
      <xdr:nvSpPr>
        <xdr:cNvPr id="8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49"/>
    <xdr:sp macro="" textlink="">
      <xdr:nvSpPr>
        <xdr:cNvPr id="8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226</xdr:row>
      <xdr:rowOff>123825</xdr:rowOff>
    </xdr:from>
    <xdr:ext cx="819150" cy="171450"/>
    <xdr:sp macro="" textlink="">
      <xdr:nvSpPr>
        <xdr:cNvPr id="8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324135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226</xdr:row>
      <xdr:rowOff>0</xdr:rowOff>
    </xdr:from>
    <xdr:ext cx="676275" cy="285749"/>
    <xdr:sp macro="" textlink="">
      <xdr:nvSpPr>
        <xdr:cNvPr id="8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322897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225</xdr:row>
      <xdr:rowOff>0</xdr:rowOff>
    </xdr:from>
    <xdr:ext cx="676275" cy="171450"/>
    <xdr:sp macro="" textlink="">
      <xdr:nvSpPr>
        <xdr:cNvPr id="8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2099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71450"/>
    <xdr:sp macro="" textlink="">
      <xdr:nvSpPr>
        <xdr:cNvPr id="8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71450"/>
    <xdr:sp macro="" textlink="">
      <xdr:nvSpPr>
        <xdr:cNvPr id="8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225</xdr:row>
      <xdr:rowOff>0</xdr:rowOff>
    </xdr:from>
    <xdr:ext cx="676275" cy="171450"/>
    <xdr:sp macro="" textlink="">
      <xdr:nvSpPr>
        <xdr:cNvPr id="8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2099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225</xdr:row>
      <xdr:rowOff>0</xdr:rowOff>
    </xdr:from>
    <xdr:ext cx="676275" cy="171450"/>
    <xdr:sp macro="" textlink="">
      <xdr:nvSpPr>
        <xdr:cNvPr id="8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2099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225</xdr:row>
      <xdr:rowOff>0</xdr:rowOff>
    </xdr:from>
    <xdr:ext cx="676275" cy="171450"/>
    <xdr:sp macro="" textlink="">
      <xdr:nvSpPr>
        <xdr:cNvPr id="8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320992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90499"/>
    <xdr:sp macro="" textlink="">
      <xdr:nvSpPr>
        <xdr:cNvPr id="8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227</xdr:row>
      <xdr:rowOff>9525</xdr:rowOff>
    </xdr:from>
    <xdr:ext cx="647700" cy="190499"/>
    <xdr:sp macro="" textlink="">
      <xdr:nvSpPr>
        <xdr:cNvPr id="8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324897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90499"/>
    <xdr:sp macro="" textlink="">
      <xdr:nvSpPr>
        <xdr:cNvPr id="8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90499"/>
    <xdr:sp macro="" textlink="">
      <xdr:nvSpPr>
        <xdr:cNvPr id="8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90499"/>
    <xdr:sp macro="" textlink="">
      <xdr:nvSpPr>
        <xdr:cNvPr id="8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225</xdr:row>
      <xdr:rowOff>0</xdr:rowOff>
    </xdr:from>
    <xdr:ext cx="771525" cy="190499"/>
    <xdr:sp macro="" textlink="">
      <xdr:nvSpPr>
        <xdr:cNvPr id="8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320992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225</xdr:row>
      <xdr:rowOff>0</xdr:rowOff>
    </xdr:from>
    <xdr:ext cx="990600" cy="190499"/>
    <xdr:sp macro="" textlink="">
      <xdr:nvSpPr>
        <xdr:cNvPr id="8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320992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227</xdr:row>
      <xdr:rowOff>28575</xdr:rowOff>
    </xdr:from>
    <xdr:ext cx="990600" cy="190499"/>
    <xdr:sp macro="" textlink="">
      <xdr:nvSpPr>
        <xdr:cNvPr id="8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325088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249</xdr:row>
      <xdr:rowOff>0</xdr:rowOff>
    </xdr:from>
    <xdr:ext cx="990600" cy="238124"/>
    <xdr:sp macro="" textlink="">
      <xdr:nvSpPr>
        <xdr:cNvPr id="8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00025"/>
    <xdr:sp macro="" textlink="">
      <xdr:nvSpPr>
        <xdr:cNvPr id="8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00025"/>
    <xdr:sp macro="" textlink="">
      <xdr:nvSpPr>
        <xdr:cNvPr id="8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00025"/>
    <xdr:sp macro="" textlink="">
      <xdr:nvSpPr>
        <xdr:cNvPr id="8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248</xdr:row>
      <xdr:rowOff>152400</xdr:rowOff>
    </xdr:from>
    <xdr:ext cx="771525" cy="190500"/>
    <xdr:sp macro="" textlink="">
      <xdr:nvSpPr>
        <xdr:cNvPr id="8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387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00025"/>
    <xdr:sp macro="" textlink="">
      <xdr:nvSpPr>
        <xdr:cNvPr id="8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00025"/>
    <xdr:sp macro="" textlink="">
      <xdr:nvSpPr>
        <xdr:cNvPr id="8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00025"/>
    <xdr:sp macro="" textlink="">
      <xdr:nvSpPr>
        <xdr:cNvPr id="8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250</xdr:row>
      <xdr:rowOff>0</xdr:rowOff>
    </xdr:from>
    <xdr:ext cx="676275" cy="295274"/>
    <xdr:sp macro="" textlink="">
      <xdr:nvSpPr>
        <xdr:cNvPr id="8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35387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249</xdr:row>
      <xdr:rowOff>0</xdr:rowOff>
    </xdr:from>
    <xdr:ext cx="676275" cy="200025"/>
    <xdr:sp macro="" textlink="">
      <xdr:nvSpPr>
        <xdr:cNvPr id="8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3376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249</xdr:row>
      <xdr:rowOff>0</xdr:rowOff>
    </xdr:from>
    <xdr:ext cx="676275" cy="200025"/>
    <xdr:sp macro="" textlink="">
      <xdr:nvSpPr>
        <xdr:cNvPr id="8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3376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249</xdr:row>
      <xdr:rowOff>0</xdr:rowOff>
    </xdr:from>
    <xdr:ext cx="676275" cy="200025"/>
    <xdr:sp macro="" textlink="">
      <xdr:nvSpPr>
        <xdr:cNvPr id="8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3376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249</xdr:row>
      <xdr:rowOff>0</xdr:rowOff>
    </xdr:from>
    <xdr:ext cx="990600" cy="257174"/>
    <xdr:sp macro="" textlink="">
      <xdr:nvSpPr>
        <xdr:cNvPr id="8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247</xdr:row>
      <xdr:rowOff>0</xdr:rowOff>
    </xdr:from>
    <xdr:ext cx="990600" cy="171449"/>
    <xdr:sp macro="" textlink="">
      <xdr:nvSpPr>
        <xdr:cNvPr id="8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248</xdr:row>
      <xdr:rowOff>123825</xdr:rowOff>
    </xdr:from>
    <xdr:ext cx="819150" cy="171450"/>
    <xdr:sp macro="" textlink="">
      <xdr:nvSpPr>
        <xdr:cNvPr id="8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433101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248</xdr:row>
      <xdr:rowOff>0</xdr:rowOff>
    </xdr:from>
    <xdr:ext cx="676275" cy="285749"/>
    <xdr:sp macro="" textlink="">
      <xdr:nvSpPr>
        <xdr:cNvPr id="8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31863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247</xdr:row>
      <xdr:rowOff>0</xdr:rowOff>
    </xdr:from>
    <xdr:ext cx="676275" cy="171450"/>
    <xdr:sp macro="" textlink="">
      <xdr:nvSpPr>
        <xdr:cNvPr id="8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2995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247</xdr:row>
      <xdr:rowOff>0</xdr:rowOff>
    </xdr:from>
    <xdr:ext cx="676275" cy="171450"/>
    <xdr:sp macro="" textlink="">
      <xdr:nvSpPr>
        <xdr:cNvPr id="8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2995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247</xdr:row>
      <xdr:rowOff>0</xdr:rowOff>
    </xdr:from>
    <xdr:ext cx="676275" cy="171450"/>
    <xdr:sp macro="" textlink="">
      <xdr:nvSpPr>
        <xdr:cNvPr id="8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2995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247</xdr:row>
      <xdr:rowOff>0</xdr:rowOff>
    </xdr:from>
    <xdr:ext cx="676275" cy="171450"/>
    <xdr:sp macro="" textlink="">
      <xdr:nvSpPr>
        <xdr:cNvPr id="8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2995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249</xdr:row>
      <xdr:rowOff>9525</xdr:rowOff>
    </xdr:from>
    <xdr:ext cx="647700" cy="190499"/>
    <xdr:sp macro="" textlink="">
      <xdr:nvSpPr>
        <xdr:cNvPr id="8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433863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249</xdr:row>
      <xdr:rowOff>28575</xdr:rowOff>
    </xdr:from>
    <xdr:ext cx="990600" cy="190499"/>
    <xdr:sp macro="" textlink="">
      <xdr:nvSpPr>
        <xdr:cNvPr id="8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434054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249</xdr:row>
      <xdr:rowOff>0</xdr:rowOff>
    </xdr:from>
    <xdr:ext cx="990600" cy="238124"/>
    <xdr:sp macro="" textlink="">
      <xdr:nvSpPr>
        <xdr:cNvPr id="8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38124"/>
    <xdr:sp macro="" textlink="">
      <xdr:nvSpPr>
        <xdr:cNvPr id="8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38124"/>
    <xdr:sp macro="" textlink="">
      <xdr:nvSpPr>
        <xdr:cNvPr id="8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00025"/>
    <xdr:sp macro="" textlink="">
      <xdr:nvSpPr>
        <xdr:cNvPr id="8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00025"/>
    <xdr:sp macro="" textlink="">
      <xdr:nvSpPr>
        <xdr:cNvPr id="8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00025"/>
    <xdr:sp macro="" textlink="">
      <xdr:nvSpPr>
        <xdr:cNvPr id="8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248</xdr:row>
      <xdr:rowOff>152400</xdr:rowOff>
    </xdr:from>
    <xdr:ext cx="771525" cy="190500"/>
    <xdr:sp macro="" textlink="">
      <xdr:nvSpPr>
        <xdr:cNvPr id="8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387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90500"/>
    <xdr:sp macro="" textlink="">
      <xdr:nvSpPr>
        <xdr:cNvPr id="8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90500"/>
    <xdr:sp macro="" textlink="">
      <xdr:nvSpPr>
        <xdr:cNvPr id="8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00025"/>
    <xdr:sp macro="" textlink="">
      <xdr:nvSpPr>
        <xdr:cNvPr id="8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00025"/>
    <xdr:sp macro="" textlink="">
      <xdr:nvSpPr>
        <xdr:cNvPr id="8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00025"/>
    <xdr:sp macro="" textlink="">
      <xdr:nvSpPr>
        <xdr:cNvPr id="8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250</xdr:row>
      <xdr:rowOff>0</xdr:rowOff>
    </xdr:from>
    <xdr:ext cx="676275" cy="295274"/>
    <xdr:sp macro="" textlink="">
      <xdr:nvSpPr>
        <xdr:cNvPr id="8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35387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249</xdr:row>
      <xdr:rowOff>0</xdr:rowOff>
    </xdr:from>
    <xdr:ext cx="676275" cy="200025"/>
    <xdr:sp macro="" textlink="">
      <xdr:nvSpPr>
        <xdr:cNvPr id="8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3376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180975"/>
    <xdr:sp macro="" textlink="">
      <xdr:nvSpPr>
        <xdr:cNvPr id="8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180975"/>
    <xdr:sp macro="" textlink="">
      <xdr:nvSpPr>
        <xdr:cNvPr id="8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249</xdr:row>
      <xdr:rowOff>0</xdr:rowOff>
    </xdr:from>
    <xdr:ext cx="676275" cy="200025"/>
    <xdr:sp macro="" textlink="">
      <xdr:nvSpPr>
        <xdr:cNvPr id="8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3376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249</xdr:row>
      <xdr:rowOff>0</xdr:rowOff>
    </xdr:from>
    <xdr:ext cx="676275" cy="200025"/>
    <xdr:sp macro="" textlink="">
      <xdr:nvSpPr>
        <xdr:cNvPr id="8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337685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249</xdr:row>
      <xdr:rowOff>0</xdr:rowOff>
    </xdr:from>
    <xdr:ext cx="990600" cy="257174"/>
    <xdr:sp macro="" textlink="">
      <xdr:nvSpPr>
        <xdr:cNvPr id="8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249</xdr:row>
      <xdr:rowOff>0</xdr:rowOff>
    </xdr:from>
    <xdr:ext cx="771525" cy="257174"/>
    <xdr:sp macro="" textlink="">
      <xdr:nvSpPr>
        <xdr:cNvPr id="8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337685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990600" cy="257174"/>
    <xdr:sp macro="" textlink="">
      <xdr:nvSpPr>
        <xdr:cNvPr id="8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337685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247</xdr:row>
      <xdr:rowOff>0</xdr:rowOff>
    </xdr:from>
    <xdr:ext cx="990600" cy="171449"/>
    <xdr:sp macro="" textlink="">
      <xdr:nvSpPr>
        <xdr:cNvPr id="8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49"/>
    <xdr:sp macro="" textlink="">
      <xdr:nvSpPr>
        <xdr:cNvPr id="8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49"/>
    <xdr:sp macro="" textlink="">
      <xdr:nvSpPr>
        <xdr:cNvPr id="8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248</xdr:row>
      <xdr:rowOff>123825</xdr:rowOff>
    </xdr:from>
    <xdr:ext cx="819150" cy="171450"/>
    <xdr:sp macro="" textlink="">
      <xdr:nvSpPr>
        <xdr:cNvPr id="8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4331017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248</xdr:row>
      <xdr:rowOff>0</xdr:rowOff>
    </xdr:from>
    <xdr:ext cx="676275" cy="285749"/>
    <xdr:sp macro="" textlink="">
      <xdr:nvSpPr>
        <xdr:cNvPr id="8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318635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247</xdr:row>
      <xdr:rowOff>0</xdr:rowOff>
    </xdr:from>
    <xdr:ext cx="676275" cy="171450"/>
    <xdr:sp macro="" textlink="">
      <xdr:nvSpPr>
        <xdr:cNvPr id="8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2995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71450"/>
    <xdr:sp macro="" textlink="">
      <xdr:nvSpPr>
        <xdr:cNvPr id="8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71450"/>
    <xdr:sp macro="" textlink="">
      <xdr:nvSpPr>
        <xdr:cNvPr id="8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247</xdr:row>
      <xdr:rowOff>0</xdr:rowOff>
    </xdr:from>
    <xdr:ext cx="676275" cy="171450"/>
    <xdr:sp macro="" textlink="">
      <xdr:nvSpPr>
        <xdr:cNvPr id="8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2995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247</xdr:row>
      <xdr:rowOff>0</xdr:rowOff>
    </xdr:from>
    <xdr:ext cx="676275" cy="171450"/>
    <xdr:sp macro="" textlink="">
      <xdr:nvSpPr>
        <xdr:cNvPr id="8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2995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247</xdr:row>
      <xdr:rowOff>0</xdr:rowOff>
    </xdr:from>
    <xdr:ext cx="676275" cy="171450"/>
    <xdr:sp macro="" textlink="">
      <xdr:nvSpPr>
        <xdr:cNvPr id="8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29958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249</xdr:row>
      <xdr:rowOff>9525</xdr:rowOff>
    </xdr:from>
    <xdr:ext cx="647700" cy="190499"/>
    <xdr:sp macro="" textlink="">
      <xdr:nvSpPr>
        <xdr:cNvPr id="8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4338637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247</xdr:row>
      <xdr:rowOff>0</xdr:rowOff>
    </xdr:from>
    <xdr:ext cx="771525" cy="190499"/>
    <xdr:sp macro="" textlink="">
      <xdr:nvSpPr>
        <xdr:cNvPr id="8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29958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990600" cy="190499"/>
    <xdr:sp macro="" textlink="">
      <xdr:nvSpPr>
        <xdr:cNvPr id="8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29958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249</xdr:row>
      <xdr:rowOff>28575</xdr:rowOff>
    </xdr:from>
    <xdr:ext cx="990600" cy="190499"/>
    <xdr:sp macro="" textlink="">
      <xdr:nvSpPr>
        <xdr:cNvPr id="8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4340542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8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524</xdr:row>
      <xdr:rowOff>0</xdr:rowOff>
    </xdr:from>
    <xdr:ext cx="990600" cy="238124"/>
    <xdr:sp macro="" textlink="">
      <xdr:nvSpPr>
        <xdr:cNvPr id="8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8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8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8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8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8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00025"/>
    <xdr:sp macro="" textlink="">
      <xdr:nvSpPr>
        <xdr:cNvPr id="8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00025"/>
    <xdr:sp macro="" textlink="">
      <xdr:nvSpPr>
        <xdr:cNvPr id="8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00025"/>
    <xdr:sp macro="" textlink="">
      <xdr:nvSpPr>
        <xdr:cNvPr id="8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523</xdr:row>
      <xdr:rowOff>152400</xdr:rowOff>
    </xdr:from>
    <xdr:ext cx="771525" cy="190500"/>
    <xdr:sp macro="" textlink="">
      <xdr:nvSpPr>
        <xdr:cNvPr id="8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05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8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8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8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8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8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8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00025"/>
    <xdr:sp macro="" textlink="">
      <xdr:nvSpPr>
        <xdr:cNvPr id="8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00025"/>
    <xdr:sp macro="" textlink="">
      <xdr:nvSpPr>
        <xdr:cNvPr id="8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00025"/>
    <xdr:sp macro="" textlink="">
      <xdr:nvSpPr>
        <xdr:cNvPr id="8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525</xdr:row>
      <xdr:rowOff>0</xdr:rowOff>
    </xdr:from>
    <xdr:ext cx="676275" cy="295274"/>
    <xdr:sp macro="" textlink="">
      <xdr:nvSpPr>
        <xdr:cNvPr id="8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72344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524</xdr:row>
      <xdr:rowOff>0</xdr:rowOff>
    </xdr:from>
    <xdr:ext cx="676275" cy="200025"/>
    <xdr:sp macro="" textlink="">
      <xdr:nvSpPr>
        <xdr:cNvPr id="8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7043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8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8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8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8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8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8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8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524</xdr:row>
      <xdr:rowOff>0</xdr:rowOff>
    </xdr:from>
    <xdr:ext cx="676275" cy="200025"/>
    <xdr:sp macro="" textlink="">
      <xdr:nvSpPr>
        <xdr:cNvPr id="8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7043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524</xdr:row>
      <xdr:rowOff>0</xdr:rowOff>
    </xdr:from>
    <xdr:ext cx="676275" cy="200025"/>
    <xdr:sp macro="" textlink="">
      <xdr:nvSpPr>
        <xdr:cNvPr id="8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7043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8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524</xdr:row>
      <xdr:rowOff>0</xdr:rowOff>
    </xdr:from>
    <xdr:ext cx="990600" cy="257174"/>
    <xdr:sp macro="" textlink="">
      <xdr:nvSpPr>
        <xdr:cNvPr id="8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8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8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8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8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8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8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522</xdr:row>
      <xdr:rowOff>0</xdr:rowOff>
    </xdr:from>
    <xdr:ext cx="990600" cy="171449"/>
    <xdr:sp macro="" textlink="">
      <xdr:nvSpPr>
        <xdr:cNvPr id="8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8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8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8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8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8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523</xdr:row>
      <xdr:rowOff>123825</xdr:rowOff>
    </xdr:from>
    <xdr:ext cx="819150" cy="171450"/>
    <xdr:sp macro="" textlink="">
      <xdr:nvSpPr>
        <xdr:cNvPr id="8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469773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8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8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8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8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8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8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8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523</xdr:row>
      <xdr:rowOff>0</xdr:rowOff>
    </xdr:from>
    <xdr:ext cx="676275" cy="285749"/>
    <xdr:sp macro="" textlink="">
      <xdr:nvSpPr>
        <xdr:cNvPr id="9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68534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522</xdr:row>
      <xdr:rowOff>0</xdr:rowOff>
    </xdr:from>
    <xdr:ext cx="676275" cy="171450"/>
    <xdr:sp macro="" textlink="">
      <xdr:nvSpPr>
        <xdr:cNvPr id="9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6662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522</xdr:row>
      <xdr:rowOff>0</xdr:rowOff>
    </xdr:from>
    <xdr:ext cx="676275" cy="171450"/>
    <xdr:sp macro="" textlink="">
      <xdr:nvSpPr>
        <xdr:cNvPr id="9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6662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522</xdr:row>
      <xdr:rowOff>0</xdr:rowOff>
    </xdr:from>
    <xdr:ext cx="676275" cy="171450"/>
    <xdr:sp macro="" textlink="">
      <xdr:nvSpPr>
        <xdr:cNvPr id="9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6662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522</xdr:row>
      <xdr:rowOff>0</xdr:rowOff>
    </xdr:from>
    <xdr:ext cx="676275" cy="171450"/>
    <xdr:sp macro="" textlink="">
      <xdr:nvSpPr>
        <xdr:cNvPr id="9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6662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524</xdr:row>
      <xdr:rowOff>9525</xdr:rowOff>
    </xdr:from>
    <xdr:ext cx="647700" cy="190499"/>
    <xdr:sp macro="" textlink="">
      <xdr:nvSpPr>
        <xdr:cNvPr id="9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470535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524</xdr:row>
      <xdr:rowOff>28575</xdr:rowOff>
    </xdr:from>
    <xdr:ext cx="990600" cy="190499"/>
    <xdr:sp macro="" textlink="">
      <xdr:nvSpPr>
        <xdr:cNvPr id="9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47072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9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524</xdr:row>
      <xdr:rowOff>0</xdr:rowOff>
    </xdr:from>
    <xdr:ext cx="990600" cy="238124"/>
    <xdr:sp macro="" textlink="">
      <xdr:nvSpPr>
        <xdr:cNvPr id="9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9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9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9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38124"/>
    <xdr:sp macro="" textlink="">
      <xdr:nvSpPr>
        <xdr:cNvPr id="9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38124"/>
    <xdr:sp macro="" textlink="">
      <xdr:nvSpPr>
        <xdr:cNvPr id="9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00025"/>
    <xdr:sp macro="" textlink="">
      <xdr:nvSpPr>
        <xdr:cNvPr id="9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00025"/>
    <xdr:sp macro="" textlink="">
      <xdr:nvSpPr>
        <xdr:cNvPr id="9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00025"/>
    <xdr:sp macro="" textlink="">
      <xdr:nvSpPr>
        <xdr:cNvPr id="9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523</xdr:row>
      <xdr:rowOff>152400</xdr:rowOff>
    </xdr:from>
    <xdr:ext cx="771525" cy="190500"/>
    <xdr:sp macro="" textlink="">
      <xdr:nvSpPr>
        <xdr:cNvPr id="9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05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9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9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9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9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90500"/>
    <xdr:sp macro="" textlink="">
      <xdr:nvSpPr>
        <xdr:cNvPr id="9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90500"/>
    <xdr:sp macro="" textlink="">
      <xdr:nvSpPr>
        <xdr:cNvPr id="9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00025"/>
    <xdr:sp macro="" textlink="">
      <xdr:nvSpPr>
        <xdr:cNvPr id="9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00025"/>
    <xdr:sp macro="" textlink="">
      <xdr:nvSpPr>
        <xdr:cNvPr id="9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00025"/>
    <xdr:sp macro="" textlink="">
      <xdr:nvSpPr>
        <xdr:cNvPr id="9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525</xdr:row>
      <xdr:rowOff>0</xdr:rowOff>
    </xdr:from>
    <xdr:ext cx="676275" cy="295274"/>
    <xdr:sp macro="" textlink="">
      <xdr:nvSpPr>
        <xdr:cNvPr id="9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72344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524</xdr:row>
      <xdr:rowOff>0</xdr:rowOff>
    </xdr:from>
    <xdr:ext cx="676275" cy="200025"/>
    <xdr:sp macro="" textlink="">
      <xdr:nvSpPr>
        <xdr:cNvPr id="9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7043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9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9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9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9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9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180975"/>
    <xdr:sp macro="" textlink="">
      <xdr:nvSpPr>
        <xdr:cNvPr id="9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180975"/>
    <xdr:sp macro="" textlink="">
      <xdr:nvSpPr>
        <xdr:cNvPr id="9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524</xdr:row>
      <xdr:rowOff>0</xdr:rowOff>
    </xdr:from>
    <xdr:ext cx="676275" cy="200025"/>
    <xdr:sp macro="" textlink="">
      <xdr:nvSpPr>
        <xdr:cNvPr id="9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7043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524</xdr:row>
      <xdr:rowOff>0</xdr:rowOff>
    </xdr:from>
    <xdr:ext cx="676275" cy="200025"/>
    <xdr:sp macro="" textlink="">
      <xdr:nvSpPr>
        <xdr:cNvPr id="9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7043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9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524</xdr:row>
      <xdr:rowOff>0</xdr:rowOff>
    </xdr:from>
    <xdr:ext cx="990600" cy="257174"/>
    <xdr:sp macro="" textlink="">
      <xdr:nvSpPr>
        <xdr:cNvPr id="9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9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9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9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524</xdr:row>
      <xdr:rowOff>0</xdr:rowOff>
    </xdr:from>
    <xdr:ext cx="771525" cy="257174"/>
    <xdr:sp macro="" textlink="">
      <xdr:nvSpPr>
        <xdr:cNvPr id="9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7043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524</xdr:row>
      <xdr:rowOff>0</xdr:rowOff>
    </xdr:from>
    <xdr:ext cx="990600" cy="257174"/>
    <xdr:sp macro="" textlink="">
      <xdr:nvSpPr>
        <xdr:cNvPr id="9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7043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9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522</xdr:row>
      <xdr:rowOff>0</xdr:rowOff>
    </xdr:from>
    <xdr:ext cx="990600" cy="171449"/>
    <xdr:sp macro="" textlink="">
      <xdr:nvSpPr>
        <xdr:cNvPr id="9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9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9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9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49"/>
    <xdr:sp macro="" textlink="">
      <xdr:nvSpPr>
        <xdr:cNvPr id="9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49"/>
    <xdr:sp macro="" textlink="">
      <xdr:nvSpPr>
        <xdr:cNvPr id="9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523</xdr:row>
      <xdr:rowOff>123825</xdr:rowOff>
    </xdr:from>
    <xdr:ext cx="819150" cy="171450"/>
    <xdr:sp macro="" textlink="">
      <xdr:nvSpPr>
        <xdr:cNvPr id="9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469773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523</xdr:row>
      <xdr:rowOff>0</xdr:rowOff>
    </xdr:from>
    <xdr:ext cx="676275" cy="285749"/>
    <xdr:sp macro="" textlink="">
      <xdr:nvSpPr>
        <xdr:cNvPr id="9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468534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522</xdr:row>
      <xdr:rowOff>0</xdr:rowOff>
    </xdr:from>
    <xdr:ext cx="676275" cy="171450"/>
    <xdr:sp macro="" textlink="">
      <xdr:nvSpPr>
        <xdr:cNvPr id="9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6662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71450"/>
    <xdr:sp macro="" textlink="">
      <xdr:nvSpPr>
        <xdr:cNvPr id="9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71450"/>
    <xdr:sp macro="" textlink="">
      <xdr:nvSpPr>
        <xdr:cNvPr id="9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522</xdr:row>
      <xdr:rowOff>0</xdr:rowOff>
    </xdr:from>
    <xdr:ext cx="676275" cy="171450"/>
    <xdr:sp macro="" textlink="">
      <xdr:nvSpPr>
        <xdr:cNvPr id="9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6662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522</xdr:row>
      <xdr:rowOff>0</xdr:rowOff>
    </xdr:from>
    <xdr:ext cx="676275" cy="171450"/>
    <xdr:sp macro="" textlink="">
      <xdr:nvSpPr>
        <xdr:cNvPr id="9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6662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522</xdr:row>
      <xdr:rowOff>0</xdr:rowOff>
    </xdr:from>
    <xdr:ext cx="676275" cy="171450"/>
    <xdr:sp macro="" textlink="">
      <xdr:nvSpPr>
        <xdr:cNvPr id="9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46662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524</xdr:row>
      <xdr:rowOff>9525</xdr:rowOff>
    </xdr:from>
    <xdr:ext cx="647700" cy="190499"/>
    <xdr:sp macro="" textlink="">
      <xdr:nvSpPr>
        <xdr:cNvPr id="9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470535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522</xdr:row>
      <xdr:rowOff>0</xdr:rowOff>
    </xdr:from>
    <xdr:ext cx="771525" cy="190499"/>
    <xdr:sp macro="" textlink="">
      <xdr:nvSpPr>
        <xdr:cNvPr id="9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46662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522</xdr:row>
      <xdr:rowOff>0</xdr:rowOff>
    </xdr:from>
    <xdr:ext cx="990600" cy="190499"/>
    <xdr:sp macro="" textlink="">
      <xdr:nvSpPr>
        <xdr:cNvPr id="9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46662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524</xdr:row>
      <xdr:rowOff>28575</xdr:rowOff>
    </xdr:from>
    <xdr:ext cx="990600" cy="190499"/>
    <xdr:sp macro="" textlink="">
      <xdr:nvSpPr>
        <xdr:cNvPr id="9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47072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571</xdr:row>
      <xdr:rowOff>0</xdr:rowOff>
    </xdr:from>
    <xdr:ext cx="990600" cy="238124"/>
    <xdr:sp macro="" textlink="">
      <xdr:nvSpPr>
        <xdr:cNvPr id="9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00025"/>
    <xdr:sp macro="" textlink="">
      <xdr:nvSpPr>
        <xdr:cNvPr id="9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00025"/>
    <xdr:sp macro="" textlink="">
      <xdr:nvSpPr>
        <xdr:cNvPr id="9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00025"/>
    <xdr:sp macro="" textlink="">
      <xdr:nvSpPr>
        <xdr:cNvPr id="9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570</xdr:row>
      <xdr:rowOff>152400</xdr:rowOff>
    </xdr:from>
    <xdr:ext cx="771525" cy="190500"/>
    <xdr:sp macro="" textlink="">
      <xdr:nvSpPr>
        <xdr:cNvPr id="9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06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00025"/>
    <xdr:sp macro="" textlink="">
      <xdr:nvSpPr>
        <xdr:cNvPr id="9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00025"/>
    <xdr:sp macro="" textlink="">
      <xdr:nvSpPr>
        <xdr:cNvPr id="9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00025"/>
    <xdr:sp macro="" textlink="">
      <xdr:nvSpPr>
        <xdr:cNvPr id="9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572</xdr:row>
      <xdr:rowOff>0</xdr:rowOff>
    </xdr:from>
    <xdr:ext cx="676275" cy="295274"/>
    <xdr:sp macro="" textlink="">
      <xdr:nvSpPr>
        <xdr:cNvPr id="9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33354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571</xdr:row>
      <xdr:rowOff>0</xdr:rowOff>
    </xdr:from>
    <xdr:ext cx="676275" cy="200025"/>
    <xdr:sp macro="" textlink="">
      <xdr:nvSpPr>
        <xdr:cNvPr id="9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571</xdr:row>
      <xdr:rowOff>0</xdr:rowOff>
    </xdr:from>
    <xdr:ext cx="676275" cy="200025"/>
    <xdr:sp macro="" textlink="">
      <xdr:nvSpPr>
        <xdr:cNvPr id="9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571</xdr:row>
      <xdr:rowOff>0</xdr:rowOff>
    </xdr:from>
    <xdr:ext cx="676275" cy="200025"/>
    <xdr:sp macro="" textlink="">
      <xdr:nvSpPr>
        <xdr:cNvPr id="9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571</xdr:row>
      <xdr:rowOff>0</xdr:rowOff>
    </xdr:from>
    <xdr:ext cx="990600" cy="257174"/>
    <xdr:sp macro="" textlink="">
      <xdr:nvSpPr>
        <xdr:cNvPr id="9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569</xdr:row>
      <xdr:rowOff>0</xdr:rowOff>
    </xdr:from>
    <xdr:ext cx="990600" cy="171449"/>
    <xdr:sp macro="" textlink="">
      <xdr:nvSpPr>
        <xdr:cNvPr id="9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570</xdr:row>
      <xdr:rowOff>123825</xdr:rowOff>
    </xdr:from>
    <xdr:ext cx="819150" cy="171450"/>
    <xdr:sp macro="" textlink="">
      <xdr:nvSpPr>
        <xdr:cNvPr id="9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930783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570</xdr:row>
      <xdr:rowOff>0</xdr:rowOff>
    </xdr:from>
    <xdr:ext cx="676275" cy="285749"/>
    <xdr:sp macro="" textlink="">
      <xdr:nvSpPr>
        <xdr:cNvPr id="9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29544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569</xdr:row>
      <xdr:rowOff>0</xdr:rowOff>
    </xdr:from>
    <xdr:ext cx="676275" cy="171450"/>
    <xdr:sp macro="" textlink="">
      <xdr:nvSpPr>
        <xdr:cNvPr id="9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569</xdr:row>
      <xdr:rowOff>0</xdr:rowOff>
    </xdr:from>
    <xdr:ext cx="676275" cy="171450"/>
    <xdr:sp macro="" textlink="">
      <xdr:nvSpPr>
        <xdr:cNvPr id="9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569</xdr:row>
      <xdr:rowOff>0</xdr:rowOff>
    </xdr:from>
    <xdr:ext cx="676275" cy="171450"/>
    <xdr:sp macro="" textlink="">
      <xdr:nvSpPr>
        <xdr:cNvPr id="9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569</xdr:row>
      <xdr:rowOff>0</xdr:rowOff>
    </xdr:from>
    <xdr:ext cx="676275" cy="171450"/>
    <xdr:sp macro="" textlink="">
      <xdr:nvSpPr>
        <xdr:cNvPr id="9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571</xdr:row>
      <xdr:rowOff>9525</xdr:rowOff>
    </xdr:from>
    <xdr:ext cx="647700" cy="190499"/>
    <xdr:sp macro="" textlink="">
      <xdr:nvSpPr>
        <xdr:cNvPr id="9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931545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571</xdr:row>
      <xdr:rowOff>28575</xdr:rowOff>
    </xdr:from>
    <xdr:ext cx="990600" cy="190499"/>
    <xdr:sp macro="" textlink="">
      <xdr:nvSpPr>
        <xdr:cNvPr id="9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93173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571</xdr:row>
      <xdr:rowOff>0</xdr:rowOff>
    </xdr:from>
    <xdr:ext cx="990600" cy="238124"/>
    <xdr:sp macro="" textlink="">
      <xdr:nvSpPr>
        <xdr:cNvPr id="9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38124"/>
    <xdr:sp macro="" textlink="">
      <xdr:nvSpPr>
        <xdr:cNvPr id="9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38124"/>
    <xdr:sp macro="" textlink="">
      <xdr:nvSpPr>
        <xdr:cNvPr id="9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00025"/>
    <xdr:sp macro="" textlink="">
      <xdr:nvSpPr>
        <xdr:cNvPr id="9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00025"/>
    <xdr:sp macro="" textlink="">
      <xdr:nvSpPr>
        <xdr:cNvPr id="9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00025"/>
    <xdr:sp macro="" textlink="">
      <xdr:nvSpPr>
        <xdr:cNvPr id="9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570</xdr:row>
      <xdr:rowOff>152400</xdr:rowOff>
    </xdr:from>
    <xdr:ext cx="771525" cy="190500"/>
    <xdr:sp macro="" textlink="">
      <xdr:nvSpPr>
        <xdr:cNvPr id="9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06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90500"/>
    <xdr:sp macro="" textlink="">
      <xdr:nvSpPr>
        <xdr:cNvPr id="9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90500"/>
    <xdr:sp macro="" textlink="">
      <xdr:nvSpPr>
        <xdr:cNvPr id="9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00025"/>
    <xdr:sp macro="" textlink="">
      <xdr:nvSpPr>
        <xdr:cNvPr id="9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00025"/>
    <xdr:sp macro="" textlink="">
      <xdr:nvSpPr>
        <xdr:cNvPr id="9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00025"/>
    <xdr:sp macro="" textlink="">
      <xdr:nvSpPr>
        <xdr:cNvPr id="9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572</xdr:row>
      <xdr:rowOff>0</xdr:rowOff>
    </xdr:from>
    <xdr:ext cx="676275" cy="295274"/>
    <xdr:sp macro="" textlink="">
      <xdr:nvSpPr>
        <xdr:cNvPr id="9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33354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571</xdr:row>
      <xdr:rowOff>0</xdr:rowOff>
    </xdr:from>
    <xdr:ext cx="676275" cy="200025"/>
    <xdr:sp macro="" textlink="">
      <xdr:nvSpPr>
        <xdr:cNvPr id="9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180975"/>
    <xdr:sp macro="" textlink="">
      <xdr:nvSpPr>
        <xdr:cNvPr id="9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180975"/>
    <xdr:sp macro="" textlink="">
      <xdr:nvSpPr>
        <xdr:cNvPr id="9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571</xdr:row>
      <xdr:rowOff>0</xdr:rowOff>
    </xdr:from>
    <xdr:ext cx="676275" cy="200025"/>
    <xdr:sp macro="" textlink="">
      <xdr:nvSpPr>
        <xdr:cNvPr id="9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571</xdr:row>
      <xdr:rowOff>0</xdr:rowOff>
    </xdr:from>
    <xdr:ext cx="676275" cy="200025"/>
    <xdr:sp macro="" textlink="">
      <xdr:nvSpPr>
        <xdr:cNvPr id="9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571</xdr:row>
      <xdr:rowOff>0</xdr:rowOff>
    </xdr:from>
    <xdr:ext cx="990600" cy="257174"/>
    <xdr:sp macro="" textlink="">
      <xdr:nvSpPr>
        <xdr:cNvPr id="9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571</xdr:row>
      <xdr:rowOff>0</xdr:rowOff>
    </xdr:from>
    <xdr:ext cx="771525" cy="257174"/>
    <xdr:sp macro="" textlink="">
      <xdr:nvSpPr>
        <xdr:cNvPr id="9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571</xdr:row>
      <xdr:rowOff>0</xdr:rowOff>
    </xdr:from>
    <xdr:ext cx="990600" cy="257174"/>
    <xdr:sp macro="" textlink="">
      <xdr:nvSpPr>
        <xdr:cNvPr id="9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569</xdr:row>
      <xdr:rowOff>0</xdr:rowOff>
    </xdr:from>
    <xdr:ext cx="990600" cy="171449"/>
    <xdr:sp macro="" textlink="">
      <xdr:nvSpPr>
        <xdr:cNvPr id="9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49"/>
    <xdr:sp macro="" textlink="">
      <xdr:nvSpPr>
        <xdr:cNvPr id="9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49"/>
    <xdr:sp macro="" textlink="">
      <xdr:nvSpPr>
        <xdr:cNvPr id="9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570</xdr:row>
      <xdr:rowOff>123825</xdr:rowOff>
    </xdr:from>
    <xdr:ext cx="819150" cy="171450"/>
    <xdr:sp macro="" textlink="">
      <xdr:nvSpPr>
        <xdr:cNvPr id="9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930783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570</xdr:row>
      <xdr:rowOff>0</xdr:rowOff>
    </xdr:from>
    <xdr:ext cx="676275" cy="285749"/>
    <xdr:sp macro="" textlink="">
      <xdr:nvSpPr>
        <xdr:cNvPr id="9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29544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569</xdr:row>
      <xdr:rowOff>0</xdr:rowOff>
    </xdr:from>
    <xdr:ext cx="676275" cy="171450"/>
    <xdr:sp macro="" textlink="">
      <xdr:nvSpPr>
        <xdr:cNvPr id="9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71450"/>
    <xdr:sp macro="" textlink="">
      <xdr:nvSpPr>
        <xdr:cNvPr id="9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71450"/>
    <xdr:sp macro="" textlink="">
      <xdr:nvSpPr>
        <xdr:cNvPr id="9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569</xdr:row>
      <xdr:rowOff>0</xdr:rowOff>
    </xdr:from>
    <xdr:ext cx="676275" cy="171450"/>
    <xdr:sp macro="" textlink="">
      <xdr:nvSpPr>
        <xdr:cNvPr id="9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569</xdr:row>
      <xdr:rowOff>0</xdr:rowOff>
    </xdr:from>
    <xdr:ext cx="676275" cy="171450"/>
    <xdr:sp macro="" textlink="">
      <xdr:nvSpPr>
        <xdr:cNvPr id="9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569</xdr:row>
      <xdr:rowOff>0</xdr:rowOff>
    </xdr:from>
    <xdr:ext cx="676275" cy="171450"/>
    <xdr:sp macro="" textlink="">
      <xdr:nvSpPr>
        <xdr:cNvPr id="9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571</xdr:row>
      <xdr:rowOff>9525</xdr:rowOff>
    </xdr:from>
    <xdr:ext cx="647700" cy="190499"/>
    <xdr:sp macro="" textlink="">
      <xdr:nvSpPr>
        <xdr:cNvPr id="9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931545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569</xdr:row>
      <xdr:rowOff>0</xdr:rowOff>
    </xdr:from>
    <xdr:ext cx="771525" cy="190499"/>
    <xdr:sp macro="" textlink="">
      <xdr:nvSpPr>
        <xdr:cNvPr id="9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569</xdr:row>
      <xdr:rowOff>0</xdr:rowOff>
    </xdr:from>
    <xdr:ext cx="990600" cy="190499"/>
    <xdr:sp macro="" textlink="">
      <xdr:nvSpPr>
        <xdr:cNvPr id="9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571</xdr:row>
      <xdr:rowOff>28575</xdr:rowOff>
    </xdr:from>
    <xdr:ext cx="990600" cy="190499"/>
    <xdr:sp macro="" textlink="">
      <xdr:nvSpPr>
        <xdr:cNvPr id="9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93173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9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643</xdr:row>
      <xdr:rowOff>0</xdr:rowOff>
    </xdr:from>
    <xdr:ext cx="990600" cy="238124"/>
    <xdr:sp macro="" textlink="">
      <xdr:nvSpPr>
        <xdr:cNvPr id="9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9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9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9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9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9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00025"/>
    <xdr:sp macro="" textlink="">
      <xdr:nvSpPr>
        <xdr:cNvPr id="9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00025"/>
    <xdr:sp macro="" textlink="">
      <xdr:nvSpPr>
        <xdr:cNvPr id="9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00025"/>
    <xdr:sp macro="" textlink="">
      <xdr:nvSpPr>
        <xdr:cNvPr id="9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642</xdr:row>
      <xdr:rowOff>152400</xdr:rowOff>
    </xdr:from>
    <xdr:ext cx="771525" cy="190500"/>
    <xdr:sp macro="" textlink="">
      <xdr:nvSpPr>
        <xdr:cNvPr id="9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06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9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9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9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9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9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9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00025"/>
    <xdr:sp macro="" textlink="">
      <xdr:nvSpPr>
        <xdr:cNvPr id="9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00025"/>
    <xdr:sp macro="" textlink="">
      <xdr:nvSpPr>
        <xdr:cNvPr id="9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00025"/>
    <xdr:sp macro="" textlink="">
      <xdr:nvSpPr>
        <xdr:cNvPr id="9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644</xdr:row>
      <xdr:rowOff>0</xdr:rowOff>
    </xdr:from>
    <xdr:ext cx="676275" cy="295274"/>
    <xdr:sp macro="" textlink="">
      <xdr:nvSpPr>
        <xdr:cNvPr id="9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33354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643</xdr:row>
      <xdr:rowOff>0</xdr:rowOff>
    </xdr:from>
    <xdr:ext cx="676275" cy="200025"/>
    <xdr:sp macro="" textlink="">
      <xdr:nvSpPr>
        <xdr:cNvPr id="9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9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9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9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9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9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9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9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643</xdr:row>
      <xdr:rowOff>0</xdr:rowOff>
    </xdr:from>
    <xdr:ext cx="676275" cy="200025"/>
    <xdr:sp macro="" textlink="">
      <xdr:nvSpPr>
        <xdr:cNvPr id="9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643</xdr:row>
      <xdr:rowOff>0</xdr:rowOff>
    </xdr:from>
    <xdr:ext cx="676275" cy="200025"/>
    <xdr:sp macro="" textlink="">
      <xdr:nvSpPr>
        <xdr:cNvPr id="9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9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643</xdr:row>
      <xdr:rowOff>0</xdr:rowOff>
    </xdr:from>
    <xdr:ext cx="990600" cy="257174"/>
    <xdr:sp macro="" textlink="">
      <xdr:nvSpPr>
        <xdr:cNvPr id="9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9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9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9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9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9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9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641</xdr:row>
      <xdr:rowOff>0</xdr:rowOff>
    </xdr:from>
    <xdr:ext cx="990600" cy="171449"/>
    <xdr:sp macro="" textlink="">
      <xdr:nvSpPr>
        <xdr:cNvPr id="9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9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9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9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9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9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642</xdr:row>
      <xdr:rowOff>123825</xdr:rowOff>
    </xdr:from>
    <xdr:ext cx="819150" cy="171450"/>
    <xdr:sp macro="" textlink="">
      <xdr:nvSpPr>
        <xdr:cNvPr id="9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930783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642</xdr:row>
      <xdr:rowOff>0</xdr:rowOff>
    </xdr:from>
    <xdr:ext cx="676275" cy="285749"/>
    <xdr:sp macro="" textlink="">
      <xdr:nvSpPr>
        <xdr:cNvPr id="9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29544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641</xdr:row>
      <xdr:rowOff>0</xdr:rowOff>
    </xdr:from>
    <xdr:ext cx="676275" cy="171450"/>
    <xdr:sp macro="" textlink="">
      <xdr:nvSpPr>
        <xdr:cNvPr id="9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9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9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641</xdr:row>
      <xdr:rowOff>0</xdr:rowOff>
    </xdr:from>
    <xdr:ext cx="676275" cy="171450"/>
    <xdr:sp macro="" textlink="">
      <xdr:nvSpPr>
        <xdr:cNvPr id="10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641</xdr:row>
      <xdr:rowOff>0</xdr:rowOff>
    </xdr:from>
    <xdr:ext cx="676275" cy="171450"/>
    <xdr:sp macro="" textlink="">
      <xdr:nvSpPr>
        <xdr:cNvPr id="10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641</xdr:row>
      <xdr:rowOff>0</xdr:rowOff>
    </xdr:from>
    <xdr:ext cx="676275" cy="171450"/>
    <xdr:sp macro="" textlink="">
      <xdr:nvSpPr>
        <xdr:cNvPr id="10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643</xdr:row>
      <xdr:rowOff>9525</xdr:rowOff>
    </xdr:from>
    <xdr:ext cx="647700" cy="190499"/>
    <xdr:sp macro="" textlink="">
      <xdr:nvSpPr>
        <xdr:cNvPr id="10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931545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643</xdr:row>
      <xdr:rowOff>28575</xdr:rowOff>
    </xdr:from>
    <xdr:ext cx="990600" cy="190499"/>
    <xdr:sp macro="" textlink="">
      <xdr:nvSpPr>
        <xdr:cNvPr id="10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93173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10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643</xdr:row>
      <xdr:rowOff>0</xdr:rowOff>
    </xdr:from>
    <xdr:ext cx="990600" cy="238124"/>
    <xdr:sp macro="" textlink="">
      <xdr:nvSpPr>
        <xdr:cNvPr id="10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10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10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10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38124"/>
    <xdr:sp macro="" textlink="">
      <xdr:nvSpPr>
        <xdr:cNvPr id="10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38124"/>
    <xdr:sp macro="" textlink="">
      <xdr:nvSpPr>
        <xdr:cNvPr id="10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00025"/>
    <xdr:sp macro="" textlink="">
      <xdr:nvSpPr>
        <xdr:cNvPr id="10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00025"/>
    <xdr:sp macro="" textlink="">
      <xdr:nvSpPr>
        <xdr:cNvPr id="10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00025"/>
    <xdr:sp macro="" textlink="">
      <xdr:nvSpPr>
        <xdr:cNvPr id="10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642</xdr:row>
      <xdr:rowOff>152400</xdr:rowOff>
    </xdr:from>
    <xdr:ext cx="771525" cy="190500"/>
    <xdr:sp macro="" textlink="">
      <xdr:nvSpPr>
        <xdr:cNvPr id="10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06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10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10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10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10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90500"/>
    <xdr:sp macro="" textlink="">
      <xdr:nvSpPr>
        <xdr:cNvPr id="10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90500"/>
    <xdr:sp macro="" textlink="">
      <xdr:nvSpPr>
        <xdr:cNvPr id="10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00025"/>
    <xdr:sp macro="" textlink="">
      <xdr:nvSpPr>
        <xdr:cNvPr id="10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00025"/>
    <xdr:sp macro="" textlink="">
      <xdr:nvSpPr>
        <xdr:cNvPr id="10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00025"/>
    <xdr:sp macro="" textlink="">
      <xdr:nvSpPr>
        <xdr:cNvPr id="10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644</xdr:row>
      <xdr:rowOff>0</xdr:rowOff>
    </xdr:from>
    <xdr:ext cx="676275" cy="295274"/>
    <xdr:sp macro="" textlink="">
      <xdr:nvSpPr>
        <xdr:cNvPr id="10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33354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643</xdr:row>
      <xdr:rowOff>0</xdr:rowOff>
    </xdr:from>
    <xdr:ext cx="676275" cy="200025"/>
    <xdr:sp macro="" textlink="">
      <xdr:nvSpPr>
        <xdr:cNvPr id="10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10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10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10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10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10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180975"/>
    <xdr:sp macro="" textlink="">
      <xdr:nvSpPr>
        <xdr:cNvPr id="10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180975"/>
    <xdr:sp macro="" textlink="">
      <xdr:nvSpPr>
        <xdr:cNvPr id="10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643</xdr:row>
      <xdr:rowOff>0</xdr:rowOff>
    </xdr:from>
    <xdr:ext cx="676275" cy="200025"/>
    <xdr:sp macro="" textlink="">
      <xdr:nvSpPr>
        <xdr:cNvPr id="10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643</xdr:row>
      <xdr:rowOff>0</xdr:rowOff>
    </xdr:from>
    <xdr:ext cx="676275" cy="200025"/>
    <xdr:sp macro="" textlink="">
      <xdr:nvSpPr>
        <xdr:cNvPr id="10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31449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10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643</xdr:row>
      <xdr:rowOff>0</xdr:rowOff>
    </xdr:from>
    <xdr:ext cx="990600" cy="257174"/>
    <xdr:sp macro="" textlink="">
      <xdr:nvSpPr>
        <xdr:cNvPr id="10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10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10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10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643</xdr:row>
      <xdr:rowOff>0</xdr:rowOff>
    </xdr:from>
    <xdr:ext cx="771525" cy="257174"/>
    <xdr:sp macro="" textlink="">
      <xdr:nvSpPr>
        <xdr:cNvPr id="10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31449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643</xdr:row>
      <xdr:rowOff>0</xdr:rowOff>
    </xdr:from>
    <xdr:ext cx="990600" cy="257174"/>
    <xdr:sp macro="" textlink="">
      <xdr:nvSpPr>
        <xdr:cNvPr id="10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31449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10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641</xdr:row>
      <xdr:rowOff>0</xdr:rowOff>
    </xdr:from>
    <xdr:ext cx="990600" cy="171449"/>
    <xdr:sp macro="" textlink="">
      <xdr:nvSpPr>
        <xdr:cNvPr id="10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10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10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10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49"/>
    <xdr:sp macro="" textlink="">
      <xdr:nvSpPr>
        <xdr:cNvPr id="10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49"/>
    <xdr:sp macro="" textlink="">
      <xdr:nvSpPr>
        <xdr:cNvPr id="10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642</xdr:row>
      <xdr:rowOff>123825</xdr:rowOff>
    </xdr:from>
    <xdr:ext cx="819150" cy="171450"/>
    <xdr:sp macro="" textlink="">
      <xdr:nvSpPr>
        <xdr:cNvPr id="10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930783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642</xdr:row>
      <xdr:rowOff>0</xdr:rowOff>
    </xdr:from>
    <xdr:ext cx="676275" cy="285749"/>
    <xdr:sp macro="" textlink="">
      <xdr:nvSpPr>
        <xdr:cNvPr id="10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929544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641</xdr:row>
      <xdr:rowOff>0</xdr:rowOff>
    </xdr:from>
    <xdr:ext cx="676275" cy="171450"/>
    <xdr:sp macro="" textlink="">
      <xdr:nvSpPr>
        <xdr:cNvPr id="10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71450"/>
    <xdr:sp macro="" textlink="">
      <xdr:nvSpPr>
        <xdr:cNvPr id="10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71450"/>
    <xdr:sp macro="" textlink="">
      <xdr:nvSpPr>
        <xdr:cNvPr id="10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641</xdr:row>
      <xdr:rowOff>0</xdr:rowOff>
    </xdr:from>
    <xdr:ext cx="676275" cy="171450"/>
    <xdr:sp macro="" textlink="">
      <xdr:nvSpPr>
        <xdr:cNvPr id="10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641</xdr:row>
      <xdr:rowOff>0</xdr:rowOff>
    </xdr:from>
    <xdr:ext cx="676275" cy="171450"/>
    <xdr:sp macro="" textlink="">
      <xdr:nvSpPr>
        <xdr:cNvPr id="10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641</xdr:row>
      <xdr:rowOff>0</xdr:rowOff>
    </xdr:from>
    <xdr:ext cx="676275" cy="171450"/>
    <xdr:sp macro="" textlink="">
      <xdr:nvSpPr>
        <xdr:cNvPr id="10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927639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643</xdr:row>
      <xdr:rowOff>9525</xdr:rowOff>
    </xdr:from>
    <xdr:ext cx="647700" cy="190499"/>
    <xdr:sp macro="" textlink="">
      <xdr:nvSpPr>
        <xdr:cNvPr id="10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931545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641</xdr:row>
      <xdr:rowOff>0</xdr:rowOff>
    </xdr:from>
    <xdr:ext cx="771525" cy="190499"/>
    <xdr:sp macro="" textlink="">
      <xdr:nvSpPr>
        <xdr:cNvPr id="10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927639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641</xdr:row>
      <xdr:rowOff>0</xdr:rowOff>
    </xdr:from>
    <xdr:ext cx="990600" cy="190499"/>
    <xdr:sp macro="" textlink="">
      <xdr:nvSpPr>
        <xdr:cNvPr id="10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92763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643</xdr:row>
      <xdr:rowOff>28575</xdr:rowOff>
    </xdr:from>
    <xdr:ext cx="990600" cy="190499"/>
    <xdr:sp macro="" textlink="">
      <xdr:nvSpPr>
        <xdr:cNvPr id="10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931735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540615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689</xdr:row>
      <xdr:rowOff>0</xdr:rowOff>
    </xdr:from>
    <xdr:ext cx="990600" cy="238124"/>
    <xdr:sp macro="" textlink="">
      <xdr:nvSpPr>
        <xdr:cNvPr id="10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00025"/>
    <xdr:sp macro="" textlink="">
      <xdr:nvSpPr>
        <xdr:cNvPr id="10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00025"/>
    <xdr:sp macro="" textlink="">
      <xdr:nvSpPr>
        <xdr:cNvPr id="10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00025"/>
    <xdr:sp macro="" textlink="">
      <xdr:nvSpPr>
        <xdr:cNvPr id="10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688</xdr:row>
      <xdr:rowOff>152400</xdr:rowOff>
    </xdr:from>
    <xdr:ext cx="771525" cy="190500"/>
    <xdr:sp macro="" textlink="">
      <xdr:nvSpPr>
        <xdr:cNvPr id="10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61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00025"/>
    <xdr:sp macro="" textlink="">
      <xdr:nvSpPr>
        <xdr:cNvPr id="10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00025"/>
    <xdr:sp macro="" textlink="">
      <xdr:nvSpPr>
        <xdr:cNvPr id="10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00025"/>
    <xdr:sp macro="" textlink="">
      <xdr:nvSpPr>
        <xdr:cNvPr id="10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690</xdr:row>
      <xdr:rowOff>0</xdr:rowOff>
    </xdr:from>
    <xdr:ext cx="676275" cy="295274"/>
    <xdr:sp macro="" textlink="">
      <xdr:nvSpPr>
        <xdr:cNvPr id="10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134903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689</xdr:row>
      <xdr:rowOff>0</xdr:rowOff>
    </xdr:from>
    <xdr:ext cx="676275" cy="200025"/>
    <xdr:sp macro="" textlink="">
      <xdr:nvSpPr>
        <xdr:cNvPr id="10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3299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689</xdr:row>
      <xdr:rowOff>0</xdr:rowOff>
    </xdr:from>
    <xdr:ext cx="676275" cy="200025"/>
    <xdr:sp macro="" textlink="">
      <xdr:nvSpPr>
        <xdr:cNvPr id="10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3299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689</xdr:row>
      <xdr:rowOff>0</xdr:rowOff>
    </xdr:from>
    <xdr:ext cx="676275" cy="200025"/>
    <xdr:sp macro="" textlink="">
      <xdr:nvSpPr>
        <xdr:cNvPr id="10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3299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689</xdr:row>
      <xdr:rowOff>0</xdr:rowOff>
    </xdr:from>
    <xdr:ext cx="990600" cy="257174"/>
    <xdr:sp macro="" textlink="">
      <xdr:nvSpPr>
        <xdr:cNvPr id="10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687</xdr:row>
      <xdr:rowOff>0</xdr:rowOff>
    </xdr:from>
    <xdr:ext cx="990600" cy="171449"/>
    <xdr:sp macro="" textlink="">
      <xdr:nvSpPr>
        <xdr:cNvPr id="10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688</xdr:row>
      <xdr:rowOff>123825</xdr:rowOff>
    </xdr:from>
    <xdr:ext cx="819150" cy="171450"/>
    <xdr:sp macro="" textlink="">
      <xdr:nvSpPr>
        <xdr:cNvPr id="10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132332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688</xdr:row>
      <xdr:rowOff>0</xdr:rowOff>
    </xdr:from>
    <xdr:ext cx="676275" cy="285749"/>
    <xdr:sp macro="" textlink="">
      <xdr:nvSpPr>
        <xdr:cNvPr id="10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131093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687</xdr:row>
      <xdr:rowOff>0</xdr:rowOff>
    </xdr:from>
    <xdr:ext cx="676275" cy="171450"/>
    <xdr:sp macro="" textlink="">
      <xdr:nvSpPr>
        <xdr:cNvPr id="10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2918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687</xdr:row>
      <xdr:rowOff>0</xdr:rowOff>
    </xdr:from>
    <xdr:ext cx="676275" cy="171450"/>
    <xdr:sp macro="" textlink="">
      <xdr:nvSpPr>
        <xdr:cNvPr id="10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2918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687</xdr:row>
      <xdr:rowOff>0</xdr:rowOff>
    </xdr:from>
    <xdr:ext cx="676275" cy="171450"/>
    <xdr:sp macro="" textlink="">
      <xdr:nvSpPr>
        <xdr:cNvPr id="10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2918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687</xdr:row>
      <xdr:rowOff>0</xdr:rowOff>
    </xdr:from>
    <xdr:ext cx="676275" cy="171450"/>
    <xdr:sp macro="" textlink="">
      <xdr:nvSpPr>
        <xdr:cNvPr id="10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2918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689</xdr:row>
      <xdr:rowOff>9525</xdr:rowOff>
    </xdr:from>
    <xdr:ext cx="647700" cy="190499"/>
    <xdr:sp macro="" textlink="">
      <xdr:nvSpPr>
        <xdr:cNvPr id="10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133094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689</xdr:row>
      <xdr:rowOff>28575</xdr:rowOff>
    </xdr:from>
    <xdr:ext cx="990600" cy="190499"/>
    <xdr:sp macro="" textlink="">
      <xdr:nvSpPr>
        <xdr:cNvPr id="10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13328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689</xdr:row>
      <xdr:rowOff>0</xdr:rowOff>
    </xdr:from>
    <xdr:ext cx="990600" cy="238124"/>
    <xdr:sp macro="" textlink="">
      <xdr:nvSpPr>
        <xdr:cNvPr id="10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38124"/>
    <xdr:sp macro="" textlink="">
      <xdr:nvSpPr>
        <xdr:cNvPr id="10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38124"/>
    <xdr:sp macro="" textlink="">
      <xdr:nvSpPr>
        <xdr:cNvPr id="10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00025"/>
    <xdr:sp macro="" textlink="">
      <xdr:nvSpPr>
        <xdr:cNvPr id="10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00025"/>
    <xdr:sp macro="" textlink="">
      <xdr:nvSpPr>
        <xdr:cNvPr id="10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00025"/>
    <xdr:sp macro="" textlink="">
      <xdr:nvSpPr>
        <xdr:cNvPr id="10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688</xdr:row>
      <xdr:rowOff>152400</xdr:rowOff>
    </xdr:from>
    <xdr:ext cx="771525" cy="190500"/>
    <xdr:sp macro="" textlink="">
      <xdr:nvSpPr>
        <xdr:cNvPr id="10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61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90500"/>
    <xdr:sp macro="" textlink="">
      <xdr:nvSpPr>
        <xdr:cNvPr id="10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90500"/>
    <xdr:sp macro="" textlink="">
      <xdr:nvSpPr>
        <xdr:cNvPr id="10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00025"/>
    <xdr:sp macro="" textlink="">
      <xdr:nvSpPr>
        <xdr:cNvPr id="10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00025"/>
    <xdr:sp macro="" textlink="">
      <xdr:nvSpPr>
        <xdr:cNvPr id="10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00025"/>
    <xdr:sp macro="" textlink="">
      <xdr:nvSpPr>
        <xdr:cNvPr id="10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690</xdr:row>
      <xdr:rowOff>0</xdr:rowOff>
    </xdr:from>
    <xdr:ext cx="676275" cy="295274"/>
    <xdr:sp macro="" textlink="">
      <xdr:nvSpPr>
        <xdr:cNvPr id="10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134903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689</xdr:row>
      <xdr:rowOff>0</xdr:rowOff>
    </xdr:from>
    <xdr:ext cx="676275" cy="200025"/>
    <xdr:sp macro="" textlink="">
      <xdr:nvSpPr>
        <xdr:cNvPr id="10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3299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180975"/>
    <xdr:sp macro="" textlink="">
      <xdr:nvSpPr>
        <xdr:cNvPr id="10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180975"/>
    <xdr:sp macro="" textlink="">
      <xdr:nvSpPr>
        <xdr:cNvPr id="10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689</xdr:row>
      <xdr:rowOff>0</xdr:rowOff>
    </xdr:from>
    <xdr:ext cx="676275" cy="200025"/>
    <xdr:sp macro="" textlink="">
      <xdr:nvSpPr>
        <xdr:cNvPr id="10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3299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689</xdr:row>
      <xdr:rowOff>0</xdr:rowOff>
    </xdr:from>
    <xdr:ext cx="676275" cy="200025"/>
    <xdr:sp macro="" textlink="">
      <xdr:nvSpPr>
        <xdr:cNvPr id="10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32998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689</xdr:row>
      <xdr:rowOff>0</xdr:rowOff>
    </xdr:from>
    <xdr:ext cx="990600" cy="257174"/>
    <xdr:sp macro="" textlink="">
      <xdr:nvSpPr>
        <xdr:cNvPr id="10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689</xdr:row>
      <xdr:rowOff>0</xdr:rowOff>
    </xdr:from>
    <xdr:ext cx="771525" cy="257174"/>
    <xdr:sp macro="" textlink="">
      <xdr:nvSpPr>
        <xdr:cNvPr id="10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32998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689</xdr:row>
      <xdr:rowOff>0</xdr:rowOff>
    </xdr:from>
    <xdr:ext cx="990600" cy="257174"/>
    <xdr:sp macro="" textlink="">
      <xdr:nvSpPr>
        <xdr:cNvPr id="10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32998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687</xdr:row>
      <xdr:rowOff>0</xdr:rowOff>
    </xdr:from>
    <xdr:ext cx="990600" cy="171449"/>
    <xdr:sp macro="" textlink="">
      <xdr:nvSpPr>
        <xdr:cNvPr id="10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49"/>
    <xdr:sp macro="" textlink="">
      <xdr:nvSpPr>
        <xdr:cNvPr id="10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49"/>
    <xdr:sp macro="" textlink="">
      <xdr:nvSpPr>
        <xdr:cNvPr id="10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688</xdr:row>
      <xdr:rowOff>123825</xdr:rowOff>
    </xdr:from>
    <xdr:ext cx="819150" cy="171450"/>
    <xdr:sp macro="" textlink="">
      <xdr:nvSpPr>
        <xdr:cNvPr id="10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132332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688</xdr:row>
      <xdr:rowOff>0</xdr:rowOff>
    </xdr:from>
    <xdr:ext cx="676275" cy="285749"/>
    <xdr:sp macro="" textlink="">
      <xdr:nvSpPr>
        <xdr:cNvPr id="10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131093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687</xdr:row>
      <xdr:rowOff>0</xdr:rowOff>
    </xdr:from>
    <xdr:ext cx="676275" cy="171450"/>
    <xdr:sp macro="" textlink="">
      <xdr:nvSpPr>
        <xdr:cNvPr id="10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2918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71450"/>
    <xdr:sp macro="" textlink="">
      <xdr:nvSpPr>
        <xdr:cNvPr id="10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71450"/>
    <xdr:sp macro="" textlink="">
      <xdr:nvSpPr>
        <xdr:cNvPr id="10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687</xdr:row>
      <xdr:rowOff>0</xdr:rowOff>
    </xdr:from>
    <xdr:ext cx="676275" cy="171450"/>
    <xdr:sp macro="" textlink="">
      <xdr:nvSpPr>
        <xdr:cNvPr id="10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2918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687</xdr:row>
      <xdr:rowOff>0</xdr:rowOff>
    </xdr:from>
    <xdr:ext cx="676275" cy="171450"/>
    <xdr:sp macro="" textlink="">
      <xdr:nvSpPr>
        <xdr:cNvPr id="10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2918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687</xdr:row>
      <xdr:rowOff>0</xdr:rowOff>
    </xdr:from>
    <xdr:ext cx="676275" cy="171450"/>
    <xdr:sp macro="" textlink="">
      <xdr:nvSpPr>
        <xdr:cNvPr id="10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129188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689</xdr:row>
      <xdr:rowOff>9525</xdr:rowOff>
    </xdr:from>
    <xdr:ext cx="647700" cy="190499"/>
    <xdr:sp macro="" textlink="">
      <xdr:nvSpPr>
        <xdr:cNvPr id="10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133094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687</xdr:row>
      <xdr:rowOff>0</xdr:rowOff>
    </xdr:from>
    <xdr:ext cx="771525" cy="190499"/>
    <xdr:sp macro="" textlink="">
      <xdr:nvSpPr>
        <xdr:cNvPr id="10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129188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687</xdr:row>
      <xdr:rowOff>0</xdr:rowOff>
    </xdr:from>
    <xdr:ext cx="990600" cy="190499"/>
    <xdr:sp macro="" textlink="">
      <xdr:nvSpPr>
        <xdr:cNvPr id="10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129188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689</xdr:row>
      <xdr:rowOff>28575</xdr:rowOff>
    </xdr:from>
    <xdr:ext cx="990600" cy="190499"/>
    <xdr:sp macro="" textlink="">
      <xdr:nvSpPr>
        <xdr:cNvPr id="10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133284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0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724</xdr:row>
      <xdr:rowOff>0</xdr:rowOff>
    </xdr:from>
    <xdr:ext cx="990600" cy="238124"/>
    <xdr:sp macro="" textlink="">
      <xdr:nvSpPr>
        <xdr:cNvPr id="10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0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0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0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0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00025"/>
    <xdr:sp macro="" textlink="">
      <xdr:nvSpPr>
        <xdr:cNvPr id="10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00025"/>
    <xdr:sp macro="" textlink="">
      <xdr:nvSpPr>
        <xdr:cNvPr id="10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00025"/>
    <xdr:sp macro="" textlink="">
      <xdr:nvSpPr>
        <xdr:cNvPr id="10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723</xdr:row>
      <xdr:rowOff>152400</xdr:rowOff>
    </xdr:from>
    <xdr:ext cx="771525" cy="190500"/>
    <xdr:sp macro="" textlink="">
      <xdr:nvSpPr>
        <xdr:cNvPr id="10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00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0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0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0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0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0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0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00025"/>
    <xdr:sp macro="" textlink="">
      <xdr:nvSpPr>
        <xdr:cNvPr id="10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00025"/>
    <xdr:sp macro="" textlink="">
      <xdr:nvSpPr>
        <xdr:cNvPr id="10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00025"/>
    <xdr:sp macro="" textlink="">
      <xdr:nvSpPr>
        <xdr:cNvPr id="10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725</xdr:row>
      <xdr:rowOff>0</xdr:rowOff>
    </xdr:from>
    <xdr:ext cx="676275" cy="295274"/>
    <xdr:sp macro="" textlink="">
      <xdr:nvSpPr>
        <xdr:cNvPr id="10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223295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724</xdr:row>
      <xdr:rowOff>0</xdr:rowOff>
    </xdr:from>
    <xdr:ext cx="676275" cy="200025"/>
    <xdr:sp macro="" textlink="">
      <xdr:nvSpPr>
        <xdr:cNvPr id="10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2139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0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0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0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0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0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0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0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724</xdr:row>
      <xdr:rowOff>0</xdr:rowOff>
    </xdr:from>
    <xdr:ext cx="676275" cy="200025"/>
    <xdr:sp macro="" textlink="">
      <xdr:nvSpPr>
        <xdr:cNvPr id="10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2139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724</xdr:row>
      <xdr:rowOff>0</xdr:rowOff>
    </xdr:from>
    <xdr:ext cx="676275" cy="200025"/>
    <xdr:sp macro="" textlink="">
      <xdr:nvSpPr>
        <xdr:cNvPr id="10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2139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0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724</xdr:row>
      <xdr:rowOff>0</xdr:rowOff>
    </xdr:from>
    <xdr:ext cx="990600" cy="257174"/>
    <xdr:sp macro="" textlink="">
      <xdr:nvSpPr>
        <xdr:cNvPr id="10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0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0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0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0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0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0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722</xdr:row>
      <xdr:rowOff>0</xdr:rowOff>
    </xdr:from>
    <xdr:ext cx="990600" cy="171449"/>
    <xdr:sp macro="" textlink="">
      <xdr:nvSpPr>
        <xdr:cNvPr id="10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0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0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0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0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0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723</xdr:row>
      <xdr:rowOff>123825</xdr:rowOff>
    </xdr:from>
    <xdr:ext cx="819150" cy="171450"/>
    <xdr:sp macro="" textlink="">
      <xdr:nvSpPr>
        <xdr:cNvPr id="10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220724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723</xdr:row>
      <xdr:rowOff>0</xdr:rowOff>
    </xdr:from>
    <xdr:ext cx="676275" cy="285749"/>
    <xdr:sp macro="" textlink="">
      <xdr:nvSpPr>
        <xdr:cNvPr id="10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219485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722</xdr:row>
      <xdr:rowOff>0</xdr:rowOff>
    </xdr:from>
    <xdr:ext cx="676275" cy="171450"/>
    <xdr:sp macro="" textlink="">
      <xdr:nvSpPr>
        <xdr:cNvPr id="10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1758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0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0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722</xdr:row>
      <xdr:rowOff>0</xdr:rowOff>
    </xdr:from>
    <xdr:ext cx="676275" cy="171450"/>
    <xdr:sp macro="" textlink="">
      <xdr:nvSpPr>
        <xdr:cNvPr id="10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1758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722</xdr:row>
      <xdr:rowOff>0</xdr:rowOff>
    </xdr:from>
    <xdr:ext cx="676275" cy="171450"/>
    <xdr:sp macro="" textlink="">
      <xdr:nvSpPr>
        <xdr:cNvPr id="10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1758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722</xdr:row>
      <xdr:rowOff>0</xdr:rowOff>
    </xdr:from>
    <xdr:ext cx="676275" cy="171450"/>
    <xdr:sp macro="" textlink="">
      <xdr:nvSpPr>
        <xdr:cNvPr id="10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1758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0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724</xdr:row>
      <xdr:rowOff>9525</xdr:rowOff>
    </xdr:from>
    <xdr:ext cx="647700" cy="190499"/>
    <xdr:sp macro="" textlink="">
      <xdr:nvSpPr>
        <xdr:cNvPr id="10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221486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0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0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0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0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0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724</xdr:row>
      <xdr:rowOff>28575</xdr:rowOff>
    </xdr:from>
    <xdr:ext cx="990600" cy="190499"/>
    <xdr:sp macro="" textlink="">
      <xdr:nvSpPr>
        <xdr:cNvPr id="10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22167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0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1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724</xdr:row>
      <xdr:rowOff>0</xdr:rowOff>
    </xdr:from>
    <xdr:ext cx="990600" cy="238124"/>
    <xdr:sp macro="" textlink="">
      <xdr:nvSpPr>
        <xdr:cNvPr id="11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1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1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1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38124"/>
    <xdr:sp macro="" textlink="">
      <xdr:nvSpPr>
        <xdr:cNvPr id="11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38124"/>
    <xdr:sp macro="" textlink="">
      <xdr:nvSpPr>
        <xdr:cNvPr id="11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00025"/>
    <xdr:sp macro="" textlink="">
      <xdr:nvSpPr>
        <xdr:cNvPr id="11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00025"/>
    <xdr:sp macro="" textlink="">
      <xdr:nvSpPr>
        <xdr:cNvPr id="11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00025"/>
    <xdr:sp macro="" textlink="">
      <xdr:nvSpPr>
        <xdr:cNvPr id="11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723</xdr:row>
      <xdr:rowOff>152400</xdr:rowOff>
    </xdr:from>
    <xdr:ext cx="771525" cy="190500"/>
    <xdr:sp macro="" textlink="">
      <xdr:nvSpPr>
        <xdr:cNvPr id="11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009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1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1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1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1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90500"/>
    <xdr:sp macro="" textlink="">
      <xdr:nvSpPr>
        <xdr:cNvPr id="11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90500"/>
    <xdr:sp macro="" textlink="">
      <xdr:nvSpPr>
        <xdr:cNvPr id="11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00025"/>
    <xdr:sp macro="" textlink="">
      <xdr:nvSpPr>
        <xdr:cNvPr id="11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00025"/>
    <xdr:sp macro="" textlink="">
      <xdr:nvSpPr>
        <xdr:cNvPr id="11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00025"/>
    <xdr:sp macro="" textlink="">
      <xdr:nvSpPr>
        <xdr:cNvPr id="11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725</xdr:row>
      <xdr:rowOff>0</xdr:rowOff>
    </xdr:from>
    <xdr:ext cx="676275" cy="295274"/>
    <xdr:sp macro="" textlink="">
      <xdr:nvSpPr>
        <xdr:cNvPr id="11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223295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724</xdr:row>
      <xdr:rowOff>0</xdr:rowOff>
    </xdr:from>
    <xdr:ext cx="676275" cy="200025"/>
    <xdr:sp macro="" textlink="">
      <xdr:nvSpPr>
        <xdr:cNvPr id="11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2139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1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1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1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1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1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180975"/>
    <xdr:sp macro="" textlink="">
      <xdr:nvSpPr>
        <xdr:cNvPr id="11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180975"/>
    <xdr:sp macro="" textlink="">
      <xdr:nvSpPr>
        <xdr:cNvPr id="11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724</xdr:row>
      <xdr:rowOff>0</xdr:rowOff>
    </xdr:from>
    <xdr:ext cx="676275" cy="200025"/>
    <xdr:sp macro="" textlink="">
      <xdr:nvSpPr>
        <xdr:cNvPr id="11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2139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724</xdr:row>
      <xdr:rowOff>0</xdr:rowOff>
    </xdr:from>
    <xdr:ext cx="676275" cy="200025"/>
    <xdr:sp macro="" textlink="">
      <xdr:nvSpPr>
        <xdr:cNvPr id="11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2139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1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724</xdr:row>
      <xdr:rowOff>0</xdr:rowOff>
    </xdr:from>
    <xdr:ext cx="990600" cy="257174"/>
    <xdr:sp macro="" textlink="">
      <xdr:nvSpPr>
        <xdr:cNvPr id="11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1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1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1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724</xdr:row>
      <xdr:rowOff>0</xdr:rowOff>
    </xdr:from>
    <xdr:ext cx="771525" cy="257174"/>
    <xdr:sp macro="" textlink="">
      <xdr:nvSpPr>
        <xdr:cNvPr id="11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2139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724</xdr:row>
      <xdr:rowOff>0</xdr:rowOff>
    </xdr:from>
    <xdr:ext cx="990600" cy="257174"/>
    <xdr:sp macro="" textlink="">
      <xdr:nvSpPr>
        <xdr:cNvPr id="11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2139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1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722</xdr:row>
      <xdr:rowOff>0</xdr:rowOff>
    </xdr:from>
    <xdr:ext cx="990600" cy="171449"/>
    <xdr:sp macro="" textlink="">
      <xdr:nvSpPr>
        <xdr:cNvPr id="11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1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1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1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49"/>
    <xdr:sp macro="" textlink="">
      <xdr:nvSpPr>
        <xdr:cNvPr id="11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49"/>
    <xdr:sp macro="" textlink="">
      <xdr:nvSpPr>
        <xdr:cNvPr id="11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723</xdr:row>
      <xdr:rowOff>123825</xdr:rowOff>
    </xdr:from>
    <xdr:ext cx="819150" cy="171450"/>
    <xdr:sp macro="" textlink="">
      <xdr:nvSpPr>
        <xdr:cNvPr id="11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220724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723</xdr:row>
      <xdr:rowOff>0</xdr:rowOff>
    </xdr:from>
    <xdr:ext cx="676275" cy="285749"/>
    <xdr:sp macro="" textlink="">
      <xdr:nvSpPr>
        <xdr:cNvPr id="11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219485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722</xdr:row>
      <xdr:rowOff>0</xdr:rowOff>
    </xdr:from>
    <xdr:ext cx="676275" cy="171450"/>
    <xdr:sp macro="" textlink="">
      <xdr:nvSpPr>
        <xdr:cNvPr id="11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1758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71450"/>
    <xdr:sp macro="" textlink="">
      <xdr:nvSpPr>
        <xdr:cNvPr id="11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71450"/>
    <xdr:sp macro="" textlink="">
      <xdr:nvSpPr>
        <xdr:cNvPr id="11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722</xdr:row>
      <xdr:rowOff>0</xdr:rowOff>
    </xdr:from>
    <xdr:ext cx="676275" cy="171450"/>
    <xdr:sp macro="" textlink="">
      <xdr:nvSpPr>
        <xdr:cNvPr id="11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1758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722</xdr:row>
      <xdr:rowOff>0</xdr:rowOff>
    </xdr:from>
    <xdr:ext cx="676275" cy="171450"/>
    <xdr:sp macro="" textlink="">
      <xdr:nvSpPr>
        <xdr:cNvPr id="11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1758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722</xdr:row>
      <xdr:rowOff>0</xdr:rowOff>
    </xdr:from>
    <xdr:ext cx="676275" cy="171450"/>
    <xdr:sp macro="" textlink="">
      <xdr:nvSpPr>
        <xdr:cNvPr id="11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217580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1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724</xdr:row>
      <xdr:rowOff>9525</xdr:rowOff>
    </xdr:from>
    <xdr:ext cx="647700" cy="190499"/>
    <xdr:sp macro="" textlink="">
      <xdr:nvSpPr>
        <xdr:cNvPr id="11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221486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1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1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1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722</xdr:row>
      <xdr:rowOff>0</xdr:rowOff>
    </xdr:from>
    <xdr:ext cx="771525" cy="190499"/>
    <xdr:sp macro="" textlink="">
      <xdr:nvSpPr>
        <xdr:cNvPr id="11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217580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722</xdr:row>
      <xdr:rowOff>0</xdr:rowOff>
    </xdr:from>
    <xdr:ext cx="990600" cy="190499"/>
    <xdr:sp macro="" textlink="">
      <xdr:nvSpPr>
        <xdr:cNvPr id="11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21758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724</xdr:row>
      <xdr:rowOff>28575</xdr:rowOff>
    </xdr:from>
    <xdr:ext cx="990600" cy="190499"/>
    <xdr:sp macro="" textlink="">
      <xdr:nvSpPr>
        <xdr:cNvPr id="11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22167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775</xdr:row>
      <xdr:rowOff>0</xdr:rowOff>
    </xdr:from>
    <xdr:ext cx="990600" cy="238124"/>
    <xdr:sp macro="" textlink="">
      <xdr:nvSpPr>
        <xdr:cNvPr id="11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00025"/>
    <xdr:sp macro="" textlink="">
      <xdr:nvSpPr>
        <xdr:cNvPr id="11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00025"/>
    <xdr:sp macro="" textlink="">
      <xdr:nvSpPr>
        <xdr:cNvPr id="11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00025"/>
    <xdr:sp macro="" textlink="">
      <xdr:nvSpPr>
        <xdr:cNvPr id="11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774</xdr:row>
      <xdr:rowOff>152400</xdr:rowOff>
    </xdr:from>
    <xdr:ext cx="771525" cy="190500"/>
    <xdr:sp macro="" textlink="">
      <xdr:nvSpPr>
        <xdr:cNvPr id="11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6831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00025"/>
    <xdr:sp macro="" textlink="">
      <xdr:nvSpPr>
        <xdr:cNvPr id="11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00025"/>
    <xdr:sp macro="" textlink="">
      <xdr:nvSpPr>
        <xdr:cNvPr id="11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00025"/>
    <xdr:sp macro="" textlink="">
      <xdr:nvSpPr>
        <xdr:cNvPr id="11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776</xdr:row>
      <xdr:rowOff>0</xdr:rowOff>
    </xdr:from>
    <xdr:ext cx="676275" cy="295274"/>
    <xdr:sp macro="" textlink="">
      <xdr:nvSpPr>
        <xdr:cNvPr id="11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3187362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775</xdr:row>
      <xdr:rowOff>0</xdr:rowOff>
    </xdr:from>
    <xdr:ext cx="676275" cy="200025"/>
    <xdr:sp macro="" textlink="">
      <xdr:nvSpPr>
        <xdr:cNvPr id="11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702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775</xdr:row>
      <xdr:rowOff>0</xdr:rowOff>
    </xdr:from>
    <xdr:ext cx="676275" cy="200025"/>
    <xdr:sp macro="" textlink="">
      <xdr:nvSpPr>
        <xdr:cNvPr id="11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702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775</xdr:row>
      <xdr:rowOff>0</xdr:rowOff>
    </xdr:from>
    <xdr:ext cx="676275" cy="200025"/>
    <xdr:sp macro="" textlink="">
      <xdr:nvSpPr>
        <xdr:cNvPr id="11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702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775</xdr:row>
      <xdr:rowOff>0</xdr:rowOff>
    </xdr:from>
    <xdr:ext cx="990600" cy="257174"/>
    <xdr:sp macro="" textlink="">
      <xdr:nvSpPr>
        <xdr:cNvPr id="11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773</xdr:row>
      <xdr:rowOff>0</xdr:rowOff>
    </xdr:from>
    <xdr:ext cx="990600" cy="171449"/>
    <xdr:sp macro="" textlink="">
      <xdr:nvSpPr>
        <xdr:cNvPr id="11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774</xdr:row>
      <xdr:rowOff>123825</xdr:rowOff>
    </xdr:from>
    <xdr:ext cx="819150" cy="171450"/>
    <xdr:sp macro="" textlink="">
      <xdr:nvSpPr>
        <xdr:cNvPr id="11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38225" y="13165455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774</xdr:row>
      <xdr:rowOff>0</xdr:rowOff>
    </xdr:from>
    <xdr:ext cx="676275" cy="285749"/>
    <xdr:sp macro="" textlink="">
      <xdr:nvSpPr>
        <xdr:cNvPr id="11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3153072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773</xdr:row>
      <xdr:rowOff>0</xdr:rowOff>
    </xdr:from>
    <xdr:ext cx="676275" cy="171450"/>
    <xdr:sp macro="" textlink="">
      <xdr:nvSpPr>
        <xdr:cNvPr id="11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349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773</xdr:row>
      <xdr:rowOff>0</xdr:rowOff>
    </xdr:from>
    <xdr:ext cx="676275" cy="171450"/>
    <xdr:sp macro="" textlink="">
      <xdr:nvSpPr>
        <xdr:cNvPr id="11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349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773</xdr:row>
      <xdr:rowOff>0</xdr:rowOff>
    </xdr:from>
    <xdr:ext cx="676275" cy="171450"/>
    <xdr:sp macro="" textlink="">
      <xdr:nvSpPr>
        <xdr:cNvPr id="11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349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773</xdr:row>
      <xdr:rowOff>0</xdr:rowOff>
    </xdr:from>
    <xdr:ext cx="676275" cy="171450"/>
    <xdr:sp macro="" textlink="">
      <xdr:nvSpPr>
        <xdr:cNvPr id="11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349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775</xdr:row>
      <xdr:rowOff>9525</xdr:rowOff>
    </xdr:from>
    <xdr:ext cx="647700" cy="190499"/>
    <xdr:sp macro="" textlink="">
      <xdr:nvSpPr>
        <xdr:cNvPr id="11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724275" y="1317117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775</xdr:row>
      <xdr:rowOff>28575</xdr:rowOff>
    </xdr:from>
    <xdr:ext cx="990600" cy="190499"/>
    <xdr:sp macro="" textlink="">
      <xdr:nvSpPr>
        <xdr:cNvPr id="11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31730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775</xdr:row>
      <xdr:rowOff>0</xdr:rowOff>
    </xdr:from>
    <xdr:ext cx="990600" cy="238124"/>
    <xdr:sp macro="" textlink="">
      <xdr:nvSpPr>
        <xdr:cNvPr id="11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38124"/>
    <xdr:sp macro="" textlink="">
      <xdr:nvSpPr>
        <xdr:cNvPr id="11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38124"/>
    <xdr:sp macro="" textlink="">
      <xdr:nvSpPr>
        <xdr:cNvPr id="11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00025"/>
    <xdr:sp macro="" textlink="">
      <xdr:nvSpPr>
        <xdr:cNvPr id="11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00025"/>
    <xdr:sp macro="" textlink="">
      <xdr:nvSpPr>
        <xdr:cNvPr id="11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00025"/>
    <xdr:sp macro="" textlink="">
      <xdr:nvSpPr>
        <xdr:cNvPr id="11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774</xdr:row>
      <xdr:rowOff>152400</xdr:rowOff>
    </xdr:from>
    <xdr:ext cx="771525" cy="190500"/>
    <xdr:sp macro="" textlink="">
      <xdr:nvSpPr>
        <xdr:cNvPr id="11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6831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90500"/>
    <xdr:sp macro="" textlink="">
      <xdr:nvSpPr>
        <xdr:cNvPr id="11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90500"/>
    <xdr:sp macro="" textlink="">
      <xdr:nvSpPr>
        <xdr:cNvPr id="11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00025"/>
    <xdr:sp macro="" textlink="">
      <xdr:nvSpPr>
        <xdr:cNvPr id="11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00025"/>
    <xdr:sp macro="" textlink="">
      <xdr:nvSpPr>
        <xdr:cNvPr id="11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00025"/>
    <xdr:sp macro="" textlink="">
      <xdr:nvSpPr>
        <xdr:cNvPr id="11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776</xdr:row>
      <xdr:rowOff>0</xdr:rowOff>
    </xdr:from>
    <xdr:ext cx="676275" cy="295274"/>
    <xdr:sp macro="" textlink="">
      <xdr:nvSpPr>
        <xdr:cNvPr id="11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3187362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775</xdr:row>
      <xdr:rowOff>0</xdr:rowOff>
    </xdr:from>
    <xdr:ext cx="676275" cy="200025"/>
    <xdr:sp macro="" textlink="">
      <xdr:nvSpPr>
        <xdr:cNvPr id="11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702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180975"/>
    <xdr:sp macro="" textlink="">
      <xdr:nvSpPr>
        <xdr:cNvPr id="11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180975"/>
    <xdr:sp macro="" textlink="">
      <xdr:nvSpPr>
        <xdr:cNvPr id="11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775</xdr:row>
      <xdr:rowOff>0</xdr:rowOff>
    </xdr:from>
    <xdr:ext cx="676275" cy="200025"/>
    <xdr:sp macro="" textlink="">
      <xdr:nvSpPr>
        <xdr:cNvPr id="11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702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775</xdr:row>
      <xdr:rowOff>0</xdr:rowOff>
    </xdr:from>
    <xdr:ext cx="676275" cy="200025"/>
    <xdr:sp macro="" textlink="">
      <xdr:nvSpPr>
        <xdr:cNvPr id="11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702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775</xdr:row>
      <xdr:rowOff>0</xdr:rowOff>
    </xdr:from>
    <xdr:ext cx="990600" cy="257174"/>
    <xdr:sp macro="" textlink="">
      <xdr:nvSpPr>
        <xdr:cNvPr id="11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775</xdr:row>
      <xdr:rowOff>0</xdr:rowOff>
    </xdr:from>
    <xdr:ext cx="771525" cy="257174"/>
    <xdr:sp macro="" textlink="">
      <xdr:nvSpPr>
        <xdr:cNvPr id="11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702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775</xdr:row>
      <xdr:rowOff>0</xdr:rowOff>
    </xdr:from>
    <xdr:ext cx="990600" cy="257174"/>
    <xdr:sp macro="" textlink="">
      <xdr:nvSpPr>
        <xdr:cNvPr id="11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702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773</xdr:row>
      <xdr:rowOff>0</xdr:rowOff>
    </xdr:from>
    <xdr:ext cx="990600" cy="171449"/>
    <xdr:sp macro="" textlink="">
      <xdr:nvSpPr>
        <xdr:cNvPr id="11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49"/>
    <xdr:sp macro="" textlink="">
      <xdr:nvSpPr>
        <xdr:cNvPr id="11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49"/>
    <xdr:sp macro="" textlink="">
      <xdr:nvSpPr>
        <xdr:cNvPr id="11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774</xdr:row>
      <xdr:rowOff>123825</xdr:rowOff>
    </xdr:from>
    <xdr:ext cx="819150" cy="171450"/>
    <xdr:sp macro="" textlink="">
      <xdr:nvSpPr>
        <xdr:cNvPr id="11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38225" y="13165455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774</xdr:row>
      <xdr:rowOff>0</xdr:rowOff>
    </xdr:from>
    <xdr:ext cx="676275" cy="285749"/>
    <xdr:sp macro="" textlink="">
      <xdr:nvSpPr>
        <xdr:cNvPr id="11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3153072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773</xdr:row>
      <xdr:rowOff>0</xdr:rowOff>
    </xdr:from>
    <xdr:ext cx="676275" cy="171450"/>
    <xdr:sp macro="" textlink="">
      <xdr:nvSpPr>
        <xdr:cNvPr id="11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349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71450"/>
    <xdr:sp macro="" textlink="">
      <xdr:nvSpPr>
        <xdr:cNvPr id="11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71450"/>
    <xdr:sp macro="" textlink="">
      <xdr:nvSpPr>
        <xdr:cNvPr id="11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773</xdr:row>
      <xdr:rowOff>0</xdr:rowOff>
    </xdr:from>
    <xdr:ext cx="676275" cy="171450"/>
    <xdr:sp macro="" textlink="">
      <xdr:nvSpPr>
        <xdr:cNvPr id="11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349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773</xdr:row>
      <xdr:rowOff>0</xdr:rowOff>
    </xdr:from>
    <xdr:ext cx="676275" cy="171450"/>
    <xdr:sp macro="" textlink="">
      <xdr:nvSpPr>
        <xdr:cNvPr id="11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349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773</xdr:row>
      <xdr:rowOff>0</xdr:rowOff>
    </xdr:from>
    <xdr:ext cx="676275" cy="171450"/>
    <xdr:sp macro="" textlink="">
      <xdr:nvSpPr>
        <xdr:cNvPr id="11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313497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775</xdr:row>
      <xdr:rowOff>9525</xdr:rowOff>
    </xdr:from>
    <xdr:ext cx="647700" cy="190499"/>
    <xdr:sp macro="" textlink="">
      <xdr:nvSpPr>
        <xdr:cNvPr id="11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724275" y="1317117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773</xdr:row>
      <xdr:rowOff>0</xdr:rowOff>
    </xdr:from>
    <xdr:ext cx="771525" cy="190499"/>
    <xdr:sp macro="" textlink="">
      <xdr:nvSpPr>
        <xdr:cNvPr id="11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313497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773</xdr:row>
      <xdr:rowOff>0</xdr:rowOff>
    </xdr:from>
    <xdr:ext cx="990600" cy="190499"/>
    <xdr:sp macro="" textlink="">
      <xdr:nvSpPr>
        <xdr:cNvPr id="11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31349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775</xdr:row>
      <xdr:rowOff>28575</xdr:rowOff>
    </xdr:from>
    <xdr:ext cx="990600" cy="190499"/>
    <xdr:sp macro="" textlink="">
      <xdr:nvSpPr>
        <xdr:cNvPr id="11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31730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877</xdr:row>
      <xdr:rowOff>0</xdr:rowOff>
    </xdr:from>
    <xdr:ext cx="990600" cy="238124"/>
    <xdr:sp macro="" textlink="">
      <xdr:nvSpPr>
        <xdr:cNvPr id="11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00025"/>
    <xdr:sp macro="" textlink="">
      <xdr:nvSpPr>
        <xdr:cNvPr id="11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00025"/>
    <xdr:sp macro="" textlink="">
      <xdr:nvSpPr>
        <xdr:cNvPr id="11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00025"/>
    <xdr:sp macro="" textlink="">
      <xdr:nvSpPr>
        <xdr:cNvPr id="11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876</xdr:row>
      <xdr:rowOff>152400</xdr:rowOff>
    </xdr:from>
    <xdr:ext cx="771525" cy="190500"/>
    <xdr:sp macro="" textlink="">
      <xdr:nvSpPr>
        <xdr:cNvPr id="11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31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1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1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1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1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1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00025"/>
    <xdr:sp macro="" textlink="">
      <xdr:nvSpPr>
        <xdr:cNvPr id="11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00025"/>
    <xdr:sp macro="" textlink="">
      <xdr:nvSpPr>
        <xdr:cNvPr id="11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00025"/>
    <xdr:sp macro="" textlink="">
      <xdr:nvSpPr>
        <xdr:cNvPr id="11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878</xdr:row>
      <xdr:rowOff>0</xdr:rowOff>
    </xdr:from>
    <xdr:ext cx="676275" cy="295274"/>
    <xdr:sp macro="" textlink="">
      <xdr:nvSpPr>
        <xdr:cNvPr id="11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409223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877</xdr:row>
      <xdr:rowOff>0</xdr:rowOff>
    </xdr:from>
    <xdr:ext cx="676275" cy="200025"/>
    <xdr:sp macro="" textlink="">
      <xdr:nvSpPr>
        <xdr:cNvPr id="11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75092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1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1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1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1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1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1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1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877</xdr:row>
      <xdr:rowOff>0</xdr:rowOff>
    </xdr:from>
    <xdr:ext cx="676275" cy="200025"/>
    <xdr:sp macro="" textlink="">
      <xdr:nvSpPr>
        <xdr:cNvPr id="11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75092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877</xdr:row>
      <xdr:rowOff>0</xdr:rowOff>
    </xdr:from>
    <xdr:ext cx="676275" cy="200025"/>
    <xdr:sp macro="" textlink="">
      <xdr:nvSpPr>
        <xdr:cNvPr id="11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75092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1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877</xdr:row>
      <xdr:rowOff>0</xdr:rowOff>
    </xdr:from>
    <xdr:ext cx="990600" cy="257174"/>
    <xdr:sp macro="" textlink="">
      <xdr:nvSpPr>
        <xdr:cNvPr id="11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1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1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1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1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1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1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875</xdr:row>
      <xdr:rowOff>0</xdr:rowOff>
    </xdr:from>
    <xdr:ext cx="990600" cy="171449"/>
    <xdr:sp macro="" textlink="">
      <xdr:nvSpPr>
        <xdr:cNvPr id="11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1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1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1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1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1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876</xdr:row>
      <xdr:rowOff>123825</xdr:rowOff>
    </xdr:from>
    <xdr:ext cx="819150" cy="171450"/>
    <xdr:sp macro="" textlink="">
      <xdr:nvSpPr>
        <xdr:cNvPr id="11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38225" y="1407033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876</xdr:row>
      <xdr:rowOff>0</xdr:rowOff>
    </xdr:from>
    <xdr:ext cx="676275" cy="285749"/>
    <xdr:sp macro="" textlink="">
      <xdr:nvSpPr>
        <xdr:cNvPr id="11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405794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875</xdr:row>
      <xdr:rowOff>0</xdr:rowOff>
    </xdr:from>
    <xdr:ext cx="676275" cy="171450"/>
    <xdr:sp macro="" textlink="">
      <xdr:nvSpPr>
        <xdr:cNvPr id="11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398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1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1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875</xdr:row>
      <xdr:rowOff>0</xdr:rowOff>
    </xdr:from>
    <xdr:ext cx="676275" cy="171450"/>
    <xdr:sp macro="" textlink="">
      <xdr:nvSpPr>
        <xdr:cNvPr id="11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398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875</xdr:row>
      <xdr:rowOff>0</xdr:rowOff>
    </xdr:from>
    <xdr:ext cx="676275" cy="171450"/>
    <xdr:sp macro="" textlink="">
      <xdr:nvSpPr>
        <xdr:cNvPr id="11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398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875</xdr:row>
      <xdr:rowOff>0</xdr:rowOff>
    </xdr:from>
    <xdr:ext cx="676275" cy="171450"/>
    <xdr:sp macro="" textlink="">
      <xdr:nvSpPr>
        <xdr:cNvPr id="11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398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1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877</xdr:row>
      <xdr:rowOff>9525</xdr:rowOff>
    </xdr:from>
    <xdr:ext cx="647700" cy="190499"/>
    <xdr:sp macro="" textlink="">
      <xdr:nvSpPr>
        <xdr:cNvPr id="11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724275" y="14076045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1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1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1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1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1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877</xdr:row>
      <xdr:rowOff>28575</xdr:rowOff>
    </xdr:from>
    <xdr:ext cx="990600" cy="190499"/>
    <xdr:sp macro="" textlink="">
      <xdr:nvSpPr>
        <xdr:cNvPr id="11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40779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877</xdr:row>
      <xdr:rowOff>0</xdr:rowOff>
    </xdr:from>
    <xdr:ext cx="990600" cy="238124"/>
    <xdr:sp macro="" textlink="">
      <xdr:nvSpPr>
        <xdr:cNvPr id="11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38124"/>
    <xdr:sp macro="" textlink="">
      <xdr:nvSpPr>
        <xdr:cNvPr id="11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38124"/>
    <xdr:sp macro="" textlink="">
      <xdr:nvSpPr>
        <xdr:cNvPr id="11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00025"/>
    <xdr:sp macro="" textlink="">
      <xdr:nvSpPr>
        <xdr:cNvPr id="11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00025"/>
    <xdr:sp macro="" textlink="">
      <xdr:nvSpPr>
        <xdr:cNvPr id="11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00025"/>
    <xdr:sp macro="" textlink="">
      <xdr:nvSpPr>
        <xdr:cNvPr id="11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876</xdr:row>
      <xdr:rowOff>152400</xdr:rowOff>
    </xdr:from>
    <xdr:ext cx="771525" cy="190500"/>
    <xdr:sp macro="" textlink="">
      <xdr:nvSpPr>
        <xdr:cNvPr id="11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318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1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1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2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2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2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2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2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2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2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2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2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2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90500"/>
    <xdr:sp macro="" textlink="">
      <xdr:nvSpPr>
        <xdr:cNvPr id="12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90500"/>
    <xdr:sp macro="" textlink="">
      <xdr:nvSpPr>
        <xdr:cNvPr id="12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00025"/>
    <xdr:sp macro="" textlink="">
      <xdr:nvSpPr>
        <xdr:cNvPr id="12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00025"/>
    <xdr:sp macro="" textlink="">
      <xdr:nvSpPr>
        <xdr:cNvPr id="12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00025"/>
    <xdr:sp macro="" textlink="">
      <xdr:nvSpPr>
        <xdr:cNvPr id="12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878</xdr:row>
      <xdr:rowOff>0</xdr:rowOff>
    </xdr:from>
    <xdr:ext cx="676275" cy="295274"/>
    <xdr:sp macro="" textlink="">
      <xdr:nvSpPr>
        <xdr:cNvPr id="12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409223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877</xdr:row>
      <xdr:rowOff>0</xdr:rowOff>
    </xdr:from>
    <xdr:ext cx="676275" cy="200025"/>
    <xdr:sp macro="" textlink="">
      <xdr:nvSpPr>
        <xdr:cNvPr id="12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75092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2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2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2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2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2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180975"/>
    <xdr:sp macro="" textlink="">
      <xdr:nvSpPr>
        <xdr:cNvPr id="12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180975"/>
    <xdr:sp macro="" textlink="">
      <xdr:nvSpPr>
        <xdr:cNvPr id="12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877</xdr:row>
      <xdr:rowOff>0</xdr:rowOff>
    </xdr:from>
    <xdr:ext cx="676275" cy="200025"/>
    <xdr:sp macro="" textlink="">
      <xdr:nvSpPr>
        <xdr:cNvPr id="12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75092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877</xdr:row>
      <xdr:rowOff>0</xdr:rowOff>
    </xdr:from>
    <xdr:ext cx="676275" cy="200025"/>
    <xdr:sp macro="" textlink="">
      <xdr:nvSpPr>
        <xdr:cNvPr id="12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75092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2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877</xdr:row>
      <xdr:rowOff>0</xdr:rowOff>
    </xdr:from>
    <xdr:ext cx="990600" cy="257174"/>
    <xdr:sp macro="" textlink="">
      <xdr:nvSpPr>
        <xdr:cNvPr id="12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2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2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2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877</xdr:row>
      <xdr:rowOff>0</xdr:rowOff>
    </xdr:from>
    <xdr:ext cx="771525" cy="257174"/>
    <xdr:sp macro="" textlink="">
      <xdr:nvSpPr>
        <xdr:cNvPr id="12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75092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877</xdr:row>
      <xdr:rowOff>0</xdr:rowOff>
    </xdr:from>
    <xdr:ext cx="990600" cy="257174"/>
    <xdr:sp macro="" textlink="">
      <xdr:nvSpPr>
        <xdr:cNvPr id="12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75092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2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875</xdr:row>
      <xdr:rowOff>0</xdr:rowOff>
    </xdr:from>
    <xdr:ext cx="990600" cy="171449"/>
    <xdr:sp macro="" textlink="">
      <xdr:nvSpPr>
        <xdr:cNvPr id="12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2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2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2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49"/>
    <xdr:sp macro="" textlink="">
      <xdr:nvSpPr>
        <xdr:cNvPr id="12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49"/>
    <xdr:sp macro="" textlink="">
      <xdr:nvSpPr>
        <xdr:cNvPr id="12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876</xdr:row>
      <xdr:rowOff>123825</xdr:rowOff>
    </xdr:from>
    <xdr:ext cx="819150" cy="171450"/>
    <xdr:sp macro="" textlink="">
      <xdr:nvSpPr>
        <xdr:cNvPr id="12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38225" y="1407033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876</xdr:row>
      <xdr:rowOff>0</xdr:rowOff>
    </xdr:from>
    <xdr:ext cx="676275" cy="285749"/>
    <xdr:sp macro="" textlink="">
      <xdr:nvSpPr>
        <xdr:cNvPr id="12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405794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875</xdr:row>
      <xdr:rowOff>0</xdr:rowOff>
    </xdr:from>
    <xdr:ext cx="676275" cy="171450"/>
    <xdr:sp macro="" textlink="">
      <xdr:nvSpPr>
        <xdr:cNvPr id="12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398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71450"/>
    <xdr:sp macro="" textlink="">
      <xdr:nvSpPr>
        <xdr:cNvPr id="12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71450"/>
    <xdr:sp macro="" textlink="">
      <xdr:nvSpPr>
        <xdr:cNvPr id="12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875</xdr:row>
      <xdr:rowOff>0</xdr:rowOff>
    </xdr:from>
    <xdr:ext cx="676275" cy="171450"/>
    <xdr:sp macro="" textlink="">
      <xdr:nvSpPr>
        <xdr:cNvPr id="12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398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875</xdr:row>
      <xdr:rowOff>0</xdr:rowOff>
    </xdr:from>
    <xdr:ext cx="676275" cy="171450"/>
    <xdr:sp macro="" textlink="">
      <xdr:nvSpPr>
        <xdr:cNvPr id="12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398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875</xdr:row>
      <xdr:rowOff>0</xdr:rowOff>
    </xdr:from>
    <xdr:ext cx="676275" cy="171450"/>
    <xdr:sp macro="" textlink="">
      <xdr:nvSpPr>
        <xdr:cNvPr id="12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40398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2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877</xdr:row>
      <xdr:rowOff>9525</xdr:rowOff>
    </xdr:from>
    <xdr:ext cx="647700" cy="190499"/>
    <xdr:sp macro="" textlink="">
      <xdr:nvSpPr>
        <xdr:cNvPr id="12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724275" y="14076045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2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2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2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875</xdr:row>
      <xdr:rowOff>0</xdr:rowOff>
    </xdr:from>
    <xdr:ext cx="771525" cy="190499"/>
    <xdr:sp macro="" textlink="">
      <xdr:nvSpPr>
        <xdr:cNvPr id="12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40398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875</xdr:row>
      <xdr:rowOff>0</xdr:rowOff>
    </xdr:from>
    <xdr:ext cx="990600" cy="190499"/>
    <xdr:sp macro="" textlink="">
      <xdr:nvSpPr>
        <xdr:cNvPr id="12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40398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877</xdr:row>
      <xdr:rowOff>28575</xdr:rowOff>
    </xdr:from>
    <xdr:ext cx="990600" cy="190499"/>
    <xdr:sp macro="" textlink="">
      <xdr:nvSpPr>
        <xdr:cNvPr id="12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40779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917</xdr:row>
      <xdr:rowOff>0</xdr:rowOff>
    </xdr:from>
    <xdr:ext cx="990600" cy="238124"/>
    <xdr:sp macro="" textlink="">
      <xdr:nvSpPr>
        <xdr:cNvPr id="12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00025"/>
    <xdr:sp macro="" textlink="">
      <xdr:nvSpPr>
        <xdr:cNvPr id="12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00025"/>
    <xdr:sp macro="" textlink="">
      <xdr:nvSpPr>
        <xdr:cNvPr id="12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00025"/>
    <xdr:sp macro="" textlink="">
      <xdr:nvSpPr>
        <xdr:cNvPr id="12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916</xdr:row>
      <xdr:rowOff>152400</xdr:rowOff>
    </xdr:from>
    <xdr:ext cx="771525" cy="190500"/>
    <xdr:sp macro="" textlink="">
      <xdr:nvSpPr>
        <xdr:cNvPr id="12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770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00025"/>
    <xdr:sp macro="" textlink="">
      <xdr:nvSpPr>
        <xdr:cNvPr id="12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00025"/>
    <xdr:sp macro="" textlink="">
      <xdr:nvSpPr>
        <xdr:cNvPr id="12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00025"/>
    <xdr:sp macro="" textlink="">
      <xdr:nvSpPr>
        <xdr:cNvPr id="12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918</xdr:row>
      <xdr:rowOff>0</xdr:rowOff>
    </xdr:from>
    <xdr:ext cx="676275" cy="295274"/>
    <xdr:sp macro="" textlink="">
      <xdr:nvSpPr>
        <xdr:cNvPr id="12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926752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917</xdr:row>
      <xdr:rowOff>0</xdr:rowOff>
    </xdr:from>
    <xdr:ext cx="676275" cy="200025"/>
    <xdr:sp macro="" textlink="">
      <xdr:nvSpPr>
        <xdr:cNvPr id="12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9096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917</xdr:row>
      <xdr:rowOff>0</xdr:rowOff>
    </xdr:from>
    <xdr:ext cx="676275" cy="200025"/>
    <xdr:sp macro="" textlink="">
      <xdr:nvSpPr>
        <xdr:cNvPr id="12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9096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917</xdr:row>
      <xdr:rowOff>0</xdr:rowOff>
    </xdr:from>
    <xdr:ext cx="676275" cy="200025"/>
    <xdr:sp macro="" textlink="">
      <xdr:nvSpPr>
        <xdr:cNvPr id="12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9096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917</xdr:row>
      <xdr:rowOff>0</xdr:rowOff>
    </xdr:from>
    <xdr:ext cx="990600" cy="257174"/>
    <xdr:sp macro="" textlink="">
      <xdr:nvSpPr>
        <xdr:cNvPr id="12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915</xdr:row>
      <xdr:rowOff>0</xdr:rowOff>
    </xdr:from>
    <xdr:ext cx="990600" cy="171449"/>
    <xdr:sp macro="" textlink="">
      <xdr:nvSpPr>
        <xdr:cNvPr id="12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916</xdr:row>
      <xdr:rowOff>123825</xdr:rowOff>
    </xdr:from>
    <xdr:ext cx="819150" cy="171450"/>
    <xdr:sp macro="" textlink="">
      <xdr:nvSpPr>
        <xdr:cNvPr id="12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38225" y="15904845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916</xdr:row>
      <xdr:rowOff>0</xdr:rowOff>
    </xdr:from>
    <xdr:ext cx="676275" cy="285749"/>
    <xdr:sp macro="" textlink="">
      <xdr:nvSpPr>
        <xdr:cNvPr id="12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892462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915</xdr:row>
      <xdr:rowOff>0</xdr:rowOff>
    </xdr:from>
    <xdr:ext cx="676275" cy="171450"/>
    <xdr:sp macro="" textlink="">
      <xdr:nvSpPr>
        <xdr:cNvPr id="12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8743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915</xdr:row>
      <xdr:rowOff>0</xdr:rowOff>
    </xdr:from>
    <xdr:ext cx="676275" cy="171450"/>
    <xdr:sp macro="" textlink="">
      <xdr:nvSpPr>
        <xdr:cNvPr id="12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8743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915</xdr:row>
      <xdr:rowOff>0</xdr:rowOff>
    </xdr:from>
    <xdr:ext cx="676275" cy="171450"/>
    <xdr:sp macro="" textlink="">
      <xdr:nvSpPr>
        <xdr:cNvPr id="12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8743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915</xdr:row>
      <xdr:rowOff>0</xdr:rowOff>
    </xdr:from>
    <xdr:ext cx="676275" cy="171450"/>
    <xdr:sp macro="" textlink="">
      <xdr:nvSpPr>
        <xdr:cNvPr id="12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8743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917</xdr:row>
      <xdr:rowOff>9525</xdr:rowOff>
    </xdr:from>
    <xdr:ext cx="647700" cy="190499"/>
    <xdr:sp macro="" textlink="">
      <xdr:nvSpPr>
        <xdr:cNvPr id="12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724275" y="1591056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917</xdr:row>
      <xdr:rowOff>28575</xdr:rowOff>
    </xdr:from>
    <xdr:ext cx="990600" cy="190499"/>
    <xdr:sp macro="" textlink="">
      <xdr:nvSpPr>
        <xdr:cNvPr id="12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59124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917</xdr:row>
      <xdr:rowOff>0</xdr:rowOff>
    </xdr:from>
    <xdr:ext cx="990600" cy="238124"/>
    <xdr:sp macro="" textlink="">
      <xdr:nvSpPr>
        <xdr:cNvPr id="12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38124"/>
    <xdr:sp macro="" textlink="">
      <xdr:nvSpPr>
        <xdr:cNvPr id="12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38124"/>
    <xdr:sp macro="" textlink="">
      <xdr:nvSpPr>
        <xdr:cNvPr id="12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00025"/>
    <xdr:sp macro="" textlink="">
      <xdr:nvSpPr>
        <xdr:cNvPr id="12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00025"/>
    <xdr:sp macro="" textlink="">
      <xdr:nvSpPr>
        <xdr:cNvPr id="12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00025"/>
    <xdr:sp macro="" textlink="">
      <xdr:nvSpPr>
        <xdr:cNvPr id="12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916</xdr:row>
      <xdr:rowOff>152400</xdr:rowOff>
    </xdr:from>
    <xdr:ext cx="771525" cy="190500"/>
    <xdr:sp macro="" textlink="">
      <xdr:nvSpPr>
        <xdr:cNvPr id="12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7702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90500"/>
    <xdr:sp macro="" textlink="">
      <xdr:nvSpPr>
        <xdr:cNvPr id="12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90500"/>
    <xdr:sp macro="" textlink="">
      <xdr:nvSpPr>
        <xdr:cNvPr id="12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00025"/>
    <xdr:sp macro="" textlink="">
      <xdr:nvSpPr>
        <xdr:cNvPr id="12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00025"/>
    <xdr:sp macro="" textlink="">
      <xdr:nvSpPr>
        <xdr:cNvPr id="12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00025"/>
    <xdr:sp macro="" textlink="">
      <xdr:nvSpPr>
        <xdr:cNvPr id="12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918</xdr:row>
      <xdr:rowOff>0</xdr:rowOff>
    </xdr:from>
    <xdr:ext cx="676275" cy="295274"/>
    <xdr:sp macro="" textlink="">
      <xdr:nvSpPr>
        <xdr:cNvPr id="12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926752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917</xdr:row>
      <xdr:rowOff>0</xdr:rowOff>
    </xdr:from>
    <xdr:ext cx="676275" cy="200025"/>
    <xdr:sp macro="" textlink="">
      <xdr:nvSpPr>
        <xdr:cNvPr id="12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9096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180975"/>
    <xdr:sp macro="" textlink="">
      <xdr:nvSpPr>
        <xdr:cNvPr id="12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180975"/>
    <xdr:sp macro="" textlink="">
      <xdr:nvSpPr>
        <xdr:cNvPr id="12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917</xdr:row>
      <xdr:rowOff>0</xdr:rowOff>
    </xdr:from>
    <xdr:ext cx="676275" cy="200025"/>
    <xdr:sp macro="" textlink="">
      <xdr:nvSpPr>
        <xdr:cNvPr id="12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9096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917</xdr:row>
      <xdr:rowOff>0</xdr:rowOff>
    </xdr:from>
    <xdr:ext cx="676275" cy="200025"/>
    <xdr:sp macro="" textlink="">
      <xdr:nvSpPr>
        <xdr:cNvPr id="12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90960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917</xdr:row>
      <xdr:rowOff>0</xdr:rowOff>
    </xdr:from>
    <xdr:ext cx="990600" cy="257174"/>
    <xdr:sp macro="" textlink="">
      <xdr:nvSpPr>
        <xdr:cNvPr id="12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917</xdr:row>
      <xdr:rowOff>0</xdr:rowOff>
    </xdr:from>
    <xdr:ext cx="771525" cy="257174"/>
    <xdr:sp macro="" textlink="">
      <xdr:nvSpPr>
        <xdr:cNvPr id="12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90960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917</xdr:row>
      <xdr:rowOff>0</xdr:rowOff>
    </xdr:from>
    <xdr:ext cx="990600" cy="257174"/>
    <xdr:sp macro="" textlink="">
      <xdr:nvSpPr>
        <xdr:cNvPr id="12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90960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915</xdr:row>
      <xdr:rowOff>0</xdr:rowOff>
    </xdr:from>
    <xdr:ext cx="990600" cy="171449"/>
    <xdr:sp macro="" textlink="">
      <xdr:nvSpPr>
        <xdr:cNvPr id="12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49"/>
    <xdr:sp macro="" textlink="">
      <xdr:nvSpPr>
        <xdr:cNvPr id="12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49"/>
    <xdr:sp macro="" textlink="">
      <xdr:nvSpPr>
        <xdr:cNvPr id="12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916</xdr:row>
      <xdr:rowOff>123825</xdr:rowOff>
    </xdr:from>
    <xdr:ext cx="819150" cy="171450"/>
    <xdr:sp macro="" textlink="">
      <xdr:nvSpPr>
        <xdr:cNvPr id="12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38225" y="15904845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916</xdr:row>
      <xdr:rowOff>0</xdr:rowOff>
    </xdr:from>
    <xdr:ext cx="676275" cy="285749"/>
    <xdr:sp macro="" textlink="">
      <xdr:nvSpPr>
        <xdr:cNvPr id="12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00350" y="15892462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915</xdr:row>
      <xdr:rowOff>0</xdr:rowOff>
    </xdr:from>
    <xdr:ext cx="676275" cy="171450"/>
    <xdr:sp macro="" textlink="">
      <xdr:nvSpPr>
        <xdr:cNvPr id="12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8743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71450"/>
    <xdr:sp macro="" textlink="">
      <xdr:nvSpPr>
        <xdr:cNvPr id="12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71450"/>
    <xdr:sp macro="" textlink="">
      <xdr:nvSpPr>
        <xdr:cNvPr id="12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915</xdr:row>
      <xdr:rowOff>0</xdr:rowOff>
    </xdr:from>
    <xdr:ext cx="676275" cy="171450"/>
    <xdr:sp macro="" textlink="">
      <xdr:nvSpPr>
        <xdr:cNvPr id="12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8743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915</xdr:row>
      <xdr:rowOff>0</xdr:rowOff>
    </xdr:from>
    <xdr:ext cx="676275" cy="171450"/>
    <xdr:sp macro="" textlink="">
      <xdr:nvSpPr>
        <xdr:cNvPr id="12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8743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915</xdr:row>
      <xdr:rowOff>0</xdr:rowOff>
    </xdr:from>
    <xdr:ext cx="676275" cy="171450"/>
    <xdr:sp macro="" textlink="">
      <xdr:nvSpPr>
        <xdr:cNvPr id="12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038475" y="15874365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917</xdr:row>
      <xdr:rowOff>9525</xdr:rowOff>
    </xdr:from>
    <xdr:ext cx="647700" cy="190499"/>
    <xdr:sp macro="" textlink="">
      <xdr:nvSpPr>
        <xdr:cNvPr id="12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724275" y="1591056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915</xdr:row>
      <xdr:rowOff>0</xdr:rowOff>
    </xdr:from>
    <xdr:ext cx="771525" cy="190499"/>
    <xdr:sp macro="" textlink="">
      <xdr:nvSpPr>
        <xdr:cNvPr id="12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05025" y="15874365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915</xdr:row>
      <xdr:rowOff>0</xdr:rowOff>
    </xdr:from>
    <xdr:ext cx="990600" cy="190499"/>
    <xdr:sp macro="" textlink="">
      <xdr:nvSpPr>
        <xdr:cNvPr id="12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58743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917</xdr:row>
      <xdr:rowOff>28575</xdr:rowOff>
    </xdr:from>
    <xdr:ext cx="990600" cy="190499"/>
    <xdr:sp macro="" textlink="">
      <xdr:nvSpPr>
        <xdr:cNvPr id="12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591246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999</xdr:row>
      <xdr:rowOff>0</xdr:rowOff>
    </xdr:from>
    <xdr:ext cx="990600" cy="238124"/>
    <xdr:sp macro="" textlink="">
      <xdr:nvSpPr>
        <xdr:cNvPr id="12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00025"/>
    <xdr:sp macro="" textlink="">
      <xdr:nvSpPr>
        <xdr:cNvPr id="12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00025"/>
    <xdr:sp macro="" textlink="">
      <xdr:nvSpPr>
        <xdr:cNvPr id="12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00025"/>
    <xdr:sp macro="" textlink="">
      <xdr:nvSpPr>
        <xdr:cNvPr id="12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998</xdr:row>
      <xdr:rowOff>152400</xdr:rowOff>
    </xdr:from>
    <xdr:ext cx="771525" cy="190500"/>
    <xdr:sp macro="" textlink="">
      <xdr:nvSpPr>
        <xdr:cNvPr id="12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47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00025"/>
    <xdr:sp macro="" textlink="">
      <xdr:nvSpPr>
        <xdr:cNvPr id="12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00025"/>
    <xdr:sp macro="" textlink="">
      <xdr:nvSpPr>
        <xdr:cNvPr id="12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00025"/>
    <xdr:sp macro="" textlink="">
      <xdr:nvSpPr>
        <xdr:cNvPr id="12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1000</xdr:row>
      <xdr:rowOff>0</xdr:rowOff>
    </xdr:from>
    <xdr:ext cx="676275" cy="295274"/>
    <xdr:sp macro="" textlink="">
      <xdr:nvSpPr>
        <xdr:cNvPr id="12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21764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999</xdr:row>
      <xdr:rowOff>0</xdr:rowOff>
    </xdr:from>
    <xdr:ext cx="676275" cy="200025"/>
    <xdr:sp macro="" textlink="">
      <xdr:nvSpPr>
        <xdr:cNvPr id="12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9859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999</xdr:row>
      <xdr:rowOff>0</xdr:rowOff>
    </xdr:from>
    <xdr:ext cx="676275" cy="200025"/>
    <xdr:sp macro="" textlink="">
      <xdr:nvSpPr>
        <xdr:cNvPr id="12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9859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999</xdr:row>
      <xdr:rowOff>0</xdr:rowOff>
    </xdr:from>
    <xdr:ext cx="676275" cy="200025"/>
    <xdr:sp macro="" textlink="">
      <xdr:nvSpPr>
        <xdr:cNvPr id="12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9859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2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999</xdr:row>
      <xdr:rowOff>0</xdr:rowOff>
    </xdr:from>
    <xdr:ext cx="990600" cy="257174"/>
    <xdr:sp macro="" textlink="">
      <xdr:nvSpPr>
        <xdr:cNvPr id="12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2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2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2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2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2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2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997</xdr:row>
      <xdr:rowOff>0</xdr:rowOff>
    </xdr:from>
    <xdr:ext cx="990600" cy="171449"/>
    <xdr:sp macro="" textlink="">
      <xdr:nvSpPr>
        <xdr:cNvPr id="12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2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2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2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2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2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998</xdr:row>
      <xdr:rowOff>123825</xdr:rowOff>
    </xdr:from>
    <xdr:ext cx="819150" cy="171450"/>
    <xdr:sp macro="" textlink="">
      <xdr:nvSpPr>
        <xdr:cNvPr id="12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919192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998</xdr:row>
      <xdr:rowOff>0</xdr:rowOff>
    </xdr:from>
    <xdr:ext cx="676275" cy="285749"/>
    <xdr:sp macro="" textlink="">
      <xdr:nvSpPr>
        <xdr:cNvPr id="12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17954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997</xdr:row>
      <xdr:rowOff>0</xdr:rowOff>
    </xdr:from>
    <xdr:ext cx="676275" cy="171450"/>
    <xdr:sp macro="" textlink="">
      <xdr:nvSpPr>
        <xdr:cNvPr id="12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6049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2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2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997</xdr:row>
      <xdr:rowOff>0</xdr:rowOff>
    </xdr:from>
    <xdr:ext cx="676275" cy="171450"/>
    <xdr:sp macro="" textlink="">
      <xdr:nvSpPr>
        <xdr:cNvPr id="12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6049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997</xdr:row>
      <xdr:rowOff>0</xdr:rowOff>
    </xdr:from>
    <xdr:ext cx="676275" cy="171450"/>
    <xdr:sp macro="" textlink="">
      <xdr:nvSpPr>
        <xdr:cNvPr id="12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6049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997</xdr:row>
      <xdr:rowOff>0</xdr:rowOff>
    </xdr:from>
    <xdr:ext cx="676275" cy="171450"/>
    <xdr:sp macro="" textlink="">
      <xdr:nvSpPr>
        <xdr:cNvPr id="12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6049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2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999</xdr:row>
      <xdr:rowOff>9525</xdr:rowOff>
    </xdr:from>
    <xdr:ext cx="647700" cy="190499"/>
    <xdr:sp macro="" textlink="">
      <xdr:nvSpPr>
        <xdr:cNvPr id="12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919954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2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2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2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2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2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999</xdr:row>
      <xdr:rowOff>28575</xdr:rowOff>
    </xdr:from>
    <xdr:ext cx="990600" cy="190499"/>
    <xdr:sp macro="" textlink="">
      <xdr:nvSpPr>
        <xdr:cNvPr id="12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92014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999</xdr:row>
      <xdr:rowOff>0</xdr:rowOff>
    </xdr:from>
    <xdr:ext cx="990600" cy="238124"/>
    <xdr:sp macro="" textlink="">
      <xdr:nvSpPr>
        <xdr:cNvPr id="12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38124"/>
    <xdr:sp macro="" textlink="">
      <xdr:nvSpPr>
        <xdr:cNvPr id="12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38124"/>
    <xdr:sp macro="" textlink="">
      <xdr:nvSpPr>
        <xdr:cNvPr id="12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00025"/>
    <xdr:sp macro="" textlink="">
      <xdr:nvSpPr>
        <xdr:cNvPr id="12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00025"/>
    <xdr:sp macro="" textlink="">
      <xdr:nvSpPr>
        <xdr:cNvPr id="12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00025"/>
    <xdr:sp macro="" textlink="">
      <xdr:nvSpPr>
        <xdr:cNvPr id="12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998</xdr:row>
      <xdr:rowOff>152400</xdr:rowOff>
    </xdr:from>
    <xdr:ext cx="771525" cy="190500"/>
    <xdr:sp macro="" textlink="">
      <xdr:nvSpPr>
        <xdr:cNvPr id="12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47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90500"/>
    <xdr:sp macro="" textlink="">
      <xdr:nvSpPr>
        <xdr:cNvPr id="12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90500"/>
    <xdr:sp macro="" textlink="">
      <xdr:nvSpPr>
        <xdr:cNvPr id="12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00025"/>
    <xdr:sp macro="" textlink="">
      <xdr:nvSpPr>
        <xdr:cNvPr id="12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00025"/>
    <xdr:sp macro="" textlink="">
      <xdr:nvSpPr>
        <xdr:cNvPr id="12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00025"/>
    <xdr:sp macro="" textlink="">
      <xdr:nvSpPr>
        <xdr:cNvPr id="12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1000</xdr:row>
      <xdr:rowOff>0</xdr:rowOff>
    </xdr:from>
    <xdr:ext cx="676275" cy="295274"/>
    <xdr:sp macro="" textlink="">
      <xdr:nvSpPr>
        <xdr:cNvPr id="12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21764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999</xdr:row>
      <xdr:rowOff>0</xdr:rowOff>
    </xdr:from>
    <xdr:ext cx="676275" cy="200025"/>
    <xdr:sp macro="" textlink="">
      <xdr:nvSpPr>
        <xdr:cNvPr id="12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9859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180975"/>
    <xdr:sp macro="" textlink="">
      <xdr:nvSpPr>
        <xdr:cNvPr id="12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180975"/>
    <xdr:sp macro="" textlink="">
      <xdr:nvSpPr>
        <xdr:cNvPr id="12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999</xdr:row>
      <xdr:rowOff>0</xdr:rowOff>
    </xdr:from>
    <xdr:ext cx="676275" cy="200025"/>
    <xdr:sp macro="" textlink="">
      <xdr:nvSpPr>
        <xdr:cNvPr id="12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9859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999</xdr:row>
      <xdr:rowOff>0</xdr:rowOff>
    </xdr:from>
    <xdr:ext cx="676275" cy="200025"/>
    <xdr:sp macro="" textlink="">
      <xdr:nvSpPr>
        <xdr:cNvPr id="12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9859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3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999</xdr:row>
      <xdr:rowOff>0</xdr:rowOff>
    </xdr:from>
    <xdr:ext cx="990600" cy="257174"/>
    <xdr:sp macro="" textlink="">
      <xdr:nvSpPr>
        <xdr:cNvPr id="13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3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3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3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999</xdr:row>
      <xdr:rowOff>0</xdr:rowOff>
    </xdr:from>
    <xdr:ext cx="771525" cy="257174"/>
    <xdr:sp macro="" textlink="">
      <xdr:nvSpPr>
        <xdr:cNvPr id="13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9859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999</xdr:row>
      <xdr:rowOff>0</xdr:rowOff>
    </xdr:from>
    <xdr:ext cx="990600" cy="257174"/>
    <xdr:sp macro="" textlink="">
      <xdr:nvSpPr>
        <xdr:cNvPr id="13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9859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3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997</xdr:row>
      <xdr:rowOff>0</xdr:rowOff>
    </xdr:from>
    <xdr:ext cx="990600" cy="171449"/>
    <xdr:sp macro="" textlink="">
      <xdr:nvSpPr>
        <xdr:cNvPr id="13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3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3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3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49"/>
    <xdr:sp macro="" textlink="">
      <xdr:nvSpPr>
        <xdr:cNvPr id="13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49"/>
    <xdr:sp macro="" textlink="">
      <xdr:nvSpPr>
        <xdr:cNvPr id="13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998</xdr:row>
      <xdr:rowOff>123825</xdr:rowOff>
    </xdr:from>
    <xdr:ext cx="819150" cy="171450"/>
    <xdr:sp macro="" textlink="">
      <xdr:nvSpPr>
        <xdr:cNvPr id="13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919192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998</xdr:row>
      <xdr:rowOff>0</xdr:rowOff>
    </xdr:from>
    <xdr:ext cx="676275" cy="285749"/>
    <xdr:sp macro="" textlink="">
      <xdr:nvSpPr>
        <xdr:cNvPr id="13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17954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997</xdr:row>
      <xdr:rowOff>0</xdr:rowOff>
    </xdr:from>
    <xdr:ext cx="676275" cy="171450"/>
    <xdr:sp macro="" textlink="">
      <xdr:nvSpPr>
        <xdr:cNvPr id="13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6049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71450"/>
    <xdr:sp macro="" textlink="">
      <xdr:nvSpPr>
        <xdr:cNvPr id="13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71450"/>
    <xdr:sp macro="" textlink="">
      <xdr:nvSpPr>
        <xdr:cNvPr id="13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997</xdr:row>
      <xdr:rowOff>0</xdr:rowOff>
    </xdr:from>
    <xdr:ext cx="676275" cy="171450"/>
    <xdr:sp macro="" textlink="">
      <xdr:nvSpPr>
        <xdr:cNvPr id="13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6049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997</xdr:row>
      <xdr:rowOff>0</xdr:rowOff>
    </xdr:from>
    <xdr:ext cx="676275" cy="171450"/>
    <xdr:sp macro="" textlink="">
      <xdr:nvSpPr>
        <xdr:cNvPr id="13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6049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997</xdr:row>
      <xdr:rowOff>0</xdr:rowOff>
    </xdr:from>
    <xdr:ext cx="676275" cy="171450"/>
    <xdr:sp macro="" textlink="">
      <xdr:nvSpPr>
        <xdr:cNvPr id="13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16049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3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999</xdr:row>
      <xdr:rowOff>9525</xdr:rowOff>
    </xdr:from>
    <xdr:ext cx="647700" cy="190499"/>
    <xdr:sp macro="" textlink="">
      <xdr:nvSpPr>
        <xdr:cNvPr id="13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919954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3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3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3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997</xdr:row>
      <xdr:rowOff>0</xdr:rowOff>
    </xdr:from>
    <xdr:ext cx="771525" cy="190499"/>
    <xdr:sp macro="" textlink="">
      <xdr:nvSpPr>
        <xdr:cNvPr id="13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16049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997</xdr:row>
      <xdr:rowOff>0</xdr:rowOff>
    </xdr:from>
    <xdr:ext cx="990600" cy="190499"/>
    <xdr:sp macro="" textlink="">
      <xdr:nvSpPr>
        <xdr:cNvPr id="13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16049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999</xdr:row>
      <xdr:rowOff>28575</xdr:rowOff>
    </xdr:from>
    <xdr:ext cx="990600" cy="190499"/>
    <xdr:sp macro="" textlink="">
      <xdr:nvSpPr>
        <xdr:cNvPr id="13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92014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1035</xdr:row>
      <xdr:rowOff>0</xdr:rowOff>
    </xdr:from>
    <xdr:ext cx="990600" cy="238124"/>
    <xdr:sp macro="" textlink="">
      <xdr:nvSpPr>
        <xdr:cNvPr id="13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00025"/>
    <xdr:sp macro="" textlink="">
      <xdr:nvSpPr>
        <xdr:cNvPr id="13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00025"/>
    <xdr:sp macro="" textlink="">
      <xdr:nvSpPr>
        <xdr:cNvPr id="13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00025"/>
    <xdr:sp macro="" textlink="">
      <xdr:nvSpPr>
        <xdr:cNvPr id="13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1034</xdr:row>
      <xdr:rowOff>152400</xdr:rowOff>
    </xdr:from>
    <xdr:ext cx="771525" cy="190500"/>
    <xdr:sp macro="" textlink="">
      <xdr:nvSpPr>
        <xdr:cNvPr id="13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691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00025"/>
    <xdr:sp macro="" textlink="">
      <xdr:nvSpPr>
        <xdr:cNvPr id="13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00025"/>
    <xdr:sp macro="" textlink="">
      <xdr:nvSpPr>
        <xdr:cNvPr id="13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00025"/>
    <xdr:sp macro="" textlink="">
      <xdr:nvSpPr>
        <xdr:cNvPr id="13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1036</xdr:row>
      <xdr:rowOff>0</xdr:rowOff>
    </xdr:from>
    <xdr:ext cx="676275" cy="295274"/>
    <xdr:sp macro="" textlink="">
      <xdr:nvSpPr>
        <xdr:cNvPr id="13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9201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1035</xdr:row>
      <xdr:rowOff>0</xdr:rowOff>
    </xdr:from>
    <xdr:ext cx="676275" cy="200025"/>
    <xdr:sp macro="" textlink="">
      <xdr:nvSpPr>
        <xdr:cNvPr id="13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29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1035</xdr:row>
      <xdr:rowOff>0</xdr:rowOff>
    </xdr:from>
    <xdr:ext cx="676275" cy="200025"/>
    <xdr:sp macro="" textlink="">
      <xdr:nvSpPr>
        <xdr:cNvPr id="13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29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1035</xdr:row>
      <xdr:rowOff>0</xdr:rowOff>
    </xdr:from>
    <xdr:ext cx="676275" cy="200025"/>
    <xdr:sp macro="" textlink="">
      <xdr:nvSpPr>
        <xdr:cNvPr id="13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29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1035</xdr:row>
      <xdr:rowOff>0</xdr:rowOff>
    </xdr:from>
    <xdr:ext cx="990600" cy="257174"/>
    <xdr:sp macro="" textlink="">
      <xdr:nvSpPr>
        <xdr:cNvPr id="13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1033</xdr:row>
      <xdr:rowOff>0</xdr:rowOff>
    </xdr:from>
    <xdr:ext cx="990600" cy="171449"/>
    <xdr:sp macro="" textlink="">
      <xdr:nvSpPr>
        <xdr:cNvPr id="13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1034</xdr:row>
      <xdr:rowOff>123825</xdr:rowOff>
    </xdr:from>
    <xdr:ext cx="819150" cy="171450"/>
    <xdr:sp macro="" textlink="">
      <xdr:nvSpPr>
        <xdr:cNvPr id="13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986629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1034</xdr:row>
      <xdr:rowOff>0</xdr:rowOff>
    </xdr:from>
    <xdr:ext cx="676275" cy="285749"/>
    <xdr:sp macro="" textlink="">
      <xdr:nvSpPr>
        <xdr:cNvPr id="13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5391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1033</xdr:row>
      <xdr:rowOff>0</xdr:rowOff>
    </xdr:from>
    <xdr:ext cx="676275" cy="171450"/>
    <xdr:sp macro="" textlink="">
      <xdr:nvSpPr>
        <xdr:cNvPr id="13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48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1033</xdr:row>
      <xdr:rowOff>0</xdr:rowOff>
    </xdr:from>
    <xdr:ext cx="676275" cy="171450"/>
    <xdr:sp macro="" textlink="">
      <xdr:nvSpPr>
        <xdr:cNvPr id="13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48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1033</xdr:row>
      <xdr:rowOff>0</xdr:rowOff>
    </xdr:from>
    <xdr:ext cx="676275" cy="171450"/>
    <xdr:sp macro="" textlink="">
      <xdr:nvSpPr>
        <xdr:cNvPr id="13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48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1033</xdr:row>
      <xdr:rowOff>0</xdr:rowOff>
    </xdr:from>
    <xdr:ext cx="676275" cy="171450"/>
    <xdr:sp macro="" textlink="">
      <xdr:nvSpPr>
        <xdr:cNvPr id="13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48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1035</xdr:row>
      <xdr:rowOff>9525</xdr:rowOff>
    </xdr:from>
    <xdr:ext cx="647700" cy="190499"/>
    <xdr:sp macro="" textlink="">
      <xdr:nvSpPr>
        <xdr:cNvPr id="13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987391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1035</xdr:row>
      <xdr:rowOff>28575</xdr:rowOff>
    </xdr:from>
    <xdr:ext cx="990600" cy="190499"/>
    <xdr:sp macro="" textlink="">
      <xdr:nvSpPr>
        <xdr:cNvPr id="13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98758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1035</xdr:row>
      <xdr:rowOff>0</xdr:rowOff>
    </xdr:from>
    <xdr:ext cx="990600" cy="238124"/>
    <xdr:sp macro="" textlink="">
      <xdr:nvSpPr>
        <xdr:cNvPr id="13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38124"/>
    <xdr:sp macro="" textlink="">
      <xdr:nvSpPr>
        <xdr:cNvPr id="13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38124"/>
    <xdr:sp macro="" textlink="">
      <xdr:nvSpPr>
        <xdr:cNvPr id="13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00025"/>
    <xdr:sp macro="" textlink="">
      <xdr:nvSpPr>
        <xdr:cNvPr id="13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00025"/>
    <xdr:sp macro="" textlink="">
      <xdr:nvSpPr>
        <xdr:cNvPr id="13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00025"/>
    <xdr:sp macro="" textlink="">
      <xdr:nvSpPr>
        <xdr:cNvPr id="13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1034</xdr:row>
      <xdr:rowOff>152400</xdr:rowOff>
    </xdr:from>
    <xdr:ext cx="771525" cy="190500"/>
    <xdr:sp macro="" textlink="">
      <xdr:nvSpPr>
        <xdr:cNvPr id="13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691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90500"/>
    <xdr:sp macro="" textlink="">
      <xdr:nvSpPr>
        <xdr:cNvPr id="13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90500"/>
    <xdr:sp macro="" textlink="">
      <xdr:nvSpPr>
        <xdr:cNvPr id="13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00025"/>
    <xdr:sp macro="" textlink="">
      <xdr:nvSpPr>
        <xdr:cNvPr id="13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00025"/>
    <xdr:sp macro="" textlink="">
      <xdr:nvSpPr>
        <xdr:cNvPr id="13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00025"/>
    <xdr:sp macro="" textlink="">
      <xdr:nvSpPr>
        <xdr:cNvPr id="13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1036</xdr:row>
      <xdr:rowOff>0</xdr:rowOff>
    </xdr:from>
    <xdr:ext cx="676275" cy="295274"/>
    <xdr:sp macro="" textlink="">
      <xdr:nvSpPr>
        <xdr:cNvPr id="13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9201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1035</xdr:row>
      <xdr:rowOff>0</xdr:rowOff>
    </xdr:from>
    <xdr:ext cx="676275" cy="200025"/>
    <xdr:sp macro="" textlink="">
      <xdr:nvSpPr>
        <xdr:cNvPr id="13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29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180975"/>
    <xdr:sp macro="" textlink="">
      <xdr:nvSpPr>
        <xdr:cNvPr id="13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180975"/>
    <xdr:sp macro="" textlink="">
      <xdr:nvSpPr>
        <xdr:cNvPr id="13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1035</xdr:row>
      <xdr:rowOff>0</xdr:rowOff>
    </xdr:from>
    <xdr:ext cx="676275" cy="200025"/>
    <xdr:sp macro="" textlink="">
      <xdr:nvSpPr>
        <xdr:cNvPr id="13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29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1035</xdr:row>
      <xdr:rowOff>0</xdr:rowOff>
    </xdr:from>
    <xdr:ext cx="676275" cy="200025"/>
    <xdr:sp macro="" textlink="">
      <xdr:nvSpPr>
        <xdr:cNvPr id="13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29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1035</xdr:row>
      <xdr:rowOff>0</xdr:rowOff>
    </xdr:from>
    <xdr:ext cx="990600" cy="257174"/>
    <xdr:sp macro="" textlink="">
      <xdr:nvSpPr>
        <xdr:cNvPr id="13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1035</xdr:row>
      <xdr:rowOff>0</xdr:rowOff>
    </xdr:from>
    <xdr:ext cx="771525" cy="257174"/>
    <xdr:sp macro="" textlink="">
      <xdr:nvSpPr>
        <xdr:cNvPr id="13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9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1035</xdr:row>
      <xdr:rowOff>0</xdr:rowOff>
    </xdr:from>
    <xdr:ext cx="990600" cy="257174"/>
    <xdr:sp macro="" textlink="">
      <xdr:nvSpPr>
        <xdr:cNvPr id="13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29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1033</xdr:row>
      <xdr:rowOff>0</xdr:rowOff>
    </xdr:from>
    <xdr:ext cx="990600" cy="171449"/>
    <xdr:sp macro="" textlink="">
      <xdr:nvSpPr>
        <xdr:cNvPr id="13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49"/>
    <xdr:sp macro="" textlink="">
      <xdr:nvSpPr>
        <xdr:cNvPr id="13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49"/>
    <xdr:sp macro="" textlink="">
      <xdr:nvSpPr>
        <xdr:cNvPr id="13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1034</xdr:row>
      <xdr:rowOff>123825</xdr:rowOff>
    </xdr:from>
    <xdr:ext cx="819150" cy="171450"/>
    <xdr:sp macro="" textlink="">
      <xdr:nvSpPr>
        <xdr:cNvPr id="13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986629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1034</xdr:row>
      <xdr:rowOff>0</xdr:rowOff>
    </xdr:from>
    <xdr:ext cx="676275" cy="285749"/>
    <xdr:sp macro="" textlink="">
      <xdr:nvSpPr>
        <xdr:cNvPr id="13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5391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1033</xdr:row>
      <xdr:rowOff>0</xdr:rowOff>
    </xdr:from>
    <xdr:ext cx="676275" cy="171450"/>
    <xdr:sp macro="" textlink="">
      <xdr:nvSpPr>
        <xdr:cNvPr id="13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48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71450"/>
    <xdr:sp macro="" textlink="">
      <xdr:nvSpPr>
        <xdr:cNvPr id="13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71450"/>
    <xdr:sp macro="" textlink="">
      <xdr:nvSpPr>
        <xdr:cNvPr id="13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1033</xdr:row>
      <xdr:rowOff>0</xdr:rowOff>
    </xdr:from>
    <xdr:ext cx="676275" cy="171450"/>
    <xdr:sp macro="" textlink="">
      <xdr:nvSpPr>
        <xdr:cNvPr id="13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48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1033</xdr:row>
      <xdr:rowOff>0</xdr:rowOff>
    </xdr:from>
    <xdr:ext cx="676275" cy="171450"/>
    <xdr:sp macro="" textlink="">
      <xdr:nvSpPr>
        <xdr:cNvPr id="13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48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1033</xdr:row>
      <xdr:rowOff>0</xdr:rowOff>
    </xdr:from>
    <xdr:ext cx="676275" cy="171450"/>
    <xdr:sp macro="" textlink="">
      <xdr:nvSpPr>
        <xdr:cNvPr id="13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48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1035</xdr:row>
      <xdr:rowOff>9525</xdr:rowOff>
    </xdr:from>
    <xdr:ext cx="647700" cy="190499"/>
    <xdr:sp macro="" textlink="">
      <xdr:nvSpPr>
        <xdr:cNvPr id="13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987391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1033</xdr:row>
      <xdr:rowOff>0</xdr:rowOff>
    </xdr:from>
    <xdr:ext cx="771525" cy="190499"/>
    <xdr:sp macro="" textlink="">
      <xdr:nvSpPr>
        <xdr:cNvPr id="13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48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1033</xdr:row>
      <xdr:rowOff>0</xdr:rowOff>
    </xdr:from>
    <xdr:ext cx="990600" cy="190499"/>
    <xdr:sp macro="" textlink="">
      <xdr:nvSpPr>
        <xdr:cNvPr id="13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48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1035</xdr:row>
      <xdr:rowOff>28575</xdr:rowOff>
    </xdr:from>
    <xdr:ext cx="990600" cy="190499"/>
    <xdr:sp macro="" textlink="">
      <xdr:nvSpPr>
        <xdr:cNvPr id="13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98758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1097</xdr:row>
      <xdr:rowOff>0</xdr:rowOff>
    </xdr:from>
    <xdr:ext cx="990600" cy="238124"/>
    <xdr:sp macro="" textlink="">
      <xdr:nvSpPr>
        <xdr:cNvPr id="13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00025"/>
    <xdr:sp macro="" textlink="">
      <xdr:nvSpPr>
        <xdr:cNvPr id="13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00025"/>
    <xdr:sp macro="" textlink="">
      <xdr:nvSpPr>
        <xdr:cNvPr id="13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00025"/>
    <xdr:sp macro="" textlink="">
      <xdr:nvSpPr>
        <xdr:cNvPr id="13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1096</xdr:row>
      <xdr:rowOff>152400</xdr:rowOff>
    </xdr:from>
    <xdr:ext cx="771525" cy="190500"/>
    <xdr:sp macro="" textlink="">
      <xdr:nvSpPr>
        <xdr:cNvPr id="13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0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00025"/>
    <xdr:sp macro="" textlink="">
      <xdr:nvSpPr>
        <xdr:cNvPr id="13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00025"/>
    <xdr:sp macro="" textlink="">
      <xdr:nvSpPr>
        <xdr:cNvPr id="13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00025"/>
    <xdr:sp macro="" textlink="">
      <xdr:nvSpPr>
        <xdr:cNvPr id="13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1098</xdr:row>
      <xdr:rowOff>0</xdr:rowOff>
    </xdr:from>
    <xdr:ext cx="676275" cy="295274"/>
    <xdr:sp macro="" textlink="">
      <xdr:nvSpPr>
        <xdr:cNvPr id="13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9486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1097</xdr:row>
      <xdr:rowOff>0</xdr:rowOff>
    </xdr:from>
    <xdr:ext cx="676275" cy="200025"/>
    <xdr:sp macro="" textlink="">
      <xdr:nvSpPr>
        <xdr:cNvPr id="13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58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1097</xdr:row>
      <xdr:rowOff>0</xdr:rowOff>
    </xdr:from>
    <xdr:ext cx="676275" cy="200025"/>
    <xdr:sp macro="" textlink="">
      <xdr:nvSpPr>
        <xdr:cNvPr id="13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58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1097</xdr:row>
      <xdr:rowOff>0</xdr:rowOff>
    </xdr:from>
    <xdr:ext cx="676275" cy="200025"/>
    <xdr:sp macro="" textlink="">
      <xdr:nvSpPr>
        <xdr:cNvPr id="13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58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1097</xdr:row>
      <xdr:rowOff>0</xdr:rowOff>
    </xdr:from>
    <xdr:ext cx="990600" cy="257174"/>
    <xdr:sp macro="" textlink="">
      <xdr:nvSpPr>
        <xdr:cNvPr id="13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3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1095</xdr:row>
      <xdr:rowOff>0</xdr:rowOff>
    </xdr:from>
    <xdr:ext cx="990600" cy="171449"/>
    <xdr:sp macro="" textlink="">
      <xdr:nvSpPr>
        <xdr:cNvPr id="13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3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3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3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3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1096</xdr:row>
      <xdr:rowOff>123825</xdr:rowOff>
    </xdr:from>
    <xdr:ext cx="819150" cy="171450"/>
    <xdr:sp macro="" textlink="">
      <xdr:nvSpPr>
        <xdr:cNvPr id="13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986915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1096</xdr:row>
      <xdr:rowOff>0</xdr:rowOff>
    </xdr:from>
    <xdr:ext cx="676275" cy="285749"/>
    <xdr:sp macro="" textlink="">
      <xdr:nvSpPr>
        <xdr:cNvPr id="13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5676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1095</xdr:row>
      <xdr:rowOff>0</xdr:rowOff>
    </xdr:from>
    <xdr:ext cx="676275" cy="171450"/>
    <xdr:sp macro="" textlink="">
      <xdr:nvSpPr>
        <xdr:cNvPr id="13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771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3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3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1095</xdr:row>
      <xdr:rowOff>0</xdr:rowOff>
    </xdr:from>
    <xdr:ext cx="676275" cy="171450"/>
    <xdr:sp macro="" textlink="">
      <xdr:nvSpPr>
        <xdr:cNvPr id="13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771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1095</xdr:row>
      <xdr:rowOff>0</xdr:rowOff>
    </xdr:from>
    <xdr:ext cx="676275" cy="171450"/>
    <xdr:sp macro="" textlink="">
      <xdr:nvSpPr>
        <xdr:cNvPr id="13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771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1095</xdr:row>
      <xdr:rowOff>0</xdr:rowOff>
    </xdr:from>
    <xdr:ext cx="676275" cy="171450"/>
    <xdr:sp macro="" textlink="">
      <xdr:nvSpPr>
        <xdr:cNvPr id="13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771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3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1097</xdr:row>
      <xdr:rowOff>9525</xdr:rowOff>
    </xdr:from>
    <xdr:ext cx="647700" cy="190499"/>
    <xdr:sp macro="" textlink="">
      <xdr:nvSpPr>
        <xdr:cNvPr id="13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987677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3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3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3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3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3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1097</xdr:row>
      <xdr:rowOff>28575</xdr:rowOff>
    </xdr:from>
    <xdr:ext cx="990600" cy="190499"/>
    <xdr:sp macro="" textlink="">
      <xdr:nvSpPr>
        <xdr:cNvPr id="13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98786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1097</xdr:row>
      <xdr:rowOff>0</xdr:rowOff>
    </xdr:from>
    <xdr:ext cx="990600" cy="238124"/>
    <xdr:sp macro="" textlink="">
      <xdr:nvSpPr>
        <xdr:cNvPr id="13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38124"/>
    <xdr:sp macro="" textlink="">
      <xdr:nvSpPr>
        <xdr:cNvPr id="13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38124"/>
    <xdr:sp macro="" textlink="">
      <xdr:nvSpPr>
        <xdr:cNvPr id="13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00025"/>
    <xdr:sp macro="" textlink="">
      <xdr:nvSpPr>
        <xdr:cNvPr id="13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00025"/>
    <xdr:sp macro="" textlink="">
      <xdr:nvSpPr>
        <xdr:cNvPr id="13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00025"/>
    <xdr:sp macro="" textlink="">
      <xdr:nvSpPr>
        <xdr:cNvPr id="13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1096</xdr:row>
      <xdr:rowOff>152400</xdr:rowOff>
    </xdr:from>
    <xdr:ext cx="771525" cy="190500"/>
    <xdr:sp macro="" textlink="">
      <xdr:nvSpPr>
        <xdr:cNvPr id="13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200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90500"/>
    <xdr:sp macro="" textlink="">
      <xdr:nvSpPr>
        <xdr:cNvPr id="13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90500"/>
    <xdr:sp macro="" textlink="">
      <xdr:nvSpPr>
        <xdr:cNvPr id="13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00025"/>
    <xdr:sp macro="" textlink="">
      <xdr:nvSpPr>
        <xdr:cNvPr id="13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00025"/>
    <xdr:sp macro="" textlink="">
      <xdr:nvSpPr>
        <xdr:cNvPr id="13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00025"/>
    <xdr:sp macro="" textlink="">
      <xdr:nvSpPr>
        <xdr:cNvPr id="13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1098</xdr:row>
      <xdr:rowOff>0</xdr:rowOff>
    </xdr:from>
    <xdr:ext cx="676275" cy="295274"/>
    <xdr:sp macro="" textlink="">
      <xdr:nvSpPr>
        <xdr:cNvPr id="13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9486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1097</xdr:row>
      <xdr:rowOff>0</xdr:rowOff>
    </xdr:from>
    <xdr:ext cx="676275" cy="200025"/>
    <xdr:sp macro="" textlink="">
      <xdr:nvSpPr>
        <xdr:cNvPr id="13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58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180975"/>
    <xdr:sp macro="" textlink="">
      <xdr:nvSpPr>
        <xdr:cNvPr id="13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180975"/>
    <xdr:sp macro="" textlink="">
      <xdr:nvSpPr>
        <xdr:cNvPr id="13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1097</xdr:row>
      <xdr:rowOff>0</xdr:rowOff>
    </xdr:from>
    <xdr:ext cx="676275" cy="200025"/>
    <xdr:sp macro="" textlink="">
      <xdr:nvSpPr>
        <xdr:cNvPr id="13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58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1097</xdr:row>
      <xdr:rowOff>0</xdr:rowOff>
    </xdr:from>
    <xdr:ext cx="676275" cy="200025"/>
    <xdr:sp macro="" textlink="">
      <xdr:nvSpPr>
        <xdr:cNvPr id="13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7581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1097</xdr:row>
      <xdr:rowOff>0</xdr:rowOff>
    </xdr:from>
    <xdr:ext cx="990600" cy="257174"/>
    <xdr:sp macro="" textlink="">
      <xdr:nvSpPr>
        <xdr:cNvPr id="13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1097</xdr:row>
      <xdr:rowOff>0</xdr:rowOff>
    </xdr:from>
    <xdr:ext cx="771525" cy="257174"/>
    <xdr:sp macro="" textlink="">
      <xdr:nvSpPr>
        <xdr:cNvPr id="13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7581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1097</xdr:row>
      <xdr:rowOff>0</xdr:rowOff>
    </xdr:from>
    <xdr:ext cx="990600" cy="257174"/>
    <xdr:sp macro="" textlink="">
      <xdr:nvSpPr>
        <xdr:cNvPr id="13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7581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3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1095</xdr:row>
      <xdr:rowOff>0</xdr:rowOff>
    </xdr:from>
    <xdr:ext cx="990600" cy="171449"/>
    <xdr:sp macro="" textlink="">
      <xdr:nvSpPr>
        <xdr:cNvPr id="13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3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3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4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4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49"/>
    <xdr:sp macro="" textlink="">
      <xdr:nvSpPr>
        <xdr:cNvPr id="14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49"/>
    <xdr:sp macro="" textlink="">
      <xdr:nvSpPr>
        <xdr:cNvPr id="14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1096</xdr:row>
      <xdr:rowOff>123825</xdr:rowOff>
    </xdr:from>
    <xdr:ext cx="819150" cy="171450"/>
    <xdr:sp macro="" textlink="">
      <xdr:nvSpPr>
        <xdr:cNvPr id="14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1986915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1096</xdr:row>
      <xdr:rowOff>0</xdr:rowOff>
    </xdr:from>
    <xdr:ext cx="676275" cy="285749"/>
    <xdr:sp macro="" textlink="">
      <xdr:nvSpPr>
        <xdr:cNvPr id="14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1985676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1095</xdr:row>
      <xdr:rowOff>0</xdr:rowOff>
    </xdr:from>
    <xdr:ext cx="676275" cy="171450"/>
    <xdr:sp macro="" textlink="">
      <xdr:nvSpPr>
        <xdr:cNvPr id="14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771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71450"/>
    <xdr:sp macro="" textlink="">
      <xdr:nvSpPr>
        <xdr:cNvPr id="14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71450"/>
    <xdr:sp macro="" textlink="">
      <xdr:nvSpPr>
        <xdr:cNvPr id="14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1095</xdr:row>
      <xdr:rowOff>0</xdr:rowOff>
    </xdr:from>
    <xdr:ext cx="676275" cy="171450"/>
    <xdr:sp macro="" textlink="">
      <xdr:nvSpPr>
        <xdr:cNvPr id="14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771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1095</xdr:row>
      <xdr:rowOff>0</xdr:rowOff>
    </xdr:from>
    <xdr:ext cx="676275" cy="171450"/>
    <xdr:sp macro="" textlink="">
      <xdr:nvSpPr>
        <xdr:cNvPr id="14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771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1095</xdr:row>
      <xdr:rowOff>0</xdr:rowOff>
    </xdr:from>
    <xdr:ext cx="676275" cy="171450"/>
    <xdr:sp macro="" textlink="">
      <xdr:nvSpPr>
        <xdr:cNvPr id="14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1983771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4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1097</xdr:row>
      <xdr:rowOff>9525</xdr:rowOff>
    </xdr:from>
    <xdr:ext cx="647700" cy="190499"/>
    <xdr:sp macro="" textlink="">
      <xdr:nvSpPr>
        <xdr:cNvPr id="14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1987677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4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4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4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1095</xdr:row>
      <xdr:rowOff>0</xdr:rowOff>
    </xdr:from>
    <xdr:ext cx="771525" cy="190499"/>
    <xdr:sp macro="" textlink="">
      <xdr:nvSpPr>
        <xdr:cNvPr id="14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1983771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1095</xdr:row>
      <xdr:rowOff>0</xdr:rowOff>
    </xdr:from>
    <xdr:ext cx="990600" cy="190499"/>
    <xdr:sp macro="" textlink="">
      <xdr:nvSpPr>
        <xdr:cNvPr id="14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19837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1097</xdr:row>
      <xdr:rowOff>28575</xdr:rowOff>
    </xdr:from>
    <xdr:ext cx="990600" cy="190499"/>
    <xdr:sp macro="" textlink="">
      <xdr:nvSpPr>
        <xdr:cNvPr id="14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1987867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1131</xdr:row>
      <xdr:rowOff>0</xdr:rowOff>
    </xdr:from>
    <xdr:ext cx="990600" cy="238124"/>
    <xdr:sp macro="" textlink="">
      <xdr:nvSpPr>
        <xdr:cNvPr id="14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00025"/>
    <xdr:sp macro="" textlink="">
      <xdr:nvSpPr>
        <xdr:cNvPr id="14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00025"/>
    <xdr:sp macro="" textlink="">
      <xdr:nvSpPr>
        <xdr:cNvPr id="14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00025"/>
    <xdr:sp macro="" textlink="">
      <xdr:nvSpPr>
        <xdr:cNvPr id="14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1130</xdr:row>
      <xdr:rowOff>152400</xdr:rowOff>
    </xdr:from>
    <xdr:ext cx="771525" cy="190500"/>
    <xdr:sp macro="" textlink="">
      <xdr:nvSpPr>
        <xdr:cNvPr id="14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683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00025"/>
    <xdr:sp macro="" textlink="">
      <xdr:nvSpPr>
        <xdr:cNvPr id="14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00025"/>
    <xdr:sp macro="" textlink="">
      <xdr:nvSpPr>
        <xdr:cNvPr id="14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00025"/>
    <xdr:sp macro="" textlink="">
      <xdr:nvSpPr>
        <xdr:cNvPr id="14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1132</xdr:row>
      <xdr:rowOff>0</xdr:rowOff>
    </xdr:from>
    <xdr:ext cx="676275" cy="295274"/>
    <xdr:sp macro="" textlink="">
      <xdr:nvSpPr>
        <xdr:cNvPr id="14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09120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1131</xdr:row>
      <xdr:rowOff>0</xdr:rowOff>
    </xdr:from>
    <xdr:ext cx="676275" cy="200025"/>
    <xdr:sp macro="" textlink="">
      <xdr:nvSpPr>
        <xdr:cNvPr id="14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721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1131</xdr:row>
      <xdr:rowOff>0</xdr:rowOff>
    </xdr:from>
    <xdr:ext cx="676275" cy="200025"/>
    <xdr:sp macro="" textlink="">
      <xdr:nvSpPr>
        <xdr:cNvPr id="14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721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1131</xdr:row>
      <xdr:rowOff>0</xdr:rowOff>
    </xdr:from>
    <xdr:ext cx="676275" cy="200025"/>
    <xdr:sp macro="" textlink="">
      <xdr:nvSpPr>
        <xdr:cNvPr id="14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721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1131</xdr:row>
      <xdr:rowOff>0</xdr:rowOff>
    </xdr:from>
    <xdr:ext cx="990600" cy="257174"/>
    <xdr:sp macro="" textlink="">
      <xdr:nvSpPr>
        <xdr:cNvPr id="14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1129</xdr:row>
      <xdr:rowOff>0</xdr:rowOff>
    </xdr:from>
    <xdr:ext cx="990600" cy="171449"/>
    <xdr:sp macro="" textlink="">
      <xdr:nvSpPr>
        <xdr:cNvPr id="14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1130</xdr:row>
      <xdr:rowOff>123825</xdr:rowOff>
    </xdr:from>
    <xdr:ext cx="819150" cy="171450"/>
    <xdr:sp macro="" textlink="">
      <xdr:nvSpPr>
        <xdr:cNvPr id="14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106549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1130</xdr:row>
      <xdr:rowOff>0</xdr:rowOff>
    </xdr:from>
    <xdr:ext cx="676275" cy="285749"/>
    <xdr:sp macro="" textlink="">
      <xdr:nvSpPr>
        <xdr:cNvPr id="14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05310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1129</xdr:row>
      <xdr:rowOff>0</xdr:rowOff>
    </xdr:from>
    <xdr:ext cx="676275" cy="171450"/>
    <xdr:sp macro="" textlink="">
      <xdr:nvSpPr>
        <xdr:cNvPr id="14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340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1129</xdr:row>
      <xdr:rowOff>0</xdr:rowOff>
    </xdr:from>
    <xdr:ext cx="676275" cy="171450"/>
    <xdr:sp macro="" textlink="">
      <xdr:nvSpPr>
        <xdr:cNvPr id="14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340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1129</xdr:row>
      <xdr:rowOff>0</xdr:rowOff>
    </xdr:from>
    <xdr:ext cx="676275" cy="171450"/>
    <xdr:sp macro="" textlink="">
      <xdr:nvSpPr>
        <xdr:cNvPr id="14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340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1129</xdr:row>
      <xdr:rowOff>0</xdr:rowOff>
    </xdr:from>
    <xdr:ext cx="676275" cy="171450"/>
    <xdr:sp macro="" textlink="">
      <xdr:nvSpPr>
        <xdr:cNvPr id="14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340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1131</xdr:row>
      <xdr:rowOff>9525</xdr:rowOff>
    </xdr:from>
    <xdr:ext cx="647700" cy="190499"/>
    <xdr:sp macro="" textlink="">
      <xdr:nvSpPr>
        <xdr:cNvPr id="14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107311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1131</xdr:row>
      <xdr:rowOff>28575</xdr:rowOff>
    </xdr:from>
    <xdr:ext cx="990600" cy="190499"/>
    <xdr:sp macro="" textlink="">
      <xdr:nvSpPr>
        <xdr:cNvPr id="14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10750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1131</xdr:row>
      <xdr:rowOff>0</xdr:rowOff>
    </xdr:from>
    <xdr:ext cx="990600" cy="238124"/>
    <xdr:sp macro="" textlink="">
      <xdr:nvSpPr>
        <xdr:cNvPr id="14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38124"/>
    <xdr:sp macro="" textlink="">
      <xdr:nvSpPr>
        <xdr:cNvPr id="14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38124"/>
    <xdr:sp macro="" textlink="">
      <xdr:nvSpPr>
        <xdr:cNvPr id="14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00025"/>
    <xdr:sp macro="" textlink="">
      <xdr:nvSpPr>
        <xdr:cNvPr id="14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00025"/>
    <xdr:sp macro="" textlink="">
      <xdr:nvSpPr>
        <xdr:cNvPr id="14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00025"/>
    <xdr:sp macro="" textlink="">
      <xdr:nvSpPr>
        <xdr:cNvPr id="14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1130</xdr:row>
      <xdr:rowOff>152400</xdr:rowOff>
    </xdr:from>
    <xdr:ext cx="771525" cy="190500"/>
    <xdr:sp macro="" textlink="">
      <xdr:nvSpPr>
        <xdr:cNvPr id="14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683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90500"/>
    <xdr:sp macro="" textlink="">
      <xdr:nvSpPr>
        <xdr:cNvPr id="14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90500"/>
    <xdr:sp macro="" textlink="">
      <xdr:nvSpPr>
        <xdr:cNvPr id="14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00025"/>
    <xdr:sp macro="" textlink="">
      <xdr:nvSpPr>
        <xdr:cNvPr id="14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00025"/>
    <xdr:sp macro="" textlink="">
      <xdr:nvSpPr>
        <xdr:cNvPr id="14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00025"/>
    <xdr:sp macro="" textlink="">
      <xdr:nvSpPr>
        <xdr:cNvPr id="14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1132</xdr:row>
      <xdr:rowOff>0</xdr:rowOff>
    </xdr:from>
    <xdr:ext cx="676275" cy="295274"/>
    <xdr:sp macro="" textlink="">
      <xdr:nvSpPr>
        <xdr:cNvPr id="14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09120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1131</xdr:row>
      <xdr:rowOff>0</xdr:rowOff>
    </xdr:from>
    <xdr:ext cx="676275" cy="200025"/>
    <xdr:sp macro="" textlink="">
      <xdr:nvSpPr>
        <xdr:cNvPr id="14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721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180975"/>
    <xdr:sp macro="" textlink="">
      <xdr:nvSpPr>
        <xdr:cNvPr id="14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180975"/>
    <xdr:sp macro="" textlink="">
      <xdr:nvSpPr>
        <xdr:cNvPr id="14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1131</xdr:row>
      <xdr:rowOff>0</xdr:rowOff>
    </xdr:from>
    <xdr:ext cx="676275" cy="200025"/>
    <xdr:sp macro="" textlink="">
      <xdr:nvSpPr>
        <xdr:cNvPr id="14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721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1131</xdr:row>
      <xdr:rowOff>0</xdr:rowOff>
    </xdr:from>
    <xdr:ext cx="676275" cy="200025"/>
    <xdr:sp macro="" textlink="">
      <xdr:nvSpPr>
        <xdr:cNvPr id="14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7215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1131</xdr:row>
      <xdr:rowOff>0</xdr:rowOff>
    </xdr:from>
    <xdr:ext cx="990600" cy="257174"/>
    <xdr:sp macro="" textlink="">
      <xdr:nvSpPr>
        <xdr:cNvPr id="14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1131</xdr:row>
      <xdr:rowOff>0</xdr:rowOff>
    </xdr:from>
    <xdr:ext cx="771525" cy="257174"/>
    <xdr:sp macro="" textlink="">
      <xdr:nvSpPr>
        <xdr:cNvPr id="14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7215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1131</xdr:row>
      <xdr:rowOff>0</xdr:rowOff>
    </xdr:from>
    <xdr:ext cx="990600" cy="257174"/>
    <xdr:sp macro="" textlink="">
      <xdr:nvSpPr>
        <xdr:cNvPr id="14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7215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1129</xdr:row>
      <xdr:rowOff>0</xdr:rowOff>
    </xdr:from>
    <xdr:ext cx="990600" cy="171449"/>
    <xdr:sp macro="" textlink="">
      <xdr:nvSpPr>
        <xdr:cNvPr id="14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49"/>
    <xdr:sp macro="" textlink="">
      <xdr:nvSpPr>
        <xdr:cNvPr id="14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49"/>
    <xdr:sp macro="" textlink="">
      <xdr:nvSpPr>
        <xdr:cNvPr id="14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1130</xdr:row>
      <xdr:rowOff>123825</xdr:rowOff>
    </xdr:from>
    <xdr:ext cx="819150" cy="171450"/>
    <xdr:sp macro="" textlink="">
      <xdr:nvSpPr>
        <xdr:cNvPr id="14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106549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1130</xdr:row>
      <xdr:rowOff>0</xdr:rowOff>
    </xdr:from>
    <xdr:ext cx="676275" cy="285749"/>
    <xdr:sp macro="" textlink="">
      <xdr:nvSpPr>
        <xdr:cNvPr id="14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05310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1129</xdr:row>
      <xdr:rowOff>0</xdr:rowOff>
    </xdr:from>
    <xdr:ext cx="676275" cy="171450"/>
    <xdr:sp macro="" textlink="">
      <xdr:nvSpPr>
        <xdr:cNvPr id="14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340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71450"/>
    <xdr:sp macro="" textlink="">
      <xdr:nvSpPr>
        <xdr:cNvPr id="14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71450"/>
    <xdr:sp macro="" textlink="">
      <xdr:nvSpPr>
        <xdr:cNvPr id="14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1129</xdr:row>
      <xdr:rowOff>0</xdr:rowOff>
    </xdr:from>
    <xdr:ext cx="676275" cy="171450"/>
    <xdr:sp macro="" textlink="">
      <xdr:nvSpPr>
        <xdr:cNvPr id="14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340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1129</xdr:row>
      <xdr:rowOff>0</xdr:rowOff>
    </xdr:from>
    <xdr:ext cx="676275" cy="171450"/>
    <xdr:sp macro="" textlink="">
      <xdr:nvSpPr>
        <xdr:cNvPr id="14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340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1129</xdr:row>
      <xdr:rowOff>0</xdr:rowOff>
    </xdr:from>
    <xdr:ext cx="676275" cy="171450"/>
    <xdr:sp macro="" textlink="">
      <xdr:nvSpPr>
        <xdr:cNvPr id="14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03405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1131</xdr:row>
      <xdr:rowOff>9525</xdr:rowOff>
    </xdr:from>
    <xdr:ext cx="647700" cy="190499"/>
    <xdr:sp macro="" textlink="">
      <xdr:nvSpPr>
        <xdr:cNvPr id="14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107311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1129</xdr:row>
      <xdr:rowOff>0</xdr:rowOff>
    </xdr:from>
    <xdr:ext cx="771525" cy="190499"/>
    <xdr:sp macro="" textlink="">
      <xdr:nvSpPr>
        <xdr:cNvPr id="14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03405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1129</xdr:row>
      <xdr:rowOff>0</xdr:rowOff>
    </xdr:from>
    <xdr:ext cx="990600" cy="190499"/>
    <xdr:sp macro="" textlink="">
      <xdr:nvSpPr>
        <xdr:cNvPr id="14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03405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1131</xdr:row>
      <xdr:rowOff>28575</xdr:rowOff>
    </xdr:from>
    <xdr:ext cx="990600" cy="190499"/>
    <xdr:sp macro="" textlink="">
      <xdr:nvSpPr>
        <xdr:cNvPr id="14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107501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1168</xdr:row>
      <xdr:rowOff>0</xdr:rowOff>
    </xdr:from>
    <xdr:ext cx="990600" cy="238124"/>
    <xdr:sp macro="" textlink="">
      <xdr:nvSpPr>
        <xdr:cNvPr id="14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00025"/>
    <xdr:sp macro="" textlink="">
      <xdr:nvSpPr>
        <xdr:cNvPr id="14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00025"/>
    <xdr:sp macro="" textlink="">
      <xdr:nvSpPr>
        <xdr:cNvPr id="14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00025"/>
    <xdr:sp macro="" textlink="">
      <xdr:nvSpPr>
        <xdr:cNvPr id="14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1167</xdr:row>
      <xdr:rowOff>152400</xdr:rowOff>
    </xdr:from>
    <xdr:ext cx="771525" cy="190500"/>
    <xdr:sp macro="" textlink="">
      <xdr:nvSpPr>
        <xdr:cNvPr id="14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366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00025"/>
    <xdr:sp macro="" textlink="">
      <xdr:nvSpPr>
        <xdr:cNvPr id="14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00025"/>
    <xdr:sp macro="" textlink="">
      <xdr:nvSpPr>
        <xdr:cNvPr id="14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00025"/>
    <xdr:sp macro="" textlink="">
      <xdr:nvSpPr>
        <xdr:cNvPr id="14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1169</xdr:row>
      <xdr:rowOff>0</xdr:rowOff>
    </xdr:from>
    <xdr:ext cx="676275" cy="295274"/>
    <xdr:sp macro="" textlink="">
      <xdr:nvSpPr>
        <xdr:cNvPr id="14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74652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1168</xdr:row>
      <xdr:rowOff>0</xdr:rowOff>
    </xdr:from>
    <xdr:ext cx="676275" cy="200025"/>
    <xdr:sp macro="" textlink="">
      <xdr:nvSpPr>
        <xdr:cNvPr id="14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274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1168</xdr:row>
      <xdr:rowOff>0</xdr:rowOff>
    </xdr:from>
    <xdr:ext cx="676275" cy="200025"/>
    <xdr:sp macro="" textlink="">
      <xdr:nvSpPr>
        <xdr:cNvPr id="14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274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1168</xdr:row>
      <xdr:rowOff>0</xdr:rowOff>
    </xdr:from>
    <xdr:ext cx="676275" cy="200025"/>
    <xdr:sp macro="" textlink="">
      <xdr:nvSpPr>
        <xdr:cNvPr id="14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274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1168</xdr:row>
      <xdr:rowOff>0</xdr:rowOff>
    </xdr:from>
    <xdr:ext cx="990600" cy="257174"/>
    <xdr:sp macro="" textlink="">
      <xdr:nvSpPr>
        <xdr:cNvPr id="14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1166</xdr:row>
      <xdr:rowOff>0</xdr:rowOff>
    </xdr:from>
    <xdr:ext cx="990600" cy="171449"/>
    <xdr:sp macro="" textlink="">
      <xdr:nvSpPr>
        <xdr:cNvPr id="14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1167</xdr:row>
      <xdr:rowOff>123825</xdr:rowOff>
    </xdr:from>
    <xdr:ext cx="819150" cy="171450"/>
    <xdr:sp macro="" textlink="">
      <xdr:nvSpPr>
        <xdr:cNvPr id="14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172081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1167</xdr:row>
      <xdr:rowOff>0</xdr:rowOff>
    </xdr:from>
    <xdr:ext cx="676275" cy="285749"/>
    <xdr:sp macro="" textlink="">
      <xdr:nvSpPr>
        <xdr:cNvPr id="14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70842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1166</xdr:row>
      <xdr:rowOff>0</xdr:rowOff>
    </xdr:from>
    <xdr:ext cx="676275" cy="171450"/>
    <xdr:sp macro="" textlink="">
      <xdr:nvSpPr>
        <xdr:cNvPr id="14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893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1166</xdr:row>
      <xdr:rowOff>0</xdr:rowOff>
    </xdr:from>
    <xdr:ext cx="676275" cy="171450"/>
    <xdr:sp macro="" textlink="">
      <xdr:nvSpPr>
        <xdr:cNvPr id="14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893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1166</xdr:row>
      <xdr:rowOff>0</xdr:rowOff>
    </xdr:from>
    <xdr:ext cx="676275" cy="171450"/>
    <xdr:sp macro="" textlink="">
      <xdr:nvSpPr>
        <xdr:cNvPr id="14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893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1166</xdr:row>
      <xdr:rowOff>0</xdr:rowOff>
    </xdr:from>
    <xdr:ext cx="676275" cy="171450"/>
    <xdr:sp macro="" textlink="">
      <xdr:nvSpPr>
        <xdr:cNvPr id="14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893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4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1168</xdr:row>
      <xdr:rowOff>9525</xdr:rowOff>
    </xdr:from>
    <xdr:ext cx="647700" cy="190499"/>
    <xdr:sp macro="" textlink="">
      <xdr:nvSpPr>
        <xdr:cNvPr id="14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172843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4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4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4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4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4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1168</xdr:row>
      <xdr:rowOff>28575</xdr:rowOff>
    </xdr:from>
    <xdr:ext cx="990600" cy="190499"/>
    <xdr:sp macro="" textlink="">
      <xdr:nvSpPr>
        <xdr:cNvPr id="14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17303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1168</xdr:row>
      <xdr:rowOff>0</xdr:rowOff>
    </xdr:from>
    <xdr:ext cx="990600" cy="238124"/>
    <xdr:sp macro="" textlink="">
      <xdr:nvSpPr>
        <xdr:cNvPr id="14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38124"/>
    <xdr:sp macro="" textlink="">
      <xdr:nvSpPr>
        <xdr:cNvPr id="14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38124"/>
    <xdr:sp macro="" textlink="">
      <xdr:nvSpPr>
        <xdr:cNvPr id="14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00025"/>
    <xdr:sp macro="" textlink="">
      <xdr:nvSpPr>
        <xdr:cNvPr id="14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00025"/>
    <xdr:sp macro="" textlink="">
      <xdr:nvSpPr>
        <xdr:cNvPr id="14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00025"/>
    <xdr:sp macro="" textlink="">
      <xdr:nvSpPr>
        <xdr:cNvPr id="14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1167</xdr:row>
      <xdr:rowOff>152400</xdr:rowOff>
    </xdr:from>
    <xdr:ext cx="771525" cy="190500"/>
    <xdr:sp macro="" textlink="">
      <xdr:nvSpPr>
        <xdr:cNvPr id="14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366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90500"/>
    <xdr:sp macro="" textlink="">
      <xdr:nvSpPr>
        <xdr:cNvPr id="14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90500"/>
    <xdr:sp macro="" textlink="">
      <xdr:nvSpPr>
        <xdr:cNvPr id="14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00025"/>
    <xdr:sp macro="" textlink="">
      <xdr:nvSpPr>
        <xdr:cNvPr id="14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00025"/>
    <xdr:sp macro="" textlink="">
      <xdr:nvSpPr>
        <xdr:cNvPr id="14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00025"/>
    <xdr:sp macro="" textlink="">
      <xdr:nvSpPr>
        <xdr:cNvPr id="14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1169</xdr:row>
      <xdr:rowOff>0</xdr:rowOff>
    </xdr:from>
    <xdr:ext cx="676275" cy="295274"/>
    <xdr:sp macro="" textlink="">
      <xdr:nvSpPr>
        <xdr:cNvPr id="14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74652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1168</xdr:row>
      <xdr:rowOff>0</xdr:rowOff>
    </xdr:from>
    <xdr:ext cx="676275" cy="200025"/>
    <xdr:sp macro="" textlink="">
      <xdr:nvSpPr>
        <xdr:cNvPr id="14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274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180975"/>
    <xdr:sp macro="" textlink="">
      <xdr:nvSpPr>
        <xdr:cNvPr id="14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180975"/>
    <xdr:sp macro="" textlink="">
      <xdr:nvSpPr>
        <xdr:cNvPr id="14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1168</xdr:row>
      <xdr:rowOff>0</xdr:rowOff>
    </xdr:from>
    <xdr:ext cx="676275" cy="200025"/>
    <xdr:sp macro="" textlink="">
      <xdr:nvSpPr>
        <xdr:cNvPr id="14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274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1168</xdr:row>
      <xdr:rowOff>0</xdr:rowOff>
    </xdr:from>
    <xdr:ext cx="676275" cy="200025"/>
    <xdr:sp macro="" textlink="">
      <xdr:nvSpPr>
        <xdr:cNvPr id="14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72747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1168</xdr:row>
      <xdr:rowOff>0</xdr:rowOff>
    </xdr:from>
    <xdr:ext cx="990600" cy="257174"/>
    <xdr:sp macro="" textlink="">
      <xdr:nvSpPr>
        <xdr:cNvPr id="14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1168</xdr:row>
      <xdr:rowOff>0</xdr:rowOff>
    </xdr:from>
    <xdr:ext cx="771525" cy="257174"/>
    <xdr:sp macro="" textlink="">
      <xdr:nvSpPr>
        <xdr:cNvPr id="14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72747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1168</xdr:row>
      <xdr:rowOff>0</xdr:rowOff>
    </xdr:from>
    <xdr:ext cx="990600" cy="257174"/>
    <xdr:sp macro="" textlink="">
      <xdr:nvSpPr>
        <xdr:cNvPr id="14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72747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1166</xdr:row>
      <xdr:rowOff>0</xdr:rowOff>
    </xdr:from>
    <xdr:ext cx="990600" cy="171449"/>
    <xdr:sp macro="" textlink="">
      <xdr:nvSpPr>
        <xdr:cNvPr id="14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49"/>
    <xdr:sp macro="" textlink="">
      <xdr:nvSpPr>
        <xdr:cNvPr id="14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49"/>
    <xdr:sp macro="" textlink="">
      <xdr:nvSpPr>
        <xdr:cNvPr id="14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1167</xdr:row>
      <xdr:rowOff>123825</xdr:rowOff>
    </xdr:from>
    <xdr:ext cx="819150" cy="171450"/>
    <xdr:sp macro="" textlink="">
      <xdr:nvSpPr>
        <xdr:cNvPr id="14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172081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4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4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5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5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1167</xdr:row>
      <xdr:rowOff>0</xdr:rowOff>
    </xdr:from>
    <xdr:ext cx="676275" cy="285749"/>
    <xdr:sp macro="" textlink="">
      <xdr:nvSpPr>
        <xdr:cNvPr id="15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170842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1166</xdr:row>
      <xdr:rowOff>0</xdr:rowOff>
    </xdr:from>
    <xdr:ext cx="676275" cy="171450"/>
    <xdr:sp macro="" textlink="">
      <xdr:nvSpPr>
        <xdr:cNvPr id="15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893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5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5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5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5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5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71450"/>
    <xdr:sp macro="" textlink="">
      <xdr:nvSpPr>
        <xdr:cNvPr id="15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71450"/>
    <xdr:sp macro="" textlink="">
      <xdr:nvSpPr>
        <xdr:cNvPr id="15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1166</xdr:row>
      <xdr:rowOff>0</xdr:rowOff>
    </xdr:from>
    <xdr:ext cx="676275" cy="171450"/>
    <xdr:sp macro="" textlink="">
      <xdr:nvSpPr>
        <xdr:cNvPr id="15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893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1166</xdr:row>
      <xdr:rowOff>0</xdr:rowOff>
    </xdr:from>
    <xdr:ext cx="676275" cy="171450"/>
    <xdr:sp macro="" textlink="">
      <xdr:nvSpPr>
        <xdr:cNvPr id="15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893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1166</xdr:row>
      <xdr:rowOff>0</xdr:rowOff>
    </xdr:from>
    <xdr:ext cx="676275" cy="171450"/>
    <xdr:sp macro="" textlink="">
      <xdr:nvSpPr>
        <xdr:cNvPr id="15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168937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5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1168</xdr:row>
      <xdr:rowOff>9525</xdr:rowOff>
    </xdr:from>
    <xdr:ext cx="647700" cy="190499"/>
    <xdr:sp macro="" textlink="">
      <xdr:nvSpPr>
        <xdr:cNvPr id="15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172843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5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5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5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1166</xdr:row>
      <xdr:rowOff>0</xdr:rowOff>
    </xdr:from>
    <xdr:ext cx="771525" cy="190499"/>
    <xdr:sp macro="" textlink="">
      <xdr:nvSpPr>
        <xdr:cNvPr id="15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168937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1166</xdr:row>
      <xdr:rowOff>0</xdr:rowOff>
    </xdr:from>
    <xdr:ext cx="990600" cy="190499"/>
    <xdr:sp macro="" textlink="">
      <xdr:nvSpPr>
        <xdr:cNvPr id="15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168937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1168</xdr:row>
      <xdr:rowOff>28575</xdr:rowOff>
    </xdr:from>
    <xdr:ext cx="990600" cy="190499"/>
    <xdr:sp macro="" textlink="">
      <xdr:nvSpPr>
        <xdr:cNvPr id="15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173033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1217</xdr:row>
      <xdr:rowOff>0</xdr:rowOff>
    </xdr:from>
    <xdr:ext cx="990600" cy="238124"/>
    <xdr:sp macro="" textlink="">
      <xdr:nvSpPr>
        <xdr:cNvPr id="15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00025"/>
    <xdr:sp macro="" textlink="">
      <xdr:nvSpPr>
        <xdr:cNvPr id="15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00025"/>
    <xdr:sp macro="" textlink="">
      <xdr:nvSpPr>
        <xdr:cNvPr id="15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00025"/>
    <xdr:sp macro="" textlink="">
      <xdr:nvSpPr>
        <xdr:cNvPr id="15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1216</xdr:row>
      <xdr:rowOff>152400</xdr:rowOff>
    </xdr:from>
    <xdr:ext cx="771525" cy="190500"/>
    <xdr:sp macro="" textlink="">
      <xdr:nvSpPr>
        <xdr:cNvPr id="15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61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00025"/>
    <xdr:sp macro="" textlink="">
      <xdr:nvSpPr>
        <xdr:cNvPr id="15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00025"/>
    <xdr:sp macro="" textlink="">
      <xdr:nvSpPr>
        <xdr:cNvPr id="15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00025"/>
    <xdr:sp macro="" textlink="">
      <xdr:nvSpPr>
        <xdr:cNvPr id="15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1218</xdr:row>
      <xdr:rowOff>0</xdr:rowOff>
    </xdr:from>
    <xdr:ext cx="676275" cy="295274"/>
    <xdr:sp macro="" textlink="">
      <xdr:nvSpPr>
        <xdr:cNvPr id="15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45899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1217</xdr:row>
      <xdr:rowOff>0</xdr:rowOff>
    </xdr:from>
    <xdr:ext cx="676275" cy="200025"/>
    <xdr:sp macro="" textlink="">
      <xdr:nvSpPr>
        <xdr:cNvPr id="15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3994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1217</xdr:row>
      <xdr:rowOff>0</xdr:rowOff>
    </xdr:from>
    <xdr:ext cx="676275" cy="200025"/>
    <xdr:sp macro="" textlink="">
      <xdr:nvSpPr>
        <xdr:cNvPr id="15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3994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1217</xdr:row>
      <xdr:rowOff>0</xdr:rowOff>
    </xdr:from>
    <xdr:ext cx="676275" cy="200025"/>
    <xdr:sp macro="" textlink="">
      <xdr:nvSpPr>
        <xdr:cNvPr id="15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3994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1217</xdr:row>
      <xdr:rowOff>0</xdr:rowOff>
    </xdr:from>
    <xdr:ext cx="990600" cy="257174"/>
    <xdr:sp macro="" textlink="">
      <xdr:nvSpPr>
        <xdr:cNvPr id="15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1215</xdr:row>
      <xdr:rowOff>0</xdr:rowOff>
    </xdr:from>
    <xdr:ext cx="990600" cy="171449"/>
    <xdr:sp macro="" textlink="">
      <xdr:nvSpPr>
        <xdr:cNvPr id="15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1216</xdr:row>
      <xdr:rowOff>123825</xdr:rowOff>
    </xdr:from>
    <xdr:ext cx="819150" cy="171450"/>
    <xdr:sp macro="" textlink="">
      <xdr:nvSpPr>
        <xdr:cNvPr id="15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243328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1216</xdr:row>
      <xdr:rowOff>0</xdr:rowOff>
    </xdr:from>
    <xdr:ext cx="676275" cy="285749"/>
    <xdr:sp macro="" textlink="">
      <xdr:nvSpPr>
        <xdr:cNvPr id="15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42089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1215</xdr:row>
      <xdr:rowOff>0</xdr:rowOff>
    </xdr:from>
    <xdr:ext cx="676275" cy="171450"/>
    <xdr:sp macro="" textlink="">
      <xdr:nvSpPr>
        <xdr:cNvPr id="15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0184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1215</xdr:row>
      <xdr:rowOff>0</xdr:rowOff>
    </xdr:from>
    <xdr:ext cx="676275" cy="171450"/>
    <xdr:sp macro="" textlink="">
      <xdr:nvSpPr>
        <xdr:cNvPr id="15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0184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1215</xdr:row>
      <xdr:rowOff>0</xdr:rowOff>
    </xdr:from>
    <xdr:ext cx="676275" cy="171450"/>
    <xdr:sp macro="" textlink="">
      <xdr:nvSpPr>
        <xdr:cNvPr id="15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0184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1215</xdr:row>
      <xdr:rowOff>0</xdr:rowOff>
    </xdr:from>
    <xdr:ext cx="676275" cy="171450"/>
    <xdr:sp macro="" textlink="">
      <xdr:nvSpPr>
        <xdr:cNvPr id="15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0184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1217</xdr:row>
      <xdr:rowOff>9525</xdr:rowOff>
    </xdr:from>
    <xdr:ext cx="647700" cy="190499"/>
    <xdr:sp macro="" textlink="">
      <xdr:nvSpPr>
        <xdr:cNvPr id="15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244090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1217</xdr:row>
      <xdr:rowOff>28575</xdr:rowOff>
    </xdr:from>
    <xdr:ext cx="990600" cy="190499"/>
    <xdr:sp macro="" textlink="">
      <xdr:nvSpPr>
        <xdr:cNvPr id="15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24428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1217</xdr:row>
      <xdr:rowOff>0</xdr:rowOff>
    </xdr:from>
    <xdr:ext cx="990600" cy="238124"/>
    <xdr:sp macro="" textlink="">
      <xdr:nvSpPr>
        <xdr:cNvPr id="15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38124"/>
    <xdr:sp macro="" textlink="">
      <xdr:nvSpPr>
        <xdr:cNvPr id="15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38124"/>
    <xdr:sp macro="" textlink="">
      <xdr:nvSpPr>
        <xdr:cNvPr id="15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00025"/>
    <xdr:sp macro="" textlink="">
      <xdr:nvSpPr>
        <xdr:cNvPr id="15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00025"/>
    <xdr:sp macro="" textlink="">
      <xdr:nvSpPr>
        <xdr:cNvPr id="15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00025"/>
    <xdr:sp macro="" textlink="">
      <xdr:nvSpPr>
        <xdr:cNvPr id="15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1216</xdr:row>
      <xdr:rowOff>152400</xdr:rowOff>
    </xdr:from>
    <xdr:ext cx="771525" cy="190500"/>
    <xdr:sp macro="" textlink="">
      <xdr:nvSpPr>
        <xdr:cNvPr id="15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613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90500"/>
    <xdr:sp macro="" textlink="">
      <xdr:nvSpPr>
        <xdr:cNvPr id="15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90500"/>
    <xdr:sp macro="" textlink="">
      <xdr:nvSpPr>
        <xdr:cNvPr id="15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00025"/>
    <xdr:sp macro="" textlink="">
      <xdr:nvSpPr>
        <xdr:cNvPr id="15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00025"/>
    <xdr:sp macro="" textlink="">
      <xdr:nvSpPr>
        <xdr:cNvPr id="15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00025"/>
    <xdr:sp macro="" textlink="">
      <xdr:nvSpPr>
        <xdr:cNvPr id="15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1218</xdr:row>
      <xdr:rowOff>0</xdr:rowOff>
    </xdr:from>
    <xdr:ext cx="676275" cy="295274"/>
    <xdr:sp macro="" textlink="">
      <xdr:nvSpPr>
        <xdr:cNvPr id="15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4589975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1217</xdr:row>
      <xdr:rowOff>0</xdr:rowOff>
    </xdr:from>
    <xdr:ext cx="676275" cy="200025"/>
    <xdr:sp macro="" textlink="">
      <xdr:nvSpPr>
        <xdr:cNvPr id="15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3994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180975"/>
    <xdr:sp macro="" textlink="">
      <xdr:nvSpPr>
        <xdr:cNvPr id="15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180975"/>
    <xdr:sp macro="" textlink="">
      <xdr:nvSpPr>
        <xdr:cNvPr id="15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1217</xdr:row>
      <xdr:rowOff>0</xdr:rowOff>
    </xdr:from>
    <xdr:ext cx="676275" cy="200025"/>
    <xdr:sp macro="" textlink="">
      <xdr:nvSpPr>
        <xdr:cNvPr id="15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3994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1217</xdr:row>
      <xdr:rowOff>0</xdr:rowOff>
    </xdr:from>
    <xdr:ext cx="676275" cy="200025"/>
    <xdr:sp macro="" textlink="">
      <xdr:nvSpPr>
        <xdr:cNvPr id="15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399475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1217</xdr:row>
      <xdr:rowOff>0</xdr:rowOff>
    </xdr:from>
    <xdr:ext cx="990600" cy="257174"/>
    <xdr:sp macro="" textlink="">
      <xdr:nvSpPr>
        <xdr:cNvPr id="15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1217</xdr:row>
      <xdr:rowOff>0</xdr:rowOff>
    </xdr:from>
    <xdr:ext cx="771525" cy="257174"/>
    <xdr:sp macro="" textlink="">
      <xdr:nvSpPr>
        <xdr:cNvPr id="15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399475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1217</xdr:row>
      <xdr:rowOff>0</xdr:rowOff>
    </xdr:from>
    <xdr:ext cx="990600" cy="257174"/>
    <xdr:sp macro="" textlink="">
      <xdr:nvSpPr>
        <xdr:cNvPr id="15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399475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1215</xdr:row>
      <xdr:rowOff>0</xdr:rowOff>
    </xdr:from>
    <xdr:ext cx="990600" cy="171449"/>
    <xdr:sp macro="" textlink="">
      <xdr:nvSpPr>
        <xdr:cNvPr id="15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49"/>
    <xdr:sp macro="" textlink="">
      <xdr:nvSpPr>
        <xdr:cNvPr id="15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49"/>
    <xdr:sp macro="" textlink="">
      <xdr:nvSpPr>
        <xdr:cNvPr id="15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1216</xdr:row>
      <xdr:rowOff>123825</xdr:rowOff>
    </xdr:from>
    <xdr:ext cx="819150" cy="171450"/>
    <xdr:sp macro="" textlink="">
      <xdr:nvSpPr>
        <xdr:cNvPr id="15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24332800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1216</xdr:row>
      <xdr:rowOff>0</xdr:rowOff>
    </xdr:from>
    <xdr:ext cx="676275" cy="285749"/>
    <xdr:sp macro="" textlink="">
      <xdr:nvSpPr>
        <xdr:cNvPr id="15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24208975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1215</xdr:row>
      <xdr:rowOff>0</xdr:rowOff>
    </xdr:from>
    <xdr:ext cx="676275" cy="171450"/>
    <xdr:sp macro="" textlink="">
      <xdr:nvSpPr>
        <xdr:cNvPr id="15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0184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71450"/>
    <xdr:sp macro="" textlink="">
      <xdr:nvSpPr>
        <xdr:cNvPr id="15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71450"/>
    <xdr:sp macro="" textlink="">
      <xdr:nvSpPr>
        <xdr:cNvPr id="15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1215</xdr:row>
      <xdr:rowOff>0</xdr:rowOff>
    </xdr:from>
    <xdr:ext cx="676275" cy="171450"/>
    <xdr:sp macro="" textlink="">
      <xdr:nvSpPr>
        <xdr:cNvPr id="15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0184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1215</xdr:row>
      <xdr:rowOff>0</xdr:rowOff>
    </xdr:from>
    <xdr:ext cx="676275" cy="171450"/>
    <xdr:sp macro="" textlink="">
      <xdr:nvSpPr>
        <xdr:cNvPr id="15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0184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1215</xdr:row>
      <xdr:rowOff>0</xdr:rowOff>
    </xdr:from>
    <xdr:ext cx="676275" cy="171450"/>
    <xdr:sp macro="" textlink="">
      <xdr:nvSpPr>
        <xdr:cNvPr id="15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24018475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1217</xdr:row>
      <xdr:rowOff>9525</xdr:rowOff>
    </xdr:from>
    <xdr:ext cx="647700" cy="190499"/>
    <xdr:sp macro="" textlink="">
      <xdr:nvSpPr>
        <xdr:cNvPr id="15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24409000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1215</xdr:row>
      <xdr:rowOff>0</xdr:rowOff>
    </xdr:from>
    <xdr:ext cx="771525" cy="190499"/>
    <xdr:sp macro="" textlink="">
      <xdr:nvSpPr>
        <xdr:cNvPr id="15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24018475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1215</xdr:row>
      <xdr:rowOff>0</xdr:rowOff>
    </xdr:from>
    <xdr:ext cx="990600" cy="190499"/>
    <xdr:sp macro="" textlink="">
      <xdr:nvSpPr>
        <xdr:cNvPr id="15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240184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1217</xdr:row>
      <xdr:rowOff>28575</xdr:rowOff>
    </xdr:from>
    <xdr:ext cx="990600" cy="190499"/>
    <xdr:sp macro="" textlink="">
      <xdr:nvSpPr>
        <xdr:cNvPr id="15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2442805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1312</xdr:row>
      <xdr:rowOff>0</xdr:rowOff>
    </xdr:from>
    <xdr:ext cx="990600" cy="238124"/>
    <xdr:sp macro="" textlink="">
      <xdr:nvSpPr>
        <xdr:cNvPr id="15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00025"/>
    <xdr:sp macro="" textlink="">
      <xdr:nvSpPr>
        <xdr:cNvPr id="15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00025"/>
    <xdr:sp macro="" textlink="">
      <xdr:nvSpPr>
        <xdr:cNvPr id="15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00025"/>
    <xdr:sp macro="" textlink="">
      <xdr:nvSpPr>
        <xdr:cNvPr id="15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1311</xdr:row>
      <xdr:rowOff>152400</xdr:rowOff>
    </xdr:from>
    <xdr:ext cx="771525" cy="190500"/>
    <xdr:sp macro="" textlink="">
      <xdr:nvSpPr>
        <xdr:cNvPr id="15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24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00025"/>
    <xdr:sp macro="" textlink="">
      <xdr:nvSpPr>
        <xdr:cNvPr id="15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00025"/>
    <xdr:sp macro="" textlink="">
      <xdr:nvSpPr>
        <xdr:cNvPr id="15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00025"/>
    <xdr:sp macro="" textlink="">
      <xdr:nvSpPr>
        <xdr:cNvPr id="15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1313</xdr:row>
      <xdr:rowOff>0</xdr:rowOff>
    </xdr:from>
    <xdr:ext cx="676275" cy="295274"/>
    <xdr:sp macro="" textlink="">
      <xdr:nvSpPr>
        <xdr:cNvPr id="15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335530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1312</xdr:row>
      <xdr:rowOff>0</xdr:rowOff>
    </xdr:from>
    <xdr:ext cx="676275" cy="200025"/>
    <xdr:sp macro="" textlink="">
      <xdr:nvSpPr>
        <xdr:cNvPr id="15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33625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1312</xdr:row>
      <xdr:rowOff>0</xdr:rowOff>
    </xdr:from>
    <xdr:ext cx="676275" cy="200025"/>
    <xdr:sp macro="" textlink="">
      <xdr:nvSpPr>
        <xdr:cNvPr id="15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33625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1312</xdr:row>
      <xdr:rowOff>0</xdr:rowOff>
    </xdr:from>
    <xdr:ext cx="676275" cy="200025"/>
    <xdr:sp macro="" textlink="">
      <xdr:nvSpPr>
        <xdr:cNvPr id="15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33625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1312</xdr:row>
      <xdr:rowOff>0</xdr:rowOff>
    </xdr:from>
    <xdr:ext cx="990600" cy="257174"/>
    <xdr:sp macro="" textlink="">
      <xdr:nvSpPr>
        <xdr:cNvPr id="15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1310</xdr:row>
      <xdr:rowOff>0</xdr:rowOff>
    </xdr:from>
    <xdr:ext cx="990600" cy="171449"/>
    <xdr:sp macro="" textlink="">
      <xdr:nvSpPr>
        <xdr:cNvPr id="15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1311</xdr:row>
      <xdr:rowOff>123825</xdr:rowOff>
    </xdr:from>
    <xdr:ext cx="819150" cy="171450"/>
    <xdr:sp macro="" textlink="">
      <xdr:nvSpPr>
        <xdr:cNvPr id="15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332958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1311</xdr:row>
      <xdr:rowOff>0</xdr:rowOff>
    </xdr:from>
    <xdr:ext cx="676275" cy="285749"/>
    <xdr:sp macro="" textlink="">
      <xdr:nvSpPr>
        <xdr:cNvPr id="15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331720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1310</xdr:row>
      <xdr:rowOff>0</xdr:rowOff>
    </xdr:from>
    <xdr:ext cx="676275" cy="171450"/>
    <xdr:sp macro="" textlink="">
      <xdr:nvSpPr>
        <xdr:cNvPr id="15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2981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1310</xdr:row>
      <xdr:rowOff>0</xdr:rowOff>
    </xdr:from>
    <xdr:ext cx="676275" cy="171450"/>
    <xdr:sp macro="" textlink="">
      <xdr:nvSpPr>
        <xdr:cNvPr id="15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2981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1310</xdr:row>
      <xdr:rowOff>0</xdr:rowOff>
    </xdr:from>
    <xdr:ext cx="676275" cy="171450"/>
    <xdr:sp macro="" textlink="">
      <xdr:nvSpPr>
        <xdr:cNvPr id="15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2981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1310</xdr:row>
      <xdr:rowOff>0</xdr:rowOff>
    </xdr:from>
    <xdr:ext cx="676275" cy="171450"/>
    <xdr:sp macro="" textlink="">
      <xdr:nvSpPr>
        <xdr:cNvPr id="15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2981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5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1312</xdr:row>
      <xdr:rowOff>9525</xdr:rowOff>
    </xdr:from>
    <xdr:ext cx="647700" cy="190499"/>
    <xdr:sp macro="" textlink="">
      <xdr:nvSpPr>
        <xdr:cNvPr id="15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333720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5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5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5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5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1312</xdr:row>
      <xdr:rowOff>28575</xdr:rowOff>
    </xdr:from>
    <xdr:ext cx="990600" cy="190499"/>
    <xdr:sp macro="" textlink="">
      <xdr:nvSpPr>
        <xdr:cNvPr id="15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33391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1312</xdr:row>
      <xdr:rowOff>0</xdr:rowOff>
    </xdr:from>
    <xdr:ext cx="990600" cy="238124"/>
    <xdr:sp macro="" textlink="">
      <xdr:nvSpPr>
        <xdr:cNvPr id="15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38124"/>
    <xdr:sp macro="" textlink="">
      <xdr:nvSpPr>
        <xdr:cNvPr id="15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38124"/>
    <xdr:sp macro="" textlink="">
      <xdr:nvSpPr>
        <xdr:cNvPr id="15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00025"/>
    <xdr:sp macro="" textlink="">
      <xdr:nvSpPr>
        <xdr:cNvPr id="15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00025"/>
    <xdr:sp macro="" textlink="">
      <xdr:nvSpPr>
        <xdr:cNvPr id="15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00025"/>
    <xdr:sp macro="" textlink="">
      <xdr:nvSpPr>
        <xdr:cNvPr id="15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1311</xdr:row>
      <xdr:rowOff>152400</xdr:rowOff>
    </xdr:from>
    <xdr:ext cx="771525" cy="190500"/>
    <xdr:sp macro="" textlink="">
      <xdr:nvSpPr>
        <xdr:cNvPr id="15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24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90500"/>
    <xdr:sp macro="" textlink="">
      <xdr:nvSpPr>
        <xdr:cNvPr id="15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90500"/>
    <xdr:sp macro="" textlink="">
      <xdr:nvSpPr>
        <xdr:cNvPr id="15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00025"/>
    <xdr:sp macro="" textlink="">
      <xdr:nvSpPr>
        <xdr:cNvPr id="15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00025"/>
    <xdr:sp macro="" textlink="">
      <xdr:nvSpPr>
        <xdr:cNvPr id="15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00025"/>
    <xdr:sp macro="" textlink="">
      <xdr:nvSpPr>
        <xdr:cNvPr id="15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1313</xdr:row>
      <xdr:rowOff>0</xdr:rowOff>
    </xdr:from>
    <xdr:ext cx="676275" cy="295274"/>
    <xdr:sp macro="" textlink="">
      <xdr:nvSpPr>
        <xdr:cNvPr id="15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335530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1312</xdr:row>
      <xdr:rowOff>0</xdr:rowOff>
    </xdr:from>
    <xdr:ext cx="676275" cy="200025"/>
    <xdr:sp macro="" textlink="">
      <xdr:nvSpPr>
        <xdr:cNvPr id="15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33625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180975"/>
    <xdr:sp macro="" textlink="">
      <xdr:nvSpPr>
        <xdr:cNvPr id="15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180975"/>
    <xdr:sp macro="" textlink="">
      <xdr:nvSpPr>
        <xdr:cNvPr id="15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1312</xdr:row>
      <xdr:rowOff>0</xdr:rowOff>
    </xdr:from>
    <xdr:ext cx="676275" cy="200025"/>
    <xdr:sp macro="" textlink="">
      <xdr:nvSpPr>
        <xdr:cNvPr id="15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33625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1312</xdr:row>
      <xdr:rowOff>0</xdr:rowOff>
    </xdr:from>
    <xdr:ext cx="676275" cy="200025"/>
    <xdr:sp macro="" textlink="">
      <xdr:nvSpPr>
        <xdr:cNvPr id="15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33625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1312</xdr:row>
      <xdr:rowOff>0</xdr:rowOff>
    </xdr:from>
    <xdr:ext cx="990600" cy="257174"/>
    <xdr:sp macro="" textlink="">
      <xdr:nvSpPr>
        <xdr:cNvPr id="15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1312</xdr:row>
      <xdr:rowOff>0</xdr:rowOff>
    </xdr:from>
    <xdr:ext cx="771525" cy="257174"/>
    <xdr:sp macro="" textlink="">
      <xdr:nvSpPr>
        <xdr:cNvPr id="15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33625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1312</xdr:row>
      <xdr:rowOff>0</xdr:rowOff>
    </xdr:from>
    <xdr:ext cx="990600" cy="257174"/>
    <xdr:sp macro="" textlink="">
      <xdr:nvSpPr>
        <xdr:cNvPr id="15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33625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1310</xdr:row>
      <xdr:rowOff>0</xdr:rowOff>
    </xdr:from>
    <xdr:ext cx="990600" cy="171449"/>
    <xdr:sp macro="" textlink="">
      <xdr:nvSpPr>
        <xdr:cNvPr id="15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49"/>
    <xdr:sp macro="" textlink="">
      <xdr:nvSpPr>
        <xdr:cNvPr id="15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49"/>
    <xdr:sp macro="" textlink="">
      <xdr:nvSpPr>
        <xdr:cNvPr id="15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1311</xdr:row>
      <xdr:rowOff>123825</xdr:rowOff>
    </xdr:from>
    <xdr:ext cx="819150" cy="171450"/>
    <xdr:sp macro="" textlink="">
      <xdr:nvSpPr>
        <xdr:cNvPr id="15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332958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1311</xdr:row>
      <xdr:rowOff>0</xdr:rowOff>
    </xdr:from>
    <xdr:ext cx="676275" cy="285749"/>
    <xdr:sp macro="" textlink="">
      <xdr:nvSpPr>
        <xdr:cNvPr id="15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331720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1310</xdr:row>
      <xdr:rowOff>0</xdr:rowOff>
    </xdr:from>
    <xdr:ext cx="676275" cy="171450"/>
    <xdr:sp macro="" textlink="">
      <xdr:nvSpPr>
        <xdr:cNvPr id="15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2981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71450"/>
    <xdr:sp macro="" textlink="">
      <xdr:nvSpPr>
        <xdr:cNvPr id="15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71450"/>
    <xdr:sp macro="" textlink="">
      <xdr:nvSpPr>
        <xdr:cNvPr id="15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1310</xdr:row>
      <xdr:rowOff>0</xdr:rowOff>
    </xdr:from>
    <xdr:ext cx="676275" cy="171450"/>
    <xdr:sp macro="" textlink="">
      <xdr:nvSpPr>
        <xdr:cNvPr id="15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2981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1310</xdr:row>
      <xdr:rowOff>0</xdr:rowOff>
    </xdr:from>
    <xdr:ext cx="676275" cy="171450"/>
    <xdr:sp macro="" textlink="">
      <xdr:nvSpPr>
        <xdr:cNvPr id="15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2981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1310</xdr:row>
      <xdr:rowOff>0</xdr:rowOff>
    </xdr:from>
    <xdr:ext cx="676275" cy="171450"/>
    <xdr:sp macro="" textlink="">
      <xdr:nvSpPr>
        <xdr:cNvPr id="15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329815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5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6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1312</xdr:row>
      <xdr:rowOff>9525</xdr:rowOff>
    </xdr:from>
    <xdr:ext cx="647700" cy="190499"/>
    <xdr:sp macro="" textlink="">
      <xdr:nvSpPr>
        <xdr:cNvPr id="16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333720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6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6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6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1310</xdr:row>
      <xdr:rowOff>0</xdr:rowOff>
    </xdr:from>
    <xdr:ext cx="771525" cy="190499"/>
    <xdr:sp macro="" textlink="">
      <xdr:nvSpPr>
        <xdr:cNvPr id="16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329815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1310</xdr:row>
      <xdr:rowOff>0</xdr:rowOff>
    </xdr:from>
    <xdr:ext cx="990600" cy="190499"/>
    <xdr:sp macro="" textlink="">
      <xdr:nvSpPr>
        <xdr:cNvPr id="16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329815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1312</xdr:row>
      <xdr:rowOff>28575</xdr:rowOff>
    </xdr:from>
    <xdr:ext cx="990600" cy="190499"/>
    <xdr:sp macro="" textlink="">
      <xdr:nvSpPr>
        <xdr:cNvPr id="16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333910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1370</xdr:row>
      <xdr:rowOff>0</xdr:rowOff>
    </xdr:from>
    <xdr:ext cx="990600" cy="238124"/>
    <xdr:sp macro="" textlink="">
      <xdr:nvSpPr>
        <xdr:cNvPr id="16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00025"/>
    <xdr:sp macro="" textlink="">
      <xdr:nvSpPr>
        <xdr:cNvPr id="16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00025"/>
    <xdr:sp macro="" textlink="">
      <xdr:nvSpPr>
        <xdr:cNvPr id="16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00025"/>
    <xdr:sp macro="" textlink="">
      <xdr:nvSpPr>
        <xdr:cNvPr id="16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1369</xdr:row>
      <xdr:rowOff>152400</xdr:rowOff>
    </xdr:from>
    <xdr:ext cx="771525" cy="190500"/>
    <xdr:sp macro="" textlink="">
      <xdr:nvSpPr>
        <xdr:cNvPr id="16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5743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00025"/>
    <xdr:sp macro="" textlink="">
      <xdr:nvSpPr>
        <xdr:cNvPr id="16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00025"/>
    <xdr:sp macro="" textlink="">
      <xdr:nvSpPr>
        <xdr:cNvPr id="16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00025"/>
    <xdr:sp macro="" textlink="">
      <xdr:nvSpPr>
        <xdr:cNvPr id="16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1371</xdr:row>
      <xdr:rowOff>0</xdr:rowOff>
    </xdr:from>
    <xdr:ext cx="676275" cy="295274"/>
    <xdr:sp macro="" textlink="">
      <xdr:nvSpPr>
        <xdr:cNvPr id="16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518029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1370</xdr:row>
      <xdr:rowOff>0</xdr:rowOff>
    </xdr:from>
    <xdr:ext cx="676275" cy="200025"/>
    <xdr:sp macro="" textlink="">
      <xdr:nvSpPr>
        <xdr:cNvPr id="16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6124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1370</xdr:row>
      <xdr:rowOff>0</xdr:rowOff>
    </xdr:from>
    <xdr:ext cx="676275" cy="200025"/>
    <xdr:sp macro="" textlink="">
      <xdr:nvSpPr>
        <xdr:cNvPr id="16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6124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1370</xdr:row>
      <xdr:rowOff>0</xdr:rowOff>
    </xdr:from>
    <xdr:ext cx="676275" cy="200025"/>
    <xdr:sp macro="" textlink="">
      <xdr:nvSpPr>
        <xdr:cNvPr id="16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6124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1370</xdr:row>
      <xdr:rowOff>0</xdr:rowOff>
    </xdr:from>
    <xdr:ext cx="990600" cy="257174"/>
    <xdr:sp macro="" textlink="">
      <xdr:nvSpPr>
        <xdr:cNvPr id="16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1368</xdr:row>
      <xdr:rowOff>0</xdr:rowOff>
    </xdr:from>
    <xdr:ext cx="990600" cy="171449"/>
    <xdr:sp macro="" textlink="">
      <xdr:nvSpPr>
        <xdr:cNvPr id="16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1369</xdr:row>
      <xdr:rowOff>123825</xdr:rowOff>
    </xdr:from>
    <xdr:ext cx="819150" cy="171450"/>
    <xdr:sp macro="" textlink="">
      <xdr:nvSpPr>
        <xdr:cNvPr id="16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515457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1369</xdr:row>
      <xdr:rowOff>0</xdr:rowOff>
    </xdr:from>
    <xdr:ext cx="676275" cy="285749"/>
    <xdr:sp macro="" textlink="">
      <xdr:nvSpPr>
        <xdr:cNvPr id="16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514219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1368</xdr:row>
      <xdr:rowOff>0</xdr:rowOff>
    </xdr:from>
    <xdr:ext cx="676275" cy="171450"/>
    <xdr:sp macro="" textlink="">
      <xdr:nvSpPr>
        <xdr:cNvPr id="16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2314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1368</xdr:row>
      <xdr:rowOff>0</xdr:rowOff>
    </xdr:from>
    <xdr:ext cx="676275" cy="171450"/>
    <xdr:sp macro="" textlink="">
      <xdr:nvSpPr>
        <xdr:cNvPr id="16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2314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1368</xdr:row>
      <xdr:rowOff>0</xdr:rowOff>
    </xdr:from>
    <xdr:ext cx="676275" cy="171450"/>
    <xdr:sp macro="" textlink="">
      <xdr:nvSpPr>
        <xdr:cNvPr id="16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2314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1368</xdr:row>
      <xdr:rowOff>0</xdr:rowOff>
    </xdr:from>
    <xdr:ext cx="676275" cy="171450"/>
    <xdr:sp macro="" textlink="">
      <xdr:nvSpPr>
        <xdr:cNvPr id="16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2314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1370</xdr:row>
      <xdr:rowOff>9525</xdr:rowOff>
    </xdr:from>
    <xdr:ext cx="647700" cy="190499"/>
    <xdr:sp macro="" textlink="">
      <xdr:nvSpPr>
        <xdr:cNvPr id="16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516219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1370</xdr:row>
      <xdr:rowOff>28575</xdr:rowOff>
    </xdr:from>
    <xdr:ext cx="990600" cy="190499"/>
    <xdr:sp macro="" textlink="">
      <xdr:nvSpPr>
        <xdr:cNvPr id="16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51640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1370</xdr:row>
      <xdr:rowOff>0</xdr:rowOff>
    </xdr:from>
    <xdr:ext cx="990600" cy="238124"/>
    <xdr:sp macro="" textlink="">
      <xdr:nvSpPr>
        <xdr:cNvPr id="16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38124"/>
    <xdr:sp macro="" textlink="">
      <xdr:nvSpPr>
        <xdr:cNvPr id="16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38124"/>
    <xdr:sp macro="" textlink="">
      <xdr:nvSpPr>
        <xdr:cNvPr id="16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00025"/>
    <xdr:sp macro="" textlink="">
      <xdr:nvSpPr>
        <xdr:cNvPr id="16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00025"/>
    <xdr:sp macro="" textlink="">
      <xdr:nvSpPr>
        <xdr:cNvPr id="16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00025"/>
    <xdr:sp macro="" textlink="">
      <xdr:nvSpPr>
        <xdr:cNvPr id="16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1369</xdr:row>
      <xdr:rowOff>152400</xdr:rowOff>
    </xdr:from>
    <xdr:ext cx="771525" cy="190500"/>
    <xdr:sp macro="" textlink="">
      <xdr:nvSpPr>
        <xdr:cNvPr id="16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5743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90500"/>
    <xdr:sp macro="" textlink="">
      <xdr:nvSpPr>
        <xdr:cNvPr id="16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90500"/>
    <xdr:sp macro="" textlink="">
      <xdr:nvSpPr>
        <xdr:cNvPr id="16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00025"/>
    <xdr:sp macro="" textlink="">
      <xdr:nvSpPr>
        <xdr:cNvPr id="16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00025"/>
    <xdr:sp macro="" textlink="">
      <xdr:nvSpPr>
        <xdr:cNvPr id="16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00025"/>
    <xdr:sp macro="" textlink="">
      <xdr:nvSpPr>
        <xdr:cNvPr id="16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1371</xdr:row>
      <xdr:rowOff>0</xdr:rowOff>
    </xdr:from>
    <xdr:ext cx="676275" cy="295274"/>
    <xdr:sp macro="" textlink="">
      <xdr:nvSpPr>
        <xdr:cNvPr id="16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518029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1370</xdr:row>
      <xdr:rowOff>0</xdr:rowOff>
    </xdr:from>
    <xdr:ext cx="676275" cy="200025"/>
    <xdr:sp macro="" textlink="">
      <xdr:nvSpPr>
        <xdr:cNvPr id="16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6124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180975"/>
    <xdr:sp macro="" textlink="">
      <xdr:nvSpPr>
        <xdr:cNvPr id="16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180975"/>
    <xdr:sp macro="" textlink="">
      <xdr:nvSpPr>
        <xdr:cNvPr id="16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1370</xdr:row>
      <xdr:rowOff>0</xdr:rowOff>
    </xdr:from>
    <xdr:ext cx="676275" cy="200025"/>
    <xdr:sp macro="" textlink="">
      <xdr:nvSpPr>
        <xdr:cNvPr id="16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6124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1370</xdr:row>
      <xdr:rowOff>0</xdr:rowOff>
    </xdr:from>
    <xdr:ext cx="676275" cy="200025"/>
    <xdr:sp macro="" textlink="">
      <xdr:nvSpPr>
        <xdr:cNvPr id="16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6124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1370</xdr:row>
      <xdr:rowOff>0</xdr:rowOff>
    </xdr:from>
    <xdr:ext cx="990600" cy="257174"/>
    <xdr:sp macro="" textlink="">
      <xdr:nvSpPr>
        <xdr:cNvPr id="16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1370</xdr:row>
      <xdr:rowOff>0</xdr:rowOff>
    </xdr:from>
    <xdr:ext cx="771525" cy="257174"/>
    <xdr:sp macro="" textlink="">
      <xdr:nvSpPr>
        <xdr:cNvPr id="16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6124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1370</xdr:row>
      <xdr:rowOff>0</xdr:rowOff>
    </xdr:from>
    <xdr:ext cx="990600" cy="257174"/>
    <xdr:sp macro="" textlink="">
      <xdr:nvSpPr>
        <xdr:cNvPr id="16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6124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1368</xdr:row>
      <xdr:rowOff>0</xdr:rowOff>
    </xdr:from>
    <xdr:ext cx="990600" cy="171449"/>
    <xdr:sp macro="" textlink="">
      <xdr:nvSpPr>
        <xdr:cNvPr id="16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49"/>
    <xdr:sp macro="" textlink="">
      <xdr:nvSpPr>
        <xdr:cNvPr id="16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49"/>
    <xdr:sp macro="" textlink="">
      <xdr:nvSpPr>
        <xdr:cNvPr id="16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1369</xdr:row>
      <xdr:rowOff>123825</xdr:rowOff>
    </xdr:from>
    <xdr:ext cx="819150" cy="171450"/>
    <xdr:sp macro="" textlink="">
      <xdr:nvSpPr>
        <xdr:cNvPr id="16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515457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1369</xdr:row>
      <xdr:rowOff>0</xdr:rowOff>
    </xdr:from>
    <xdr:ext cx="676275" cy="285749"/>
    <xdr:sp macro="" textlink="">
      <xdr:nvSpPr>
        <xdr:cNvPr id="16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514219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1368</xdr:row>
      <xdr:rowOff>0</xdr:rowOff>
    </xdr:from>
    <xdr:ext cx="676275" cy="171450"/>
    <xdr:sp macro="" textlink="">
      <xdr:nvSpPr>
        <xdr:cNvPr id="16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2314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71450"/>
    <xdr:sp macro="" textlink="">
      <xdr:nvSpPr>
        <xdr:cNvPr id="164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71450"/>
    <xdr:sp macro="" textlink="">
      <xdr:nvSpPr>
        <xdr:cNvPr id="164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1368</xdr:row>
      <xdr:rowOff>0</xdr:rowOff>
    </xdr:from>
    <xdr:ext cx="676275" cy="171450"/>
    <xdr:sp macro="" textlink="">
      <xdr:nvSpPr>
        <xdr:cNvPr id="164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2314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1368</xdr:row>
      <xdr:rowOff>0</xdr:rowOff>
    </xdr:from>
    <xdr:ext cx="676275" cy="171450"/>
    <xdr:sp macro="" textlink="">
      <xdr:nvSpPr>
        <xdr:cNvPr id="164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2314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1368</xdr:row>
      <xdr:rowOff>0</xdr:rowOff>
    </xdr:from>
    <xdr:ext cx="676275" cy="171450"/>
    <xdr:sp macro="" textlink="">
      <xdr:nvSpPr>
        <xdr:cNvPr id="164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12314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4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1370</xdr:row>
      <xdr:rowOff>9525</xdr:rowOff>
    </xdr:from>
    <xdr:ext cx="647700" cy="190499"/>
    <xdr:sp macro="" textlink="">
      <xdr:nvSpPr>
        <xdr:cNvPr id="164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516219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4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4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4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1368</xdr:row>
      <xdr:rowOff>0</xdr:rowOff>
    </xdr:from>
    <xdr:ext cx="771525" cy="190499"/>
    <xdr:sp macro="" textlink="">
      <xdr:nvSpPr>
        <xdr:cNvPr id="164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12314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1368</xdr:row>
      <xdr:rowOff>0</xdr:rowOff>
    </xdr:from>
    <xdr:ext cx="990600" cy="190499"/>
    <xdr:sp macro="" textlink="">
      <xdr:nvSpPr>
        <xdr:cNvPr id="164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12314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1370</xdr:row>
      <xdr:rowOff>28575</xdr:rowOff>
    </xdr:from>
    <xdr:ext cx="990600" cy="190499"/>
    <xdr:sp macro="" textlink="">
      <xdr:nvSpPr>
        <xdr:cNvPr id="164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516409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4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4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4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4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4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4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5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1417</xdr:row>
      <xdr:rowOff>0</xdr:rowOff>
    </xdr:from>
    <xdr:ext cx="990600" cy="238124"/>
    <xdr:sp macro="" textlink="">
      <xdr:nvSpPr>
        <xdr:cNvPr id="165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5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5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5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5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5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00025"/>
    <xdr:sp macro="" textlink="">
      <xdr:nvSpPr>
        <xdr:cNvPr id="165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00025"/>
    <xdr:sp macro="" textlink="">
      <xdr:nvSpPr>
        <xdr:cNvPr id="165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00025"/>
    <xdr:sp macro="" textlink="">
      <xdr:nvSpPr>
        <xdr:cNvPr id="165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1416</xdr:row>
      <xdr:rowOff>152400</xdr:rowOff>
    </xdr:from>
    <xdr:ext cx="771525" cy="190500"/>
    <xdr:sp macro="" textlink="">
      <xdr:nvSpPr>
        <xdr:cNvPr id="165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270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5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5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5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5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5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5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00025"/>
    <xdr:sp macro="" textlink="">
      <xdr:nvSpPr>
        <xdr:cNvPr id="165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00025"/>
    <xdr:sp macro="" textlink="">
      <xdr:nvSpPr>
        <xdr:cNvPr id="165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00025"/>
    <xdr:sp macro="" textlink="">
      <xdr:nvSpPr>
        <xdr:cNvPr id="165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1418</xdr:row>
      <xdr:rowOff>0</xdr:rowOff>
    </xdr:from>
    <xdr:ext cx="676275" cy="295274"/>
    <xdr:sp macro="" textlink="">
      <xdr:nvSpPr>
        <xdr:cNvPr id="165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594991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1417</xdr:row>
      <xdr:rowOff>0</xdr:rowOff>
    </xdr:from>
    <xdr:ext cx="676275" cy="200025"/>
    <xdr:sp macro="" textlink="">
      <xdr:nvSpPr>
        <xdr:cNvPr id="165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9308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5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5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5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5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5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5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5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1417</xdr:row>
      <xdr:rowOff>0</xdr:rowOff>
    </xdr:from>
    <xdr:ext cx="676275" cy="200025"/>
    <xdr:sp macro="" textlink="">
      <xdr:nvSpPr>
        <xdr:cNvPr id="165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9308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1417</xdr:row>
      <xdr:rowOff>0</xdr:rowOff>
    </xdr:from>
    <xdr:ext cx="676275" cy="200025"/>
    <xdr:sp macro="" textlink="">
      <xdr:nvSpPr>
        <xdr:cNvPr id="165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9308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5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1417</xdr:row>
      <xdr:rowOff>0</xdr:rowOff>
    </xdr:from>
    <xdr:ext cx="990600" cy="257174"/>
    <xdr:sp macro="" textlink="">
      <xdr:nvSpPr>
        <xdr:cNvPr id="165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5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5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6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6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6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6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6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1415</xdr:row>
      <xdr:rowOff>0</xdr:rowOff>
    </xdr:from>
    <xdr:ext cx="990600" cy="171449"/>
    <xdr:sp macro="" textlink="">
      <xdr:nvSpPr>
        <xdr:cNvPr id="166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6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6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6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6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6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1416</xdr:row>
      <xdr:rowOff>123825</xdr:rowOff>
    </xdr:from>
    <xdr:ext cx="819150" cy="171450"/>
    <xdr:sp macro="" textlink="">
      <xdr:nvSpPr>
        <xdr:cNvPr id="166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592419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1416</xdr:row>
      <xdr:rowOff>0</xdr:rowOff>
    </xdr:from>
    <xdr:ext cx="676275" cy="285749"/>
    <xdr:sp macro="" textlink="">
      <xdr:nvSpPr>
        <xdr:cNvPr id="166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591181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1415</xdr:row>
      <xdr:rowOff>0</xdr:rowOff>
    </xdr:from>
    <xdr:ext cx="676275" cy="171450"/>
    <xdr:sp macro="" textlink="">
      <xdr:nvSpPr>
        <xdr:cNvPr id="166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8927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6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6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7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7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7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1415</xdr:row>
      <xdr:rowOff>0</xdr:rowOff>
    </xdr:from>
    <xdr:ext cx="676275" cy="171450"/>
    <xdr:sp macro="" textlink="">
      <xdr:nvSpPr>
        <xdr:cNvPr id="167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8927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1415</xdr:row>
      <xdr:rowOff>0</xdr:rowOff>
    </xdr:from>
    <xdr:ext cx="676275" cy="171450"/>
    <xdr:sp macro="" textlink="">
      <xdr:nvSpPr>
        <xdr:cNvPr id="167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8927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1415</xdr:row>
      <xdr:rowOff>0</xdr:rowOff>
    </xdr:from>
    <xdr:ext cx="676275" cy="171450"/>
    <xdr:sp macro="" textlink="">
      <xdr:nvSpPr>
        <xdr:cNvPr id="167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8927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7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1417</xdr:row>
      <xdr:rowOff>9525</xdr:rowOff>
    </xdr:from>
    <xdr:ext cx="647700" cy="190499"/>
    <xdr:sp macro="" textlink="">
      <xdr:nvSpPr>
        <xdr:cNvPr id="167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593181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7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7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7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7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7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1417</xdr:row>
      <xdr:rowOff>28575</xdr:rowOff>
    </xdr:from>
    <xdr:ext cx="990600" cy="190499"/>
    <xdr:sp macro="" textlink="">
      <xdr:nvSpPr>
        <xdr:cNvPr id="167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5933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7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1417</xdr:row>
      <xdr:rowOff>0</xdr:rowOff>
    </xdr:from>
    <xdr:ext cx="990600" cy="238124"/>
    <xdr:sp macro="" textlink="">
      <xdr:nvSpPr>
        <xdr:cNvPr id="167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7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7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7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38124"/>
    <xdr:sp macro="" textlink="">
      <xdr:nvSpPr>
        <xdr:cNvPr id="167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38124"/>
    <xdr:sp macro="" textlink="">
      <xdr:nvSpPr>
        <xdr:cNvPr id="167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00025"/>
    <xdr:sp macro="" textlink="">
      <xdr:nvSpPr>
        <xdr:cNvPr id="167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00025"/>
    <xdr:sp macro="" textlink="">
      <xdr:nvSpPr>
        <xdr:cNvPr id="167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00025"/>
    <xdr:sp macro="" textlink="">
      <xdr:nvSpPr>
        <xdr:cNvPr id="167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1416</xdr:row>
      <xdr:rowOff>152400</xdr:rowOff>
    </xdr:from>
    <xdr:ext cx="771525" cy="190500"/>
    <xdr:sp macro="" textlink="">
      <xdr:nvSpPr>
        <xdr:cNvPr id="167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2705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7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7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7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7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90500"/>
    <xdr:sp macro="" textlink="">
      <xdr:nvSpPr>
        <xdr:cNvPr id="167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90500"/>
    <xdr:sp macro="" textlink="">
      <xdr:nvSpPr>
        <xdr:cNvPr id="167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00025"/>
    <xdr:sp macro="" textlink="">
      <xdr:nvSpPr>
        <xdr:cNvPr id="167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00025"/>
    <xdr:sp macro="" textlink="">
      <xdr:nvSpPr>
        <xdr:cNvPr id="167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00025"/>
    <xdr:sp macro="" textlink="">
      <xdr:nvSpPr>
        <xdr:cNvPr id="167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1418</xdr:row>
      <xdr:rowOff>0</xdr:rowOff>
    </xdr:from>
    <xdr:ext cx="676275" cy="295274"/>
    <xdr:sp macro="" textlink="">
      <xdr:nvSpPr>
        <xdr:cNvPr id="167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594991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1417</xdr:row>
      <xdr:rowOff>0</xdr:rowOff>
    </xdr:from>
    <xdr:ext cx="676275" cy="200025"/>
    <xdr:sp macro="" textlink="">
      <xdr:nvSpPr>
        <xdr:cNvPr id="167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9308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7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7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7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8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8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8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8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8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180975"/>
    <xdr:sp macro="" textlink="">
      <xdr:nvSpPr>
        <xdr:cNvPr id="168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180975"/>
    <xdr:sp macro="" textlink="">
      <xdr:nvSpPr>
        <xdr:cNvPr id="168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1417</xdr:row>
      <xdr:rowOff>0</xdr:rowOff>
    </xdr:from>
    <xdr:ext cx="676275" cy="200025"/>
    <xdr:sp macro="" textlink="">
      <xdr:nvSpPr>
        <xdr:cNvPr id="168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9308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1417</xdr:row>
      <xdr:rowOff>0</xdr:rowOff>
    </xdr:from>
    <xdr:ext cx="676275" cy="200025"/>
    <xdr:sp macro="" textlink="">
      <xdr:nvSpPr>
        <xdr:cNvPr id="168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93086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8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1417</xdr:row>
      <xdr:rowOff>0</xdr:rowOff>
    </xdr:from>
    <xdr:ext cx="990600" cy="257174"/>
    <xdr:sp macro="" textlink="">
      <xdr:nvSpPr>
        <xdr:cNvPr id="168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8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8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8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1417</xdr:row>
      <xdr:rowOff>0</xdr:rowOff>
    </xdr:from>
    <xdr:ext cx="771525" cy="257174"/>
    <xdr:sp macro="" textlink="">
      <xdr:nvSpPr>
        <xdr:cNvPr id="168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93086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1417</xdr:row>
      <xdr:rowOff>0</xdr:rowOff>
    </xdr:from>
    <xdr:ext cx="990600" cy="257174"/>
    <xdr:sp macro="" textlink="">
      <xdr:nvSpPr>
        <xdr:cNvPr id="168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93086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8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1415</xdr:row>
      <xdr:rowOff>0</xdr:rowOff>
    </xdr:from>
    <xdr:ext cx="990600" cy="171449"/>
    <xdr:sp macro="" textlink="">
      <xdr:nvSpPr>
        <xdr:cNvPr id="168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8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8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8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49"/>
    <xdr:sp macro="" textlink="">
      <xdr:nvSpPr>
        <xdr:cNvPr id="168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49"/>
    <xdr:sp macro="" textlink="">
      <xdr:nvSpPr>
        <xdr:cNvPr id="168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1416</xdr:row>
      <xdr:rowOff>123825</xdr:rowOff>
    </xdr:from>
    <xdr:ext cx="819150" cy="171450"/>
    <xdr:sp macro="" textlink="">
      <xdr:nvSpPr>
        <xdr:cNvPr id="168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592419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8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8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8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8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1416</xdr:row>
      <xdr:rowOff>0</xdr:rowOff>
    </xdr:from>
    <xdr:ext cx="676275" cy="285749"/>
    <xdr:sp macro="" textlink="">
      <xdr:nvSpPr>
        <xdr:cNvPr id="169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591181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1415</xdr:row>
      <xdr:rowOff>0</xdr:rowOff>
    </xdr:from>
    <xdr:ext cx="676275" cy="171450"/>
    <xdr:sp macro="" textlink="">
      <xdr:nvSpPr>
        <xdr:cNvPr id="169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8927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71450"/>
    <xdr:sp macro="" textlink="">
      <xdr:nvSpPr>
        <xdr:cNvPr id="169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71450"/>
    <xdr:sp macro="" textlink="">
      <xdr:nvSpPr>
        <xdr:cNvPr id="169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1415</xdr:row>
      <xdr:rowOff>0</xdr:rowOff>
    </xdr:from>
    <xdr:ext cx="676275" cy="171450"/>
    <xdr:sp macro="" textlink="">
      <xdr:nvSpPr>
        <xdr:cNvPr id="169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8927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1415</xdr:row>
      <xdr:rowOff>0</xdr:rowOff>
    </xdr:from>
    <xdr:ext cx="676275" cy="171450"/>
    <xdr:sp macro="" textlink="">
      <xdr:nvSpPr>
        <xdr:cNvPr id="169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8927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1415</xdr:row>
      <xdr:rowOff>0</xdr:rowOff>
    </xdr:from>
    <xdr:ext cx="676275" cy="171450"/>
    <xdr:sp macro="" textlink="">
      <xdr:nvSpPr>
        <xdr:cNvPr id="169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589276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9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1417</xdr:row>
      <xdr:rowOff>9525</xdr:rowOff>
    </xdr:from>
    <xdr:ext cx="647700" cy="190499"/>
    <xdr:sp macro="" textlink="">
      <xdr:nvSpPr>
        <xdr:cNvPr id="169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593181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9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9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9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1415</xdr:row>
      <xdr:rowOff>0</xdr:rowOff>
    </xdr:from>
    <xdr:ext cx="771525" cy="190499"/>
    <xdr:sp macro="" textlink="">
      <xdr:nvSpPr>
        <xdr:cNvPr id="169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589276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1415</xdr:row>
      <xdr:rowOff>0</xdr:rowOff>
    </xdr:from>
    <xdr:ext cx="990600" cy="190499"/>
    <xdr:sp macro="" textlink="">
      <xdr:nvSpPr>
        <xdr:cNvPr id="169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589276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1417</xdr:row>
      <xdr:rowOff>28575</xdr:rowOff>
    </xdr:from>
    <xdr:ext cx="990600" cy="190499"/>
    <xdr:sp macro="" textlink="">
      <xdr:nvSpPr>
        <xdr:cNvPr id="169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593371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69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1473</xdr:row>
      <xdr:rowOff>0</xdr:rowOff>
    </xdr:from>
    <xdr:ext cx="990600" cy="238124"/>
    <xdr:sp macro="" textlink="">
      <xdr:nvSpPr>
        <xdr:cNvPr id="169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69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69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69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69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69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00025"/>
    <xdr:sp macro="" textlink="">
      <xdr:nvSpPr>
        <xdr:cNvPr id="170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00025"/>
    <xdr:sp macro="" textlink="">
      <xdr:nvSpPr>
        <xdr:cNvPr id="170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00025"/>
    <xdr:sp macro="" textlink="">
      <xdr:nvSpPr>
        <xdr:cNvPr id="170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1472</xdr:row>
      <xdr:rowOff>152400</xdr:rowOff>
    </xdr:from>
    <xdr:ext cx="771525" cy="190500"/>
    <xdr:sp macro="" textlink="">
      <xdr:nvSpPr>
        <xdr:cNvPr id="170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007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0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0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0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0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0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0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00025"/>
    <xdr:sp macro="" textlink="">
      <xdr:nvSpPr>
        <xdr:cNvPr id="170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00025"/>
    <xdr:sp macro="" textlink="">
      <xdr:nvSpPr>
        <xdr:cNvPr id="170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00025"/>
    <xdr:sp macro="" textlink="">
      <xdr:nvSpPr>
        <xdr:cNvPr id="170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1474</xdr:row>
      <xdr:rowOff>0</xdr:rowOff>
    </xdr:from>
    <xdr:ext cx="676275" cy="295274"/>
    <xdr:sp macro="" textlink="">
      <xdr:nvSpPr>
        <xdr:cNvPr id="170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725293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1473</xdr:row>
      <xdr:rowOff>0</xdr:rowOff>
    </xdr:from>
    <xdr:ext cx="676275" cy="200025"/>
    <xdr:sp macro="" textlink="">
      <xdr:nvSpPr>
        <xdr:cNvPr id="170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23388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0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0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0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0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0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0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0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1473</xdr:row>
      <xdr:rowOff>0</xdr:rowOff>
    </xdr:from>
    <xdr:ext cx="676275" cy="200025"/>
    <xdr:sp macro="" textlink="">
      <xdr:nvSpPr>
        <xdr:cNvPr id="170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23388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1473</xdr:row>
      <xdr:rowOff>0</xdr:rowOff>
    </xdr:from>
    <xdr:ext cx="676275" cy="200025"/>
    <xdr:sp macro="" textlink="">
      <xdr:nvSpPr>
        <xdr:cNvPr id="170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23388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0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1473</xdr:row>
      <xdr:rowOff>0</xdr:rowOff>
    </xdr:from>
    <xdr:ext cx="990600" cy="257174"/>
    <xdr:sp macro="" textlink="">
      <xdr:nvSpPr>
        <xdr:cNvPr id="170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0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0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0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0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0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0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1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1471</xdr:row>
      <xdr:rowOff>0</xdr:rowOff>
    </xdr:from>
    <xdr:ext cx="990600" cy="171449"/>
    <xdr:sp macro="" textlink="">
      <xdr:nvSpPr>
        <xdr:cNvPr id="171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1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1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1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1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1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1472</xdr:row>
      <xdr:rowOff>123825</xdr:rowOff>
    </xdr:from>
    <xdr:ext cx="819150" cy="171450"/>
    <xdr:sp macro="" textlink="">
      <xdr:nvSpPr>
        <xdr:cNvPr id="171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722721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1472</xdr:row>
      <xdr:rowOff>0</xdr:rowOff>
    </xdr:from>
    <xdr:ext cx="676275" cy="285749"/>
    <xdr:sp macro="" textlink="">
      <xdr:nvSpPr>
        <xdr:cNvPr id="171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721483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1471</xdr:row>
      <xdr:rowOff>0</xdr:rowOff>
    </xdr:from>
    <xdr:ext cx="676275" cy="171450"/>
    <xdr:sp macro="" textlink="">
      <xdr:nvSpPr>
        <xdr:cNvPr id="171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19578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1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1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1471</xdr:row>
      <xdr:rowOff>0</xdr:rowOff>
    </xdr:from>
    <xdr:ext cx="676275" cy="171450"/>
    <xdr:sp macro="" textlink="">
      <xdr:nvSpPr>
        <xdr:cNvPr id="171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19578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1471</xdr:row>
      <xdr:rowOff>0</xdr:rowOff>
    </xdr:from>
    <xdr:ext cx="676275" cy="171450"/>
    <xdr:sp macro="" textlink="">
      <xdr:nvSpPr>
        <xdr:cNvPr id="171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19578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1471</xdr:row>
      <xdr:rowOff>0</xdr:rowOff>
    </xdr:from>
    <xdr:ext cx="676275" cy="171450"/>
    <xdr:sp macro="" textlink="">
      <xdr:nvSpPr>
        <xdr:cNvPr id="171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19578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1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1473</xdr:row>
      <xdr:rowOff>9525</xdr:rowOff>
    </xdr:from>
    <xdr:ext cx="647700" cy="190499"/>
    <xdr:sp macro="" textlink="">
      <xdr:nvSpPr>
        <xdr:cNvPr id="171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723483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1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1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2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2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2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2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2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2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2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2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2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2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1473</xdr:row>
      <xdr:rowOff>28575</xdr:rowOff>
    </xdr:from>
    <xdr:ext cx="990600" cy="190499"/>
    <xdr:sp macro="" textlink="">
      <xdr:nvSpPr>
        <xdr:cNvPr id="172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72367375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72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1473</xdr:row>
      <xdr:rowOff>0</xdr:rowOff>
    </xdr:from>
    <xdr:ext cx="990600" cy="238124"/>
    <xdr:sp macro="" textlink="">
      <xdr:nvSpPr>
        <xdr:cNvPr id="172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72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72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72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38124"/>
    <xdr:sp macro="" textlink="">
      <xdr:nvSpPr>
        <xdr:cNvPr id="172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38124"/>
    <xdr:sp macro="" textlink="">
      <xdr:nvSpPr>
        <xdr:cNvPr id="172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3812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00025"/>
    <xdr:sp macro="" textlink="">
      <xdr:nvSpPr>
        <xdr:cNvPr id="172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00025"/>
    <xdr:sp macro="" textlink="">
      <xdr:nvSpPr>
        <xdr:cNvPr id="172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00025"/>
    <xdr:sp macro="" textlink="">
      <xdr:nvSpPr>
        <xdr:cNvPr id="172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1472</xdr:row>
      <xdr:rowOff>152400</xdr:rowOff>
    </xdr:from>
    <xdr:ext cx="771525" cy="190500"/>
    <xdr:sp macro="" textlink="">
      <xdr:nvSpPr>
        <xdr:cNvPr id="172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007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2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2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2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2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90500"/>
    <xdr:sp macro="" textlink="">
      <xdr:nvSpPr>
        <xdr:cNvPr id="172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90500"/>
    <xdr:sp macro="" textlink="">
      <xdr:nvSpPr>
        <xdr:cNvPr id="172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00025"/>
    <xdr:sp macro="" textlink="">
      <xdr:nvSpPr>
        <xdr:cNvPr id="172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00025"/>
    <xdr:sp macro="" textlink="">
      <xdr:nvSpPr>
        <xdr:cNvPr id="172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00025"/>
    <xdr:sp macro="" textlink="">
      <xdr:nvSpPr>
        <xdr:cNvPr id="172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00025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1474</xdr:row>
      <xdr:rowOff>0</xdr:rowOff>
    </xdr:from>
    <xdr:ext cx="676275" cy="295274"/>
    <xdr:sp macro="" textlink="">
      <xdr:nvSpPr>
        <xdr:cNvPr id="172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72529300"/>
          <a:ext cx="676275" cy="295274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1473</xdr:row>
      <xdr:rowOff>0</xdr:rowOff>
    </xdr:from>
    <xdr:ext cx="676275" cy="200025"/>
    <xdr:sp macro="" textlink="">
      <xdr:nvSpPr>
        <xdr:cNvPr id="172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23388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2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2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2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2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2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180975"/>
    <xdr:sp macro="" textlink="">
      <xdr:nvSpPr>
        <xdr:cNvPr id="172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180975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180975"/>
    <xdr:sp macro="" textlink="">
      <xdr:nvSpPr>
        <xdr:cNvPr id="172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18097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1473</xdr:row>
      <xdr:rowOff>0</xdr:rowOff>
    </xdr:from>
    <xdr:ext cx="676275" cy="200025"/>
    <xdr:sp macro="" textlink="">
      <xdr:nvSpPr>
        <xdr:cNvPr id="173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23388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1473</xdr:row>
      <xdr:rowOff>0</xdr:rowOff>
    </xdr:from>
    <xdr:ext cx="676275" cy="200025"/>
    <xdr:sp macro="" textlink="">
      <xdr:nvSpPr>
        <xdr:cNvPr id="173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2338800"/>
          <a:ext cx="676275" cy="20002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3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171450</xdr:colOff>
      <xdr:row>1473</xdr:row>
      <xdr:rowOff>0</xdr:rowOff>
    </xdr:from>
    <xdr:ext cx="990600" cy="257174"/>
    <xdr:sp macro="" textlink="">
      <xdr:nvSpPr>
        <xdr:cNvPr id="173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7145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3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3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3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1473</xdr:row>
      <xdr:rowOff>0</xdr:rowOff>
    </xdr:from>
    <xdr:ext cx="771525" cy="257174"/>
    <xdr:sp macro="" textlink="">
      <xdr:nvSpPr>
        <xdr:cNvPr id="173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2338800"/>
          <a:ext cx="771525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1473</xdr:row>
      <xdr:rowOff>0</xdr:rowOff>
    </xdr:from>
    <xdr:ext cx="990600" cy="257174"/>
    <xdr:sp macro="" textlink="">
      <xdr:nvSpPr>
        <xdr:cNvPr id="173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2338800"/>
          <a:ext cx="990600" cy="25717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3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114300</xdr:colOff>
      <xdr:row>1471</xdr:row>
      <xdr:rowOff>0</xdr:rowOff>
    </xdr:from>
    <xdr:ext cx="990600" cy="171449"/>
    <xdr:sp macro="" textlink="">
      <xdr:nvSpPr>
        <xdr:cNvPr id="173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1430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3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3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35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5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5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49"/>
    <xdr:sp macro="" textlink="">
      <xdr:nvSpPr>
        <xdr:cNvPr id="1735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5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5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5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49"/>
    <xdr:sp macro="" textlink="">
      <xdr:nvSpPr>
        <xdr:cNvPr id="1735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49"/>
        </a:xfrm>
        <a:prstGeom prst="rect">
          <a:avLst/>
        </a:prstGeom>
        <a:noFill/>
      </xdr:spPr>
    </xdr:sp>
    <xdr:clientData/>
  </xdr:oneCellAnchor>
  <xdr:oneCellAnchor>
    <xdr:from>
      <xdr:col>1</xdr:col>
      <xdr:colOff>419100</xdr:colOff>
      <xdr:row>1472</xdr:row>
      <xdr:rowOff>123825</xdr:rowOff>
    </xdr:from>
    <xdr:ext cx="819150" cy="171450"/>
    <xdr:sp macro="" textlink="">
      <xdr:nvSpPr>
        <xdr:cNvPr id="1735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1057275" y="272272125"/>
          <a:ext cx="81915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5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6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6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7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7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7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7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7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7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7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7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7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7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8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8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8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8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8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8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8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8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8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8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9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9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39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1038225</xdr:colOff>
      <xdr:row>1472</xdr:row>
      <xdr:rowOff>0</xdr:rowOff>
    </xdr:from>
    <xdr:ext cx="676275" cy="285749"/>
    <xdr:sp macro="" textlink="">
      <xdr:nvSpPr>
        <xdr:cNvPr id="1739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876550" y="272148300"/>
          <a:ext cx="676275" cy="285749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1471</xdr:row>
      <xdr:rowOff>0</xdr:rowOff>
    </xdr:from>
    <xdr:ext cx="676275" cy="171450"/>
    <xdr:sp macro="" textlink="">
      <xdr:nvSpPr>
        <xdr:cNvPr id="1739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19578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9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9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9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9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39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0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0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0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0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0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0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40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0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40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0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1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41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1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1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41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1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1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41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71450"/>
    <xdr:sp macro="" textlink="">
      <xdr:nvSpPr>
        <xdr:cNvPr id="1741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71450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71450"/>
    <xdr:sp macro="" textlink="">
      <xdr:nvSpPr>
        <xdr:cNvPr id="1741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1471</xdr:row>
      <xdr:rowOff>0</xdr:rowOff>
    </xdr:from>
    <xdr:ext cx="676275" cy="171450"/>
    <xdr:sp macro="" textlink="">
      <xdr:nvSpPr>
        <xdr:cNvPr id="1742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19578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1471</xdr:row>
      <xdr:rowOff>0</xdr:rowOff>
    </xdr:from>
    <xdr:ext cx="676275" cy="171450"/>
    <xdr:sp macro="" textlink="">
      <xdr:nvSpPr>
        <xdr:cNvPr id="1742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19578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4</xdr:col>
      <xdr:colOff>0</xdr:colOff>
      <xdr:row>1471</xdr:row>
      <xdr:rowOff>0</xdr:rowOff>
    </xdr:from>
    <xdr:ext cx="676275" cy="171450"/>
    <xdr:sp macro="" textlink="">
      <xdr:nvSpPr>
        <xdr:cNvPr id="1742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152775" y="271957800"/>
          <a:ext cx="676275" cy="17145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2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2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2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2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2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2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2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3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3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3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3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43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4</xdr:col>
      <xdr:colOff>685800</xdr:colOff>
      <xdr:row>1473</xdr:row>
      <xdr:rowOff>9525</xdr:rowOff>
    </xdr:from>
    <xdr:ext cx="647700" cy="190499"/>
    <xdr:sp macro="" textlink="">
      <xdr:nvSpPr>
        <xdr:cNvPr id="1743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3838575" y="272348325"/>
          <a:ext cx="6477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3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43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3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3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440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41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42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443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44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45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3</xdr:col>
      <xdr:colOff>342900</xdr:colOff>
      <xdr:row>1471</xdr:row>
      <xdr:rowOff>0</xdr:rowOff>
    </xdr:from>
    <xdr:ext cx="771525" cy="190499"/>
    <xdr:sp macro="" textlink="">
      <xdr:nvSpPr>
        <xdr:cNvPr id="17446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2181225" y="271957800"/>
          <a:ext cx="771525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47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1471</xdr:row>
      <xdr:rowOff>0</xdr:rowOff>
    </xdr:from>
    <xdr:ext cx="990600" cy="190499"/>
    <xdr:sp macro="" textlink="">
      <xdr:nvSpPr>
        <xdr:cNvPr id="17448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0" y="271957800"/>
          <a:ext cx="990600" cy="190499"/>
        </a:xfrm>
        <a:prstGeom prst="rect">
          <a:avLst/>
        </a:prstGeom>
        <a:noFill/>
      </xdr:spPr>
    </xdr:sp>
    <xdr:clientData/>
  </xdr:oneCellAnchor>
  <xdr:oneCellAnchor>
    <xdr:from>
      <xdr:col>0</xdr:col>
      <xdr:colOff>571500</xdr:colOff>
      <xdr:row>1473</xdr:row>
      <xdr:rowOff>28575</xdr:rowOff>
    </xdr:from>
    <xdr:ext cx="990600" cy="190499"/>
    <xdr:sp macro="" textlink="">
      <xdr:nvSpPr>
        <xdr:cNvPr id="17449" name="AutoShape 1" descr="https://dub110.afx.ms/att/GetInline.aspx?messageid=4eeaa461-5297-11e3-afc6-00237de49cd6&amp;attindex=0&amp;cp=-1&amp;attdepth=0&amp;imgsrc=cid%3a_1_08C3E71408C3E38400394BEB00257C2A&amp;cid=5b391bfd360a3121&amp;shared=1&amp;blob=MHxBVFQwMDAwMXxpbWFnZS9naWY_3d&amp;hm__login=gestion_owatrans&amp;hm__domain=hotmail.fr&amp;ip=10.211.20.8&amp;d=d2538&amp;mf=0&amp;hm__ts=Thu%2c%2021%20Nov%202013%2011%3a24%3a36%20GMT&amp;st=gestion_owatrans%25hotmail.fr%407&amp;hm__ha=01_8168fe6b14743ef18208dc7699219f32d865d5a9def486fff5e52bb15d248c7a&amp;oneredir=1"/>
        <xdr:cNvSpPr>
          <a:spLocks noChangeAspect="1" noChangeArrowheads="1"/>
        </xdr:cNvSpPr>
      </xdr:nvSpPr>
      <xdr:spPr bwMode="auto">
        <a:xfrm>
          <a:off x="571500" y="272367375"/>
          <a:ext cx="990600" cy="190499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2"/>
  <sheetViews>
    <sheetView topLeftCell="A25" zoomScale="120" zoomScaleNormal="120" workbookViewId="0">
      <selection activeCell="A27" sqref="A27"/>
    </sheetView>
  </sheetViews>
  <sheetFormatPr baseColWidth="10" defaultRowHeight="15"/>
  <cols>
    <col min="1" max="1" width="10.140625" style="17" customWidth="1"/>
    <col min="2" max="2" width="11.42578125" style="17" customWidth="1"/>
    <col min="3" max="3" width="7.28515625" style="17" customWidth="1"/>
    <col min="4" max="4" width="14.28515625" style="17" customWidth="1"/>
    <col min="5" max="5" width="10.7109375" style="17" customWidth="1"/>
    <col min="6" max="6" width="15.7109375" style="17" customWidth="1"/>
    <col min="7" max="7" width="6.28515625" style="17" customWidth="1"/>
    <col min="8" max="8" width="14" style="17" bestFit="1" customWidth="1"/>
    <col min="9" max="9" width="5.28515625" style="17" customWidth="1"/>
    <col min="10" max="10" width="27.140625" style="17" bestFit="1" customWidth="1"/>
    <col min="11" max="11" width="10.5703125" style="20" customWidth="1"/>
    <col min="12" max="12" width="11.28515625" style="20" bestFit="1" customWidth="1"/>
    <col min="13" max="13" width="6.85546875" style="20" bestFit="1" customWidth="1"/>
    <col min="14" max="14" width="14.28515625" style="9" customWidth="1"/>
    <col min="15" max="15" width="10.42578125" style="20" hidden="1" customWidth="1"/>
    <col min="16" max="16" width="10.42578125" style="20" customWidth="1"/>
    <col min="17" max="17" width="17" style="20" customWidth="1"/>
    <col min="18" max="18" width="6.5703125" style="22" customWidth="1"/>
    <col min="19" max="19" width="12.5703125" style="22" customWidth="1"/>
    <col min="20" max="20" width="4.85546875" style="22" customWidth="1"/>
  </cols>
  <sheetData>
    <row r="1" spans="1:20" ht="20.25">
      <c r="E1" s="18" t="s">
        <v>0</v>
      </c>
      <c r="F1" s="18"/>
      <c r="H1" s="19"/>
      <c r="I1" s="19"/>
      <c r="O1" s="21" t="s">
        <v>1</v>
      </c>
      <c r="P1" s="21"/>
      <c r="Q1" s="21" t="s">
        <v>1</v>
      </c>
    </row>
    <row r="2" spans="1:20" ht="20.25">
      <c r="E2" s="23"/>
      <c r="F2" s="23"/>
      <c r="H2" s="19"/>
      <c r="I2" s="19"/>
      <c r="O2" s="97"/>
      <c r="P2" s="97"/>
      <c r="Q2" s="97"/>
      <c r="R2" s="103"/>
      <c r="S2" s="103"/>
      <c r="T2" s="103"/>
    </row>
    <row r="3" spans="1:20" ht="35.25" customHeight="1">
      <c r="A3" s="284" t="s">
        <v>643</v>
      </c>
      <c r="B3" s="285"/>
      <c r="C3" s="285"/>
      <c r="D3" s="285"/>
      <c r="E3" s="285"/>
      <c r="F3" s="285"/>
      <c r="G3" s="285"/>
      <c r="H3" s="285"/>
      <c r="I3" s="286"/>
      <c r="K3" s="287" t="s">
        <v>642</v>
      </c>
      <c r="L3" s="287"/>
      <c r="M3" s="287"/>
      <c r="N3" s="287"/>
      <c r="O3" s="287"/>
      <c r="P3" s="287"/>
      <c r="Q3" s="287"/>
      <c r="R3" s="287"/>
      <c r="S3" s="287"/>
      <c r="T3" s="287"/>
    </row>
    <row r="4" spans="1:20" ht="51">
      <c r="A4" s="110" t="s">
        <v>27</v>
      </c>
      <c r="B4" s="110" t="s">
        <v>17</v>
      </c>
      <c r="C4" s="107" t="s">
        <v>28</v>
      </c>
      <c r="D4" s="107" t="s">
        <v>29</v>
      </c>
      <c r="E4" s="107" t="s">
        <v>30</v>
      </c>
      <c r="F4" s="107" t="s">
        <v>19</v>
      </c>
      <c r="G4" s="111" t="s">
        <v>20</v>
      </c>
      <c r="H4" s="112" t="s">
        <v>21</v>
      </c>
      <c r="I4" s="115" t="s">
        <v>22</v>
      </c>
      <c r="J4" s="92">
        <f>+H109+S110</f>
        <v>3202880</v>
      </c>
      <c r="K4" s="110" t="s">
        <v>27</v>
      </c>
      <c r="L4" s="110" t="s">
        <v>17</v>
      </c>
      <c r="M4" s="107" t="s">
        <v>18</v>
      </c>
      <c r="N4" s="107" t="s">
        <v>29</v>
      </c>
      <c r="O4" s="24" t="s">
        <v>31</v>
      </c>
      <c r="P4" s="107" t="s">
        <v>73</v>
      </c>
      <c r="Q4" s="107" t="s">
        <v>19</v>
      </c>
      <c r="R4" s="114" t="s">
        <v>20</v>
      </c>
      <c r="S4" s="112" t="s">
        <v>32</v>
      </c>
      <c r="T4" s="115" t="s">
        <v>22</v>
      </c>
    </row>
    <row r="5" spans="1:20" s="47" customFormat="1">
      <c r="A5" s="96">
        <v>43335</v>
      </c>
      <c r="B5" s="89" t="s">
        <v>641</v>
      </c>
      <c r="C5" s="89">
        <v>40</v>
      </c>
      <c r="D5" s="104" t="s">
        <v>706</v>
      </c>
      <c r="E5" s="89" t="s">
        <v>559</v>
      </c>
      <c r="F5" s="95" t="s">
        <v>568</v>
      </c>
      <c r="G5" s="89">
        <v>1</v>
      </c>
      <c r="H5" s="85">
        <v>84000</v>
      </c>
      <c r="I5" s="89">
        <v>1</v>
      </c>
      <c r="J5" s="39"/>
      <c r="K5" s="96">
        <v>43342</v>
      </c>
      <c r="L5" s="89" t="s">
        <v>648</v>
      </c>
      <c r="M5" s="89">
        <v>40</v>
      </c>
      <c r="N5" s="104" t="s">
        <v>708</v>
      </c>
      <c r="O5" s="86"/>
      <c r="P5" s="95" t="s">
        <v>650</v>
      </c>
      <c r="Q5" s="95" t="s">
        <v>558</v>
      </c>
      <c r="R5" s="85">
        <v>1</v>
      </c>
      <c r="S5" s="85">
        <v>25000</v>
      </c>
      <c r="T5" s="85">
        <v>1</v>
      </c>
    </row>
    <row r="6" spans="1:20" s="47" customFormat="1">
      <c r="A6" s="96">
        <v>43328</v>
      </c>
      <c r="B6" s="89" t="s">
        <v>648</v>
      </c>
      <c r="C6" s="89">
        <v>40</v>
      </c>
      <c r="D6" s="104" t="s">
        <v>707</v>
      </c>
      <c r="E6" s="89" t="s">
        <v>559</v>
      </c>
      <c r="F6" s="95" t="s">
        <v>649</v>
      </c>
      <c r="G6" s="89">
        <v>1</v>
      </c>
      <c r="H6" s="85">
        <v>84000</v>
      </c>
      <c r="I6" s="89">
        <v>1</v>
      </c>
      <c r="J6" s="26"/>
      <c r="K6" s="96">
        <v>43344</v>
      </c>
      <c r="L6" s="89" t="s">
        <v>648</v>
      </c>
      <c r="M6" s="89">
        <v>40</v>
      </c>
      <c r="N6" s="104" t="s">
        <v>709</v>
      </c>
      <c r="O6" s="86"/>
      <c r="P6" s="95" t="s">
        <v>650</v>
      </c>
      <c r="Q6" s="95" t="s">
        <v>558</v>
      </c>
      <c r="R6" s="85">
        <v>1</v>
      </c>
      <c r="S6" s="85">
        <v>25000</v>
      </c>
      <c r="T6" s="85">
        <v>1</v>
      </c>
    </row>
    <row r="7" spans="1:20" s="47" customFormat="1">
      <c r="A7" s="242">
        <v>43337</v>
      </c>
      <c r="B7" s="243" t="s">
        <v>669</v>
      </c>
      <c r="C7" s="243">
        <v>40</v>
      </c>
      <c r="D7" s="247" t="s">
        <v>670</v>
      </c>
      <c r="E7" s="243" t="s">
        <v>30</v>
      </c>
      <c r="F7" s="244" t="s">
        <v>510</v>
      </c>
      <c r="G7" s="243">
        <v>1</v>
      </c>
      <c r="H7" s="245">
        <v>84000</v>
      </c>
      <c r="I7" s="243">
        <v>1</v>
      </c>
      <c r="J7" s="17"/>
      <c r="K7" s="96">
        <v>43343</v>
      </c>
      <c r="L7" s="89" t="s">
        <v>648</v>
      </c>
      <c r="M7" s="89">
        <v>40</v>
      </c>
      <c r="N7" s="104" t="s">
        <v>710</v>
      </c>
      <c r="O7" s="86"/>
      <c r="P7" s="95" t="s">
        <v>650</v>
      </c>
      <c r="Q7" s="95" t="s">
        <v>558</v>
      </c>
      <c r="R7" s="85">
        <v>1</v>
      </c>
      <c r="S7" s="85">
        <v>25000</v>
      </c>
      <c r="T7" s="85">
        <v>1</v>
      </c>
    </row>
    <row r="8" spans="1:20" s="47" customFormat="1">
      <c r="A8" s="96">
        <v>43346</v>
      </c>
      <c r="B8" s="89" t="s">
        <v>50</v>
      </c>
      <c r="C8" s="89">
        <v>40</v>
      </c>
      <c r="D8" s="104" t="s">
        <v>671</v>
      </c>
      <c r="E8" s="89" t="s">
        <v>30</v>
      </c>
      <c r="F8" s="95" t="s">
        <v>492</v>
      </c>
      <c r="G8" s="89">
        <v>1</v>
      </c>
      <c r="H8" s="85">
        <v>84000</v>
      </c>
      <c r="I8" s="89">
        <v>1</v>
      </c>
      <c r="J8" s="27"/>
      <c r="K8" s="96">
        <v>43320</v>
      </c>
      <c r="L8" s="89" t="s">
        <v>648</v>
      </c>
      <c r="M8" s="89">
        <v>40</v>
      </c>
      <c r="N8" s="104" t="s">
        <v>711</v>
      </c>
      <c r="O8" s="86"/>
      <c r="P8" s="95" t="s">
        <v>650</v>
      </c>
      <c r="Q8" s="95" t="s">
        <v>558</v>
      </c>
      <c r="R8" s="85">
        <v>1</v>
      </c>
      <c r="S8" s="85">
        <v>25000</v>
      </c>
      <c r="T8" s="85">
        <v>1</v>
      </c>
    </row>
    <row r="9" spans="1:20" s="47" customFormat="1">
      <c r="A9" s="242">
        <v>43345</v>
      </c>
      <c r="B9" s="243" t="s">
        <v>240</v>
      </c>
      <c r="C9" s="243">
        <v>40</v>
      </c>
      <c r="D9" s="247" t="s">
        <v>672</v>
      </c>
      <c r="E9" s="243" t="s">
        <v>30</v>
      </c>
      <c r="F9" s="244" t="s">
        <v>64</v>
      </c>
      <c r="G9" s="243">
        <v>1</v>
      </c>
      <c r="H9" s="245">
        <v>84000</v>
      </c>
      <c r="I9" s="243">
        <v>1</v>
      </c>
      <c r="J9" s="17"/>
      <c r="K9" s="96">
        <v>43343</v>
      </c>
      <c r="L9" s="89" t="s">
        <v>651</v>
      </c>
      <c r="M9" s="89">
        <v>40</v>
      </c>
      <c r="N9" s="104" t="s">
        <v>712</v>
      </c>
      <c r="O9" s="89"/>
      <c r="P9" s="95" t="s">
        <v>650</v>
      </c>
      <c r="Q9" s="95" t="s">
        <v>558</v>
      </c>
      <c r="R9" s="85">
        <v>1</v>
      </c>
      <c r="S9" s="85">
        <v>25000</v>
      </c>
      <c r="T9" s="85">
        <v>1</v>
      </c>
    </row>
    <row r="10" spans="1:20" s="47" customFormat="1">
      <c r="A10" s="96">
        <v>43346</v>
      </c>
      <c r="B10" s="89" t="s">
        <v>59</v>
      </c>
      <c r="C10" s="89">
        <v>40</v>
      </c>
      <c r="D10" s="104" t="s">
        <v>679</v>
      </c>
      <c r="E10" s="89" t="s">
        <v>30</v>
      </c>
      <c r="F10" s="95" t="s">
        <v>66</v>
      </c>
      <c r="G10" s="95">
        <v>2</v>
      </c>
      <c r="H10" s="85">
        <v>148000</v>
      </c>
      <c r="I10" s="85">
        <v>1</v>
      </c>
      <c r="J10" s="27"/>
      <c r="K10" s="96">
        <v>43336</v>
      </c>
      <c r="L10" s="89" t="s">
        <v>652</v>
      </c>
      <c r="M10" s="89">
        <v>40</v>
      </c>
      <c r="N10" s="104" t="s">
        <v>713</v>
      </c>
      <c r="O10" s="86"/>
      <c r="P10" s="95" t="s">
        <v>650</v>
      </c>
      <c r="Q10" s="95" t="s">
        <v>560</v>
      </c>
      <c r="R10" s="85" t="s">
        <v>569</v>
      </c>
      <c r="S10" s="85">
        <v>168000</v>
      </c>
      <c r="T10" s="85">
        <v>1</v>
      </c>
    </row>
    <row r="11" spans="1:20" s="47" customFormat="1">
      <c r="A11" s="96">
        <v>43346</v>
      </c>
      <c r="B11" s="105" t="s">
        <v>24</v>
      </c>
      <c r="C11" s="89">
        <v>40</v>
      </c>
      <c r="D11" s="104" t="s">
        <v>680</v>
      </c>
      <c r="E11" s="89" t="s">
        <v>30</v>
      </c>
      <c r="F11" s="95" t="s">
        <v>66</v>
      </c>
      <c r="G11" s="85">
        <v>2</v>
      </c>
      <c r="H11" s="85">
        <v>148000</v>
      </c>
      <c r="I11" s="85">
        <v>1</v>
      </c>
      <c r="J11" s="17"/>
      <c r="K11" s="96">
        <v>43335</v>
      </c>
      <c r="L11" s="89" t="s">
        <v>58</v>
      </c>
      <c r="M11" s="89">
        <v>20</v>
      </c>
      <c r="N11" s="104" t="s">
        <v>653</v>
      </c>
      <c r="O11" s="86"/>
      <c r="P11" s="95" t="s">
        <v>73</v>
      </c>
      <c r="Q11" s="95" t="s">
        <v>61</v>
      </c>
      <c r="R11" s="85">
        <v>1</v>
      </c>
      <c r="S11" s="85">
        <v>15000</v>
      </c>
      <c r="T11" s="85">
        <v>1</v>
      </c>
    </row>
    <row r="12" spans="1:20" s="47" customFormat="1">
      <c r="A12" s="96">
        <v>43347</v>
      </c>
      <c r="B12" s="89" t="s">
        <v>62</v>
      </c>
      <c r="C12" s="89">
        <v>40</v>
      </c>
      <c r="D12" s="104" t="s">
        <v>690</v>
      </c>
      <c r="E12" s="89" t="s">
        <v>30</v>
      </c>
      <c r="F12" s="95" t="s">
        <v>691</v>
      </c>
      <c r="G12" s="85">
        <v>1</v>
      </c>
      <c r="H12" s="85">
        <v>84000</v>
      </c>
      <c r="I12" s="85">
        <v>1</v>
      </c>
      <c r="J12" s="17"/>
      <c r="K12" s="96">
        <v>43335</v>
      </c>
      <c r="L12" s="89" t="s">
        <v>58</v>
      </c>
      <c r="M12" s="89">
        <v>20</v>
      </c>
      <c r="N12" s="104" t="s">
        <v>654</v>
      </c>
      <c r="O12" s="86"/>
      <c r="P12" s="95" t="s">
        <v>73</v>
      </c>
      <c r="Q12" s="95" t="s">
        <v>61</v>
      </c>
      <c r="R12" s="85">
        <v>1</v>
      </c>
      <c r="S12" s="85">
        <v>15000</v>
      </c>
      <c r="T12" s="85">
        <v>1</v>
      </c>
    </row>
    <row r="13" spans="1:20" s="47" customFormat="1">
      <c r="A13" s="96">
        <v>43346</v>
      </c>
      <c r="B13" s="89" t="s">
        <v>63</v>
      </c>
      <c r="C13" s="89">
        <v>40</v>
      </c>
      <c r="D13" s="104" t="s">
        <v>215</v>
      </c>
      <c r="E13" s="89" t="s">
        <v>30</v>
      </c>
      <c r="F13" s="95" t="s">
        <v>492</v>
      </c>
      <c r="G13" s="85">
        <v>1</v>
      </c>
      <c r="H13" s="85">
        <v>84000</v>
      </c>
      <c r="I13" s="85">
        <v>1</v>
      </c>
      <c r="J13" s="17"/>
      <c r="K13" s="96">
        <v>43335</v>
      </c>
      <c r="L13" s="89" t="s">
        <v>58</v>
      </c>
      <c r="M13" s="89">
        <v>20</v>
      </c>
      <c r="N13" s="104" t="s">
        <v>655</v>
      </c>
      <c r="O13" s="86"/>
      <c r="P13" s="95" t="s">
        <v>73</v>
      </c>
      <c r="Q13" s="95" t="s">
        <v>61</v>
      </c>
      <c r="R13" s="85">
        <v>1</v>
      </c>
      <c r="S13" s="85">
        <v>15000</v>
      </c>
      <c r="T13" s="85">
        <v>1</v>
      </c>
    </row>
    <row r="14" spans="1:20" s="47" customFormat="1">
      <c r="A14" s="96">
        <v>43347</v>
      </c>
      <c r="B14" s="89" t="s">
        <v>63</v>
      </c>
      <c r="C14" s="89">
        <v>40</v>
      </c>
      <c r="D14" s="104" t="s">
        <v>692</v>
      </c>
      <c r="E14" s="89" t="s">
        <v>30</v>
      </c>
      <c r="F14" s="95" t="s">
        <v>510</v>
      </c>
      <c r="G14" s="85">
        <v>1</v>
      </c>
      <c r="H14" s="85">
        <v>84000</v>
      </c>
      <c r="I14" s="85">
        <v>1</v>
      </c>
      <c r="J14" s="17"/>
      <c r="K14" s="96">
        <v>43335</v>
      </c>
      <c r="L14" s="89" t="s">
        <v>58</v>
      </c>
      <c r="M14" s="89">
        <v>20</v>
      </c>
      <c r="N14" s="104" t="s">
        <v>656</v>
      </c>
      <c r="O14" s="89"/>
      <c r="P14" s="95" t="s">
        <v>73</v>
      </c>
      <c r="Q14" s="95" t="s">
        <v>61</v>
      </c>
      <c r="R14" s="85">
        <v>1</v>
      </c>
      <c r="S14" s="85">
        <v>15000</v>
      </c>
      <c r="T14" s="85">
        <v>1</v>
      </c>
    </row>
    <row r="15" spans="1:20" s="47" customFormat="1">
      <c r="A15" s="96">
        <v>43343</v>
      </c>
      <c r="B15" s="89" t="s">
        <v>67</v>
      </c>
      <c r="C15" s="89">
        <v>40</v>
      </c>
      <c r="D15" s="104" t="s">
        <v>693</v>
      </c>
      <c r="E15" s="89" t="s">
        <v>30</v>
      </c>
      <c r="F15" s="95" t="s">
        <v>47</v>
      </c>
      <c r="G15" s="85">
        <v>1</v>
      </c>
      <c r="H15" s="85">
        <v>84000</v>
      </c>
      <c r="I15" s="85">
        <v>1</v>
      </c>
      <c r="J15" s="17"/>
      <c r="K15" s="96">
        <v>43330</v>
      </c>
      <c r="L15" s="89" t="s">
        <v>58</v>
      </c>
      <c r="M15" s="89">
        <v>20</v>
      </c>
      <c r="N15" s="104" t="s">
        <v>657</v>
      </c>
      <c r="O15" s="86"/>
      <c r="P15" s="95" t="s">
        <v>73</v>
      </c>
      <c r="Q15" s="95" t="s">
        <v>23</v>
      </c>
      <c r="R15" s="85">
        <v>1</v>
      </c>
      <c r="S15" s="85">
        <v>15000</v>
      </c>
      <c r="T15" s="85">
        <v>1</v>
      </c>
    </row>
    <row r="16" spans="1:20" s="47" customFormat="1">
      <c r="A16" s="96">
        <v>43342</v>
      </c>
      <c r="B16" s="89" t="s">
        <v>52</v>
      </c>
      <c r="C16" s="89">
        <v>20</v>
      </c>
      <c r="D16" s="104" t="s">
        <v>694</v>
      </c>
      <c r="E16" s="89" t="s">
        <v>30</v>
      </c>
      <c r="F16" s="95" t="s">
        <v>695</v>
      </c>
      <c r="G16" s="95">
        <v>1</v>
      </c>
      <c r="H16" s="85">
        <v>56000</v>
      </c>
      <c r="I16" s="85">
        <v>1</v>
      </c>
      <c r="J16" s="17"/>
      <c r="K16" s="96">
        <v>43330</v>
      </c>
      <c r="L16" s="89" t="s">
        <v>58</v>
      </c>
      <c r="M16" s="89">
        <v>20</v>
      </c>
      <c r="N16" s="104" t="s">
        <v>658</v>
      </c>
      <c r="O16" s="86"/>
      <c r="P16" s="95" t="s">
        <v>73</v>
      </c>
      <c r="Q16" s="95" t="s">
        <v>23</v>
      </c>
      <c r="R16" s="85">
        <v>1</v>
      </c>
      <c r="S16" s="85">
        <v>15000</v>
      </c>
      <c r="T16" s="85">
        <v>1</v>
      </c>
    </row>
    <row r="17" spans="1:20" s="47" customFormat="1">
      <c r="A17" s="96">
        <v>43344</v>
      </c>
      <c r="B17" s="89" t="s">
        <v>240</v>
      </c>
      <c r="C17" s="89">
        <v>40</v>
      </c>
      <c r="D17" s="104" t="s">
        <v>696</v>
      </c>
      <c r="E17" s="89" t="s">
        <v>30</v>
      </c>
      <c r="F17" s="95" t="s">
        <v>530</v>
      </c>
      <c r="G17" s="85">
        <v>1</v>
      </c>
      <c r="H17" s="85">
        <v>84000</v>
      </c>
      <c r="I17" s="85">
        <v>1</v>
      </c>
      <c r="J17" s="17"/>
      <c r="K17" s="96">
        <v>43341</v>
      </c>
      <c r="L17" s="89" t="s">
        <v>240</v>
      </c>
      <c r="M17" s="89">
        <v>40</v>
      </c>
      <c r="N17" s="104" t="s">
        <v>662</v>
      </c>
      <c r="O17" s="86"/>
      <c r="P17" s="95" t="s">
        <v>73</v>
      </c>
      <c r="Q17" s="95" t="s">
        <v>371</v>
      </c>
      <c r="R17" s="85">
        <v>1</v>
      </c>
      <c r="S17" s="85">
        <v>84000</v>
      </c>
      <c r="T17" s="85">
        <v>1</v>
      </c>
    </row>
    <row r="18" spans="1:20" s="47" customFormat="1">
      <c r="A18" s="96">
        <v>43346</v>
      </c>
      <c r="B18" s="89" t="s">
        <v>484</v>
      </c>
      <c r="C18" s="89">
        <v>40</v>
      </c>
      <c r="D18" s="104" t="s">
        <v>697</v>
      </c>
      <c r="E18" s="89" t="s">
        <v>30</v>
      </c>
      <c r="F18" s="95" t="s">
        <v>66</v>
      </c>
      <c r="G18" s="85">
        <v>2</v>
      </c>
      <c r="H18" s="85">
        <v>148000</v>
      </c>
      <c r="I18" s="85">
        <v>1</v>
      </c>
      <c r="J18" s="17"/>
      <c r="K18" s="96">
        <v>43343</v>
      </c>
      <c r="L18" s="89" t="s">
        <v>50</v>
      </c>
      <c r="M18" s="89">
        <v>20</v>
      </c>
      <c r="N18" s="104" t="s">
        <v>663</v>
      </c>
      <c r="O18" s="89"/>
      <c r="P18" s="95" t="s">
        <v>73</v>
      </c>
      <c r="Q18" s="95" t="s">
        <v>61</v>
      </c>
      <c r="R18" s="85">
        <v>1</v>
      </c>
      <c r="S18" s="85">
        <v>15000</v>
      </c>
      <c r="T18" s="85">
        <v>1</v>
      </c>
    </row>
    <row r="19" spans="1:20" s="47" customFormat="1">
      <c r="A19" s="96">
        <v>43341</v>
      </c>
      <c r="B19" s="89" t="s">
        <v>52</v>
      </c>
      <c r="C19" s="89">
        <v>20</v>
      </c>
      <c r="D19" s="104" t="s">
        <v>698</v>
      </c>
      <c r="E19" s="89" t="s">
        <v>30</v>
      </c>
      <c r="F19" s="95" t="s">
        <v>699</v>
      </c>
      <c r="G19" s="95">
        <v>2</v>
      </c>
      <c r="H19" s="85">
        <v>92000</v>
      </c>
      <c r="I19" s="85">
        <v>1</v>
      </c>
      <c r="J19" s="83"/>
      <c r="K19" s="96">
        <v>43343</v>
      </c>
      <c r="L19" s="89" t="s">
        <v>50</v>
      </c>
      <c r="M19" s="89">
        <v>20</v>
      </c>
      <c r="N19" s="104" t="s">
        <v>664</v>
      </c>
      <c r="O19" s="86"/>
      <c r="P19" s="95" t="s">
        <v>73</v>
      </c>
      <c r="Q19" s="95" t="s">
        <v>61</v>
      </c>
      <c r="R19" s="85">
        <v>1</v>
      </c>
      <c r="S19" s="85">
        <v>15000</v>
      </c>
      <c r="T19" s="85">
        <v>1</v>
      </c>
    </row>
    <row r="20" spans="1:20" s="47" customFormat="1">
      <c r="A20" s="96">
        <v>43346</v>
      </c>
      <c r="B20" s="89" t="s">
        <v>659</v>
      </c>
      <c r="C20" s="89">
        <v>20</v>
      </c>
      <c r="D20" s="104" t="s">
        <v>660</v>
      </c>
      <c r="E20" s="86" t="s">
        <v>30</v>
      </c>
      <c r="F20" s="95" t="s">
        <v>661</v>
      </c>
      <c r="G20" s="95">
        <v>1</v>
      </c>
      <c r="H20" s="85">
        <v>84000</v>
      </c>
      <c r="I20" s="85">
        <v>1</v>
      </c>
      <c r="J20" s="7"/>
      <c r="K20" s="96">
        <v>43344</v>
      </c>
      <c r="L20" s="89" t="s">
        <v>50</v>
      </c>
      <c r="M20" s="89">
        <v>20</v>
      </c>
      <c r="N20" s="104" t="s">
        <v>665</v>
      </c>
      <c r="O20" s="89"/>
      <c r="P20" s="95" t="s">
        <v>73</v>
      </c>
      <c r="Q20" s="95" t="s">
        <v>61</v>
      </c>
      <c r="R20" s="85">
        <v>1</v>
      </c>
      <c r="S20" s="85">
        <v>15000</v>
      </c>
      <c r="T20" s="85">
        <v>1</v>
      </c>
    </row>
    <row r="21" spans="1:20" s="47" customFormat="1">
      <c r="A21" s="96"/>
      <c r="B21" s="89"/>
      <c r="C21" s="89"/>
      <c r="D21" s="89"/>
      <c r="E21" s="89"/>
      <c r="F21" s="95"/>
      <c r="G21" s="95"/>
      <c r="H21" s="85"/>
      <c r="I21" s="85"/>
      <c r="J21" s="17"/>
      <c r="K21" s="96">
        <v>43343</v>
      </c>
      <c r="L21" s="89" t="s">
        <v>50</v>
      </c>
      <c r="M21" s="89">
        <v>20</v>
      </c>
      <c r="N21" s="104" t="s">
        <v>666</v>
      </c>
      <c r="O21" s="86"/>
      <c r="P21" s="95" t="s">
        <v>73</v>
      </c>
      <c r="Q21" s="95" t="s">
        <v>61</v>
      </c>
      <c r="R21" s="85">
        <v>1</v>
      </c>
      <c r="S21" s="85">
        <v>15000</v>
      </c>
      <c r="T21" s="85">
        <v>1</v>
      </c>
    </row>
    <row r="22" spans="1:20" s="47" customFormat="1">
      <c r="A22" s="96"/>
      <c r="B22" s="89"/>
      <c r="C22" s="89"/>
      <c r="D22" s="89"/>
      <c r="E22" s="89"/>
      <c r="F22" s="95"/>
      <c r="G22" s="85"/>
      <c r="H22" s="85"/>
      <c r="I22" s="85"/>
      <c r="J22" s="17"/>
      <c r="K22" s="96">
        <v>43343</v>
      </c>
      <c r="L22" s="89" t="s">
        <v>50</v>
      </c>
      <c r="M22" s="89">
        <v>20</v>
      </c>
      <c r="N22" s="104" t="s">
        <v>667</v>
      </c>
      <c r="O22" s="86"/>
      <c r="P22" s="95" t="s">
        <v>73</v>
      </c>
      <c r="Q22" s="95" t="s">
        <v>61</v>
      </c>
      <c r="R22" s="85">
        <v>1</v>
      </c>
      <c r="S22" s="85">
        <v>15000</v>
      </c>
      <c r="T22" s="85">
        <v>1</v>
      </c>
    </row>
    <row r="23" spans="1:20" s="47" customFormat="1">
      <c r="A23" s="96"/>
      <c r="B23" s="89"/>
      <c r="C23" s="89"/>
      <c r="D23" s="89"/>
      <c r="E23" s="89"/>
      <c r="F23" s="95"/>
      <c r="G23" s="85"/>
      <c r="H23" s="85"/>
      <c r="I23" s="85"/>
      <c r="J23" s="17"/>
      <c r="K23" s="96">
        <v>43343</v>
      </c>
      <c r="L23" s="89" t="s">
        <v>50</v>
      </c>
      <c r="M23" s="89">
        <v>20</v>
      </c>
      <c r="N23" s="104" t="s">
        <v>668</v>
      </c>
      <c r="O23" s="86"/>
      <c r="P23" s="95" t="s">
        <v>73</v>
      </c>
      <c r="Q23" s="95" t="s">
        <v>61</v>
      </c>
      <c r="R23" s="85">
        <v>1</v>
      </c>
      <c r="S23" s="85">
        <v>15000</v>
      </c>
      <c r="T23" s="85">
        <v>1</v>
      </c>
    </row>
    <row r="24" spans="1:20" s="47" customFormat="1">
      <c r="A24" s="96"/>
      <c r="B24" s="89"/>
      <c r="C24" s="89"/>
      <c r="D24" s="89"/>
      <c r="E24" s="89"/>
      <c r="F24" s="95"/>
      <c r="G24" s="85"/>
      <c r="H24" s="85"/>
      <c r="I24" s="85"/>
      <c r="J24" s="27"/>
      <c r="K24" s="96">
        <v>43343</v>
      </c>
      <c r="L24" s="89" t="s">
        <v>50</v>
      </c>
      <c r="M24" s="89">
        <v>20</v>
      </c>
      <c r="N24" s="104" t="s">
        <v>705</v>
      </c>
      <c r="O24" s="86"/>
      <c r="P24" s="95" t="s">
        <v>73</v>
      </c>
      <c r="Q24" s="95" t="s">
        <v>61</v>
      </c>
      <c r="R24" s="85">
        <v>1</v>
      </c>
      <c r="S24" s="85">
        <v>15000</v>
      </c>
      <c r="T24" s="85">
        <v>1</v>
      </c>
    </row>
    <row r="25" spans="1:20" s="47" customFormat="1">
      <c r="A25" s="96"/>
      <c r="B25" s="89"/>
      <c r="C25" s="89"/>
      <c r="D25" s="89"/>
      <c r="E25" s="89"/>
      <c r="F25" s="95"/>
      <c r="G25" s="95"/>
      <c r="H25" s="85"/>
      <c r="I25" s="85"/>
      <c r="J25" s="17"/>
      <c r="K25" s="96">
        <v>43343</v>
      </c>
      <c r="L25" s="89" t="s">
        <v>59</v>
      </c>
      <c r="M25" s="89">
        <v>40</v>
      </c>
      <c r="N25" s="104" t="s">
        <v>673</v>
      </c>
      <c r="O25" s="86"/>
      <c r="P25" s="95" t="s">
        <v>73</v>
      </c>
      <c r="Q25" s="95" t="s">
        <v>373</v>
      </c>
      <c r="R25" s="85" t="s">
        <v>16</v>
      </c>
      <c r="S25" s="85">
        <v>168000</v>
      </c>
      <c r="T25" s="85">
        <v>1</v>
      </c>
    </row>
    <row r="26" spans="1:20" s="47" customFormat="1">
      <c r="A26" s="96"/>
      <c r="B26" s="89"/>
      <c r="C26" s="89"/>
      <c r="D26" s="89"/>
      <c r="E26" s="89"/>
      <c r="F26" s="95"/>
      <c r="G26" s="85"/>
      <c r="H26" s="85"/>
      <c r="I26" s="85"/>
      <c r="J26" s="17"/>
      <c r="K26" s="96">
        <v>43343</v>
      </c>
      <c r="L26" s="89" t="s">
        <v>24</v>
      </c>
      <c r="M26" s="89">
        <v>40</v>
      </c>
      <c r="N26" s="104" t="s">
        <v>674</v>
      </c>
      <c r="O26" s="86"/>
      <c r="P26" s="95" t="s">
        <v>73</v>
      </c>
      <c r="Q26" s="95" t="s">
        <v>373</v>
      </c>
      <c r="R26" s="85" t="s">
        <v>16</v>
      </c>
      <c r="S26" s="85">
        <v>168000</v>
      </c>
      <c r="T26" s="85">
        <v>1</v>
      </c>
    </row>
    <row r="27" spans="1:20" s="47" customFormat="1">
      <c r="A27" s="96"/>
      <c r="B27" s="89"/>
      <c r="C27" s="89"/>
      <c r="D27" s="89"/>
      <c r="E27" s="89"/>
      <c r="F27" s="95"/>
      <c r="G27" s="85"/>
      <c r="H27" s="85"/>
      <c r="I27" s="85"/>
      <c r="J27" s="28"/>
      <c r="K27" s="96">
        <v>43343</v>
      </c>
      <c r="L27" s="89" t="s">
        <v>24</v>
      </c>
      <c r="M27" s="89">
        <v>20</v>
      </c>
      <c r="N27" s="104" t="s">
        <v>675</v>
      </c>
      <c r="O27" s="86"/>
      <c r="P27" s="95" t="s">
        <v>73</v>
      </c>
      <c r="Q27" s="95" t="s">
        <v>61</v>
      </c>
      <c r="R27" s="85">
        <v>1</v>
      </c>
      <c r="S27" s="85">
        <v>15000</v>
      </c>
      <c r="T27" s="85">
        <v>1</v>
      </c>
    </row>
    <row r="28" spans="1:20" s="47" customFormat="1">
      <c r="A28" s="96"/>
      <c r="B28" s="89"/>
      <c r="C28" s="89"/>
      <c r="D28" s="89"/>
      <c r="E28" s="89"/>
      <c r="F28" s="95"/>
      <c r="G28" s="85"/>
      <c r="H28" s="85"/>
      <c r="I28" s="85"/>
      <c r="J28" s="28"/>
      <c r="K28" s="96">
        <v>43343</v>
      </c>
      <c r="L28" s="89" t="s">
        <v>24</v>
      </c>
      <c r="M28" s="89">
        <v>20</v>
      </c>
      <c r="N28" s="104" t="s">
        <v>676</v>
      </c>
      <c r="O28" s="89"/>
      <c r="P28" s="95" t="s">
        <v>73</v>
      </c>
      <c r="Q28" s="95" t="s">
        <v>61</v>
      </c>
      <c r="R28" s="85">
        <v>1</v>
      </c>
      <c r="S28" s="85">
        <v>15000</v>
      </c>
      <c r="T28" s="85">
        <v>1</v>
      </c>
    </row>
    <row r="29" spans="1:20" s="47" customFormat="1">
      <c r="A29" s="96"/>
      <c r="B29" s="89"/>
      <c r="C29" s="89"/>
      <c r="D29" s="89"/>
      <c r="E29" s="89"/>
      <c r="F29" s="95"/>
      <c r="G29" s="85"/>
      <c r="H29" s="85"/>
      <c r="I29" s="85"/>
      <c r="J29" s="28"/>
      <c r="K29" s="96">
        <v>43342</v>
      </c>
      <c r="L29" s="89" t="s">
        <v>24</v>
      </c>
      <c r="M29" s="89">
        <v>40</v>
      </c>
      <c r="N29" s="104" t="s">
        <v>677</v>
      </c>
      <c r="O29" s="86"/>
      <c r="P29" s="95" t="s">
        <v>73</v>
      </c>
      <c r="Q29" s="95" t="s">
        <v>23</v>
      </c>
      <c r="R29" s="85">
        <v>1</v>
      </c>
      <c r="S29" s="85">
        <v>25000</v>
      </c>
      <c r="T29" s="85">
        <v>1</v>
      </c>
    </row>
    <row r="30" spans="1:20" s="47" customFormat="1">
      <c r="A30" s="96"/>
      <c r="B30" s="89"/>
      <c r="C30" s="89"/>
      <c r="D30" s="89"/>
      <c r="E30" s="89"/>
      <c r="F30" s="95"/>
      <c r="G30" s="85"/>
      <c r="H30" s="85"/>
      <c r="I30" s="85"/>
      <c r="J30" s="28"/>
      <c r="K30" s="96">
        <v>43346</v>
      </c>
      <c r="L30" s="89" t="s">
        <v>24</v>
      </c>
      <c r="M30" s="89">
        <v>40</v>
      </c>
      <c r="N30" s="104" t="s">
        <v>678</v>
      </c>
      <c r="O30" s="86"/>
      <c r="P30" s="95" t="s">
        <v>73</v>
      </c>
      <c r="Q30" s="95" t="s">
        <v>23</v>
      </c>
      <c r="R30" s="85">
        <v>1</v>
      </c>
      <c r="S30" s="85">
        <v>25000</v>
      </c>
      <c r="T30" s="85">
        <v>1</v>
      </c>
    </row>
    <row r="31" spans="1:20" s="47" customFormat="1" ht="16.5" customHeight="1">
      <c r="A31" s="96"/>
      <c r="B31" s="89"/>
      <c r="C31" s="89"/>
      <c r="D31" s="89"/>
      <c r="E31" s="89"/>
      <c r="F31" s="95"/>
      <c r="G31" s="85"/>
      <c r="H31" s="85"/>
      <c r="I31" s="85"/>
      <c r="J31" s="17"/>
      <c r="K31" s="96">
        <v>43344</v>
      </c>
      <c r="L31" s="89" t="s">
        <v>515</v>
      </c>
      <c r="M31" s="89">
        <v>40</v>
      </c>
      <c r="N31" s="104" t="s">
        <v>681</v>
      </c>
      <c r="O31" s="86"/>
      <c r="P31" s="95" t="s">
        <v>73</v>
      </c>
      <c r="Q31" s="95" t="s">
        <v>23</v>
      </c>
      <c r="R31" s="85">
        <v>1</v>
      </c>
      <c r="S31" s="85">
        <v>25000</v>
      </c>
      <c r="T31" s="85">
        <v>1</v>
      </c>
    </row>
    <row r="32" spans="1:20" s="47" customFormat="1">
      <c r="A32" s="96"/>
      <c r="B32" s="89"/>
      <c r="C32" s="89"/>
      <c r="D32" s="89"/>
      <c r="E32" s="89"/>
      <c r="F32" s="95"/>
      <c r="G32" s="85"/>
      <c r="H32" s="85"/>
      <c r="I32" s="85"/>
      <c r="J32" s="17"/>
      <c r="K32" s="96">
        <v>43346</v>
      </c>
      <c r="L32" s="89" t="s">
        <v>63</v>
      </c>
      <c r="M32" s="89">
        <v>20</v>
      </c>
      <c r="N32" s="104" t="s">
        <v>682</v>
      </c>
      <c r="O32" s="86"/>
      <c r="P32" s="95" t="s">
        <v>73</v>
      </c>
      <c r="Q32" s="95" t="s">
        <v>61</v>
      </c>
      <c r="R32" s="85">
        <v>1</v>
      </c>
      <c r="S32" s="85">
        <v>15000</v>
      </c>
      <c r="T32" s="85">
        <v>1</v>
      </c>
    </row>
    <row r="33" spans="1:20" s="47" customFormat="1">
      <c r="A33" s="96"/>
      <c r="B33" s="89"/>
      <c r="C33" s="89"/>
      <c r="D33" s="89"/>
      <c r="E33" s="89"/>
      <c r="F33" s="95"/>
      <c r="G33" s="85"/>
      <c r="H33" s="85"/>
      <c r="I33" s="85"/>
      <c r="J33" s="17"/>
      <c r="K33" s="96">
        <v>43346</v>
      </c>
      <c r="L33" s="89" t="s">
        <v>63</v>
      </c>
      <c r="M33" s="89">
        <v>20</v>
      </c>
      <c r="N33" s="104" t="s">
        <v>683</v>
      </c>
      <c r="O33" s="86"/>
      <c r="P33" s="95" t="s">
        <v>73</v>
      </c>
      <c r="Q33" s="95" t="s">
        <v>61</v>
      </c>
      <c r="R33" s="85">
        <v>1</v>
      </c>
      <c r="S33" s="85">
        <v>15000</v>
      </c>
      <c r="T33" s="85">
        <v>1</v>
      </c>
    </row>
    <row r="34" spans="1:20" s="47" customFormat="1">
      <c r="A34" s="96"/>
      <c r="B34" s="89"/>
      <c r="C34" s="89"/>
      <c r="D34" s="89"/>
      <c r="E34" s="89"/>
      <c r="F34" s="95"/>
      <c r="G34" s="85"/>
      <c r="H34" s="85"/>
      <c r="I34" s="85"/>
      <c r="J34" s="17"/>
      <c r="K34" s="96">
        <v>43344</v>
      </c>
      <c r="L34" s="89" t="s">
        <v>63</v>
      </c>
      <c r="M34" s="89">
        <v>40</v>
      </c>
      <c r="N34" s="104" t="s">
        <v>684</v>
      </c>
      <c r="O34" s="86"/>
      <c r="P34" s="95" t="s">
        <v>73</v>
      </c>
      <c r="Q34" s="95" t="s">
        <v>23</v>
      </c>
      <c r="R34" s="85">
        <v>1</v>
      </c>
      <c r="S34" s="85">
        <v>25000</v>
      </c>
      <c r="T34" s="85">
        <v>1</v>
      </c>
    </row>
    <row r="35" spans="1:20" s="47" customFormat="1">
      <c r="A35" s="96"/>
      <c r="B35" s="89"/>
      <c r="C35" s="89"/>
      <c r="D35" s="89"/>
      <c r="E35" s="89"/>
      <c r="F35" s="95"/>
      <c r="G35" s="85"/>
      <c r="H35" s="85"/>
      <c r="I35" s="85"/>
      <c r="J35" s="17"/>
      <c r="K35" s="96">
        <v>43342</v>
      </c>
      <c r="L35" s="89" t="s">
        <v>63</v>
      </c>
      <c r="M35" s="89">
        <v>40</v>
      </c>
      <c r="N35" s="104" t="s">
        <v>685</v>
      </c>
      <c r="O35" s="86"/>
      <c r="P35" s="95" t="s">
        <v>73</v>
      </c>
      <c r="Q35" s="95" t="s">
        <v>23</v>
      </c>
      <c r="R35" s="85">
        <v>1</v>
      </c>
      <c r="S35" s="85">
        <v>25000</v>
      </c>
      <c r="T35" s="85">
        <v>1</v>
      </c>
    </row>
    <row r="36" spans="1:20" s="47" customFormat="1">
      <c r="A36" s="96"/>
      <c r="B36" s="89"/>
      <c r="C36" s="89"/>
      <c r="D36" s="89"/>
      <c r="E36" s="89"/>
      <c r="F36" s="95"/>
      <c r="G36" s="85"/>
      <c r="H36" s="85"/>
      <c r="I36" s="85"/>
      <c r="J36" s="17"/>
      <c r="K36" s="96">
        <v>43342</v>
      </c>
      <c r="L36" s="89" t="s">
        <v>63</v>
      </c>
      <c r="M36" s="89">
        <v>40</v>
      </c>
      <c r="N36" s="104" t="s">
        <v>686</v>
      </c>
      <c r="O36" s="86"/>
      <c r="P36" s="95" t="s">
        <v>73</v>
      </c>
      <c r="Q36" s="95" t="s">
        <v>23</v>
      </c>
      <c r="R36" s="85">
        <v>1</v>
      </c>
      <c r="S36" s="85">
        <v>25000</v>
      </c>
      <c r="T36" s="85">
        <v>1</v>
      </c>
    </row>
    <row r="37" spans="1:20" s="47" customFormat="1">
      <c r="A37" s="96"/>
      <c r="B37" s="89"/>
      <c r="C37" s="89"/>
      <c r="D37" s="89"/>
      <c r="E37" s="89"/>
      <c r="F37" s="95"/>
      <c r="G37" s="85"/>
      <c r="H37" s="85"/>
      <c r="I37" s="85"/>
      <c r="J37" s="82"/>
      <c r="K37" s="242">
        <v>43345</v>
      </c>
      <c r="L37" s="243" t="s">
        <v>62</v>
      </c>
      <c r="M37" s="243">
        <v>40</v>
      </c>
      <c r="N37" s="247" t="s">
        <v>687</v>
      </c>
      <c r="O37" s="246"/>
      <c r="P37" s="244" t="s">
        <v>73</v>
      </c>
      <c r="Q37" s="244" t="s">
        <v>23</v>
      </c>
      <c r="R37" s="245">
        <v>1</v>
      </c>
      <c r="S37" s="245">
        <v>25000</v>
      </c>
      <c r="T37" s="245">
        <v>1</v>
      </c>
    </row>
    <row r="38" spans="1:20" s="47" customFormat="1">
      <c r="A38" s="96"/>
      <c r="B38" s="89"/>
      <c r="C38" s="89"/>
      <c r="D38" s="89"/>
      <c r="E38" s="89"/>
      <c r="F38" s="95"/>
      <c r="G38" s="85"/>
      <c r="H38" s="85"/>
      <c r="I38" s="85"/>
      <c r="J38" s="17"/>
      <c r="K38" s="96">
        <v>43344</v>
      </c>
      <c r="L38" s="89" t="s">
        <v>62</v>
      </c>
      <c r="M38" s="89">
        <v>40</v>
      </c>
      <c r="N38" s="104" t="s">
        <v>688</v>
      </c>
      <c r="O38" s="89"/>
      <c r="P38" s="95" t="s">
        <v>73</v>
      </c>
      <c r="Q38" s="95" t="s">
        <v>25</v>
      </c>
      <c r="R38" s="85">
        <v>1</v>
      </c>
      <c r="S38" s="85">
        <v>25000</v>
      </c>
      <c r="T38" s="85">
        <v>1</v>
      </c>
    </row>
    <row r="39" spans="1:20" s="47" customFormat="1">
      <c r="A39" s="96"/>
      <c r="B39" s="89"/>
      <c r="C39" s="89"/>
      <c r="D39" s="89"/>
      <c r="E39" s="89"/>
      <c r="F39" s="95"/>
      <c r="G39" s="85"/>
      <c r="H39" s="85"/>
      <c r="I39" s="85"/>
      <c r="J39" s="17"/>
      <c r="K39" s="242">
        <v>43345</v>
      </c>
      <c r="L39" s="243" t="s">
        <v>62</v>
      </c>
      <c r="M39" s="243">
        <v>40</v>
      </c>
      <c r="N39" s="247" t="s">
        <v>673</v>
      </c>
      <c r="O39" s="246"/>
      <c r="P39" s="244" t="s">
        <v>73</v>
      </c>
      <c r="Q39" s="244" t="s">
        <v>23</v>
      </c>
      <c r="R39" s="245">
        <v>1</v>
      </c>
      <c r="S39" s="245">
        <v>25000</v>
      </c>
      <c r="T39" s="245">
        <v>1</v>
      </c>
    </row>
    <row r="40" spans="1:20" s="47" customFormat="1">
      <c r="A40" s="96"/>
      <c r="B40" s="89"/>
      <c r="C40" s="89"/>
      <c r="D40" s="89"/>
      <c r="E40" s="89"/>
      <c r="F40" s="95"/>
      <c r="G40" s="85"/>
      <c r="H40" s="85"/>
      <c r="I40" s="85"/>
      <c r="J40" s="17"/>
      <c r="K40" s="242">
        <v>43345</v>
      </c>
      <c r="L40" s="243" t="s">
        <v>62</v>
      </c>
      <c r="M40" s="243">
        <v>40</v>
      </c>
      <c r="N40" s="247" t="s">
        <v>689</v>
      </c>
      <c r="O40" s="246"/>
      <c r="P40" s="244" t="s">
        <v>73</v>
      </c>
      <c r="Q40" s="244" t="s">
        <v>71</v>
      </c>
      <c r="R40" s="245">
        <v>1</v>
      </c>
      <c r="S40" s="245">
        <v>84000</v>
      </c>
      <c r="T40" s="245">
        <v>1</v>
      </c>
    </row>
    <row r="41" spans="1:20" s="47" customFormat="1">
      <c r="A41" s="96"/>
      <c r="B41" s="89"/>
      <c r="C41" s="89"/>
      <c r="D41" s="89"/>
      <c r="E41" s="89"/>
      <c r="F41" s="95"/>
      <c r="G41" s="85"/>
      <c r="H41" s="85"/>
      <c r="I41" s="85"/>
      <c r="J41" s="17"/>
      <c r="K41" s="96">
        <v>43348</v>
      </c>
      <c r="L41" s="89" t="s">
        <v>67</v>
      </c>
      <c r="M41" s="89">
        <v>40</v>
      </c>
      <c r="N41" s="104" t="s">
        <v>700</v>
      </c>
      <c r="O41" s="86"/>
      <c r="P41" s="95" t="s">
        <v>73</v>
      </c>
      <c r="Q41" s="95" t="s">
        <v>23</v>
      </c>
      <c r="R41" s="85">
        <v>1</v>
      </c>
      <c r="S41" s="85">
        <v>25000</v>
      </c>
      <c r="T41" s="85">
        <v>1</v>
      </c>
    </row>
    <row r="42" spans="1:20" s="47" customFormat="1">
      <c r="A42" s="96"/>
      <c r="B42" s="89"/>
      <c r="C42" s="89"/>
      <c r="D42" s="89"/>
      <c r="E42" s="89"/>
      <c r="F42" s="95"/>
      <c r="G42" s="85"/>
      <c r="H42" s="85"/>
      <c r="I42" s="85"/>
      <c r="J42" s="17"/>
      <c r="K42" s="96">
        <v>43347</v>
      </c>
      <c r="L42" s="89" t="s">
        <v>52</v>
      </c>
      <c r="M42" s="89">
        <v>20</v>
      </c>
      <c r="N42" s="104" t="s">
        <v>701</v>
      </c>
      <c r="O42" s="86"/>
      <c r="P42" s="95" t="s">
        <v>73</v>
      </c>
      <c r="Q42" s="95" t="s">
        <v>702</v>
      </c>
      <c r="R42" s="85">
        <v>1</v>
      </c>
      <c r="S42" s="85">
        <v>56000</v>
      </c>
      <c r="T42" s="85">
        <v>1</v>
      </c>
    </row>
    <row r="43" spans="1:20" s="47" customFormat="1">
      <c r="A43" s="96"/>
      <c r="B43" s="89"/>
      <c r="C43" s="89"/>
      <c r="D43" s="89"/>
      <c r="E43" s="89"/>
      <c r="F43" s="95"/>
      <c r="G43" s="85"/>
      <c r="H43" s="85"/>
      <c r="I43" s="85"/>
      <c r="J43" s="17"/>
      <c r="K43" s="96">
        <v>43350</v>
      </c>
      <c r="L43" s="89" t="s">
        <v>52</v>
      </c>
      <c r="M43" s="89">
        <v>20</v>
      </c>
      <c r="N43" s="104" t="s">
        <v>703</v>
      </c>
      <c r="O43" s="86"/>
      <c r="P43" s="95" t="s">
        <v>73</v>
      </c>
      <c r="Q43" s="95" t="s">
        <v>704</v>
      </c>
      <c r="R43" s="85">
        <v>1</v>
      </c>
      <c r="S43" s="85">
        <v>56000</v>
      </c>
      <c r="T43" s="85">
        <v>1</v>
      </c>
    </row>
    <row r="44" spans="1:20" s="47" customFormat="1">
      <c r="A44" s="96"/>
      <c r="B44" s="89"/>
      <c r="C44" s="89"/>
      <c r="D44" s="89"/>
      <c r="E44" s="89"/>
      <c r="F44" s="95"/>
      <c r="G44" s="85"/>
      <c r="H44" s="85"/>
      <c r="I44" s="85"/>
      <c r="J44" s="17"/>
      <c r="K44" s="96"/>
      <c r="L44" s="89"/>
      <c r="M44" s="89"/>
      <c r="N44" s="89"/>
      <c r="O44" s="89"/>
      <c r="P44" s="95"/>
      <c r="Q44" s="95"/>
      <c r="R44" s="85"/>
      <c r="S44" s="85"/>
      <c r="T44" s="85"/>
    </row>
    <row r="45" spans="1:20" s="47" customFormat="1">
      <c r="A45" s="96"/>
      <c r="B45" s="89"/>
      <c r="C45" s="89"/>
      <c r="D45" s="89"/>
      <c r="E45" s="89"/>
      <c r="F45" s="95"/>
      <c r="G45" s="85"/>
      <c r="H45" s="85"/>
      <c r="I45" s="85"/>
      <c r="J45" s="17"/>
      <c r="K45" s="96"/>
      <c r="L45" s="89"/>
      <c r="M45" s="89"/>
      <c r="N45" s="89"/>
      <c r="O45" s="86"/>
      <c r="P45" s="95"/>
      <c r="Q45" s="95"/>
      <c r="R45" s="85"/>
      <c r="S45" s="85"/>
      <c r="T45" s="85"/>
    </row>
    <row r="46" spans="1:20" s="47" customFormat="1">
      <c r="A46" s="96"/>
      <c r="B46" s="89"/>
      <c r="C46" s="89"/>
      <c r="D46" s="89"/>
      <c r="E46" s="89"/>
      <c r="F46" s="95"/>
      <c r="G46" s="85"/>
      <c r="H46" s="85"/>
      <c r="I46" s="85"/>
      <c r="J46" s="17"/>
      <c r="K46" s="96"/>
      <c r="L46" s="89"/>
      <c r="M46" s="89"/>
      <c r="N46" s="89"/>
      <c r="O46" s="86"/>
      <c r="P46" s="95"/>
      <c r="Q46" s="95"/>
      <c r="R46" s="85"/>
      <c r="S46" s="85"/>
      <c r="T46" s="85"/>
    </row>
    <row r="47" spans="1:20" s="47" customFormat="1">
      <c r="A47" s="96"/>
      <c r="B47" s="89"/>
      <c r="C47" s="89"/>
      <c r="D47" s="89"/>
      <c r="E47" s="89"/>
      <c r="F47" s="95"/>
      <c r="G47" s="85"/>
      <c r="H47" s="85"/>
      <c r="I47" s="85"/>
      <c r="J47" s="17"/>
      <c r="K47" s="96"/>
      <c r="L47" s="89"/>
      <c r="M47" s="89"/>
      <c r="N47" s="89"/>
      <c r="O47" s="86"/>
      <c r="P47" s="95"/>
      <c r="Q47" s="95"/>
      <c r="R47" s="85"/>
      <c r="S47" s="85"/>
      <c r="T47" s="85"/>
    </row>
    <row r="48" spans="1:20" s="47" customFormat="1">
      <c r="A48" s="96"/>
      <c r="B48" s="89"/>
      <c r="C48" s="89"/>
      <c r="D48" s="89"/>
      <c r="E48" s="89"/>
      <c r="F48" s="95"/>
      <c r="G48" s="85"/>
      <c r="H48" s="85"/>
      <c r="I48" s="85"/>
      <c r="J48" s="17"/>
      <c r="K48" s="96"/>
      <c r="L48" s="89"/>
      <c r="M48" s="89"/>
      <c r="N48" s="89"/>
      <c r="O48" s="89"/>
      <c r="P48" s="95"/>
      <c r="Q48" s="95"/>
      <c r="R48" s="85"/>
      <c r="S48" s="85"/>
      <c r="T48" s="85"/>
    </row>
    <row r="49" spans="1:20" s="47" customFormat="1">
      <c r="A49" s="96"/>
      <c r="B49" s="89"/>
      <c r="C49" s="89"/>
      <c r="D49" s="89"/>
      <c r="E49" s="89"/>
      <c r="F49" s="95"/>
      <c r="G49" s="85"/>
      <c r="H49" s="85"/>
      <c r="I49" s="85"/>
      <c r="J49" s="17"/>
      <c r="K49" s="96"/>
      <c r="L49" s="89"/>
      <c r="M49" s="89"/>
      <c r="N49" s="89"/>
      <c r="O49" s="89"/>
      <c r="P49" s="95"/>
      <c r="Q49" s="95"/>
      <c r="R49" s="85"/>
      <c r="S49" s="85"/>
      <c r="T49" s="85"/>
    </row>
    <row r="50" spans="1:20" s="47" customFormat="1">
      <c r="A50" s="96"/>
      <c r="B50" s="89"/>
      <c r="C50" s="89"/>
      <c r="D50" s="89"/>
      <c r="E50" s="89"/>
      <c r="F50" s="95"/>
      <c r="G50" s="85"/>
      <c r="H50" s="85"/>
      <c r="I50" s="85"/>
      <c r="J50" s="17"/>
      <c r="K50" s="96"/>
      <c r="L50" s="89"/>
      <c r="M50" s="89"/>
      <c r="N50" s="89"/>
      <c r="O50" s="86"/>
      <c r="P50" s="95"/>
      <c r="Q50" s="95"/>
      <c r="R50" s="85"/>
      <c r="S50" s="85"/>
      <c r="T50" s="85"/>
    </row>
    <row r="51" spans="1:20" s="47" customFormat="1">
      <c r="A51" s="96"/>
      <c r="B51" s="89"/>
      <c r="C51" s="89"/>
      <c r="D51" s="89"/>
      <c r="E51" s="89"/>
      <c r="F51" s="95"/>
      <c r="G51" s="85"/>
      <c r="H51" s="85"/>
      <c r="I51" s="85"/>
      <c r="J51" s="17"/>
      <c r="K51" s="96"/>
      <c r="L51" s="89"/>
      <c r="M51" s="89"/>
      <c r="N51" s="89"/>
      <c r="O51" s="86"/>
      <c r="P51" s="95"/>
      <c r="Q51" s="95"/>
      <c r="R51" s="85"/>
      <c r="S51" s="85"/>
      <c r="T51" s="85"/>
    </row>
    <row r="52" spans="1:20" s="47" customFormat="1">
      <c r="A52" s="96"/>
      <c r="B52" s="89"/>
      <c r="C52" s="89"/>
      <c r="D52" s="89"/>
      <c r="E52" s="89"/>
      <c r="F52" s="95"/>
      <c r="G52" s="85"/>
      <c r="H52" s="85"/>
      <c r="I52" s="85"/>
      <c r="J52" s="17"/>
      <c r="K52" s="96"/>
      <c r="L52" s="89"/>
      <c r="M52" s="89"/>
      <c r="N52" s="89"/>
      <c r="O52" s="86"/>
      <c r="P52" s="95"/>
      <c r="Q52" s="95"/>
      <c r="R52" s="85"/>
      <c r="S52" s="85"/>
      <c r="T52" s="85"/>
    </row>
    <row r="53" spans="1:20" s="47" customFormat="1">
      <c r="A53" s="96"/>
      <c r="B53" s="89"/>
      <c r="C53" s="89"/>
      <c r="D53" s="89"/>
      <c r="E53" s="89"/>
      <c r="F53" s="95"/>
      <c r="G53" s="85"/>
      <c r="H53" s="85"/>
      <c r="I53" s="85"/>
      <c r="J53" s="17"/>
      <c r="K53" s="96"/>
      <c r="L53" s="89"/>
      <c r="M53" s="89"/>
      <c r="N53" s="89"/>
      <c r="O53" s="86"/>
      <c r="P53" s="95"/>
      <c r="Q53" s="95"/>
      <c r="R53" s="85"/>
      <c r="S53" s="85"/>
      <c r="T53" s="85"/>
    </row>
    <row r="54" spans="1:20" s="47" customFormat="1">
      <c r="A54" s="96"/>
      <c r="B54" s="89"/>
      <c r="C54" s="89"/>
      <c r="D54" s="89"/>
      <c r="E54" s="89"/>
      <c r="F54" s="95"/>
      <c r="G54" s="85"/>
      <c r="H54" s="85"/>
      <c r="I54" s="85"/>
      <c r="J54" s="17"/>
      <c r="K54" s="96"/>
      <c r="L54" s="89"/>
      <c r="M54" s="89"/>
      <c r="N54" s="89"/>
      <c r="O54" s="86"/>
      <c r="P54" s="95"/>
      <c r="Q54" s="95"/>
      <c r="R54" s="85"/>
      <c r="S54" s="85"/>
      <c r="T54" s="85"/>
    </row>
    <row r="55" spans="1:20" s="47" customFormat="1">
      <c r="A55" s="96"/>
      <c r="B55" s="89"/>
      <c r="C55" s="89"/>
      <c r="D55" s="89"/>
      <c r="E55" s="89"/>
      <c r="F55" s="95"/>
      <c r="G55" s="85"/>
      <c r="H55" s="85"/>
      <c r="I55" s="85"/>
      <c r="J55" s="17"/>
      <c r="K55" s="96"/>
      <c r="L55" s="89"/>
      <c r="M55" s="89"/>
      <c r="N55" s="89"/>
      <c r="O55" s="86"/>
      <c r="P55" s="95"/>
      <c r="Q55" s="95"/>
      <c r="R55" s="85"/>
      <c r="S55" s="85"/>
      <c r="T55" s="85"/>
    </row>
    <row r="56" spans="1:20" s="47" customFormat="1">
      <c r="A56" s="96"/>
      <c r="B56" s="89"/>
      <c r="C56" s="89"/>
      <c r="D56" s="89"/>
      <c r="E56" s="89"/>
      <c r="F56" s="95"/>
      <c r="G56" s="85"/>
      <c r="H56" s="85"/>
      <c r="I56" s="85"/>
      <c r="J56" s="17"/>
      <c r="K56" s="96"/>
      <c r="L56" s="89"/>
      <c r="M56" s="89"/>
      <c r="N56" s="89"/>
      <c r="O56" s="86"/>
      <c r="P56" s="95"/>
      <c r="Q56" s="95"/>
      <c r="R56" s="85"/>
      <c r="S56" s="85"/>
      <c r="T56" s="85"/>
    </row>
    <row r="57" spans="1:20" s="47" customFormat="1">
      <c r="A57" s="96"/>
      <c r="B57" s="89"/>
      <c r="C57" s="89"/>
      <c r="D57" s="89"/>
      <c r="E57" s="89"/>
      <c r="F57" s="95"/>
      <c r="G57" s="85"/>
      <c r="H57" s="85"/>
      <c r="I57" s="85"/>
      <c r="J57" s="17"/>
      <c r="K57" s="96"/>
      <c r="L57" s="89"/>
      <c r="M57" s="89"/>
      <c r="N57" s="89"/>
      <c r="O57" s="86"/>
      <c r="P57" s="95"/>
      <c r="Q57" s="95"/>
      <c r="R57" s="85"/>
      <c r="S57" s="85"/>
      <c r="T57" s="85"/>
    </row>
    <row r="58" spans="1:20" s="47" customFormat="1">
      <c r="A58" s="96"/>
      <c r="B58" s="89"/>
      <c r="C58" s="89"/>
      <c r="D58" s="89"/>
      <c r="E58" s="89"/>
      <c r="F58" s="95"/>
      <c r="G58" s="85"/>
      <c r="H58" s="85"/>
      <c r="I58" s="85"/>
      <c r="J58" s="17"/>
      <c r="K58" s="96"/>
      <c r="L58" s="89"/>
      <c r="M58" s="89"/>
      <c r="N58" s="89"/>
      <c r="O58" s="86"/>
      <c r="P58" s="95"/>
      <c r="Q58" s="95"/>
      <c r="R58" s="85"/>
      <c r="S58" s="85"/>
      <c r="T58" s="85"/>
    </row>
    <row r="59" spans="1:20" s="47" customFormat="1">
      <c r="A59" s="96"/>
      <c r="B59" s="89"/>
      <c r="C59" s="89"/>
      <c r="D59" s="89"/>
      <c r="E59" s="89"/>
      <c r="F59" s="95"/>
      <c r="G59" s="85"/>
      <c r="H59" s="85"/>
      <c r="I59" s="85"/>
      <c r="J59" s="17"/>
      <c r="K59" s="96"/>
      <c r="L59" s="89"/>
      <c r="M59" s="89"/>
      <c r="N59" s="89"/>
      <c r="O59" s="86"/>
      <c r="P59" s="95"/>
      <c r="Q59" s="95"/>
      <c r="R59" s="85"/>
      <c r="S59" s="85"/>
      <c r="T59" s="85"/>
    </row>
    <row r="60" spans="1:20" s="47" customFormat="1">
      <c r="A60" s="96"/>
      <c r="B60" s="89"/>
      <c r="C60" s="89"/>
      <c r="D60" s="89"/>
      <c r="E60" s="89"/>
      <c r="F60" s="95"/>
      <c r="G60" s="85"/>
      <c r="H60" s="85"/>
      <c r="I60" s="85"/>
      <c r="J60" s="17"/>
      <c r="K60" s="96"/>
      <c r="L60" s="89"/>
      <c r="M60" s="89"/>
      <c r="N60" s="89"/>
      <c r="O60" s="86"/>
      <c r="P60" s="95"/>
      <c r="Q60" s="95"/>
      <c r="R60" s="85"/>
      <c r="S60" s="85"/>
      <c r="T60" s="85"/>
    </row>
    <row r="61" spans="1:20" s="47" customFormat="1">
      <c r="A61" s="96"/>
      <c r="B61" s="89"/>
      <c r="C61" s="89"/>
      <c r="D61" s="89"/>
      <c r="E61" s="89"/>
      <c r="F61" s="95"/>
      <c r="G61" s="85"/>
      <c r="H61" s="85"/>
      <c r="I61" s="85"/>
      <c r="J61" s="17"/>
      <c r="K61" s="96"/>
      <c r="L61" s="89"/>
      <c r="M61" s="89"/>
      <c r="N61" s="89"/>
      <c r="O61" s="86"/>
      <c r="P61" s="95"/>
      <c r="Q61" s="95"/>
      <c r="R61" s="85"/>
      <c r="S61" s="85"/>
      <c r="T61" s="85"/>
    </row>
    <row r="62" spans="1:20" s="47" customFormat="1">
      <c r="A62" s="96"/>
      <c r="B62" s="89"/>
      <c r="C62" s="89"/>
      <c r="D62" s="89"/>
      <c r="E62" s="89"/>
      <c r="F62" s="95"/>
      <c r="G62" s="85"/>
      <c r="H62" s="85"/>
      <c r="I62" s="85"/>
      <c r="J62" s="17"/>
      <c r="K62" s="96"/>
      <c r="L62" s="89"/>
      <c r="M62" s="89"/>
      <c r="N62" s="89"/>
      <c r="O62" s="86"/>
      <c r="P62" s="95"/>
      <c r="Q62" s="95"/>
      <c r="R62" s="85"/>
      <c r="S62" s="85"/>
      <c r="T62" s="85"/>
    </row>
    <row r="63" spans="1:20" s="47" customFormat="1">
      <c r="A63" s="96"/>
      <c r="B63" s="89"/>
      <c r="C63" s="89"/>
      <c r="D63" s="89"/>
      <c r="E63" s="89"/>
      <c r="F63" s="95"/>
      <c r="G63" s="85"/>
      <c r="H63" s="85"/>
      <c r="I63" s="85"/>
      <c r="J63" s="17"/>
      <c r="K63" s="96"/>
      <c r="L63" s="89"/>
      <c r="M63" s="89"/>
      <c r="N63" s="89"/>
      <c r="O63" s="86"/>
      <c r="P63" s="95"/>
      <c r="Q63" s="95"/>
      <c r="R63" s="85"/>
      <c r="S63" s="85"/>
      <c r="T63" s="85"/>
    </row>
    <row r="64" spans="1:20" s="47" customFormat="1">
      <c r="A64" s="96"/>
      <c r="B64" s="89"/>
      <c r="C64" s="89"/>
      <c r="D64" s="89"/>
      <c r="E64" s="89"/>
      <c r="F64" s="95"/>
      <c r="G64" s="85"/>
      <c r="H64" s="85"/>
      <c r="I64" s="85"/>
      <c r="J64" s="17"/>
      <c r="K64" s="96"/>
      <c r="L64" s="89"/>
      <c r="M64" s="89"/>
      <c r="N64" s="89"/>
      <c r="O64" s="86"/>
      <c r="P64" s="95"/>
      <c r="Q64" s="95"/>
      <c r="R64" s="85"/>
      <c r="S64" s="85"/>
      <c r="T64" s="85"/>
    </row>
    <row r="65" spans="1:20" s="47" customFormat="1">
      <c r="A65" s="96"/>
      <c r="B65" s="89"/>
      <c r="C65" s="89"/>
      <c r="D65" s="89"/>
      <c r="E65" s="89"/>
      <c r="F65" s="95"/>
      <c r="G65" s="85"/>
      <c r="H65" s="85"/>
      <c r="I65" s="85"/>
      <c r="J65" s="17"/>
      <c r="K65" s="96"/>
      <c r="L65" s="89"/>
      <c r="M65" s="89"/>
      <c r="N65" s="89"/>
      <c r="O65" s="86"/>
      <c r="P65" s="95"/>
      <c r="Q65" s="95"/>
      <c r="R65" s="85"/>
      <c r="S65" s="85"/>
      <c r="T65" s="85"/>
    </row>
    <row r="66" spans="1:20" s="47" customFormat="1">
      <c r="A66" s="96"/>
      <c r="B66" s="89"/>
      <c r="C66" s="89"/>
      <c r="D66" s="89"/>
      <c r="E66" s="89"/>
      <c r="F66" s="95"/>
      <c r="G66" s="85"/>
      <c r="H66" s="85"/>
      <c r="I66" s="85"/>
      <c r="J66" s="17"/>
      <c r="K66" s="96"/>
      <c r="L66" s="89"/>
      <c r="M66" s="89"/>
      <c r="N66" s="89"/>
      <c r="O66" s="86"/>
      <c r="P66" s="95"/>
      <c r="Q66" s="95"/>
      <c r="R66" s="85"/>
      <c r="S66" s="85"/>
      <c r="T66" s="85"/>
    </row>
    <row r="67" spans="1:20" s="47" customFormat="1">
      <c r="A67" s="96"/>
      <c r="B67" s="89"/>
      <c r="C67" s="89"/>
      <c r="D67" s="89"/>
      <c r="E67" s="89"/>
      <c r="F67" s="95"/>
      <c r="G67" s="85"/>
      <c r="H67" s="85"/>
      <c r="I67" s="85"/>
      <c r="J67" s="17"/>
      <c r="K67" s="96"/>
      <c r="L67" s="89"/>
      <c r="M67" s="89"/>
      <c r="N67" s="89"/>
      <c r="O67" s="86"/>
      <c r="P67" s="95"/>
      <c r="Q67" s="95"/>
      <c r="R67" s="85"/>
      <c r="S67" s="85"/>
      <c r="T67" s="85"/>
    </row>
    <row r="68" spans="1:20" s="47" customFormat="1">
      <c r="A68" s="96"/>
      <c r="B68" s="89"/>
      <c r="C68" s="89"/>
      <c r="D68" s="89"/>
      <c r="E68" s="89"/>
      <c r="F68" s="95"/>
      <c r="G68" s="85"/>
      <c r="H68" s="85"/>
      <c r="I68" s="85"/>
      <c r="J68" s="17"/>
      <c r="K68" s="96"/>
      <c r="L68" s="89"/>
      <c r="M68" s="89"/>
      <c r="N68" s="89"/>
      <c r="O68" s="86"/>
      <c r="P68" s="95"/>
      <c r="Q68" s="95"/>
      <c r="R68" s="85"/>
      <c r="S68" s="85"/>
      <c r="T68" s="85"/>
    </row>
    <row r="69" spans="1:20" s="47" customFormat="1">
      <c r="A69" s="96"/>
      <c r="B69" s="89"/>
      <c r="C69" s="89"/>
      <c r="D69" s="89"/>
      <c r="E69" s="89"/>
      <c r="F69" s="95"/>
      <c r="G69" s="85"/>
      <c r="H69" s="85"/>
      <c r="I69" s="85"/>
      <c r="J69" s="17"/>
      <c r="K69" s="96"/>
      <c r="L69" s="89"/>
      <c r="M69" s="89"/>
      <c r="N69" s="89"/>
      <c r="O69" s="86"/>
      <c r="P69" s="95"/>
      <c r="Q69" s="95"/>
      <c r="R69" s="85"/>
      <c r="S69" s="85"/>
      <c r="T69" s="85"/>
    </row>
    <row r="70" spans="1:20" s="47" customFormat="1">
      <c r="A70" s="96"/>
      <c r="B70" s="89"/>
      <c r="C70" s="89"/>
      <c r="D70" s="89"/>
      <c r="E70" s="89"/>
      <c r="F70" s="95"/>
      <c r="G70" s="85"/>
      <c r="H70" s="85"/>
      <c r="I70" s="85"/>
      <c r="J70" s="17"/>
      <c r="K70" s="96"/>
      <c r="L70" s="89"/>
      <c r="M70" s="89"/>
      <c r="N70" s="89"/>
      <c r="O70" s="86"/>
      <c r="P70" s="95"/>
      <c r="Q70" s="95"/>
      <c r="R70" s="85"/>
      <c r="S70" s="85"/>
      <c r="T70" s="85"/>
    </row>
    <row r="71" spans="1:20" s="47" customFormat="1">
      <c r="A71" s="96"/>
      <c r="B71" s="89"/>
      <c r="C71" s="89"/>
      <c r="D71" s="89"/>
      <c r="E71" s="89"/>
      <c r="F71" s="95"/>
      <c r="G71" s="85"/>
      <c r="H71" s="85"/>
      <c r="I71" s="85"/>
      <c r="J71" s="17"/>
      <c r="K71" s="96"/>
      <c r="L71" s="89"/>
      <c r="M71" s="89"/>
      <c r="N71" s="89"/>
      <c r="O71" s="86"/>
      <c r="P71" s="95"/>
      <c r="Q71" s="95"/>
      <c r="R71" s="85"/>
      <c r="S71" s="85"/>
      <c r="T71" s="85"/>
    </row>
    <row r="72" spans="1:20" s="47" customFormat="1">
      <c r="A72" s="96"/>
      <c r="B72" s="89"/>
      <c r="C72" s="89"/>
      <c r="D72" s="89"/>
      <c r="E72" s="89"/>
      <c r="F72" s="95"/>
      <c r="G72" s="85"/>
      <c r="H72" s="85"/>
      <c r="I72" s="85"/>
      <c r="J72" s="17"/>
      <c r="K72" s="96"/>
      <c r="L72" s="89"/>
      <c r="M72" s="89"/>
      <c r="N72" s="89"/>
      <c r="O72" s="86"/>
      <c r="P72" s="95"/>
      <c r="Q72" s="95"/>
      <c r="R72" s="85"/>
      <c r="S72" s="85"/>
      <c r="T72" s="85"/>
    </row>
    <row r="73" spans="1:20" s="47" customFormat="1">
      <c r="A73" s="96"/>
      <c r="B73" s="89"/>
      <c r="C73" s="89"/>
      <c r="D73" s="89"/>
      <c r="E73" s="89"/>
      <c r="F73" s="95"/>
      <c r="G73" s="85"/>
      <c r="H73" s="85"/>
      <c r="I73" s="85"/>
      <c r="J73" s="17"/>
      <c r="K73" s="96"/>
      <c r="L73" s="89"/>
      <c r="M73" s="89"/>
      <c r="N73" s="89"/>
      <c r="O73" s="86"/>
      <c r="P73" s="95"/>
      <c r="Q73" s="95"/>
      <c r="R73" s="85"/>
      <c r="S73" s="85"/>
      <c r="T73" s="85"/>
    </row>
    <row r="74" spans="1:20" s="47" customFormat="1">
      <c r="A74" s="96"/>
      <c r="B74" s="89"/>
      <c r="C74" s="89"/>
      <c r="D74" s="89"/>
      <c r="E74" s="89"/>
      <c r="F74" s="95"/>
      <c r="G74" s="85"/>
      <c r="H74" s="85"/>
      <c r="I74" s="85"/>
      <c r="J74" s="17"/>
      <c r="K74" s="96"/>
      <c r="L74" s="89"/>
      <c r="M74" s="89"/>
      <c r="N74" s="89"/>
      <c r="O74" s="86"/>
      <c r="P74" s="95"/>
      <c r="Q74" s="95"/>
      <c r="R74" s="85"/>
      <c r="S74" s="85"/>
      <c r="T74" s="85"/>
    </row>
    <row r="75" spans="1:20" s="47" customFormat="1">
      <c r="A75" s="96"/>
      <c r="B75" s="89"/>
      <c r="C75" s="89"/>
      <c r="D75" s="89"/>
      <c r="E75" s="89"/>
      <c r="F75" s="95"/>
      <c r="G75" s="85"/>
      <c r="H75" s="85"/>
      <c r="I75" s="85"/>
      <c r="J75" s="17"/>
      <c r="K75" s="96"/>
      <c r="L75" s="89"/>
      <c r="M75" s="89"/>
      <c r="N75" s="89"/>
      <c r="O75" s="86"/>
      <c r="P75" s="95"/>
      <c r="Q75" s="95"/>
      <c r="R75" s="85"/>
      <c r="S75" s="85"/>
      <c r="T75" s="85"/>
    </row>
    <row r="76" spans="1:20" s="47" customFormat="1">
      <c r="A76" s="96"/>
      <c r="B76" s="89"/>
      <c r="C76" s="89"/>
      <c r="D76" s="89"/>
      <c r="E76" s="89"/>
      <c r="F76" s="95"/>
      <c r="G76" s="85"/>
      <c r="H76" s="85"/>
      <c r="I76" s="85"/>
      <c r="J76" s="17"/>
      <c r="K76" s="96"/>
      <c r="L76" s="89"/>
      <c r="M76" s="89"/>
      <c r="N76" s="89"/>
      <c r="O76" s="86"/>
      <c r="P76" s="95"/>
      <c r="Q76" s="95"/>
      <c r="R76" s="85"/>
      <c r="S76" s="85"/>
      <c r="T76" s="85"/>
    </row>
    <row r="77" spans="1:20" s="47" customFormat="1">
      <c r="A77" s="96"/>
      <c r="B77" s="89"/>
      <c r="C77" s="89"/>
      <c r="D77" s="89"/>
      <c r="E77" s="89"/>
      <c r="F77" s="95"/>
      <c r="G77" s="85"/>
      <c r="H77" s="85"/>
      <c r="I77" s="85"/>
      <c r="J77" s="17"/>
      <c r="K77" s="96"/>
      <c r="L77" s="89"/>
      <c r="M77" s="89"/>
      <c r="N77" s="89"/>
      <c r="O77" s="86"/>
      <c r="P77" s="95"/>
      <c r="Q77" s="95"/>
      <c r="R77" s="85"/>
      <c r="S77" s="85"/>
      <c r="T77" s="85"/>
    </row>
    <row r="78" spans="1:20" s="47" customFormat="1">
      <c r="A78" s="96"/>
      <c r="B78" s="89"/>
      <c r="C78" s="89"/>
      <c r="D78" s="89"/>
      <c r="E78" s="89"/>
      <c r="F78" s="95"/>
      <c r="G78" s="85"/>
      <c r="H78" s="85"/>
      <c r="I78" s="85"/>
      <c r="J78" s="17"/>
      <c r="K78" s="96"/>
      <c r="L78" s="89"/>
      <c r="M78" s="89"/>
      <c r="N78" s="89"/>
      <c r="O78" s="86"/>
      <c r="P78" s="95"/>
      <c r="Q78" s="95"/>
      <c r="R78" s="85"/>
      <c r="S78" s="85"/>
      <c r="T78" s="85"/>
    </row>
    <row r="79" spans="1:20" s="47" customFormat="1">
      <c r="A79" s="96"/>
      <c r="B79" s="89"/>
      <c r="C79" s="89"/>
      <c r="D79" s="89"/>
      <c r="E79" s="89"/>
      <c r="F79" s="95"/>
      <c r="G79" s="85"/>
      <c r="H79" s="85"/>
      <c r="I79" s="85"/>
      <c r="J79" s="17"/>
      <c r="K79" s="96"/>
      <c r="L79" s="89"/>
      <c r="M79" s="89"/>
      <c r="N79" s="89"/>
      <c r="O79" s="86"/>
      <c r="P79" s="95"/>
      <c r="Q79" s="95"/>
      <c r="R79" s="85"/>
      <c r="S79" s="85"/>
      <c r="T79" s="85"/>
    </row>
    <row r="80" spans="1:20" s="47" customFormat="1">
      <c r="A80" s="96"/>
      <c r="B80" s="89"/>
      <c r="C80" s="89"/>
      <c r="D80" s="89"/>
      <c r="E80" s="89"/>
      <c r="F80" s="95"/>
      <c r="G80" s="85"/>
      <c r="H80" s="85"/>
      <c r="I80" s="85"/>
      <c r="J80" s="17"/>
      <c r="K80" s="96"/>
      <c r="L80" s="89"/>
      <c r="M80" s="89"/>
      <c r="N80" s="89"/>
      <c r="O80" s="86"/>
      <c r="P80" s="95"/>
      <c r="Q80" s="95"/>
      <c r="R80" s="85"/>
      <c r="S80" s="85"/>
      <c r="T80" s="85"/>
    </row>
    <row r="81" spans="1:20" s="47" customFormat="1">
      <c r="A81" s="96"/>
      <c r="B81" s="89"/>
      <c r="C81" s="89"/>
      <c r="D81" s="89"/>
      <c r="E81" s="89"/>
      <c r="F81" s="95"/>
      <c r="G81" s="85"/>
      <c r="H81" s="85"/>
      <c r="I81" s="85"/>
      <c r="J81" s="17"/>
      <c r="K81" s="96"/>
      <c r="L81" s="89"/>
      <c r="M81" s="89"/>
      <c r="N81" s="89"/>
      <c r="O81" s="86"/>
      <c r="P81" s="95"/>
      <c r="Q81" s="95"/>
      <c r="R81" s="85"/>
      <c r="S81" s="85"/>
      <c r="T81" s="85"/>
    </row>
    <row r="82" spans="1:20" s="47" customFormat="1">
      <c r="A82" s="96"/>
      <c r="B82" s="89"/>
      <c r="C82" s="89"/>
      <c r="D82" s="89"/>
      <c r="E82" s="89"/>
      <c r="F82" s="95"/>
      <c r="G82" s="85"/>
      <c r="H82" s="85"/>
      <c r="I82" s="85"/>
      <c r="J82" s="17"/>
      <c r="K82" s="96"/>
      <c r="L82" s="89"/>
      <c r="M82" s="89"/>
      <c r="N82" s="89"/>
      <c r="O82" s="86"/>
      <c r="P82" s="95"/>
      <c r="Q82" s="95"/>
      <c r="R82" s="85"/>
      <c r="S82" s="85"/>
      <c r="T82" s="85"/>
    </row>
    <row r="83" spans="1:20" s="47" customFormat="1">
      <c r="A83" s="96"/>
      <c r="B83" s="89"/>
      <c r="C83" s="89"/>
      <c r="D83" s="89"/>
      <c r="E83" s="89"/>
      <c r="F83" s="95"/>
      <c r="G83" s="85"/>
      <c r="H83" s="85"/>
      <c r="I83" s="85"/>
      <c r="J83" s="17"/>
      <c r="K83" s="96"/>
      <c r="L83" s="89"/>
      <c r="M83" s="89"/>
      <c r="N83" s="89"/>
      <c r="O83" s="86"/>
      <c r="P83" s="95"/>
      <c r="Q83" s="95"/>
      <c r="R83" s="85"/>
      <c r="S83" s="85"/>
      <c r="T83" s="85"/>
    </row>
    <row r="84" spans="1:20" s="47" customFormat="1">
      <c r="A84" s="96"/>
      <c r="B84" s="89"/>
      <c r="C84" s="89"/>
      <c r="D84" s="89"/>
      <c r="E84" s="89"/>
      <c r="F84" s="95"/>
      <c r="G84" s="85"/>
      <c r="H84" s="85"/>
      <c r="I84" s="85"/>
      <c r="J84" s="17"/>
      <c r="K84" s="96"/>
      <c r="L84" s="89"/>
      <c r="M84" s="89"/>
      <c r="N84" s="89"/>
      <c r="O84" s="86"/>
      <c r="P84" s="95"/>
      <c r="Q84" s="95"/>
      <c r="R84" s="85"/>
      <c r="S84" s="85"/>
      <c r="T84" s="85"/>
    </row>
    <row r="85" spans="1:20" s="47" customFormat="1">
      <c r="A85" s="96"/>
      <c r="B85" s="89"/>
      <c r="C85" s="89"/>
      <c r="D85" s="89"/>
      <c r="E85" s="89"/>
      <c r="F85" s="95"/>
      <c r="G85" s="85"/>
      <c r="H85" s="85"/>
      <c r="I85" s="85"/>
      <c r="J85" s="17"/>
      <c r="K85" s="96"/>
      <c r="L85" s="89"/>
      <c r="M85" s="89"/>
      <c r="N85" s="89"/>
      <c r="O85" s="86"/>
      <c r="P85" s="95"/>
      <c r="Q85" s="95"/>
      <c r="R85" s="85"/>
      <c r="S85" s="85"/>
      <c r="T85" s="85"/>
    </row>
    <row r="86" spans="1:20" s="47" customFormat="1">
      <c r="A86" s="96"/>
      <c r="B86" s="89"/>
      <c r="C86" s="89"/>
      <c r="D86" s="89"/>
      <c r="E86" s="89"/>
      <c r="F86" s="95"/>
      <c r="G86" s="85"/>
      <c r="H86" s="85"/>
      <c r="I86" s="85"/>
      <c r="J86" s="17"/>
      <c r="K86" s="96"/>
      <c r="L86" s="89"/>
      <c r="M86" s="89"/>
      <c r="N86" s="89"/>
      <c r="O86" s="86"/>
      <c r="P86" s="95"/>
      <c r="Q86" s="95"/>
      <c r="R86" s="85"/>
      <c r="S86" s="85"/>
      <c r="T86" s="85"/>
    </row>
    <row r="87" spans="1:20" s="47" customFormat="1">
      <c r="A87" s="96"/>
      <c r="B87" s="89"/>
      <c r="C87" s="89"/>
      <c r="D87" s="89"/>
      <c r="E87" s="89"/>
      <c r="F87" s="95"/>
      <c r="G87" s="85"/>
      <c r="H87" s="85"/>
      <c r="I87" s="85"/>
      <c r="J87" s="17"/>
      <c r="K87" s="96"/>
      <c r="L87" s="89"/>
      <c r="M87" s="89"/>
      <c r="N87" s="89"/>
      <c r="O87" s="86"/>
      <c r="P87" s="95"/>
      <c r="Q87" s="95"/>
      <c r="R87" s="85"/>
      <c r="S87" s="85"/>
      <c r="T87" s="85"/>
    </row>
    <row r="88" spans="1:20" s="47" customFormat="1">
      <c r="A88" s="96"/>
      <c r="B88" s="89"/>
      <c r="C88" s="89"/>
      <c r="D88" s="89"/>
      <c r="E88" s="89"/>
      <c r="F88" s="95"/>
      <c r="G88" s="85"/>
      <c r="H88" s="85"/>
      <c r="I88" s="85"/>
      <c r="J88" s="17"/>
      <c r="K88" s="96"/>
      <c r="L88" s="89"/>
      <c r="M88" s="89"/>
      <c r="N88" s="89"/>
      <c r="O88" s="86"/>
      <c r="P88" s="95"/>
      <c r="Q88" s="95"/>
      <c r="R88" s="85"/>
      <c r="S88" s="85"/>
      <c r="T88" s="85"/>
    </row>
    <row r="89" spans="1:20" s="47" customFormat="1">
      <c r="A89" s="96"/>
      <c r="B89" s="89"/>
      <c r="C89" s="89"/>
      <c r="D89" s="89"/>
      <c r="E89" s="89"/>
      <c r="F89" s="95"/>
      <c r="G89" s="85"/>
      <c r="H89" s="85"/>
      <c r="I89" s="85"/>
      <c r="J89" s="17"/>
      <c r="K89" s="96"/>
      <c r="L89" s="89"/>
      <c r="M89" s="89"/>
      <c r="N89" s="89"/>
      <c r="O89" s="86"/>
      <c r="P89" s="95"/>
      <c r="Q89" s="95"/>
      <c r="R89" s="85"/>
      <c r="S89" s="85"/>
      <c r="T89" s="85"/>
    </row>
    <row r="90" spans="1:20" s="47" customFormat="1">
      <c r="A90" s="96"/>
      <c r="B90" s="89"/>
      <c r="C90" s="89"/>
      <c r="D90" s="89"/>
      <c r="E90" s="89"/>
      <c r="F90" s="95"/>
      <c r="G90" s="85"/>
      <c r="H90" s="85"/>
      <c r="I90" s="85"/>
      <c r="J90" s="17"/>
      <c r="K90" s="96"/>
      <c r="L90" s="89"/>
      <c r="M90" s="89"/>
      <c r="N90" s="89"/>
      <c r="O90" s="86"/>
      <c r="P90" s="95"/>
      <c r="Q90" s="95"/>
      <c r="R90" s="85"/>
      <c r="S90" s="85"/>
      <c r="T90" s="85"/>
    </row>
    <row r="91" spans="1:20" s="47" customFormat="1">
      <c r="A91" s="96"/>
      <c r="B91" s="89"/>
      <c r="C91" s="89"/>
      <c r="D91" s="89"/>
      <c r="E91" s="89"/>
      <c r="F91" s="95"/>
      <c r="G91" s="85"/>
      <c r="H91" s="85"/>
      <c r="I91" s="85"/>
      <c r="J91" s="17"/>
      <c r="K91" s="96"/>
      <c r="L91" s="89"/>
      <c r="M91" s="89"/>
      <c r="N91" s="89"/>
      <c r="O91" s="86"/>
      <c r="P91" s="95"/>
      <c r="Q91" s="95"/>
      <c r="R91" s="85"/>
      <c r="S91" s="85"/>
      <c r="T91" s="85"/>
    </row>
    <row r="92" spans="1:20" s="47" customFormat="1">
      <c r="A92" s="96"/>
      <c r="B92" s="89"/>
      <c r="C92" s="89"/>
      <c r="D92" s="89"/>
      <c r="E92" s="89"/>
      <c r="F92" s="95"/>
      <c r="G92" s="85"/>
      <c r="H92" s="85"/>
      <c r="I92" s="85"/>
      <c r="J92" s="17"/>
      <c r="K92" s="96"/>
      <c r="L92" s="89"/>
      <c r="M92" s="89"/>
      <c r="N92" s="89"/>
      <c r="O92" s="86"/>
      <c r="P92" s="95"/>
      <c r="Q92" s="95"/>
      <c r="R92" s="85"/>
      <c r="S92" s="85"/>
      <c r="T92" s="85"/>
    </row>
    <row r="93" spans="1:20" s="47" customFormat="1">
      <c r="A93" s="96"/>
      <c r="B93" s="89"/>
      <c r="C93" s="89"/>
      <c r="D93" s="89"/>
      <c r="E93" s="89"/>
      <c r="F93" s="95"/>
      <c r="G93" s="85"/>
      <c r="H93" s="85"/>
      <c r="I93" s="85"/>
      <c r="J93" s="17"/>
      <c r="K93" s="96"/>
      <c r="L93" s="89"/>
      <c r="M93" s="89"/>
      <c r="N93" s="89"/>
      <c r="O93" s="86"/>
      <c r="P93" s="95"/>
      <c r="Q93" s="95"/>
      <c r="R93" s="85"/>
      <c r="S93" s="85"/>
      <c r="T93" s="85"/>
    </row>
    <row r="94" spans="1:20" s="47" customFormat="1">
      <c r="A94" s="96"/>
      <c r="B94" s="89"/>
      <c r="C94" s="10"/>
      <c r="D94" s="98"/>
      <c r="E94" s="89"/>
      <c r="F94" s="95"/>
      <c r="G94" s="1"/>
      <c r="H94" s="1"/>
      <c r="I94" s="1"/>
      <c r="J94" s="17"/>
      <c r="K94" s="96"/>
      <c r="L94" s="89"/>
      <c r="M94" s="89"/>
      <c r="N94" s="89"/>
      <c r="O94" s="86"/>
      <c r="P94" s="95"/>
      <c r="Q94" s="95"/>
      <c r="R94" s="85"/>
      <c r="S94" s="85"/>
      <c r="T94" s="85"/>
    </row>
    <row r="95" spans="1:20" s="47" customFormat="1">
      <c r="A95" s="96"/>
      <c r="B95" s="89"/>
      <c r="C95" s="10"/>
      <c r="D95" s="98"/>
      <c r="E95" s="89"/>
      <c r="F95" s="95"/>
      <c r="G95" s="1"/>
      <c r="H95" s="1"/>
      <c r="I95" s="1"/>
      <c r="J95" s="17"/>
      <c r="K95" s="96"/>
      <c r="L95" s="89"/>
      <c r="M95" s="89"/>
      <c r="N95" s="89"/>
      <c r="O95" s="86"/>
      <c r="P95" s="89"/>
      <c r="Q95" s="95"/>
      <c r="R95" s="85"/>
      <c r="S95" s="85"/>
      <c r="T95" s="85"/>
    </row>
    <row r="96" spans="1:20" s="2" customFormat="1">
      <c r="A96" s="96"/>
      <c r="B96" s="89"/>
      <c r="C96" s="10"/>
      <c r="D96" s="98"/>
      <c r="E96" s="89"/>
      <c r="F96" s="95"/>
      <c r="G96" s="1"/>
      <c r="H96" s="1"/>
      <c r="I96" s="1"/>
      <c r="J96" s="17"/>
      <c r="K96" s="96"/>
      <c r="L96" s="89"/>
      <c r="M96" s="89"/>
      <c r="N96" s="89"/>
      <c r="O96" s="86"/>
      <c r="P96" s="89"/>
      <c r="Q96" s="95"/>
      <c r="R96" s="85"/>
      <c r="S96" s="85"/>
      <c r="T96" s="85"/>
    </row>
    <row r="97" spans="1:20" ht="14.25" customHeight="1">
      <c r="A97" s="96"/>
      <c r="B97" s="89"/>
      <c r="C97" s="10"/>
      <c r="D97" s="98"/>
      <c r="E97" s="89"/>
      <c r="F97" s="95"/>
      <c r="G97" s="1"/>
      <c r="H97" s="1"/>
      <c r="I97" s="1"/>
      <c r="K97" s="96"/>
      <c r="L97" s="89"/>
      <c r="M97" s="89"/>
      <c r="N97" s="89"/>
      <c r="O97" s="46"/>
      <c r="P97" s="89"/>
      <c r="Q97" s="95"/>
      <c r="R97" s="85"/>
      <c r="S97" s="44"/>
      <c r="T97" s="44"/>
    </row>
    <row r="98" spans="1:20" ht="14.25" customHeight="1">
      <c r="A98" s="96"/>
      <c r="B98" s="89"/>
      <c r="C98" s="10"/>
      <c r="D98" s="98"/>
      <c r="E98" s="89"/>
      <c r="F98" s="95"/>
      <c r="G98" s="1"/>
      <c r="H98" s="1"/>
      <c r="I98" s="1"/>
      <c r="K98" s="96"/>
      <c r="L98" s="89"/>
      <c r="M98" s="89"/>
      <c r="N98" s="89"/>
      <c r="O98" s="11"/>
      <c r="P98" s="89"/>
      <c r="Q98" s="95"/>
      <c r="R98" s="85"/>
      <c r="S98" s="1"/>
      <c r="T98" s="1"/>
    </row>
    <row r="99" spans="1:20" ht="14.25" customHeight="1">
      <c r="A99" s="96"/>
      <c r="B99" s="89"/>
      <c r="C99" s="10"/>
      <c r="D99" s="98"/>
      <c r="E99" s="89"/>
      <c r="F99" s="95"/>
      <c r="G99" s="1"/>
      <c r="H99" s="1"/>
      <c r="I99" s="1"/>
      <c r="K99" s="96"/>
      <c r="L99" s="89"/>
      <c r="M99" s="89"/>
      <c r="N99" s="89"/>
      <c r="O99" s="11"/>
      <c r="P99" s="89"/>
      <c r="Q99" s="95"/>
      <c r="R99" s="85"/>
      <c r="S99" s="1"/>
      <c r="T99" s="1"/>
    </row>
    <row r="100" spans="1:20" ht="14.25" customHeight="1">
      <c r="A100" s="96"/>
      <c r="B100" s="89"/>
      <c r="C100" s="10"/>
      <c r="D100" s="98"/>
      <c r="E100" s="89"/>
      <c r="F100" s="95"/>
      <c r="G100" s="44"/>
      <c r="H100" s="44"/>
      <c r="I100" s="44"/>
      <c r="K100" s="96"/>
      <c r="L100" s="89"/>
      <c r="M100" s="89"/>
      <c r="N100" s="89"/>
      <c r="O100" s="11"/>
      <c r="P100" s="89"/>
      <c r="Q100" s="95"/>
      <c r="R100" s="85"/>
      <c r="S100" s="1"/>
      <c r="T100" s="1"/>
    </row>
    <row r="101" spans="1:20">
      <c r="A101" s="96"/>
      <c r="B101" s="89"/>
      <c r="C101" s="10"/>
      <c r="D101" s="98"/>
      <c r="E101" s="89"/>
      <c r="F101" s="95"/>
      <c r="G101" s="1"/>
      <c r="H101" s="1"/>
      <c r="I101" s="1"/>
      <c r="K101" s="96"/>
      <c r="L101" s="89"/>
      <c r="M101" s="89"/>
      <c r="N101" s="89"/>
      <c r="O101" s="11"/>
      <c r="P101" s="89"/>
      <c r="Q101" s="95"/>
      <c r="R101" s="85"/>
      <c r="S101" s="1"/>
      <c r="T101" s="1"/>
    </row>
    <row r="102" spans="1:20">
      <c r="A102" s="96"/>
      <c r="B102" s="89"/>
      <c r="C102" s="10"/>
      <c r="D102" s="98"/>
      <c r="E102" s="89"/>
      <c r="F102" s="95"/>
      <c r="G102" s="1"/>
      <c r="H102" s="1"/>
      <c r="I102" s="1"/>
      <c r="K102" s="96"/>
      <c r="L102" s="89"/>
      <c r="M102" s="89"/>
      <c r="N102" s="89"/>
      <c r="O102" s="11"/>
      <c r="P102" s="89"/>
      <c r="Q102" s="95"/>
      <c r="R102" s="85"/>
      <c r="S102" s="1"/>
      <c r="T102" s="1"/>
    </row>
    <row r="103" spans="1:20">
      <c r="A103" s="96"/>
      <c r="B103" s="89"/>
      <c r="C103" s="10"/>
      <c r="D103" s="98"/>
      <c r="E103" s="89"/>
      <c r="F103" s="95"/>
      <c r="G103" s="1"/>
      <c r="H103" s="1"/>
      <c r="I103" s="1"/>
      <c r="K103" s="96"/>
      <c r="L103" s="89"/>
      <c r="M103" s="89"/>
      <c r="N103" s="89"/>
      <c r="O103" s="11"/>
      <c r="P103" s="89"/>
      <c r="Q103" s="95"/>
      <c r="R103" s="85"/>
      <c r="S103" s="1"/>
      <c r="T103" s="1"/>
    </row>
    <row r="104" spans="1:20">
      <c r="A104" s="96"/>
      <c r="B104" s="89"/>
      <c r="C104" s="10"/>
      <c r="D104" s="98"/>
      <c r="E104" s="89"/>
      <c r="F104" s="95"/>
      <c r="G104" s="1"/>
      <c r="H104" s="1"/>
      <c r="I104" s="1"/>
      <c r="K104" s="96"/>
      <c r="L104" s="89"/>
      <c r="M104" s="89"/>
      <c r="N104" s="89"/>
      <c r="O104" s="11"/>
      <c r="P104" s="89"/>
      <c r="Q104" s="95"/>
      <c r="R104" s="85"/>
      <c r="S104" s="1"/>
      <c r="T104" s="1"/>
    </row>
    <row r="105" spans="1:20">
      <c r="A105" s="96"/>
      <c r="B105" s="89"/>
      <c r="C105" s="10"/>
      <c r="D105" s="98"/>
      <c r="E105" s="89"/>
      <c r="F105" s="95"/>
      <c r="G105" s="1"/>
      <c r="H105" s="1"/>
      <c r="I105" s="1"/>
      <c r="K105" s="96"/>
      <c r="L105" s="89"/>
      <c r="M105" s="89"/>
      <c r="N105" s="89"/>
      <c r="O105" s="11"/>
      <c r="P105" s="89"/>
      <c r="Q105" s="95"/>
      <c r="R105" s="85"/>
      <c r="S105" s="1"/>
      <c r="T105" s="1"/>
    </row>
    <row r="106" spans="1:20">
      <c r="A106" s="96"/>
      <c r="B106" s="89"/>
      <c r="C106" s="10"/>
      <c r="D106" s="98"/>
      <c r="E106" s="89"/>
      <c r="F106" s="95"/>
      <c r="G106" s="1"/>
      <c r="H106" s="1"/>
      <c r="I106" s="1"/>
      <c r="K106" s="96"/>
      <c r="L106" s="89"/>
      <c r="M106" s="10"/>
      <c r="N106" s="89"/>
      <c r="O106" s="11"/>
      <c r="P106" s="89"/>
      <c r="Q106" s="95"/>
      <c r="R106" s="85"/>
      <c r="S106" s="1"/>
      <c r="T106" s="1"/>
    </row>
    <row r="107" spans="1:20">
      <c r="A107" s="96"/>
      <c r="B107" s="89"/>
      <c r="C107" s="10"/>
      <c r="D107" s="98"/>
      <c r="E107" s="89"/>
      <c r="F107" s="95"/>
      <c r="G107" s="1"/>
      <c r="H107" s="1"/>
      <c r="I107" s="1"/>
      <c r="K107" s="96"/>
      <c r="L107" s="89"/>
      <c r="M107" s="10"/>
      <c r="N107" s="89"/>
      <c r="O107" s="11"/>
      <c r="P107" s="89"/>
      <c r="Q107" s="95"/>
      <c r="R107" s="85"/>
      <c r="S107" s="1"/>
      <c r="T107" s="1"/>
    </row>
    <row r="108" spans="1:20">
      <c r="A108" s="6"/>
      <c r="B108" s="15"/>
      <c r="C108" s="3"/>
      <c r="D108" s="15"/>
      <c r="E108" s="29"/>
      <c r="F108" s="15"/>
      <c r="G108" s="3"/>
      <c r="H108" s="12">
        <f>SUM(H5:H107)</f>
        <v>1516000</v>
      </c>
      <c r="I108" s="3"/>
      <c r="K108" s="109"/>
      <c r="L108" s="108"/>
      <c r="M108" s="43"/>
      <c r="N108" s="89"/>
      <c r="O108" s="43"/>
      <c r="P108" s="108"/>
      <c r="Q108" s="95"/>
      <c r="R108" s="85"/>
      <c r="S108" s="1"/>
      <c r="T108" s="1"/>
    </row>
    <row r="109" spans="1:20">
      <c r="A109" s="6"/>
      <c r="B109" s="15"/>
      <c r="C109" s="3"/>
      <c r="D109" s="15"/>
      <c r="E109" s="29"/>
      <c r="F109" s="15"/>
      <c r="G109" s="3"/>
      <c r="H109" s="12">
        <f>+H108*1.18</f>
        <v>1788880</v>
      </c>
      <c r="I109" s="3"/>
      <c r="K109" s="96"/>
      <c r="L109" s="89"/>
      <c r="M109" s="45"/>
      <c r="N109" s="89"/>
      <c r="O109" s="46"/>
      <c r="P109" s="89"/>
      <c r="Q109" s="95"/>
      <c r="R109" s="85"/>
      <c r="S109" s="44"/>
      <c r="T109" s="44"/>
    </row>
    <row r="110" spans="1:20">
      <c r="A110" s="6"/>
      <c r="B110" s="15"/>
      <c r="C110" s="3"/>
      <c r="D110" s="15"/>
      <c r="E110" s="29"/>
      <c r="F110" s="15"/>
      <c r="G110" s="3"/>
      <c r="H110" s="12"/>
      <c r="I110" s="3"/>
      <c r="K110" s="26"/>
      <c r="L110" s="17"/>
      <c r="M110" s="17"/>
      <c r="N110" s="8"/>
      <c r="O110" s="17"/>
      <c r="P110" s="17"/>
      <c r="Q110" s="17"/>
      <c r="R110" s="17"/>
      <c r="S110" s="27">
        <f>+SUM(S5:S109)</f>
        <v>1414000</v>
      </c>
      <c r="T110" s="17"/>
    </row>
    <row r="111" spans="1:20">
      <c r="A111" s="6"/>
      <c r="B111" s="15"/>
      <c r="C111" s="3"/>
      <c r="D111" s="15"/>
      <c r="E111" s="29"/>
      <c r="F111" s="15"/>
      <c r="G111" s="3"/>
      <c r="H111" s="12"/>
      <c r="I111" s="3"/>
      <c r="K111" s="26"/>
      <c r="L111" s="17"/>
      <c r="M111" s="17"/>
      <c r="N111" s="8"/>
      <c r="O111" s="17"/>
      <c r="P111" s="17"/>
      <c r="Q111" s="17"/>
      <c r="R111" s="17"/>
      <c r="S111" s="17"/>
      <c r="T111" s="17"/>
    </row>
    <row r="112" spans="1:20">
      <c r="A112" s="6"/>
      <c r="B112" s="15"/>
      <c r="C112" s="3"/>
      <c r="D112" s="15"/>
      <c r="E112" s="30"/>
      <c r="F112" s="15"/>
      <c r="G112" s="3"/>
      <c r="H112" s="12"/>
      <c r="I112" s="3"/>
      <c r="K112" s="26" t="s">
        <v>13</v>
      </c>
      <c r="L112" s="17"/>
      <c r="M112" s="17"/>
      <c r="N112" s="8"/>
      <c r="O112" s="17"/>
      <c r="P112" s="17"/>
      <c r="Q112" s="17"/>
      <c r="R112" s="17"/>
      <c r="S112" s="17" t="s">
        <v>13</v>
      </c>
      <c r="T112" s="17"/>
    </row>
    <row r="113" spans="1:20">
      <c r="A113" s="6"/>
      <c r="B113" s="30"/>
      <c r="C113" s="3"/>
      <c r="D113" s="30"/>
      <c r="E113" s="29"/>
      <c r="F113" s="30"/>
      <c r="G113" s="3"/>
      <c r="H113" s="12"/>
      <c r="I113" s="3"/>
      <c r="K113" s="26"/>
      <c r="L113" s="17"/>
      <c r="M113" s="17"/>
      <c r="N113" s="8"/>
      <c r="O113" s="17"/>
      <c r="P113" s="17"/>
      <c r="Q113" s="17"/>
      <c r="R113" s="17"/>
      <c r="S113" s="17"/>
      <c r="T113" s="17"/>
    </row>
    <row r="114" spans="1:20">
      <c r="A114" s="6"/>
      <c r="B114" s="15"/>
      <c r="C114" s="3"/>
      <c r="D114" s="15"/>
      <c r="E114" s="29"/>
      <c r="F114" s="15"/>
      <c r="G114" s="3"/>
      <c r="H114" s="12"/>
      <c r="I114" s="3"/>
      <c r="K114" s="26"/>
      <c r="L114" s="17"/>
      <c r="M114" s="17"/>
      <c r="N114" s="8"/>
      <c r="O114" s="17"/>
      <c r="P114" s="17"/>
      <c r="Q114" s="17"/>
      <c r="R114" s="17"/>
      <c r="S114" s="17"/>
      <c r="T114" s="17"/>
    </row>
    <row r="115" spans="1:20">
      <c r="A115" s="6"/>
      <c r="B115" s="15"/>
      <c r="C115" s="3"/>
      <c r="D115" s="15"/>
      <c r="F115" s="15"/>
      <c r="G115" s="3"/>
      <c r="H115" s="12"/>
      <c r="I115" s="3"/>
      <c r="K115" s="26"/>
      <c r="L115" s="17"/>
      <c r="M115" s="17"/>
      <c r="N115" s="8"/>
      <c r="O115" s="17"/>
      <c r="P115" s="17"/>
      <c r="Q115" s="17"/>
      <c r="R115" s="17"/>
      <c r="S115" s="17"/>
      <c r="T115" s="17"/>
    </row>
    <row r="116" spans="1:20">
      <c r="E116" s="29"/>
      <c r="K116" s="26"/>
      <c r="L116" s="17"/>
      <c r="M116" s="17"/>
      <c r="N116" s="8"/>
      <c r="O116" s="17"/>
      <c r="P116" s="17"/>
      <c r="Q116" s="17"/>
      <c r="R116" s="17"/>
      <c r="S116" s="17"/>
      <c r="T116" s="17"/>
    </row>
    <row r="117" spans="1:20">
      <c r="A117" s="13"/>
      <c r="B117" s="15"/>
      <c r="C117" s="14"/>
      <c r="D117" s="15"/>
      <c r="E117" s="3"/>
      <c r="F117" s="15"/>
      <c r="G117" s="14"/>
      <c r="I117" s="7"/>
      <c r="K117" s="26"/>
      <c r="L117" s="17"/>
      <c r="M117" s="17"/>
      <c r="N117" s="8"/>
      <c r="O117" s="17"/>
      <c r="P117" s="17"/>
      <c r="Q117" s="17"/>
      <c r="R117" s="17"/>
      <c r="S117" s="17"/>
      <c r="T117" s="17"/>
    </row>
    <row r="118" spans="1:20">
      <c r="A118" s="13"/>
      <c r="B118" s="15"/>
      <c r="C118" s="15"/>
      <c r="D118" s="15"/>
      <c r="E118" s="3"/>
      <c r="F118" s="15"/>
      <c r="G118" s="16"/>
      <c r="I118" s="16"/>
      <c r="K118" s="26"/>
      <c r="L118" s="17"/>
      <c r="M118" s="17"/>
      <c r="N118" s="8"/>
      <c r="O118" s="17"/>
      <c r="P118" s="17"/>
      <c r="Q118" s="17"/>
      <c r="R118" s="17"/>
      <c r="S118" s="17"/>
      <c r="T118" s="17"/>
    </row>
    <row r="119" spans="1:20">
      <c r="A119" s="13"/>
      <c r="B119" s="15"/>
      <c r="C119" s="15"/>
      <c r="D119" s="15"/>
      <c r="E119" s="3"/>
      <c r="F119" s="15"/>
      <c r="G119" s="16"/>
      <c r="H119" s="16"/>
      <c r="I119" s="16"/>
      <c r="K119" s="26"/>
      <c r="L119" s="17"/>
      <c r="M119" s="17"/>
      <c r="N119" s="8"/>
      <c r="O119" s="17"/>
      <c r="P119" s="17"/>
      <c r="Q119" s="17"/>
      <c r="R119" s="17"/>
      <c r="S119" s="17"/>
      <c r="T119" s="17"/>
    </row>
    <row r="120" spans="1:20">
      <c r="A120" s="13"/>
      <c r="B120" s="15"/>
      <c r="C120" s="15"/>
      <c r="D120" s="15"/>
      <c r="E120" s="3"/>
      <c r="F120" s="15"/>
      <c r="G120" s="16"/>
      <c r="H120" s="16"/>
      <c r="I120" s="16"/>
      <c r="K120" s="26"/>
      <c r="L120" s="17"/>
      <c r="M120" s="17"/>
      <c r="N120" s="8"/>
      <c r="O120" s="17"/>
      <c r="P120" s="17"/>
      <c r="Q120" s="17"/>
      <c r="R120" s="17"/>
      <c r="S120" s="17"/>
      <c r="T120" s="17"/>
    </row>
    <row r="121" spans="1:20">
      <c r="A121" s="13"/>
      <c r="B121" s="15"/>
      <c r="C121" s="15"/>
      <c r="D121" s="15"/>
      <c r="E121" s="3"/>
      <c r="F121" s="15"/>
      <c r="G121" s="16"/>
      <c r="H121" s="16"/>
      <c r="I121" s="16"/>
      <c r="K121" s="26"/>
      <c r="L121" s="17"/>
      <c r="M121" s="17"/>
      <c r="N121" s="8"/>
      <c r="O121" s="17"/>
      <c r="P121" s="17"/>
      <c r="Q121" s="17"/>
      <c r="R121" s="17"/>
      <c r="S121" s="17"/>
      <c r="T121" s="17"/>
    </row>
    <row r="122" spans="1:20">
      <c r="A122" s="13"/>
      <c r="B122" s="15"/>
      <c r="C122" s="14"/>
      <c r="D122" s="15"/>
      <c r="E122" s="3"/>
      <c r="F122" s="15"/>
      <c r="G122" s="16"/>
      <c r="H122" s="16"/>
      <c r="I122" s="16"/>
      <c r="K122" s="26"/>
      <c r="L122" s="17"/>
      <c r="M122" s="17"/>
      <c r="N122" s="8"/>
      <c r="O122" s="17"/>
      <c r="P122" s="17"/>
      <c r="Q122" s="17"/>
      <c r="R122" s="17"/>
      <c r="S122" s="17"/>
      <c r="T122" s="17"/>
    </row>
    <row r="123" spans="1:20">
      <c r="A123" s="13"/>
      <c r="B123" s="15"/>
      <c r="C123" s="14"/>
      <c r="D123" s="15"/>
      <c r="E123" s="3"/>
      <c r="F123" s="15"/>
      <c r="G123" s="16"/>
      <c r="H123" s="16"/>
      <c r="I123" s="16"/>
      <c r="K123" s="17"/>
      <c r="L123" s="17"/>
      <c r="M123" s="17"/>
      <c r="N123" s="8"/>
      <c r="O123" s="17"/>
      <c r="P123" s="17"/>
      <c r="Q123" s="17"/>
      <c r="R123" s="17"/>
      <c r="S123" s="17"/>
      <c r="T123" s="17"/>
    </row>
    <row r="124" spans="1:20">
      <c r="A124" s="13"/>
      <c r="B124" s="15"/>
      <c r="C124" s="14"/>
      <c r="D124" s="15"/>
      <c r="E124" s="3"/>
      <c r="F124" s="15"/>
      <c r="G124" s="16"/>
      <c r="H124" s="16"/>
      <c r="I124" s="16"/>
      <c r="K124" s="17"/>
      <c r="L124" s="17"/>
      <c r="M124" s="17"/>
      <c r="N124" s="8"/>
      <c r="O124" s="17"/>
      <c r="P124" s="17"/>
      <c r="Q124" s="17"/>
      <c r="R124" s="17"/>
      <c r="S124" s="17"/>
      <c r="T124" s="17"/>
    </row>
    <row r="125" spans="1:20">
      <c r="A125" s="13"/>
      <c r="B125" s="15"/>
      <c r="C125" s="14"/>
      <c r="D125" s="15"/>
      <c r="E125" s="3"/>
      <c r="F125" s="15"/>
      <c r="G125" s="16"/>
      <c r="H125" s="16"/>
      <c r="I125" s="16"/>
      <c r="K125" s="17"/>
      <c r="L125" s="17"/>
      <c r="M125" s="17"/>
      <c r="N125" s="8"/>
      <c r="O125" s="17"/>
      <c r="P125" s="17"/>
      <c r="Q125" s="17"/>
      <c r="R125" s="17"/>
      <c r="S125" s="17"/>
      <c r="T125" s="17"/>
    </row>
    <row r="126" spans="1:20">
      <c r="A126" s="13"/>
      <c r="B126" s="15"/>
      <c r="C126" s="14"/>
      <c r="D126" s="15"/>
      <c r="E126" s="3"/>
      <c r="F126" s="15"/>
      <c r="G126" s="16"/>
      <c r="H126" s="16"/>
      <c r="I126" s="16"/>
      <c r="K126" s="17"/>
      <c r="L126" s="17"/>
      <c r="M126" s="17"/>
      <c r="N126" s="8"/>
      <c r="O126" s="17"/>
      <c r="P126" s="17"/>
      <c r="Q126" s="17"/>
      <c r="R126" s="17"/>
      <c r="S126" s="17"/>
      <c r="T126" s="17"/>
    </row>
    <row r="127" spans="1:20">
      <c r="A127" s="13"/>
      <c r="B127" s="15"/>
      <c r="C127" s="14"/>
      <c r="D127" s="15"/>
      <c r="E127" s="3"/>
      <c r="F127" s="15"/>
      <c r="G127" s="16"/>
      <c r="H127" s="16"/>
      <c r="I127" s="16"/>
      <c r="K127" s="17"/>
      <c r="L127" s="17"/>
      <c r="M127" s="17"/>
      <c r="N127" s="8"/>
      <c r="O127" s="17"/>
      <c r="P127" s="17"/>
      <c r="Q127" s="17"/>
      <c r="R127" s="17"/>
      <c r="S127" s="17"/>
      <c r="T127" s="17"/>
    </row>
    <row r="128" spans="1:20">
      <c r="A128" s="13"/>
      <c r="B128" s="15"/>
      <c r="C128" s="14"/>
      <c r="D128" s="15"/>
      <c r="E128" s="3"/>
      <c r="F128" s="15"/>
      <c r="G128" s="16"/>
      <c r="H128" s="16"/>
      <c r="I128" s="16"/>
      <c r="K128" s="17"/>
      <c r="L128" s="17"/>
      <c r="M128" s="17"/>
      <c r="N128" s="8"/>
      <c r="O128" s="17"/>
      <c r="P128" s="17"/>
      <c r="Q128" s="17"/>
      <c r="R128" s="17"/>
      <c r="S128" s="17"/>
      <c r="T128" s="17"/>
    </row>
    <row r="129" spans="1:21">
      <c r="A129" s="13"/>
      <c r="B129" s="15"/>
      <c r="C129" s="14"/>
      <c r="D129" s="15"/>
      <c r="E129" s="3"/>
      <c r="F129" s="15"/>
      <c r="G129" s="16"/>
      <c r="H129" s="16"/>
      <c r="I129" s="16"/>
      <c r="K129" s="17"/>
      <c r="L129" s="17"/>
      <c r="M129" s="17"/>
      <c r="N129" s="8"/>
      <c r="O129" s="17"/>
      <c r="P129" s="17"/>
      <c r="Q129" s="17"/>
      <c r="R129" s="17"/>
      <c r="S129" s="17"/>
      <c r="T129" s="17"/>
    </row>
    <row r="130" spans="1:21">
      <c r="A130" s="13"/>
      <c r="B130" s="15"/>
      <c r="C130" s="14"/>
      <c r="D130" s="15"/>
      <c r="E130" s="3"/>
      <c r="F130" s="15"/>
      <c r="G130" s="16"/>
      <c r="H130" s="16"/>
      <c r="I130" s="16"/>
      <c r="K130" s="17"/>
      <c r="L130" s="17"/>
      <c r="M130" s="17"/>
      <c r="N130" s="8"/>
      <c r="O130" s="17"/>
      <c r="P130" s="17"/>
      <c r="Q130" s="17"/>
      <c r="R130" s="17"/>
      <c r="S130" s="17"/>
      <c r="T130" s="17"/>
    </row>
    <row r="131" spans="1:21">
      <c r="A131" s="13"/>
      <c r="B131" s="15"/>
      <c r="C131" s="14"/>
      <c r="D131" s="15"/>
      <c r="E131" s="3"/>
      <c r="F131" s="15"/>
      <c r="G131" s="16"/>
      <c r="H131" s="16"/>
      <c r="I131" s="16"/>
      <c r="K131" s="17"/>
      <c r="L131" s="17"/>
      <c r="M131" s="17"/>
      <c r="N131" s="8"/>
      <c r="O131" s="17"/>
      <c r="P131" s="17"/>
      <c r="Q131" s="17"/>
      <c r="R131" s="17"/>
      <c r="S131" s="17"/>
      <c r="T131" s="17"/>
    </row>
    <row r="132" spans="1:21">
      <c r="A132" s="13"/>
      <c r="B132" s="15"/>
      <c r="C132" s="14"/>
      <c r="D132" s="15"/>
      <c r="E132" s="3"/>
      <c r="F132" s="15"/>
      <c r="G132" s="16"/>
      <c r="H132" s="16"/>
      <c r="I132" s="16"/>
      <c r="K132" s="17"/>
      <c r="L132" s="17"/>
      <c r="M132" s="17"/>
      <c r="N132" s="8"/>
      <c r="O132" s="17"/>
      <c r="P132" s="17"/>
      <c r="Q132" s="17"/>
      <c r="R132" s="17"/>
      <c r="S132" s="17"/>
      <c r="T132" s="17"/>
    </row>
    <row r="133" spans="1:21">
      <c r="A133" s="13"/>
      <c r="B133" s="15"/>
      <c r="C133" s="14"/>
      <c r="D133" s="15"/>
      <c r="E133" s="3"/>
      <c r="F133" s="15"/>
      <c r="G133" s="16"/>
      <c r="H133" s="16"/>
      <c r="I133" s="16"/>
      <c r="K133" s="17"/>
      <c r="L133" s="17"/>
      <c r="M133" s="17"/>
      <c r="N133" s="8"/>
      <c r="O133" s="17"/>
      <c r="P133" s="17"/>
      <c r="Q133" s="17"/>
      <c r="R133" s="17"/>
      <c r="S133" s="17"/>
      <c r="T133" s="17"/>
    </row>
    <row r="134" spans="1:21">
      <c r="A134" s="13"/>
      <c r="B134" s="15"/>
      <c r="C134" s="14"/>
      <c r="D134" s="15"/>
      <c r="E134" s="3"/>
      <c r="F134" s="15"/>
      <c r="G134" s="16"/>
      <c r="H134" s="16"/>
      <c r="I134" s="16"/>
      <c r="K134" s="17"/>
      <c r="L134" s="17"/>
      <c r="M134" s="17"/>
      <c r="N134" s="8"/>
      <c r="O134" s="17"/>
      <c r="P134" s="17"/>
      <c r="Q134" s="17"/>
      <c r="R134" s="17"/>
      <c r="S134" s="17"/>
      <c r="T134" s="17"/>
    </row>
    <row r="135" spans="1:21">
      <c r="A135" s="13"/>
      <c r="B135" s="15"/>
      <c r="C135" s="14"/>
      <c r="D135" s="15"/>
      <c r="E135" s="3"/>
      <c r="F135" s="15"/>
      <c r="G135" s="16"/>
      <c r="H135" s="16"/>
      <c r="I135" s="16"/>
      <c r="K135" s="17"/>
      <c r="L135" s="17"/>
      <c r="M135" s="17"/>
      <c r="N135" s="8"/>
      <c r="O135" s="17"/>
      <c r="P135" s="17"/>
      <c r="Q135" s="17"/>
      <c r="R135" s="17"/>
      <c r="S135" s="17"/>
      <c r="T135" s="17"/>
    </row>
    <row r="136" spans="1:21">
      <c r="A136" s="13"/>
      <c r="B136" s="15"/>
      <c r="C136" s="14"/>
      <c r="D136" s="15"/>
      <c r="E136" s="3"/>
      <c r="F136" s="15"/>
      <c r="G136" s="16"/>
      <c r="H136" s="16"/>
      <c r="I136" s="16"/>
      <c r="K136" s="17"/>
      <c r="L136" s="17"/>
      <c r="M136" s="17"/>
      <c r="N136" s="8"/>
      <c r="O136" s="17"/>
      <c r="P136" s="17"/>
      <c r="Q136" s="17"/>
      <c r="R136" s="17"/>
      <c r="S136" s="17"/>
      <c r="T136" s="17"/>
    </row>
    <row r="137" spans="1:21">
      <c r="A137" s="13"/>
      <c r="B137" s="15"/>
      <c r="C137" s="14"/>
      <c r="D137" s="15"/>
      <c r="E137" s="3"/>
      <c r="F137" s="15"/>
      <c r="G137" s="16"/>
      <c r="H137" s="16"/>
      <c r="I137" s="16"/>
      <c r="K137" s="17"/>
      <c r="L137" s="17"/>
      <c r="M137" s="17"/>
      <c r="N137" s="8"/>
      <c r="O137" s="17"/>
      <c r="P137" s="17"/>
      <c r="Q137" s="17"/>
      <c r="R137" s="17"/>
      <c r="S137" s="17"/>
      <c r="T137" s="17"/>
    </row>
    <row r="138" spans="1:21">
      <c r="A138" s="13"/>
      <c r="B138" s="15"/>
      <c r="C138" s="14"/>
      <c r="D138" s="15"/>
      <c r="E138" s="3"/>
      <c r="F138" s="15"/>
      <c r="G138" s="16"/>
      <c r="H138" s="16"/>
      <c r="I138" s="16"/>
      <c r="K138" s="17"/>
      <c r="L138" s="17"/>
      <c r="M138" s="17"/>
      <c r="N138" s="8"/>
      <c r="O138" s="17"/>
      <c r="P138" s="17"/>
      <c r="Q138" s="17"/>
      <c r="R138" s="17"/>
      <c r="S138" s="17"/>
      <c r="T138" s="17"/>
    </row>
    <row r="139" spans="1:21">
      <c r="A139" s="13"/>
      <c r="B139" s="15"/>
      <c r="C139" s="14"/>
      <c r="D139" s="15"/>
      <c r="E139" s="3"/>
      <c r="F139" s="15"/>
      <c r="G139" s="16"/>
      <c r="H139" s="16"/>
      <c r="I139" s="16"/>
      <c r="K139" s="17"/>
      <c r="L139" s="17"/>
      <c r="M139" s="17"/>
      <c r="N139" s="8"/>
      <c r="O139" s="17"/>
      <c r="P139" s="17"/>
      <c r="Q139" s="17"/>
      <c r="R139" s="17"/>
      <c r="S139" s="17"/>
      <c r="T139" s="17"/>
    </row>
    <row r="140" spans="1:21">
      <c r="A140" s="13"/>
      <c r="B140" s="15"/>
      <c r="C140" s="14"/>
      <c r="D140" s="15"/>
      <c r="E140" s="3"/>
      <c r="F140" s="15"/>
      <c r="G140" s="16"/>
      <c r="H140" s="16"/>
      <c r="I140" s="16"/>
      <c r="K140" s="17"/>
      <c r="L140" s="17"/>
      <c r="M140" s="17"/>
      <c r="N140" s="8"/>
      <c r="O140" s="17"/>
      <c r="P140" s="17"/>
      <c r="Q140" s="17"/>
      <c r="R140" s="17"/>
      <c r="S140" s="17"/>
      <c r="T140" s="17"/>
    </row>
    <row r="141" spans="1:21">
      <c r="A141" s="13"/>
      <c r="B141" s="15"/>
      <c r="C141" s="14"/>
      <c r="D141" s="15"/>
      <c r="E141" s="3"/>
      <c r="F141" s="15"/>
      <c r="G141" s="16"/>
      <c r="H141" s="16"/>
      <c r="I141" s="16"/>
      <c r="K141" s="17"/>
      <c r="L141" s="17"/>
      <c r="M141" s="17"/>
      <c r="N141" s="8"/>
      <c r="O141" s="17"/>
      <c r="P141" s="17"/>
      <c r="Q141" s="17"/>
      <c r="R141" s="17"/>
      <c r="S141" s="17"/>
      <c r="T141" s="17"/>
    </row>
    <row r="142" spans="1:21">
      <c r="A142" s="13"/>
      <c r="B142" s="15"/>
      <c r="C142" s="14"/>
      <c r="D142" s="15"/>
      <c r="E142" s="3"/>
      <c r="F142" s="15"/>
      <c r="G142" s="16"/>
      <c r="H142" s="16"/>
      <c r="I142" s="16"/>
      <c r="K142" s="17"/>
      <c r="L142" s="17"/>
      <c r="M142" s="17"/>
      <c r="N142" s="8"/>
      <c r="O142" s="17"/>
      <c r="P142" s="17"/>
      <c r="Q142" s="17"/>
      <c r="R142" s="17"/>
      <c r="S142" s="17"/>
      <c r="T142" s="17"/>
      <c r="U142" s="2"/>
    </row>
    <row r="143" spans="1:21">
      <c r="A143" s="13"/>
      <c r="B143" s="15"/>
      <c r="C143" s="14"/>
      <c r="D143" s="15"/>
      <c r="E143" s="3"/>
      <c r="F143" s="15"/>
      <c r="G143" s="16"/>
      <c r="H143" s="16"/>
      <c r="I143" s="16"/>
      <c r="K143" s="17"/>
      <c r="L143" s="17"/>
      <c r="M143" s="17"/>
      <c r="N143" s="8"/>
      <c r="O143" s="17"/>
      <c r="P143" s="17"/>
      <c r="Q143" s="17"/>
      <c r="R143" s="17"/>
      <c r="S143" s="17"/>
      <c r="T143" s="17"/>
    </row>
    <row r="144" spans="1:21">
      <c r="A144" s="13"/>
      <c r="B144" s="15"/>
      <c r="C144" s="14"/>
      <c r="D144" s="15"/>
      <c r="E144" s="3"/>
      <c r="F144" s="15"/>
      <c r="G144" s="16"/>
      <c r="H144" s="16"/>
      <c r="I144" s="16"/>
      <c r="K144" s="17"/>
      <c r="L144" s="17"/>
      <c r="M144" s="17"/>
      <c r="N144" s="8"/>
      <c r="O144" s="17"/>
      <c r="P144" s="17"/>
      <c r="Q144" s="17"/>
      <c r="R144" s="17"/>
      <c r="S144" s="17"/>
      <c r="T144" s="17"/>
    </row>
    <row r="145" spans="1:20">
      <c r="A145" s="13"/>
      <c r="B145" s="15"/>
      <c r="C145" s="14"/>
      <c r="D145" s="15"/>
      <c r="E145" s="3"/>
      <c r="F145" s="15"/>
      <c r="G145" s="16"/>
      <c r="H145" s="16"/>
      <c r="I145" s="16"/>
      <c r="K145" s="17"/>
      <c r="L145" s="17"/>
      <c r="M145" s="17"/>
      <c r="N145" s="8"/>
      <c r="O145" s="17"/>
      <c r="P145" s="17"/>
      <c r="Q145" s="17"/>
      <c r="R145" s="17"/>
      <c r="S145" s="17"/>
      <c r="T145" s="17"/>
    </row>
    <row r="146" spans="1:20">
      <c r="A146" s="13"/>
      <c r="B146" s="15"/>
      <c r="C146" s="14"/>
      <c r="D146" s="15"/>
      <c r="E146" s="3"/>
      <c r="F146" s="15"/>
      <c r="G146" s="16"/>
      <c r="H146" s="16"/>
      <c r="I146" s="16"/>
      <c r="K146" s="17"/>
      <c r="L146" s="17"/>
      <c r="M146" s="17"/>
      <c r="N146" s="8"/>
      <c r="O146" s="17"/>
      <c r="P146" s="17"/>
      <c r="Q146" s="17"/>
      <c r="R146" s="17"/>
      <c r="S146" s="17"/>
      <c r="T146" s="17"/>
    </row>
    <row r="147" spans="1:20">
      <c r="A147" s="13"/>
      <c r="B147" s="15"/>
      <c r="C147" s="14"/>
      <c r="D147" s="15"/>
      <c r="E147" s="3"/>
      <c r="F147" s="15"/>
      <c r="G147" s="16"/>
      <c r="H147" s="16"/>
      <c r="I147" s="16"/>
      <c r="K147" s="17"/>
      <c r="L147" s="17"/>
      <c r="M147" s="17"/>
      <c r="N147" s="8"/>
      <c r="O147" s="17"/>
      <c r="P147" s="17"/>
      <c r="Q147" s="17"/>
      <c r="R147" s="17"/>
      <c r="S147" s="17"/>
      <c r="T147" s="17"/>
    </row>
    <row r="148" spans="1:20">
      <c r="A148" s="13"/>
      <c r="B148" s="15"/>
      <c r="C148" s="14"/>
      <c r="D148" s="15"/>
      <c r="E148" s="3"/>
      <c r="F148" s="15"/>
      <c r="G148" s="16"/>
      <c r="H148" s="16"/>
      <c r="I148" s="16"/>
      <c r="K148" s="17"/>
      <c r="L148" s="17"/>
      <c r="M148" s="17"/>
      <c r="N148" s="8"/>
      <c r="O148" s="17"/>
      <c r="P148" s="17"/>
      <c r="Q148" s="17"/>
      <c r="R148" s="17"/>
      <c r="S148" s="17"/>
      <c r="T148" s="17"/>
    </row>
    <row r="149" spans="1:20">
      <c r="A149" s="13"/>
      <c r="B149" s="15"/>
      <c r="C149" s="14"/>
      <c r="D149" s="15"/>
      <c r="E149" s="3"/>
      <c r="F149" s="15"/>
      <c r="G149" s="16"/>
      <c r="H149" s="16"/>
      <c r="I149" s="16"/>
      <c r="K149" s="17"/>
      <c r="L149" s="17"/>
      <c r="M149" s="17"/>
      <c r="N149" s="8"/>
      <c r="O149" s="17"/>
      <c r="P149" s="17"/>
      <c r="Q149" s="17"/>
      <c r="R149" s="17"/>
      <c r="S149" s="17"/>
      <c r="T149" s="17"/>
    </row>
    <row r="150" spans="1:20">
      <c r="A150" s="13"/>
      <c r="B150" s="15"/>
      <c r="C150" s="14"/>
      <c r="D150" s="15"/>
      <c r="E150" s="3"/>
      <c r="F150" s="15"/>
      <c r="G150" s="16"/>
      <c r="H150" s="16"/>
      <c r="I150" s="16"/>
      <c r="K150" s="17"/>
      <c r="L150" s="17"/>
      <c r="M150" s="17"/>
      <c r="N150" s="8"/>
      <c r="O150" s="17"/>
      <c r="P150" s="17"/>
      <c r="Q150" s="17"/>
      <c r="R150" s="17"/>
      <c r="S150" s="17"/>
      <c r="T150" s="17"/>
    </row>
    <row r="151" spans="1:20">
      <c r="A151" s="13"/>
      <c r="B151" s="15"/>
      <c r="C151" s="14"/>
      <c r="D151" s="15"/>
      <c r="E151" s="3"/>
      <c r="F151" s="15"/>
      <c r="G151" s="16"/>
      <c r="H151" s="16"/>
      <c r="I151" s="16"/>
      <c r="K151" s="17"/>
      <c r="L151" s="17"/>
      <c r="M151" s="17"/>
      <c r="N151" s="8"/>
      <c r="O151" s="17"/>
      <c r="P151" s="17"/>
      <c r="Q151" s="17"/>
      <c r="R151" s="17"/>
      <c r="S151" s="17"/>
      <c r="T151" s="17"/>
    </row>
    <row r="152" spans="1:20">
      <c r="A152" s="13"/>
      <c r="B152" s="15"/>
      <c r="C152" s="14"/>
      <c r="D152" s="15"/>
      <c r="E152" s="3"/>
      <c r="F152" s="15"/>
      <c r="G152" s="16"/>
      <c r="H152" s="16"/>
      <c r="I152" s="16"/>
      <c r="K152" s="17"/>
      <c r="L152" s="17"/>
      <c r="M152" s="17"/>
      <c r="N152" s="8"/>
      <c r="O152" s="17"/>
      <c r="P152" s="17"/>
      <c r="Q152" s="17"/>
      <c r="R152" s="17"/>
      <c r="S152" s="17"/>
      <c r="T152" s="17"/>
    </row>
    <row r="153" spans="1:20">
      <c r="A153" s="13"/>
      <c r="B153" s="15"/>
      <c r="C153" s="14"/>
      <c r="D153" s="15"/>
      <c r="E153" s="3"/>
      <c r="F153" s="15"/>
      <c r="G153" s="16"/>
      <c r="H153" s="16"/>
      <c r="I153" s="16"/>
      <c r="K153" s="17"/>
      <c r="L153" s="17"/>
      <c r="M153" s="17"/>
      <c r="N153" s="8"/>
      <c r="O153" s="17"/>
      <c r="P153" s="17"/>
      <c r="Q153" s="17"/>
      <c r="R153" s="17"/>
      <c r="S153" s="17"/>
      <c r="T153" s="17"/>
    </row>
    <row r="154" spans="1:20">
      <c r="A154" s="13"/>
      <c r="B154" s="15"/>
      <c r="C154" s="14"/>
      <c r="D154" s="15"/>
      <c r="E154" s="3"/>
      <c r="F154" s="15"/>
      <c r="G154" s="16"/>
      <c r="H154" s="16"/>
      <c r="I154" s="16"/>
      <c r="K154" s="17"/>
      <c r="L154" s="17"/>
      <c r="M154" s="17"/>
      <c r="N154" s="8"/>
      <c r="O154" s="17"/>
      <c r="P154" s="17"/>
      <c r="Q154" s="17"/>
      <c r="R154" s="17"/>
      <c r="S154" s="17"/>
      <c r="T154" s="17"/>
    </row>
    <row r="155" spans="1:20">
      <c r="A155" s="13"/>
      <c r="B155" s="15"/>
      <c r="C155" s="14"/>
      <c r="D155" s="15"/>
      <c r="E155" s="3"/>
      <c r="F155" s="15"/>
      <c r="G155" s="16"/>
      <c r="H155" s="16"/>
      <c r="I155" s="16"/>
      <c r="K155" s="17"/>
      <c r="L155" s="17"/>
      <c r="M155" s="17"/>
      <c r="N155" s="8"/>
      <c r="O155" s="17"/>
      <c r="P155" s="17"/>
      <c r="Q155" s="17"/>
      <c r="R155" s="17"/>
      <c r="S155" s="17"/>
      <c r="T155" s="17"/>
    </row>
    <row r="156" spans="1:20">
      <c r="A156" s="13"/>
      <c r="B156" s="15"/>
      <c r="C156" s="14"/>
      <c r="D156" s="15"/>
      <c r="E156" s="3"/>
      <c r="F156" s="15"/>
      <c r="G156" s="16"/>
      <c r="H156" s="16"/>
      <c r="I156" s="16"/>
      <c r="K156" s="17"/>
      <c r="L156" s="17"/>
      <c r="M156" s="17"/>
      <c r="N156" s="8"/>
      <c r="O156" s="17"/>
      <c r="P156" s="17"/>
      <c r="Q156" s="17"/>
      <c r="R156" s="17"/>
      <c r="S156" s="17"/>
      <c r="T156" s="17"/>
    </row>
    <row r="157" spans="1:20">
      <c r="A157" s="13"/>
      <c r="B157" s="15"/>
      <c r="C157" s="14"/>
      <c r="D157" s="15"/>
      <c r="E157" s="3"/>
      <c r="F157" s="15"/>
      <c r="G157" s="16"/>
      <c r="H157" s="16"/>
      <c r="I157" s="16"/>
      <c r="K157" s="17"/>
      <c r="L157" s="17"/>
      <c r="M157" s="17"/>
      <c r="N157" s="8"/>
      <c r="O157" s="17"/>
      <c r="P157" s="17"/>
      <c r="Q157" s="17"/>
      <c r="R157" s="17"/>
      <c r="S157" s="17"/>
      <c r="T157" s="17"/>
    </row>
    <row r="158" spans="1:20">
      <c r="A158" s="13"/>
      <c r="B158" s="15"/>
      <c r="C158" s="14"/>
      <c r="D158" s="15"/>
      <c r="E158" s="3"/>
      <c r="F158" s="15"/>
      <c r="G158" s="16"/>
      <c r="H158" s="16"/>
      <c r="I158" s="16"/>
      <c r="K158" s="17"/>
      <c r="L158" s="17"/>
      <c r="M158" s="17"/>
      <c r="N158" s="8"/>
      <c r="O158" s="17"/>
      <c r="P158" s="17"/>
      <c r="Q158" s="17"/>
      <c r="R158" s="17"/>
      <c r="S158" s="17"/>
      <c r="T158" s="17"/>
    </row>
    <row r="159" spans="1:20">
      <c r="A159" s="13"/>
      <c r="B159" s="15"/>
      <c r="C159" s="14"/>
      <c r="D159" s="15"/>
      <c r="E159" s="3"/>
      <c r="F159" s="15"/>
      <c r="G159" s="16"/>
      <c r="H159" s="16"/>
      <c r="I159" s="16"/>
      <c r="K159" s="17"/>
      <c r="L159" s="17"/>
      <c r="M159" s="17"/>
      <c r="N159" s="8"/>
      <c r="O159" s="17"/>
      <c r="P159" s="17"/>
      <c r="Q159" s="17"/>
      <c r="R159" s="17"/>
      <c r="S159" s="17"/>
      <c r="T159" s="17"/>
    </row>
    <row r="160" spans="1:20">
      <c r="A160" s="13"/>
      <c r="B160" s="15"/>
      <c r="C160" s="14"/>
      <c r="D160" s="15"/>
      <c r="E160" s="3"/>
      <c r="F160" s="15"/>
      <c r="G160" s="16"/>
      <c r="H160" s="16"/>
      <c r="I160" s="16"/>
      <c r="K160" s="17"/>
      <c r="L160" s="17"/>
      <c r="M160" s="17"/>
      <c r="N160" s="8"/>
      <c r="O160" s="17"/>
      <c r="P160" s="17"/>
      <c r="Q160" s="17"/>
      <c r="R160" s="17"/>
      <c r="S160" s="17"/>
      <c r="T160" s="17"/>
    </row>
    <row r="161" spans="1:20">
      <c r="A161" s="13"/>
      <c r="B161" s="15"/>
      <c r="C161" s="14"/>
      <c r="D161" s="15"/>
      <c r="E161" s="3"/>
      <c r="F161" s="15"/>
      <c r="G161" s="16"/>
      <c r="H161" s="16"/>
      <c r="I161" s="16"/>
      <c r="K161" s="17"/>
      <c r="L161" s="17"/>
      <c r="M161" s="17"/>
      <c r="N161" s="8"/>
      <c r="O161" s="17"/>
      <c r="P161" s="17"/>
      <c r="Q161" s="17"/>
      <c r="R161" s="17"/>
      <c r="S161" s="17"/>
      <c r="T161" s="17"/>
    </row>
    <row r="162" spans="1:20">
      <c r="A162" s="13"/>
      <c r="B162" s="15"/>
      <c r="C162" s="14"/>
      <c r="D162" s="15"/>
      <c r="E162" s="3"/>
      <c r="F162" s="15"/>
      <c r="G162" s="16"/>
      <c r="H162" s="16"/>
      <c r="I162" s="16"/>
      <c r="K162" s="17"/>
      <c r="L162" s="17"/>
      <c r="M162" s="17"/>
      <c r="N162" s="8"/>
      <c r="O162" s="17"/>
      <c r="P162" s="17"/>
      <c r="Q162" s="17"/>
      <c r="R162" s="17"/>
      <c r="S162" s="17"/>
      <c r="T162" s="17"/>
    </row>
    <row r="163" spans="1:20">
      <c r="A163" s="13"/>
      <c r="B163" s="15"/>
      <c r="C163" s="14"/>
      <c r="D163" s="15"/>
      <c r="E163" s="3"/>
      <c r="F163" s="15"/>
      <c r="G163" s="16"/>
      <c r="H163" s="16"/>
      <c r="I163" s="16"/>
      <c r="K163" s="17"/>
      <c r="L163" s="17"/>
      <c r="M163" s="17"/>
      <c r="N163" s="8"/>
      <c r="O163" s="17"/>
      <c r="P163" s="17"/>
      <c r="Q163" s="17"/>
      <c r="R163" s="17"/>
      <c r="S163" s="17"/>
      <c r="T163" s="17"/>
    </row>
    <row r="164" spans="1:20">
      <c r="A164" s="13"/>
      <c r="B164" s="15"/>
      <c r="C164" s="14"/>
      <c r="D164" s="15"/>
      <c r="E164" s="3"/>
      <c r="F164" s="15"/>
      <c r="G164" s="16"/>
      <c r="H164" s="16"/>
      <c r="I164" s="16"/>
      <c r="K164" s="26"/>
      <c r="L164" s="17"/>
      <c r="M164" s="17"/>
      <c r="N164" s="8"/>
      <c r="O164" s="17"/>
      <c r="P164" s="17"/>
      <c r="Q164" s="17"/>
      <c r="R164" s="17"/>
      <c r="S164" s="17"/>
      <c r="T164" s="17"/>
    </row>
    <row r="165" spans="1:20">
      <c r="A165" s="13"/>
      <c r="B165" s="15"/>
      <c r="C165" s="14"/>
      <c r="D165" s="15"/>
      <c r="E165" s="3"/>
      <c r="F165" s="15"/>
      <c r="G165" s="16"/>
      <c r="H165" s="16"/>
      <c r="I165" s="16"/>
      <c r="K165" s="17"/>
      <c r="L165" s="17"/>
      <c r="M165" s="17"/>
      <c r="N165" s="8"/>
      <c r="O165" s="17"/>
      <c r="P165" s="17"/>
      <c r="Q165" s="17"/>
      <c r="R165" s="17"/>
      <c r="S165" s="17"/>
      <c r="T165" s="17"/>
    </row>
    <row r="166" spans="1:20">
      <c r="A166" s="13"/>
      <c r="B166" s="15"/>
      <c r="C166" s="14"/>
      <c r="D166" s="15"/>
      <c r="E166" s="3"/>
      <c r="F166" s="15"/>
      <c r="G166" s="16"/>
      <c r="H166" s="16"/>
      <c r="I166" s="16"/>
      <c r="K166" s="17"/>
      <c r="L166" s="17"/>
      <c r="M166" s="17"/>
      <c r="N166" s="8"/>
      <c r="O166" s="17"/>
      <c r="P166" s="17"/>
      <c r="Q166" s="17"/>
      <c r="R166" s="17"/>
      <c r="S166" s="17"/>
      <c r="T166" s="17"/>
    </row>
    <row r="167" spans="1:20">
      <c r="A167" s="13"/>
      <c r="B167" s="15"/>
      <c r="C167" s="14"/>
      <c r="D167" s="15"/>
      <c r="E167" s="3"/>
      <c r="F167" s="15"/>
      <c r="G167" s="16"/>
      <c r="H167" s="16"/>
      <c r="I167" s="16"/>
      <c r="K167" s="17"/>
      <c r="L167" s="17"/>
      <c r="M167" s="17"/>
      <c r="N167" s="8"/>
      <c r="O167" s="17"/>
      <c r="P167" s="17"/>
      <c r="Q167" s="17"/>
      <c r="R167" s="17"/>
      <c r="S167" s="17"/>
      <c r="T167" s="17"/>
    </row>
    <row r="168" spans="1:20">
      <c r="A168" s="13"/>
      <c r="B168" s="15"/>
      <c r="C168" s="14"/>
      <c r="D168" s="15"/>
      <c r="E168" s="3"/>
      <c r="G168" s="16"/>
      <c r="H168" s="16"/>
      <c r="I168" s="16"/>
      <c r="K168" s="17"/>
      <c r="L168" s="17"/>
      <c r="M168" s="17"/>
      <c r="N168" s="8"/>
      <c r="O168" s="17"/>
      <c r="P168" s="17"/>
      <c r="Q168" s="17"/>
      <c r="R168" s="17"/>
      <c r="S168" s="17"/>
      <c r="T168" s="17"/>
    </row>
    <row r="169" spans="1:20">
      <c r="A169" s="13"/>
      <c r="B169" s="15"/>
      <c r="C169" s="14"/>
      <c r="D169" s="15"/>
      <c r="E169" s="3"/>
      <c r="F169" s="15"/>
      <c r="G169" s="16"/>
      <c r="H169" s="16"/>
      <c r="I169" s="16"/>
      <c r="K169" s="17"/>
      <c r="L169" s="17"/>
      <c r="M169" s="17"/>
      <c r="N169" s="8"/>
      <c r="O169" s="17"/>
      <c r="P169" s="17"/>
      <c r="Q169" s="17"/>
      <c r="R169" s="17"/>
      <c r="S169" s="17"/>
      <c r="T169" s="17"/>
    </row>
    <row r="170" spans="1:20">
      <c r="A170" s="3"/>
      <c r="B170" s="3"/>
      <c r="C170" s="3"/>
      <c r="D170" s="3"/>
      <c r="E170" s="3"/>
      <c r="F170" s="3"/>
      <c r="G170" s="3"/>
      <c r="H170" s="3"/>
      <c r="I170" s="3"/>
      <c r="K170" s="17"/>
      <c r="L170" s="17"/>
      <c r="M170" s="17"/>
      <c r="N170" s="8"/>
      <c r="O170" s="17"/>
      <c r="P170" s="17"/>
      <c r="Q170" s="17"/>
      <c r="R170" s="17"/>
      <c r="S170" s="17"/>
      <c r="T170" s="17"/>
    </row>
    <row r="171" spans="1:20">
      <c r="A171" s="3"/>
      <c r="B171" s="3"/>
      <c r="C171" s="3"/>
      <c r="D171" s="3"/>
      <c r="E171" s="3"/>
      <c r="F171" s="3"/>
      <c r="G171" s="3"/>
      <c r="H171" s="3"/>
      <c r="I171" s="3"/>
      <c r="K171" s="17"/>
      <c r="L171" s="17"/>
      <c r="M171" s="17"/>
      <c r="N171" s="8"/>
      <c r="O171" s="17"/>
      <c r="P171" s="17"/>
      <c r="Q171" s="17"/>
      <c r="R171" s="17"/>
      <c r="S171" s="17"/>
      <c r="T171" s="17"/>
    </row>
    <row r="172" spans="1:20">
      <c r="A172" s="3"/>
      <c r="B172" s="3"/>
      <c r="C172" s="3"/>
      <c r="D172" s="3"/>
      <c r="E172" s="3"/>
      <c r="F172" s="3"/>
      <c r="G172" s="3"/>
      <c r="H172" s="3"/>
      <c r="I172" s="3"/>
      <c r="K172" s="17"/>
      <c r="L172" s="17"/>
      <c r="M172" s="17"/>
      <c r="N172" s="8"/>
      <c r="O172" s="17"/>
      <c r="P172" s="17"/>
      <c r="Q172" s="17"/>
      <c r="R172" s="17"/>
      <c r="S172" s="17"/>
      <c r="T172" s="17"/>
    </row>
    <row r="173" spans="1:20">
      <c r="A173" s="3"/>
      <c r="B173" s="3"/>
      <c r="C173" s="3"/>
      <c r="D173" s="3"/>
      <c r="E173" s="3"/>
      <c r="F173" s="3"/>
      <c r="G173" s="3"/>
      <c r="H173" s="3"/>
      <c r="I173" s="3"/>
      <c r="K173" s="17"/>
      <c r="L173" s="17"/>
      <c r="M173" s="17"/>
      <c r="N173" s="8"/>
      <c r="O173" s="17"/>
      <c r="P173" s="17"/>
      <c r="Q173" s="17"/>
      <c r="R173" s="17"/>
      <c r="S173" s="17"/>
      <c r="T173" s="17"/>
    </row>
    <row r="174" spans="1:20">
      <c r="A174" s="3"/>
      <c r="B174" s="3"/>
      <c r="C174" s="3"/>
      <c r="D174" s="3"/>
      <c r="E174" s="3"/>
      <c r="F174" s="3"/>
      <c r="G174" s="3"/>
      <c r="H174" s="3"/>
      <c r="I174" s="3"/>
      <c r="K174" s="17"/>
      <c r="L174" s="17"/>
      <c r="M174" s="17"/>
      <c r="N174" s="8"/>
      <c r="O174" s="17"/>
      <c r="P174" s="17"/>
      <c r="Q174" s="17"/>
      <c r="R174" s="17"/>
      <c r="S174" s="17"/>
      <c r="T174" s="17"/>
    </row>
    <row r="175" spans="1:20">
      <c r="A175" s="3"/>
      <c r="B175" s="3"/>
      <c r="C175" s="3"/>
      <c r="D175" s="3"/>
      <c r="E175" s="3"/>
      <c r="F175" s="3"/>
      <c r="G175" s="3"/>
      <c r="H175" s="3"/>
      <c r="I175" s="3"/>
      <c r="K175" s="17"/>
      <c r="L175" s="17"/>
      <c r="M175" s="17"/>
      <c r="N175" s="8"/>
      <c r="O175" s="17"/>
      <c r="P175" s="17"/>
      <c r="Q175" s="17"/>
      <c r="R175" s="17"/>
      <c r="S175" s="17"/>
      <c r="T175" s="17"/>
    </row>
    <row r="176" spans="1:20">
      <c r="A176" s="3"/>
      <c r="B176" s="3"/>
      <c r="C176" s="3"/>
      <c r="D176" s="3"/>
      <c r="E176" s="3"/>
      <c r="F176" s="3"/>
      <c r="G176" s="3"/>
      <c r="H176" s="3"/>
      <c r="I176" s="3"/>
      <c r="K176" s="17"/>
      <c r="L176" s="17"/>
      <c r="M176" s="17"/>
      <c r="N176" s="8"/>
      <c r="O176" s="17"/>
      <c r="P176" s="17"/>
      <c r="Q176" s="17"/>
      <c r="R176" s="17"/>
      <c r="S176" s="17"/>
      <c r="T176" s="17"/>
    </row>
    <row r="177" spans="1:20">
      <c r="A177" s="3"/>
      <c r="B177" s="3"/>
      <c r="C177" s="3"/>
      <c r="D177" s="3"/>
      <c r="E177" s="3"/>
      <c r="F177" s="3"/>
      <c r="G177" s="3"/>
      <c r="H177" s="3"/>
      <c r="I177" s="3"/>
      <c r="K177" s="17"/>
      <c r="L177" s="17"/>
      <c r="M177" s="17"/>
      <c r="N177" s="8"/>
      <c r="O177" s="17"/>
      <c r="P177" s="17"/>
      <c r="Q177" s="17"/>
      <c r="R177" s="17"/>
      <c r="S177" s="17"/>
      <c r="T177" s="17"/>
    </row>
    <row r="178" spans="1:20">
      <c r="A178" s="3"/>
      <c r="B178" s="3"/>
      <c r="C178" s="3"/>
      <c r="D178" s="3"/>
      <c r="E178" s="3"/>
      <c r="F178" s="3"/>
      <c r="G178" s="3"/>
      <c r="H178" s="3"/>
      <c r="I178" s="3"/>
      <c r="K178" s="17"/>
      <c r="L178" s="17"/>
      <c r="M178" s="17"/>
      <c r="N178" s="8"/>
      <c r="O178" s="17"/>
      <c r="P178" s="17"/>
      <c r="Q178" s="17"/>
      <c r="R178" s="17"/>
      <c r="S178" s="17"/>
      <c r="T178" s="17"/>
    </row>
    <row r="179" spans="1:20">
      <c r="A179" s="3"/>
      <c r="B179" s="3"/>
      <c r="C179" s="3"/>
      <c r="D179" s="3"/>
      <c r="E179" s="3"/>
      <c r="F179" s="3"/>
      <c r="G179" s="3"/>
      <c r="H179" s="3"/>
      <c r="I179" s="3"/>
      <c r="K179" s="17"/>
      <c r="L179" s="17"/>
      <c r="M179" s="17"/>
      <c r="N179" s="8"/>
      <c r="O179" s="17"/>
      <c r="P179" s="17"/>
      <c r="Q179" s="17"/>
      <c r="R179" s="17"/>
      <c r="S179" s="17"/>
      <c r="T179" s="17"/>
    </row>
    <row r="180" spans="1:20">
      <c r="A180" s="3"/>
      <c r="B180" s="3"/>
      <c r="C180" s="3"/>
      <c r="D180" s="3"/>
      <c r="E180" s="3"/>
      <c r="F180" s="3"/>
      <c r="G180" s="3"/>
      <c r="H180" s="3"/>
      <c r="I180" s="3"/>
      <c r="K180" s="17"/>
      <c r="L180" s="17"/>
      <c r="M180" s="17"/>
      <c r="N180" s="8"/>
      <c r="O180" s="17"/>
      <c r="P180" s="17"/>
      <c r="Q180" s="17"/>
      <c r="R180" s="17"/>
      <c r="S180" s="17"/>
      <c r="T180" s="17"/>
    </row>
    <row r="181" spans="1:20">
      <c r="A181" s="3"/>
      <c r="B181" s="3"/>
      <c r="C181" s="3"/>
      <c r="D181" s="3"/>
      <c r="E181" s="3"/>
      <c r="F181" s="3"/>
      <c r="G181" s="3"/>
      <c r="H181" s="12"/>
      <c r="I181" s="3"/>
      <c r="K181" s="17"/>
      <c r="L181" s="17"/>
      <c r="M181" s="17"/>
      <c r="N181" s="8"/>
      <c r="O181" s="17"/>
      <c r="P181" s="17"/>
      <c r="Q181" s="17"/>
      <c r="R181" s="17"/>
      <c r="S181" s="17"/>
      <c r="T181" s="17"/>
    </row>
    <row r="182" spans="1:20">
      <c r="A182" s="3"/>
      <c r="B182" s="3"/>
      <c r="C182" s="3"/>
      <c r="D182" s="3"/>
      <c r="E182" s="30"/>
      <c r="F182" s="3"/>
      <c r="G182" s="3"/>
      <c r="H182" s="3"/>
      <c r="I182" s="3"/>
      <c r="K182" s="17"/>
      <c r="L182" s="17"/>
      <c r="M182" s="17"/>
      <c r="N182" s="8"/>
      <c r="O182" s="17"/>
      <c r="P182" s="17"/>
      <c r="Q182" s="17"/>
      <c r="R182" s="17"/>
      <c r="S182" s="17"/>
      <c r="T182" s="17"/>
    </row>
    <row r="183" spans="1:20">
      <c r="A183" s="30"/>
      <c r="B183" s="30"/>
      <c r="C183" s="30"/>
      <c r="D183" s="30"/>
      <c r="E183" s="30"/>
      <c r="F183" s="30"/>
      <c r="G183" s="30"/>
      <c r="H183" s="30"/>
      <c r="I183" s="30"/>
      <c r="K183" s="17"/>
      <c r="L183" s="17"/>
      <c r="M183" s="17"/>
      <c r="N183" s="8"/>
      <c r="O183" s="17"/>
      <c r="P183" s="17"/>
      <c r="Q183" s="17"/>
      <c r="R183" s="17"/>
      <c r="S183" s="17"/>
      <c r="T183" s="17"/>
    </row>
    <row r="184" spans="1:20">
      <c r="A184" s="30"/>
      <c r="B184" s="30"/>
      <c r="C184" s="30"/>
      <c r="D184" s="30"/>
      <c r="E184" s="30"/>
      <c r="F184" s="30"/>
      <c r="G184" s="30"/>
      <c r="H184" s="30"/>
      <c r="I184" s="30"/>
      <c r="K184" s="17"/>
      <c r="L184" s="17"/>
      <c r="M184" s="17"/>
      <c r="N184" s="8"/>
      <c r="O184" s="17"/>
      <c r="P184" s="17"/>
      <c r="Q184" s="17"/>
      <c r="R184" s="17"/>
      <c r="S184" s="17"/>
      <c r="T184" s="17"/>
    </row>
    <row r="185" spans="1:20">
      <c r="A185" s="30"/>
      <c r="B185" s="30"/>
      <c r="C185" s="30"/>
      <c r="D185" s="30"/>
      <c r="E185" s="30"/>
      <c r="F185" s="30"/>
      <c r="G185" s="30"/>
      <c r="H185" s="30"/>
      <c r="I185" s="30"/>
      <c r="K185" s="17"/>
      <c r="L185" s="17"/>
      <c r="M185" s="17"/>
      <c r="N185" s="8"/>
      <c r="O185" s="17"/>
      <c r="P185" s="17"/>
      <c r="Q185" s="17"/>
      <c r="R185" s="17"/>
      <c r="S185" s="17"/>
      <c r="T185" s="17"/>
    </row>
    <row r="186" spans="1:20">
      <c r="A186" s="30"/>
      <c r="B186" s="30"/>
      <c r="C186" s="30"/>
      <c r="D186" s="30"/>
      <c r="E186" s="30"/>
      <c r="F186" s="30"/>
      <c r="G186" s="30"/>
      <c r="H186" s="30"/>
      <c r="I186" s="30"/>
      <c r="K186" s="17"/>
      <c r="L186" s="17"/>
      <c r="M186" s="17"/>
      <c r="N186" s="8"/>
      <c r="O186" s="17"/>
      <c r="P186" s="17"/>
      <c r="Q186" s="17"/>
      <c r="R186" s="17"/>
      <c r="S186" s="17"/>
      <c r="T186" s="17"/>
    </row>
    <row r="187" spans="1:20">
      <c r="A187" s="30"/>
      <c r="B187" s="30"/>
      <c r="C187" s="30"/>
      <c r="D187" s="30"/>
      <c r="E187" s="30"/>
      <c r="F187" s="30"/>
      <c r="G187" s="30"/>
      <c r="H187" s="30"/>
      <c r="I187" s="30"/>
      <c r="K187" s="17"/>
      <c r="L187" s="17"/>
      <c r="M187" s="17"/>
      <c r="N187" s="8"/>
      <c r="O187" s="17"/>
      <c r="P187" s="17"/>
      <c r="Q187" s="17"/>
      <c r="R187" s="17"/>
      <c r="S187" s="17"/>
      <c r="T187" s="17"/>
    </row>
    <row r="188" spans="1:20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20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20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20">
      <c r="A191" s="30"/>
      <c r="B191" s="30"/>
      <c r="C191" s="30"/>
      <c r="D191" s="30"/>
      <c r="E191" s="30"/>
      <c r="F191" s="30"/>
      <c r="G191" s="30"/>
      <c r="H191" s="30"/>
      <c r="I191" s="30"/>
      <c r="O191" s="17"/>
      <c r="P191" s="17"/>
    </row>
    <row r="192" spans="1:20">
      <c r="A192" s="30"/>
      <c r="B192" s="30"/>
      <c r="C192" s="30"/>
      <c r="D192" s="30"/>
      <c r="E192" s="30"/>
      <c r="F192" s="30"/>
      <c r="G192" s="30"/>
      <c r="H192" s="30"/>
      <c r="I192" s="30"/>
      <c r="K192" s="26"/>
      <c r="L192" s="17"/>
      <c r="M192" s="17"/>
      <c r="N192" s="8"/>
      <c r="O192" s="17"/>
      <c r="P192" s="17"/>
      <c r="Q192" s="17"/>
      <c r="R192" s="17"/>
      <c r="S192" s="17"/>
      <c r="T192" s="17"/>
    </row>
    <row r="193" spans="1:20">
      <c r="A193" s="30"/>
      <c r="B193" s="30"/>
      <c r="C193" s="30"/>
      <c r="D193" s="30"/>
      <c r="E193" s="30"/>
      <c r="F193" s="30"/>
      <c r="G193" s="30"/>
      <c r="H193" s="30"/>
      <c r="I193" s="30"/>
      <c r="K193" s="26"/>
      <c r="L193" s="17"/>
      <c r="M193" s="17"/>
      <c r="N193" s="8"/>
      <c r="O193" s="17"/>
      <c r="P193" s="17"/>
      <c r="Q193" s="17"/>
      <c r="R193" s="17"/>
      <c r="T193" s="17"/>
    </row>
    <row r="194" spans="1:20">
      <c r="A194" s="30"/>
      <c r="B194" s="30"/>
      <c r="C194" s="30"/>
      <c r="D194" s="30"/>
      <c r="E194" s="30"/>
      <c r="F194" s="30"/>
      <c r="G194" s="30"/>
      <c r="H194" s="30"/>
      <c r="I194" s="30"/>
      <c r="K194" s="26"/>
      <c r="L194" s="17"/>
      <c r="M194" s="17"/>
      <c r="N194" s="8"/>
      <c r="O194" s="17"/>
      <c r="P194" s="17"/>
      <c r="Q194" s="17"/>
      <c r="R194" s="17"/>
      <c r="S194" s="17"/>
      <c r="T194" s="17"/>
    </row>
    <row r="195" spans="1:20">
      <c r="A195" s="30"/>
      <c r="B195" s="30"/>
      <c r="C195" s="30"/>
      <c r="D195" s="30"/>
      <c r="E195" s="30"/>
      <c r="F195" s="30"/>
      <c r="G195" s="30"/>
      <c r="H195" s="30"/>
      <c r="I195" s="30"/>
      <c r="K195" s="26"/>
      <c r="L195" s="17"/>
      <c r="M195" s="17"/>
      <c r="N195" s="8"/>
      <c r="O195" s="17"/>
      <c r="P195" s="17"/>
      <c r="Q195" s="17"/>
      <c r="R195" s="17"/>
      <c r="S195" s="17"/>
      <c r="T195" s="17"/>
    </row>
    <row r="196" spans="1:20">
      <c r="A196" s="30"/>
      <c r="B196" s="30"/>
      <c r="C196" s="30"/>
      <c r="D196" s="30"/>
      <c r="E196" s="30"/>
      <c r="F196" s="30"/>
      <c r="G196" s="30"/>
      <c r="H196" s="30"/>
      <c r="I196" s="30"/>
      <c r="K196" s="26"/>
      <c r="L196" s="17"/>
      <c r="M196" s="17"/>
      <c r="N196" s="8"/>
      <c r="O196" s="17"/>
      <c r="P196" s="17"/>
      <c r="Q196" s="17"/>
      <c r="R196" s="17"/>
      <c r="S196" s="17"/>
      <c r="T196" s="17"/>
    </row>
    <row r="197" spans="1:20">
      <c r="A197" s="30"/>
      <c r="B197" s="30"/>
      <c r="C197" s="30"/>
      <c r="D197" s="30"/>
      <c r="E197" s="30"/>
      <c r="F197" s="30"/>
      <c r="G197" s="30"/>
      <c r="H197" s="30"/>
      <c r="I197" s="30"/>
      <c r="K197" s="26"/>
      <c r="L197" s="17"/>
      <c r="M197" s="17"/>
      <c r="N197" s="8"/>
      <c r="O197" s="17"/>
      <c r="P197" s="17"/>
      <c r="Q197" s="17"/>
      <c r="R197" s="17"/>
      <c r="S197" s="17"/>
      <c r="T197" s="17"/>
    </row>
    <row r="198" spans="1:20">
      <c r="A198" s="30"/>
      <c r="B198" s="30"/>
      <c r="C198" s="30"/>
      <c r="D198" s="30"/>
      <c r="E198" s="30"/>
      <c r="F198" s="30"/>
      <c r="G198" s="30"/>
      <c r="H198" s="30"/>
      <c r="I198" s="30"/>
      <c r="K198" s="26"/>
      <c r="L198" s="17"/>
      <c r="M198" s="17"/>
      <c r="N198" s="8"/>
      <c r="O198" s="17"/>
      <c r="P198" s="17"/>
      <c r="Q198" s="17"/>
      <c r="R198" s="17"/>
      <c r="S198" s="17"/>
      <c r="T198" s="17"/>
    </row>
    <row r="199" spans="1:20">
      <c r="A199" s="30"/>
      <c r="B199" s="30"/>
      <c r="C199" s="30"/>
      <c r="D199" s="30"/>
      <c r="E199" s="30"/>
      <c r="F199" s="30"/>
      <c r="G199" s="30"/>
      <c r="H199" s="30"/>
      <c r="I199" s="30"/>
      <c r="K199" s="26"/>
      <c r="L199" s="17"/>
      <c r="M199" s="17"/>
      <c r="N199" s="8"/>
      <c r="O199" s="17"/>
      <c r="P199" s="17"/>
      <c r="Q199" s="17"/>
      <c r="R199" s="17"/>
      <c r="S199" s="17"/>
      <c r="T199" s="17"/>
    </row>
    <row r="200" spans="1:20">
      <c r="A200" s="30"/>
      <c r="B200" s="30"/>
      <c r="C200" s="30"/>
      <c r="D200" s="30"/>
      <c r="E200" s="30"/>
      <c r="F200" s="30"/>
      <c r="G200" s="30"/>
      <c r="H200" s="30"/>
      <c r="I200" s="30"/>
      <c r="K200" s="26"/>
      <c r="L200" s="17"/>
      <c r="M200" s="17"/>
      <c r="N200" s="8"/>
      <c r="O200" s="17"/>
      <c r="P200" s="17"/>
      <c r="Q200" s="17"/>
      <c r="R200" s="17"/>
      <c r="S200" s="17"/>
      <c r="T200" s="17"/>
    </row>
    <row r="201" spans="1:20">
      <c r="A201" s="30"/>
      <c r="B201" s="30"/>
      <c r="C201" s="30"/>
      <c r="D201" s="30"/>
      <c r="E201" s="30"/>
      <c r="F201" s="30"/>
      <c r="G201" s="30"/>
      <c r="H201" s="30"/>
      <c r="I201" s="30"/>
      <c r="K201" s="26"/>
      <c r="L201" s="17"/>
      <c r="M201" s="17"/>
      <c r="N201" s="8"/>
      <c r="O201" s="17"/>
      <c r="P201" s="17"/>
      <c r="Q201" s="17"/>
      <c r="R201" s="17"/>
      <c r="S201" s="17"/>
      <c r="T201" s="17"/>
    </row>
    <row r="202" spans="1:20">
      <c r="A202" s="30"/>
      <c r="B202" s="30"/>
      <c r="C202" s="30"/>
      <c r="D202" s="30"/>
      <c r="E202" s="30"/>
      <c r="F202" s="30"/>
      <c r="G202" s="30"/>
      <c r="H202" s="30"/>
      <c r="I202" s="30"/>
      <c r="K202" s="26"/>
      <c r="L202" s="17"/>
      <c r="M202" s="17"/>
      <c r="N202" s="8"/>
      <c r="O202" s="17"/>
      <c r="P202" s="17"/>
      <c r="Q202" s="17"/>
      <c r="R202" s="17"/>
      <c r="S202" s="17"/>
      <c r="T202" s="17"/>
    </row>
    <row r="203" spans="1:20">
      <c r="A203" s="30"/>
      <c r="B203" s="30"/>
      <c r="C203" s="30"/>
      <c r="D203" s="30"/>
      <c r="E203" s="30"/>
      <c r="F203" s="30"/>
      <c r="G203" s="30"/>
      <c r="H203" s="30"/>
      <c r="I203" s="30"/>
      <c r="K203" s="26"/>
      <c r="L203" s="17"/>
      <c r="M203" s="17"/>
      <c r="N203" s="8"/>
      <c r="O203" s="17"/>
      <c r="P203" s="17"/>
      <c r="Q203" s="17"/>
      <c r="R203" s="17"/>
      <c r="S203" s="17"/>
      <c r="T203" s="17"/>
    </row>
    <row r="204" spans="1:20">
      <c r="A204" s="30"/>
      <c r="B204" s="30"/>
      <c r="C204" s="30"/>
      <c r="D204" s="30"/>
      <c r="E204" s="30"/>
      <c r="F204" s="30"/>
      <c r="G204" s="30"/>
      <c r="H204" s="30"/>
      <c r="I204" s="30"/>
      <c r="K204" s="26"/>
      <c r="L204" s="17"/>
      <c r="M204" s="17"/>
      <c r="N204" s="8"/>
      <c r="O204" s="17"/>
      <c r="P204" s="17"/>
      <c r="Q204" s="17"/>
      <c r="R204" s="17"/>
      <c r="S204" s="17"/>
      <c r="T204" s="17"/>
    </row>
    <row r="205" spans="1:20">
      <c r="A205" s="30"/>
      <c r="B205" s="30"/>
      <c r="C205" s="30"/>
      <c r="D205" s="30"/>
      <c r="E205" s="30"/>
      <c r="F205" s="30"/>
      <c r="G205" s="30"/>
      <c r="H205" s="30"/>
      <c r="I205" s="30"/>
      <c r="K205" s="26"/>
      <c r="L205" s="17"/>
      <c r="M205" s="17"/>
      <c r="N205" s="8"/>
      <c r="O205" s="17"/>
      <c r="P205" s="17"/>
      <c r="Q205" s="17"/>
      <c r="R205" s="17"/>
      <c r="S205" s="17"/>
      <c r="T205" s="17"/>
    </row>
    <row r="206" spans="1:20">
      <c r="A206" s="30"/>
      <c r="B206" s="30"/>
      <c r="C206" s="30"/>
      <c r="D206" s="30"/>
      <c r="E206" s="30"/>
      <c r="F206" s="30"/>
      <c r="G206" s="30"/>
      <c r="H206" s="30"/>
      <c r="I206" s="30"/>
      <c r="K206" s="26"/>
      <c r="L206" s="17"/>
      <c r="M206" s="17"/>
      <c r="N206" s="8"/>
      <c r="O206" s="17"/>
      <c r="P206" s="17"/>
      <c r="Q206" s="17"/>
      <c r="R206" s="17"/>
      <c r="S206" s="17"/>
      <c r="T206" s="17"/>
    </row>
    <row r="207" spans="1:20">
      <c r="A207" s="30"/>
      <c r="B207" s="30"/>
      <c r="C207" s="30"/>
      <c r="D207" s="30"/>
      <c r="E207" s="30"/>
      <c r="F207" s="30"/>
      <c r="G207" s="30"/>
      <c r="H207" s="30"/>
      <c r="I207" s="30"/>
      <c r="K207" s="26"/>
      <c r="L207" s="17"/>
      <c r="M207" s="17"/>
      <c r="N207" s="8"/>
      <c r="O207" s="17"/>
      <c r="P207" s="17"/>
      <c r="Q207" s="17"/>
      <c r="R207" s="17"/>
      <c r="S207" s="17"/>
      <c r="T207" s="17"/>
    </row>
    <row r="208" spans="1:20">
      <c r="A208" s="30"/>
      <c r="B208" s="30"/>
      <c r="C208" s="30"/>
      <c r="D208" s="30"/>
      <c r="E208" s="30"/>
      <c r="F208" s="30"/>
      <c r="G208" s="30"/>
      <c r="H208" s="30"/>
      <c r="I208" s="30"/>
      <c r="K208" s="26"/>
      <c r="L208" s="17"/>
      <c r="M208" s="17"/>
      <c r="N208" s="8"/>
      <c r="O208" s="17"/>
      <c r="P208" s="17"/>
      <c r="Q208" s="17"/>
      <c r="R208" s="17"/>
      <c r="S208" s="17"/>
      <c r="T208" s="17"/>
    </row>
    <row r="209" spans="1:20">
      <c r="A209" s="30"/>
      <c r="B209" s="30"/>
      <c r="C209" s="30"/>
      <c r="D209" s="30"/>
      <c r="E209" s="30"/>
      <c r="F209" s="30"/>
      <c r="G209" s="30"/>
      <c r="H209" s="30"/>
      <c r="I209" s="30"/>
      <c r="K209" s="26"/>
      <c r="L209" s="17"/>
      <c r="M209" s="17"/>
      <c r="N209" s="8"/>
      <c r="O209" s="17"/>
      <c r="P209" s="17"/>
      <c r="Q209" s="17"/>
      <c r="R209" s="17"/>
      <c r="S209" s="17"/>
      <c r="T209" s="17"/>
    </row>
    <row r="210" spans="1:20">
      <c r="A210" s="30"/>
      <c r="B210" s="30"/>
      <c r="C210" s="30"/>
      <c r="D210" s="30"/>
      <c r="E210" s="30"/>
      <c r="F210" s="30"/>
      <c r="G210" s="30"/>
      <c r="H210" s="30"/>
      <c r="I210" s="30"/>
      <c r="K210" s="26"/>
      <c r="L210" s="17"/>
      <c r="M210" s="17"/>
      <c r="N210" s="8"/>
      <c r="O210" s="17"/>
      <c r="P210" s="17"/>
      <c r="Q210" s="17"/>
      <c r="R210" s="17"/>
      <c r="S210" s="17"/>
      <c r="T210" s="17"/>
    </row>
    <row r="211" spans="1:20">
      <c r="A211" s="30"/>
      <c r="B211" s="30"/>
      <c r="C211" s="30"/>
      <c r="D211" s="30"/>
      <c r="E211" s="30"/>
      <c r="F211" s="30"/>
      <c r="G211" s="30"/>
      <c r="H211" s="30"/>
      <c r="I211" s="30"/>
      <c r="K211" s="26"/>
      <c r="L211" s="17"/>
      <c r="M211" s="17"/>
      <c r="N211" s="8"/>
      <c r="O211" s="17"/>
      <c r="P211" s="17"/>
      <c r="Q211" s="17"/>
      <c r="R211" s="17"/>
      <c r="S211" s="17"/>
      <c r="T211" s="17"/>
    </row>
    <row r="212" spans="1:20">
      <c r="A212" s="30"/>
      <c r="B212" s="30"/>
      <c r="C212" s="30"/>
      <c r="D212" s="30"/>
      <c r="E212" s="30"/>
      <c r="F212" s="30"/>
      <c r="G212" s="30"/>
      <c r="H212" s="30"/>
      <c r="I212" s="30"/>
      <c r="K212" s="26"/>
      <c r="L212" s="17"/>
      <c r="M212" s="17"/>
      <c r="N212" s="8"/>
      <c r="O212" s="17"/>
      <c r="P212" s="17"/>
      <c r="Q212" s="17"/>
      <c r="R212" s="17"/>
      <c r="S212" s="17"/>
      <c r="T212" s="17"/>
    </row>
    <row r="213" spans="1:20">
      <c r="A213" s="30"/>
      <c r="B213" s="30"/>
      <c r="C213" s="30"/>
      <c r="D213" s="30"/>
      <c r="E213" s="30"/>
      <c r="F213" s="30"/>
      <c r="G213" s="30"/>
      <c r="H213" s="30"/>
      <c r="I213" s="30"/>
      <c r="K213" s="26"/>
      <c r="L213" s="17"/>
      <c r="M213" s="17"/>
      <c r="N213" s="8"/>
      <c r="O213" s="17"/>
      <c r="P213" s="17"/>
      <c r="Q213" s="17"/>
      <c r="R213" s="17"/>
      <c r="S213" s="17"/>
      <c r="T213" s="17"/>
    </row>
    <row r="214" spans="1:20">
      <c r="A214" s="30"/>
      <c r="B214" s="30"/>
      <c r="C214" s="30"/>
      <c r="D214" s="30"/>
      <c r="E214" s="30"/>
      <c r="F214" s="30"/>
      <c r="G214" s="30"/>
      <c r="H214" s="30"/>
      <c r="I214" s="30"/>
      <c r="K214" s="26"/>
      <c r="L214" s="17"/>
      <c r="M214" s="17"/>
      <c r="N214" s="8"/>
      <c r="O214" s="17"/>
      <c r="P214" s="17"/>
      <c r="Q214" s="17"/>
      <c r="R214" s="17"/>
      <c r="S214" s="17"/>
      <c r="T214" s="17"/>
    </row>
    <row r="215" spans="1:20">
      <c r="A215" s="30"/>
      <c r="B215" s="30"/>
      <c r="C215" s="30"/>
      <c r="D215" s="30"/>
      <c r="E215" s="30"/>
      <c r="F215" s="30"/>
      <c r="G215" s="30"/>
      <c r="H215" s="30"/>
      <c r="I215" s="30"/>
      <c r="K215" s="26"/>
      <c r="L215" s="17"/>
      <c r="M215" s="17"/>
      <c r="N215" s="8"/>
      <c r="O215" s="17"/>
      <c r="P215" s="17"/>
      <c r="Q215" s="17"/>
      <c r="R215" s="17"/>
      <c r="S215" s="17"/>
      <c r="T215" s="17"/>
    </row>
    <row r="216" spans="1:20">
      <c r="A216" s="30"/>
      <c r="B216" s="30"/>
      <c r="C216" s="30"/>
      <c r="D216" s="30"/>
      <c r="E216" s="30"/>
      <c r="F216" s="30"/>
      <c r="G216" s="30"/>
      <c r="H216" s="30"/>
      <c r="I216" s="30"/>
      <c r="K216" s="26"/>
      <c r="L216" s="17"/>
      <c r="M216" s="17"/>
      <c r="N216" s="8"/>
      <c r="O216" s="17"/>
      <c r="P216" s="17"/>
      <c r="Q216" s="17"/>
      <c r="R216" s="17"/>
      <c r="S216" s="17"/>
      <c r="T216" s="17"/>
    </row>
    <row r="217" spans="1:20">
      <c r="A217" s="30"/>
      <c r="B217" s="30"/>
      <c r="C217" s="30"/>
      <c r="D217" s="30"/>
      <c r="E217" s="30"/>
      <c r="F217" s="30"/>
      <c r="G217" s="30"/>
      <c r="H217" s="30"/>
      <c r="I217" s="30"/>
      <c r="K217" s="26"/>
      <c r="L217" s="17"/>
      <c r="M217" s="17"/>
      <c r="N217" s="8"/>
      <c r="O217" s="17"/>
      <c r="P217" s="17"/>
      <c r="Q217" s="17"/>
      <c r="R217" s="17"/>
      <c r="S217" s="17"/>
      <c r="T217" s="17"/>
    </row>
    <row r="218" spans="1:20">
      <c r="A218" s="30"/>
      <c r="B218" s="30"/>
      <c r="C218" s="30"/>
      <c r="D218" s="30"/>
      <c r="E218" s="30"/>
      <c r="F218" s="30"/>
      <c r="G218" s="30"/>
      <c r="H218" s="30"/>
      <c r="I218" s="30"/>
      <c r="K218" s="26"/>
      <c r="L218" s="17"/>
      <c r="M218" s="17"/>
      <c r="N218" s="8"/>
      <c r="O218" s="17"/>
      <c r="P218" s="17"/>
      <c r="Q218" s="17"/>
      <c r="R218" s="17"/>
      <c r="S218" s="17"/>
      <c r="T218" s="17"/>
    </row>
    <row r="219" spans="1:20">
      <c r="A219" s="30"/>
      <c r="B219" s="30"/>
      <c r="C219" s="30"/>
      <c r="D219" s="30"/>
      <c r="E219" s="30"/>
      <c r="F219" s="30"/>
      <c r="G219" s="30"/>
      <c r="H219" s="30"/>
      <c r="I219" s="30"/>
      <c r="K219" s="26"/>
      <c r="L219" s="17"/>
      <c r="M219" s="17"/>
      <c r="N219" s="8"/>
      <c r="O219" s="17"/>
      <c r="P219" s="17"/>
      <c r="Q219" s="17"/>
      <c r="R219" s="17"/>
      <c r="S219" s="17"/>
      <c r="T219" s="17"/>
    </row>
    <row r="220" spans="1:20">
      <c r="A220" s="30"/>
      <c r="B220" s="30"/>
      <c r="C220" s="30"/>
      <c r="D220" s="30"/>
      <c r="E220" s="30"/>
      <c r="F220" s="30"/>
      <c r="G220" s="30"/>
      <c r="H220" s="30"/>
      <c r="I220" s="30"/>
      <c r="K220" s="26"/>
      <c r="L220" s="17"/>
      <c r="M220" s="17"/>
      <c r="N220" s="8"/>
      <c r="O220" s="17"/>
      <c r="P220" s="17"/>
      <c r="Q220" s="17"/>
      <c r="R220" s="17"/>
      <c r="S220" s="17"/>
      <c r="T220" s="17"/>
    </row>
    <row r="221" spans="1:20">
      <c r="A221" s="30"/>
      <c r="B221" s="30"/>
      <c r="C221" s="30"/>
      <c r="D221" s="30"/>
      <c r="E221" s="30"/>
      <c r="F221" s="30"/>
      <c r="G221" s="30"/>
      <c r="H221" s="30"/>
      <c r="I221" s="30"/>
      <c r="K221" s="26"/>
      <c r="L221" s="17"/>
      <c r="M221" s="17"/>
      <c r="N221" s="8"/>
      <c r="O221" s="17"/>
      <c r="P221" s="17"/>
      <c r="Q221" s="17"/>
      <c r="R221" s="17"/>
      <c r="S221" s="17"/>
      <c r="T221" s="17"/>
    </row>
    <row r="222" spans="1:20">
      <c r="A222" s="30"/>
      <c r="B222" s="30"/>
      <c r="C222" s="30"/>
      <c r="D222" s="30"/>
      <c r="E222" s="30"/>
      <c r="F222" s="30"/>
      <c r="G222" s="30"/>
      <c r="H222" s="30"/>
      <c r="I222" s="30"/>
      <c r="K222" s="26"/>
      <c r="L222" s="17"/>
      <c r="M222" s="17"/>
      <c r="N222" s="8"/>
      <c r="O222" s="17"/>
      <c r="P222" s="17"/>
      <c r="Q222" s="17"/>
      <c r="R222" s="17"/>
      <c r="S222" s="17"/>
      <c r="T222" s="17"/>
    </row>
    <row r="223" spans="1:20">
      <c r="A223" s="30"/>
      <c r="B223" s="30"/>
      <c r="C223" s="30"/>
      <c r="D223" s="30"/>
      <c r="E223" s="30"/>
      <c r="F223" s="30"/>
      <c r="G223" s="30"/>
      <c r="H223" s="30"/>
      <c r="I223" s="30"/>
      <c r="K223" s="26"/>
      <c r="L223" s="17"/>
      <c r="M223" s="17"/>
      <c r="N223" s="8"/>
      <c r="O223" s="17"/>
      <c r="P223" s="17"/>
      <c r="Q223" s="17"/>
      <c r="R223" s="17"/>
      <c r="S223" s="17"/>
      <c r="T223" s="17"/>
    </row>
    <row r="224" spans="1:20">
      <c r="A224" s="30"/>
      <c r="B224" s="30"/>
      <c r="C224" s="30"/>
      <c r="D224" s="30"/>
      <c r="E224" s="30"/>
      <c r="F224" s="30"/>
      <c r="G224" s="30"/>
      <c r="H224" s="30"/>
      <c r="I224" s="30"/>
      <c r="K224" s="26"/>
      <c r="L224" s="17"/>
      <c r="M224" s="17"/>
      <c r="N224" s="8"/>
      <c r="O224" s="17"/>
      <c r="P224" s="17"/>
      <c r="Q224" s="17"/>
      <c r="R224" s="17"/>
      <c r="S224" s="17"/>
      <c r="T224" s="17"/>
    </row>
    <row r="225" spans="1:20">
      <c r="A225" s="30"/>
      <c r="B225" s="30"/>
      <c r="C225" s="30"/>
      <c r="D225" s="30"/>
      <c r="E225" s="30"/>
      <c r="F225" s="30"/>
      <c r="G225" s="30"/>
      <c r="H225" s="30"/>
      <c r="I225" s="30"/>
      <c r="K225" s="17"/>
      <c r="L225" s="17"/>
      <c r="M225" s="17"/>
      <c r="N225" s="8"/>
      <c r="O225" s="17"/>
      <c r="P225" s="17"/>
      <c r="Q225" s="17"/>
      <c r="R225" s="17"/>
      <c r="S225" s="17"/>
      <c r="T225" s="17"/>
    </row>
    <row r="226" spans="1:20">
      <c r="A226" s="30"/>
      <c r="B226" s="30"/>
      <c r="C226" s="30"/>
      <c r="D226" s="30"/>
      <c r="E226" s="30"/>
      <c r="F226" s="30"/>
      <c r="G226" s="30"/>
      <c r="H226" s="30"/>
      <c r="I226" s="30"/>
      <c r="K226" s="17"/>
      <c r="L226" s="17"/>
      <c r="M226" s="17"/>
      <c r="N226" s="8"/>
      <c r="O226" s="17"/>
      <c r="P226" s="17"/>
      <c r="Q226" s="17"/>
      <c r="R226" s="17"/>
      <c r="S226" s="17"/>
      <c r="T226" s="17"/>
    </row>
    <row r="227" spans="1:20">
      <c r="A227" s="30"/>
      <c r="B227" s="30"/>
      <c r="C227" s="30"/>
      <c r="D227" s="30"/>
      <c r="E227" s="30"/>
      <c r="F227" s="30"/>
      <c r="G227" s="30"/>
      <c r="H227" s="30"/>
      <c r="I227" s="30"/>
      <c r="K227" s="17"/>
      <c r="L227" s="17"/>
      <c r="M227" s="17"/>
      <c r="N227" s="8"/>
      <c r="O227" s="17"/>
      <c r="P227" s="17"/>
      <c r="Q227" s="17"/>
      <c r="R227" s="17"/>
      <c r="S227" s="17"/>
      <c r="T227" s="17"/>
    </row>
    <row r="228" spans="1:20">
      <c r="A228" s="30"/>
      <c r="B228" s="30"/>
      <c r="C228" s="30"/>
      <c r="D228" s="30"/>
      <c r="E228" s="30"/>
      <c r="F228" s="30"/>
      <c r="G228" s="30"/>
      <c r="H228" s="30"/>
      <c r="I228" s="30"/>
      <c r="K228" s="17"/>
      <c r="L228" s="17"/>
      <c r="M228" s="17"/>
      <c r="N228" s="8"/>
      <c r="O228" s="17"/>
      <c r="P228" s="17"/>
      <c r="Q228" s="17"/>
      <c r="R228" s="17"/>
      <c r="S228" s="17"/>
      <c r="T228" s="17"/>
    </row>
    <row r="229" spans="1:20">
      <c r="A229" s="30"/>
      <c r="B229" s="30"/>
      <c r="C229" s="30"/>
      <c r="D229" s="30"/>
      <c r="E229" s="30"/>
      <c r="F229" s="30"/>
      <c r="G229" s="30"/>
      <c r="H229" s="30"/>
      <c r="I229" s="30"/>
      <c r="K229" s="17"/>
      <c r="L229" s="17"/>
      <c r="M229" s="17"/>
      <c r="N229" s="8"/>
      <c r="O229" s="17"/>
      <c r="P229" s="17"/>
      <c r="Q229" s="17"/>
      <c r="R229" s="17"/>
      <c r="S229" s="17"/>
      <c r="T229" s="17"/>
    </row>
    <row r="230" spans="1:20">
      <c r="A230" s="30"/>
      <c r="B230" s="30"/>
      <c r="C230" s="30"/>
      <c r="D230" s="30"/>
      <c r="E230" s="30"/>
      <c r="F230" s="30"/>
      <c r="G230" s="30"/>
      <c r="H230" s="30"/>
      <c r="I230" s="30"/>
      <c r="K230" s="17"/>
      <c r="L230" s="17"/>
      <c r="M230" s="17"/>
      <c r="N230" s="8"/>
      <c r="O230" s="17"/>
      <c r="P230" s="17"/>
      <c r="Q230" s="17"/>
      <c r="R230" s="17"/>
      <c r="S230" s="17"/>
      <c r="T230" s="17"/>
    </row>
    <row r="231" spans="1:20">
      <c r="A231" s="30"/>
      <c r="B231" s="30"/>
      <c r="C231" s="30"/>
      <c r="D231" s="30"/>
      <c r="E231" s="30"/>
      <c r="F231" s="30"/>
      <c r="G231" s="30"/>
      <c r="H231" s="30"/>
      <c r="I231" s="30"/>
      <c r="K231" s="17"/>
      <c r="L231" s="17"/>
      <c r="M231" s="17"/>
      <c r="N231" s="8"/>
      <c r="O231" s="17"/>
      <c r="P231" s="17"/>
      <c r="Q231" s="17"/>
      <c r="R231" s="17"/>
      <c r="S231" s="17"/>
      <c r="T231" s="17"/>
    </row>
    <row r="232" spans="1:20">
      <c r="A232" s="30"/>
      <c r="B232" s="30"/>
      <c r="C232" s="30"/>
      <c r="D232" s="30"/>
      <c r="E232" s="30"/>
      <c r="F232" s="30"/>
      <c r="G232" s="30"/>
      <c r="H232" s="30"/>
      <c r="I232" s="30"/>
      <c r="K232" s="17"/>
      <c r="L232" s="17"/>
      <c r="M232" s="17"/>
      <c r="N232" s="8"/>
      <c r="O232" s="17"/>
      <c r="P232" s="17"/>
      <c r="Q232" s="17"/>
      <c r="R232" s="17"/>
      <c r="S232" s="17"/>
      <c r="T232" s="17"/>
    </row>
    <row r="233" spans="1:20">
      <c r="A233" s="30"/>
      <c r="B233" s="30"/>
      <c r="C233" s="30"/>
      <c r="D233" s="30"/>
      <c r="E233" s="30"/>
      <c r="F233" s="30"/>
      <c r="G233" s="30"/>
      <c r="H233" s="30"/>
      <c r="I233" s="30"/>
      <c r="K233" s="17"/>
      <c r="L233" s="17"/>
      <c r="M233" s="17"/>
      <c r="N233" s="8"/>
      <c r="O233" s="17"/>
      <c r="P233" s="17"/>
      <c r="Q233" s="17"/>
      <c r="R233" s="17"/>
      <c r="S233" s="17"/>
      <c r="T233" s="17"/>
    </row>
    <row r="234" spans="1:20">
      <c r="A234" s="30"/>
      <c r="B234" s="30"/>
      <c r="C234" s="30"/>
      <c r="D234" s="30"/>
      <c r="E234" s="30"/>
      <c r="F234" s="30"/>
      <c r="G234" s="30"/>
      <c r="H234" s="30"/>
      <c r="I234" s="30"/>
      <c r="K234" s="17"/>
      <c r="L234" s="17"/>
      <c r="M234" s="17"/>
      <c r="N234" s="8"/>
      <c r="O234" s="26"/>
      <c r="P234" s="26"/>
      <c r="Q234" s="17"/>
      <c r="R234" s="17"/>
      <c r="S234" s="17"/>
      <c r="T234" s="17"/>
    </row>
    <row r="235" spans="1:20">
      <c r="A235" s="30"/>
      <c r="B235" s="30"/>
      <c r="C235" s="30"/>
      <c r="D235" s="30"/>
      <c r="E235" s="30"/>
      <c r="F235" s="30"/>
      <c r="G235" s="30"/>
      <c r="H235" s="30"/>
      <c r="I235" s="30"/>
      <c r="K235" s="17"/>
      <c r="L235" s="26"/>
      <c r="M235" s="26"/>
      <c r="N235" s="42"/>
      <c r="O235" s="26"/>
      <c r="P235" s="26"/>
      <c r="Q235" s="26"/>
      <c r="R235" s="26"/>
      <c r="S235" s="26"/>
      <c r="T235" s="26"/>
    </row>
    <row r="236" spans="1:20">
      <c r="A236" s="30"/>
      <c r="B236" s="30"/>
      <c r="C236" s="30"/>
      <c r="D236" s="30"/>
      <c r="E236" s="34"/>
      <c r="F236" s="30"/>
      <c r="G236" s="30"/>
      <c r="H236" s="30"/>
      <c r="I236" s="30"/>
      <c r="K236" s="17"/>
      <c r="L236" s="26"/>
      <c r="M236" s="26"/>
      <c r="N236" s="42"/>
      <c r="O236" s="17"/>
      <c r="P236" s="17"/>
      <c r="Q236" s="26"/>
      <c r="R236" s="288"/>
      <c r="S236" s="289"/>
      <c r="T236" s="289"/>
    </row>
    <row r="237" spans="1:20">
      <c r="A237" s="31"/>
      <c r="B237" s="32"/>
      <c r="C237" s="33"/>
      <c r="D237" s="32"/>
      <c r="E237" s="34"/>
      <c r="F237" s="32"/>
      <c r="G237" s="35"/>
      <c r="H237" s="35"/>
      <c r="I237" s="35"/>
      <c r="K237" s="17"/>
      <c r="L237" s="17"/>
      <c r="M237" s="17"/>
      <c r="N237" s="8"/>
      <c r="O237" s="17"/>
      <c r="P237" s="17"/>
      <c r="Q237" s="17"/>
      <c r="R237" s="289"/>
      <c r="S237" s="289"/>
      <c r="T237" s="289"/>
    </row>
    <row r="238" spans="1:20">
      <c r="A238" s="31"/>
      <c r="B238" s="32"/>
      <c r="C238" s="33"/>
      <c r="D238" s="32"/>
      <c r="E238" s="34"/>
      <c r="F238" s="32"/>
      <c r="G238" s="35"/>
      <c r="H238" s="35"/>
      <c r="I238" s="35"/>
      <c r="K238" s="17"/>
      <c r="L238" s="17"/>
      <c r="M238" s="17"/>
      <c r="N238" s="8"/>
      <c r="O238" s="17"/>
      <c r="P238" s="17"/>
      <c r="Q238" s="17"/>
      <c r="R238" s="289"/>
      <c r="S238" s="289"/>
      <c r="T238" s="289"/>
    </row>
    <row r="239" spans="1:20">
      <c r="A239" s="31"/>
      <c r="B239" s="32"/>
      <c r="C239" s="33"/>
      <c r="D239" s="32"/>
      <c r="E239" s="34"/>
      <c r="F239" s="32"/>
      <c r="G239" s="35"/>
      <c r="H239" s="35"/>
      <c r="I239" s="35"/>
      <c r="K239" s="17"/>
      <c r="L239" s="17"/>
      <c r="M239" s="17"/>
      <c r="N239" s="8"/>
      <c r="O239" s="17"/>
      <c r="P239" s="17"/>
      <c r="Q239" s="17"/>
      <c r="R239" s="17"/>
      <c r="S239" s="17"/>
      <c r="T239" s="17"/>
    </row>
    <row r="240" spans="1:20">
      <c r="A240" s="31"/>
      <c r="B240" s="32"/>
      <c r="C240" s="33"/>
      <c r="D240" s="32"/>
      <c r="E240" s="34"/>
      <c r="F240" s="32"/>
      <c r="G240" s="35"/>
      <c r="H240" s="35"/>
      <c r="I240" s="35"/>
      <c r="K240" s="17"/>
      <c r="L240" s="17"/>
      <c r="M240" s="17"/>
      <c r="N240" s="8"/>
      <c r="O240" s="17"/>
      <c r="P240" s="17"/>
      <c r="Q240" s="17"/>
      <c r="R240" s="17"/>
      <c r="S240" s="17"/>
      <c r="T240" s="17"/>
    </row>
    <row r="241" spans="1:20">
      <c r="A241" s="31"/>
      <c r="B241" s="32"/>
      <c r="C241" s="33"/>
      <c r="D241" s="32"/>
      <c r="E241" s="34"/>
      <c r="F241" s="32"/>
      <c r="G241" s="35"/>
      <c r="H241" s="35"/>
      <c r="I241" s="35"/>
      <c r="K241" s="17"/>
      <c r="L241" s="17"/>
      <c r="M241" s="17"/>
      <c r="N241" s="8"/>
      <c r="O241" s="17"/>
      <c r="P241" s="17"/>
      <c r="Q241" s="17"/>
      <c r="R241" s="17"/>
      <c r="S241" s="17"/>
      <c r="T241" s="17"/>
    </row>
    <row r="242" spans="1:20">
      <c r="A242" s="31"/>
      <c r="B242" s="32"/>
      <c r="C242" s="33"/>
      <c r="D242" s="32"/>
      <c r="E242" s="34"/>
      <c r="F242" s="32"/>
      <c r="G242" s="35"/>
      <c r="H242" s="35"/>
      <c r="I242" s="35"/>
      <c r="K242" s="17"/>
      <c r="L242" s="17"/>
      <c r="M242" s="17"/>
      <c r="N242" s="8"/>
      <c r="O242" s="17"/>
      <c r="P242" s="17"/>
      <c r="Q242" s="17"/>
      <c r="R242" s="17"/>
      <c r="S242" s="17"/>
      <c r="T242" s="17"/>
    </row>
    <row r="243" spans="1:20">
      <c r="A243" s="31"/>
      <c r="B243" s="32"/>
      <c r="C243" s="33"/>
      <c r="D243" s="32"/>
      <c r="E243" s="38"/>
      <c r="F243" s="32"/>
      <c r="G243" s="35"/>
      <c r="H243" s="35"/>
      <c r="I243" s="35"/>
      <c r="K243" s="17"/>
      <c r="L243" s="17"/>
      <c r="M243" s="17"/>
      <c r="N243" s="8"/>
      <c r="O243" s="17"/>
      <c r="P243" s="17"/>
      <c r="Q243" s="17"/>
      <c r="R243" s="17"/>
      <c r="S243" s="17"/>
      <c r="T243" s="17"/>
    </row>
    <row r="244" spans="1:20">
      <c r="A244" s="36"/>
      <c r="B244" s="20"/>
      <c r="C244" s="37"/>
      <c r="D244" s="20"/>
      <c r="E244" s="38"/>
      <c r="F244" s="20"/>
      <c r="G244" s="35"/>
      <c r="H244" s="35"/>
      <c r="I244" s="22"/>
      <c r="K244" s="17"/>
      <c r="L244" s="17"/>
      <c r="M244" s="17"/>
      <c r="N244" s="8"/>
      <c r="O244" s="17"/>
      <c r="P244" s="17"/>
      <c r="Q244" s="17"/>
      <c r="R244" s="17"/>
      <c r="S244" s="17"/>
      <c r="T244" s="17"/>
    </row>
    <row r="245" spans="1:20">
      <c r="A245" s="36"/>
      <c r="B245" s="20"/>
      <c r="C245" s="37"/>
      <c r="D245" s="20"/>
      <c r="E245" s="38"/>
      <c r="F245" s="20"/>
      <c r="G245" s="35"/>
      <c r="H245" s="35"/>
      <c r="I245" s="22"/>
      <c r="K245" s="17"/>
      <c r="L245" s="17"/>
      <c r="M245" s="17"/>
      <c r="N245" s="8"/>
      <c r="O245" s="17"/>
      <c r="P245" s="17"/>
      <c r="Q245" s="17"/>
      <c r="R245" s="17"/>
      <c r="S245" s="17"/>
      <c r="T245" s="17"/>
    </row>
    <row r="246" spans="1:20">
      <c r="A246" s="36"/>
      <c r="B246" s="20"/>
      <c r="C246" s="37"/>
      <c r="D246" s="20"/>
      <c r="E246" s="38"/>
      <c r="F246" s="20"/>
      <c r="G246" s="35"/>
      <c r="H246" s="22"/>
      <c r="I246" s="35"/>
      <c r="K246" s="17"/>
      <c r="L246" s="17"/>
      <c r="M246" s="17"/>
      <c r="N246" s="8"/>
      <c r="O246" s="17"/>
      <c r="P246" s="17"/>
      <c r="Q246" s="17"/>
      <c r="R246" s="17"/>
      <c r="S246" s="17"/>
      <c r="T246" s="17"/>
    </row>
    <row r="247" spans="1:20">
      <c r="A247" s="36"/>
      <c r="B247" s="20"/>
      <c r="C247" s="37"/>
      <c r="D247" s="20"/>
      <c r="E247" s="38"/>
      <c r="F247" s="20"/>
      <c r="G247" s="35"/>
      <c r="H247" s="22"/>
      <c r="I247" s="22"/>
      <c r="K247" s="17"/>
      <c r="L247" s="17"/>
      <c r="M247" s="17"/>
      <c r="N247" s="8"/>
      <c r="O247" s="17"/>
      <c r="P247" s="17"/>
      <c r="Q247" s="17"/>
      <c r="R247" s="17"/>
      <c r="S247" s="17"/>
      <c r="T247" s="17"/>
    </row>
    <row r="248" spans="1:20">
      <c r="A248" s="36"/>
      <c r="B248" s="20"/>
      <c r="C248" s="37"/>
      <c r="D248" s="20"/>
      <c r="F248" s="20"/>
      <c r="G248" s="35"/>
      <c r="H248" s="22"/>
      <c r="I248" s="22"/>
      <c r="K248" s="17"/>
      <c r="L248" s="17"/>
      <c r="M248" s="17"/>
      <c r="N248" s="8"/>
      <c r="O248" s="17"/>
      <c r="P248" s="17"/>
      <c r="Q248" s="17"/>
      <c r="R248" s="17"/>
      <c r="S248" s="17"/>
      <c r="T248" s="17"/>
    </row>
    <row r="249" spans="1:20">
      <c r="A249" s="39"/>
      <c r="H249" s="30"/>
      <c r="I249" s="19"/>
      <c r="K249" s="17"/>
      <c r="L249" s="17"/>
      <c r="M249" s="17"/>
      <c r="N249" s="8"/>
      <c r="O249" s="17"/>
      <c r="P249" s="17"/>
      <c r="Q249" s="17"/>
      <c r="R249" s="17"/>
      <c r="S249" s="17"/>
      <c r="T249" s="17"/>
    </row>
    <row r="250" spans="1:20">
      <c r="A250" s="39"/>
      <c r="H250" s="30"/>
      <c r="I250" s="19"/>
      <c r="K250" s="17"/>
      <c r="L250" s="17"/>
      <c r="M250" s="17"/>
      <c r="N250" s="8"/>
      <c r="O250" s="17"/>
      <c r="P250" s="17"/>
      <c r="Q250" s="17"/>
      <c r="R250" s="17"/>
      <c r="S250" s="17"/>
      <c r="T250" s="17"/>
    </row>
    <row r="251" spans="1:20">
      <c r="H251" s="40"/>
      <c r="I251" s="30"/>
      <c r="K251" s="17"/>
      <c r="L251" s="17"/>
      <c r="M251" s="17"/>
      <c r="N251" s="8"/>
      <c r="O251" s="17"/>
      <c r="P251" s="17"/>
      <c r="Q251" s="17"/>
      <c r="R251" s="17"/>
      <c r="S251" s="17"/>
      <c r="T251" s="17"/>
    </row>
    <row r="252" spans="1:20">
      <c r="H252" s="40"/>
      <c r="I252" s="40"/>
      <c r="K252" s="17"/>
      <c r="L252" s="17"/>
      <c r="M252" s="17"/>
      <c r="N252" s="8"/>
      <c r="O252" s="17"/>
      <c r="P252" s="17"/>
      <c r="Q252" s="17"/>
      <c r="R252" s="17"/>
      <c r="S252" s="17"/>
      <c r="T252" s="17"/>
    </row>
    <row r="253" spans="1:20">
      <c r="H253" s="19"/>
      <c r="I253" s="19"/>
      <c r="K253" s="17"/>
      <c r="L253" s="17"/>
      <c r="M253" s="17"/>
      <c r="N253" s="8"/>
      <c r="O253" s="17"/>
      <c r="P253" s="17"/>
      <c r="Q253" s="17"/>
      <c r="R253" s="17"/>
      <c r="S253" s="17"/>
      <c r="T253" s="17"/>
    </row>
    <row r="254" spans="1:20">
      <c r="H254" s="40"/>
      <c r="I254" s="40"/>
      <c r="K254" s="17"/>
      <c r="L254" s="17"/>
      <c r="M254" s="17"/>
      <c r="N254" s="8"/>
      <c r="O254" s="17"/>
      <c r="P254" s="17"/>
      <c r="Q254" s="17"/>
      <c r="R254" s="17"/>
      <c r="S254" s="17"/>
      <c r="T254" s="17"/>
    </row>
    <row r="255" spans="1:20">
      <c r="H255" s="40"/>
      <c r="I255" s="40"/>
      <c r="K255" s="17"/>
      <c r="L255" s="17"/>
      <c r="M255" s="17"/>
      <c r="N255" s="8"/>
      <c r="O255" s="17"/>
      <c r="P255" s="17"/>
      <c r="Q255" s="17"/>
      <c r="R255" s="17"/>
      <c r="S255" s="17"/>
      <c r="T255" s="17"/>
    </row>
    <row r="256" spans="1:20">
      <c r="H256" s="19"/>
      <c r="I256" s="19"/>
      <c r="K256" s="17"/>
      <c r="L256" s="17"/>
      <c r="M256" s="17"/>
      <c r="N256" s="8"/>
      <c r="O256" s="17"/>
      <c r="P256" s="17"/>
      <c r="Q256" s="17"/>
      <c r="R256" s="17"/>
      <c r="S256" s="17"/>
      <c r="T256" s="17"/>
    </row>
    <row r="257" spans="8:20">
      <c r="H257" s="19"/>
      <c r="I257" s="19"/>
      <c r="K257" s="17"/>
      <c r="L257" s="17"/>
      <c r="M257" s="17"/>
      <c r="N257" s="8"/>
      <c r="O257" s="17"/>
      <c r="P257" s="17"/>
      <c r="Q257" s="17"/>
      <c r="R257" s="17"/>
      <c r="S257" s="17"/>
      <c r="T257" s="17"/>
    </row>
    <row r="258" spans="8:20">
      <c r="H258" s="19"/>
      <c r="I258" s="19"/>
      <c r="K258" s="17"/>
      <c r="L258" s="17"/>
      <c r="M258" s="17"/>
      <c r="N258" s="8"/>
      <c r="O258" s="17"/>
      <c r="P258" s="17"/>
      <c r="Q258" s="17"/>
      <c r="R258" s="17"/>
      <c r="S258" s="17"/>
      <c r="T258" s="17"/>
    </row>
    <row r="259" spans="8:20">
      <c r="H259" s="30"/>
      <c r="I259" s="30"/>
      <c r="K259" s="17"/>
      <c r="L259" s="17"/>
      <c r="M259" s="17"/>
      <c r="N259" s="8"/>
      <c r="O259" s="17"/>
      <c r="P259" s="17"/>
      <c r="Q259" s="17"/>
      <c r="R259" s="17"/>
      <c r="S259" s="17"/>
      <c r="T259" s="17"/>
    </row>
    <row r="260" spans="8:20">
      <c r="H260" s="30"/>
      <c r="I260" s="30"/>
      <c r="K260" s="17"/>
      <c r="L260" s="17"/>
      <c r="M260" s="17"/>
      <c r="N260" s="8"/>
      <c r="O260" s="17"/>
      <c r="P260" s="17"/>
      <c r="Q260" s="17"/>
      <c r="R260" s="17"/>
      <c r="S260" s="17"/>
      <c r="T260" s="17"/>
    </row>
    <row r="261" spans="8:20">
      <c r="H261" s="19"/>
      <c r="I261" s="19"/>
      <c r="K261" s="17"/>
      <c r="L261" s="17"/>
      <c r="M261" s="17"/>
      <c r="N261" s="8"/>
      <c r="O261" s="17"/>
      <c r="P261" s="17"/>
      <c r="Q261" s="17"/>
      <c r="R261" s="17"/>
      <c r="S261" s="17"/>
      <c r="T261" s="17"/>
    </row>
    <row r="262" spans="8:20">
      <c r="H262" s="19"/>
      <c r="I262" s="19"/>
      <c r="K262" s="17"/>
      <c r="L262" s="17"/>
      <c r="M262" s="17"/>
      <c r="N262" s="8"/>
      <c r="O262" s="17"/>
      <c r="P262" s="17"/>
      <c r="Q262" s="17"/>
      <c r="R262" s="17"/>
      <c r="S262" s="17"/>
      <c r="T262" s="17"/>
    </row>
    <row r="263" spans="8:20">
      <c r="H263" s="19"/>
      <c r="I263" s="19"/>
      <c r="K263" s="17"/>
      <c r="L263" s="17"/>
      <c r="M263" s="17"/>
      <c r="N263" s="8"/>
      <c r="O263" s="17"/>
      <c r="P263" s="17"/>
      <c r="Q263" s="17"/>
      <c r="R263" s="17"/>
      <c r="S263" s="17"/>
      <c r="T263" s="17"/>
    </row>
    <row r="264" spans="8:20">
      <c r="H264" s="19"/>
      <c r="I264" s="19"/>
      <c r="K264" s="17"/>
      <c r="L264" s="17"/>
      <c r="M264" s="17"/>
      <c r="N264" s="8"/>
      <c r="O264" s="17"/>
      <c r="P264" s="17"/>
      <c r="Q264" s="17"/>
      <c r="R264" s="17"/>
      <c r="S264" s="17"/>
      <c r="T264" s="17"/>
    </row>
    <row r="265" spans="8:20">
      <c r="H265" s="19"/>
      <c r="I265" s="19"/>
      <c r="K265" s="17"/>
      <c r="L265" s="17"/>
      <c r="M265" s="17"/>
      <c r="N265" s="8"/>
      <c r="O265" s="17"/>
      <c r="P265" s="17"/>
      <c r="Q265" s="17"/>
      <c r="R265" s="17"/>
      <c r="S265" s="17"/>
      <c r="T265" s="17"/>
    </row>
    <row r="266" spans="8:20">
      <c r="H266" s="19"/>
      <c r="I266" s="19"/>
      <c r="K266" s="17"/>
      <c r="L266" s="17"/>
      <c r="M266" s="17"/>
      <c r="N266" s="8"/>
      <c r="O266" s="17"/>
      <c r="P266" s="17"/>
      <c r="Q266" s="17"/>
      <c r="R266" s="17"/>
      <c r="S266" s="17"/>
      <c r="T266" s="17"/>
    </row>
    <row r="267" spans="8:20">
      <c r="H267" s="19"/>
      <c r="I267" s="19"/>
      <c r="K267" s="17"/>
      <c r="L267" s="17"/>
      <c r="M267" s="17"/>
      <c r="N267" s="8"/>
      <c r="O267" s="17"/>
      <c r="P267" s="17"/>
      <c r="Q267" s="17"/>
      <c r="R267" s="17"/>
      <c r="S267" s="17"/>
      <c r="T267" s="17"/>
    </row>
    <row r="268" spans="8:20">
      <c r="H268" s="19"/>
      <c r="I268" s="19"/>
      <c r="K268" s="17"/>
      <c r="L268" s="17"/>
      <c r="M268" s="17"/>
      <c r="N268" s="8"/>
      <c r="O268" s="17"/>
      <c r="P268" s="17"/>
      <c r="Q268" s="17"/>
      <c r="R268" s="17"/>
      <c r="S268" s="17"/>
      <c r="T268" s="17"/>
    </row>
    <row r="269" spans="8:20">
      <c r="H269" s="19"/>
      <c r="I269" s="19"/>
      <c r="K269" s="17"/>
      <c r="L269" s="17"/>
      <c r="M269" s="17"/>
      <c r="N269" s="8"/>
      <c r="O269" s="17"/>
      <c r="P269" s="17"/>
      <c r="Q269" s="17"/>
      <c r="R269" s="17"/>
      <c r="S269" s="17"/>
      <c r="T269" s="17"/>
    </row>
    <row r="270" spans="8:20">
      <c r="H270" s="19"/>
      <c r="I270" s="19"/>
      <c r="K270" s="17"/>
      <c r="L270" s="17"/>
      <c r="M270" s="17"/>
      <c r="N270" s="8"/>
      <c r="O270" s="17"/>
      <c r="P270" s="17"/>
      <c r="Q270" s="17"/>
      <c r="R270" s="17"/>
      <c r="S270" s="17"/>
      <c r="T270" s="17"/>
    </row>
    <row r="271" spans="8:20">
      <c r="H271" s="19"/>
      <c r="I271" s="19"/>
      <c r="K271" s="17"/>
      <c r="L271" s="17"/>
      <c r="M271" s="17"/>
      <c r="N271" s="8"/>
      <c r="O271" s="17"/>
      <c r="P271" s="17"/>
      <c r="Q271" s="17"/>
      <c r="R271" s="17"/>
      <c r="S271" s="17"/>
      <c r="T271" s="17"/>
    </row>
    <row r="272" spans="8:20">
      <c r="H272" s="19"/>
      <c r="I272" s="19"/>
      <c r="J272" s="27"/>
      <c r="K272" s="17"/>
      <c r="L272" s="17"/>
      <c r="M272" s="17"/>
      <c r="N272" s="8"/>
      <c r="O272" s="17"/>
      <c r="P272" s="17"/>
      <c r="Q272" s="17"/>
      <c r="R272" s="17"/>
      <c r="S272" s="17"/>
      <c r="T272" s="17"/>
    </row>
    <row r="273" spans="8:20">
      <c r="H273" s="19"/>
      <c r="I273" s="19"/>
      <c r="J273" s="27"/>
      <c r="K273" s="17"/>
      <c r="L273" s="17"/>
      <c r="M273" s="17"/>
      <c r="N273" s="8"/>
      <c r="O273" s="17"/>
      <c r="P273" s="17"/>
      <c r="Q273" s="17"/>
      <c r="R273" s="17"/>
      <c r="S273" s="17"/>
      <c r="T273" s="17"/>
    </row>
    <row r="274" spans="8:20">
      <c r="H274" s="19"/>
      <c r="I274" s="19"/>
      <c r="K274" s="17"/>
      <c r="L274" s="17"/>
      <c r="M274" s="17"/>
      <c r="N274" s="8"/>
      <c r="O274" s="17"/>
      <c r="P274" s="17"/>
      <c r="Q274" s="17"/>
      <c r="R274" s="17"/>
      <c r="S274" s="17"/>
      <c r="T274" s="17"/>
    </row>
    <row r="275" spans="8:20">
      <c r="H275" s="19"/>
      <c r="I275" s="19"/>
      <c r="K275" s="17"/>
      <c r="L275" s="17"/>
      <c r="M275" s="17"/>
      <c r="N275" s="8"/>
      <c r="O275" s="17"/>
      <c r="P275" s="17"/>
      <c r="Q275" s="17"/>
      <c r="R275" s="17"/>
      <c r="S275" s="17"/>
      <c r="T275" s="17"/>
    </row>
    <row r="276" spans="8:20">
      <c r="H276" s="19"/>
      <c r="I276" s="19"/>
      <c r="K276" s="17"/>
      <c r="L276" s="17"/>
      <c r="M276" s="17"/>
      <c r="N276" s="8"/>
      <c r="O276" s="17"/>
      <c r="P276" s="17"/>
      <c r="Q276" s="17"/>
      <c r="R276" s="17"/>
      <c r="S276" s="17"/>
      <c r="T276" s="17"/>
    </row>
    <row r="277" spans="8:20">
      <c r="H277" s="19"/>
      <c r="I277" s="19"/>
      <c r="K277" s="17"/>
      <c r="L277" s="17"/>
      <c r="M277" s="17"/>
      <c r="N277" s="8"/>
      <c r="O277" s="17"/>
      <c r="P277" s="17"/>
      <c r="Q277" s="17"/>
      <c r="R277" s="17"/>
      <c r="S277" s="17"/>
      <c r="T277" s="17"/>
    </row>
    <row r="278" spans="8:20">
      <c r="H278" s="19"/>
      <c r="I278" s="19"/>
      <c r="K278" s="17"/>
      <c r="L278" s="17"/>
      <c r="M278" s="17"/>
      <c r="N278" s="8"/>
      <c r="O278" s="17"/>
      <c r="P278" s="17"/>
      <c r="Q278" s="17"/>
      <c r="R278" s="17"/>
      <c r="S278" s="17"/>
      <c r="T278" s="17"/>
    </row>
    <row r="279" spans="8:20">
      <c r="H279" s="19"/>
      <c r="I279" s="19"/>
      <c r="K279" s="17"/>
      <c r="L279" s="17"/>
      <c r="M279" s="17"/>
      <c r="N279" s="8"/>
      <c r="O279" s="17"/>
      <c r="P279" s="17"/>
      <c r="Q279" s="17"/>
      <c r="R279" s="17"/>
      <c r="S279" s="17"/>
      <c r="T279" s="17"/>
    </row>
    <row r="280" spans="8:20">
      <c r="H280" s="19"/>
      <c r="I280" s="19"/>
      <c r="J280" s="41"/>
      <c r="K280" s="17"/>
      <c r="L280" s="17"/>
      <c r="M280" s="17"/>
      <c r="N280" s="8"/>
      <c r="O280" s="17"/>
      <c r="P280" s="17"/>
      <c r="Q280" s="17"/>
      <c r="R280" s="17"/>
      <c r="S280" s="17"/>
      <c r="T280" s="17"/>
    </row>
    <row r="281" spans="8:20">
      <c r="H281" s="40"/>
      <c r="I281" s="40"/>
      <c r="J281" s="41"/>
      <c r="K281" s="17"/>
      <c r="L281" s="17"/>
      <c r="M281" s="17"/>
      <c r="N281" s="8"/>
      <c r="O281" s="17"/>
      <c r="P281" s="17"/>
      <c r="Q281" s="17"/>
      <c r="R281" s="17"/>
      <c r="S281" s="17"/>
      <c r="T281" s="17"/>
    </row>
    <row r="282" spans="8:20">
      <c r="H282" s="40"/>
      <c r="I282" s="40"/>
      <c r="J282" s="35"/>
      <c r="K282" s="17"/>
      <c r="L282" s="17"/>
      <c r="M282" s="17"/>
      <c r="N282" s="8"/>
      <c r="O282" s="17"/>
      <c r="P282" s="17"/>
      <c r="Q282" s="17"/>
      <c r="R282" s="17"/>
      <c r="S282" s="17"/>
      <c r="T282" s="17"/>
    </row>
    <row r="283" spans="8:20">
      <c r="H283" s="40"/>
      <c r="I283" s="40"/>
      <c r="J283" s="35"/>
      <c r="K283" s="17"/>
      <c r="L283" s="17"/>
      <c r="M283" s="17"/>
      <c r="N283" s="8"/>
      <c r="O283" s="17"/>
      <c r="P283" s="17"/>
      <c r="Q283" s="17"/>
      <c r="R283" s="17"/>
      <c r="S283" s="17"/>
      <c r="T283" s="17"/>
    </row>
    <row r="284" spans="8:20">
      <c r="H284" s="40"/>
      <c r="I284" s="40"/>
      <c r="J284" s="41"/>
      <c r="K284" s="17"/>
      <c r="L284" s="17"/>
      <c r="M284" s="17"/>
      <c r="N284" s="8"/>
      <c r="O284" s="17"/>
      <c r="P284" s="17"/>
      <c r="Q284" s="17"/>
      <c r="R284" s="17"/>
      <c r="S284" s="17"/>
      <c r="T284" s="17"/>
    </row>
    <row r="285" spans="8:20">
      <c r="H285" s="40"/>
      <c r="I285" s="40"/>
      <c r="K285" s="17"/>
      <c r="L285" s="17"/>
      <c r="M285" s="17"/>
      <c r="N285" s="8"/>
      <c r="O285" s="17"/>
      <c r="P285" s="17"/>
      <c r="Q285" s="17"/>
      <c r="R285" s="17"/>
      <c r="S285" s="17"/>
      <c r="T285" s="17"/>
    </row>
    <row r="286" spans="8:20">
      <c r="H286" s="40"/>
      <c r="I286" s="40"/>
      <c r="K286" s="17"/>
      <c r="L286" s="17"/>
      <c r="M286" s="17"/>
      <c r="N286" s="8"/>
      <c r="O286" s="17"/>
      <c r="P286" s="17"/>
      <c r="Q286" s="17"/>
      <c r="R286" s="17"/>
      <c r="S286" s="17"/>
      <c r="T286" s="17"/>
    </row>
    <row r="287" spans="8:20">
      <c r="H287" s="40"/>
      <c r="I287" s="40"/>
      <c r="K287" s="17"/>
      <c r="L287" s="17"/>
      <c r="M287" s="17"/>
      <c r="N287" s="8"/>
      <c r="O287" s="17"/>
      <c r="P287" s="17"/>
      <c r="Q287" s="17"/>
      <c r="R287" s="17"/>
      <c r="S287" s="17"/>
      <c r="T287" s="17"/>
    </row>
    <row r="288" spans="8:20">
      <c r="H288" s="40"/>
      <c r="I288" s="40"/>
      <c r="K288" s="17"/>
      <c r="L288" s="17"/>
      <c r="M288" s="17"/>
      <c r="N288" s="8"/>
      <c r="O288" s="17"/>
      <c r="P288" s="17"/>
      <c r="Q288" s="17"/>
      <c r="R288" s="17"/>
      <c r="S288" s="17"/>
      <c r="T288" s="17"/>
    </row>
    <row r="289" spans="11:20">
      <c r="K289" s="17"/>
      <c r="L289" s="17"/>
      <c r="M289" s="17"/>
      <c r="N289" s="8"/>
      <c r="O289" s="17"/>
      <c r="P289" s="17"/>
      <c r="Q289" s="17"/>
      <c r="R289" s="17"/>
      <c r="S289" s="17"/>
      <c r="T289" s="17"/>
    </row>
    <row r="290" spans="11:20">
      <c r="K290" s="17"/>
      <c r="L290" s="17"/>
      <c r="M290" s="17"/>
      <c r="N290" s="8"/>
      <c r="O290" s="17"/>
      <c r="P290" s="17"/>
      <c r="Q290" s="17"/>
      <c r="R290" s="17"/>
      <c r="S290" s="17"/>
      <c r="T290" s="17"/>
    </row>
    <row r="291" spans="11:20">
      <c r="K291" s="17"/>
      <c r="L291" s="17"/>
      <c r="M291" s="17"/>
      <c r="N291" s="8"/>
      <c r="O291" s="17"/>
      <c r="P291" s="17"/>
      <c r="Q291" s="17"/>
      <c r="R291" s="17"/>
      <c r="S291" s="17"/>
      <c r="T291" s="17"/>
    </row>
    <row r="292" spans="11:20">
      <c r="K292" s="17"/>
      <c r="L292" s="17"/>
      <c r="M292" s="17"/>
      <c r="N292" s="8"/>
      <c r="O292" s="17"/>
      <c r="P292" s="17"/>
      <c r="Q292" s="17"/>
      <c r="R292" s="17"/>
      <c r="S292" s="17"/>
      <c r="T292" s="17"/>
    </row>
    <row r="293" spans="11:20">
      <c r="K293" s="17"/>
      <c r="L293" s="17"/>
      <c r="M293" s="17"/>
      <c r="N293" s="8"/>
      <c r="O293" s="17"/>
      <c r="P293" s="17"/>
      <c r="Q293" s="17"/>
      <c r="R293" s="17"/>
      <c r="S293" s="17"/>
      <c r="T293" s="17"/>
    </row>
    <row r="294" spans="11:20">
      <c r="K294" s="17"/>
      <c r="L294" s="17"/>
      <c r="M294" s="17"/>
      <c r="N294" s="8"/>
      <c r="O294" s="17"/>
      <c r="P294" s="17"/>
      <c r="Q294" s="17"/>
      <c r="R294" s="17"/>
      <c r="S294" s="17"/>
      <c r="T294" s="17"/>
    </row>
    <row r="295" spans="11:20">
      <c r="K295" s="17"/>
      <c r="L295" s="17"/>
      <c r="M295" s="17"/>
      <c r="N295" s="8"/>
      <c r="O295" s="17"/>
      <c r="P295" s="17"/>
      <c r="Q295" s="17"/>
      <c r="R295" s="17"/>
      <c r="S295" s="17"/>
      <c r="T295" s="17"/>
    </row>
    <row r="296" spans="11:20">
      <c r="K296" s="17"/>
      <c r="L296" s="17"/>
      <c r="M296" s="17"/>
      <c r="N296" s="8"/>
      <c r="O296" s="17"/>
      <c r="P296" s="17"/>
      <c r="Q296" s="17"/>
      <c r="R296" s="17"/>
      <c r="S296" s="17"/>
      <c r="T296" s="17"/>
    </row>
    <row r="297" spans="11:20">
      <c r="K297" s="17"/>
      <c r="L297" s="17"/>
      <c r="M297" s="17"/>
      <c r="N297" s="8"/>
      <c r="O297" s="17"/>
      <c r="P297" s="17"/>
      <c r="Q297" s="17"/>
      <c r="R297" s="17"/>
      <c r="S297" s="17"/>
      <c r="T297" s="17"/>
    </row>
    <row r="298" spans="11:20">
      <c r="K298" s="17"/>
      <c r="L298" s="17"/>
      <c r="M298" s="17"/>
      <c r="N298" s="8"/>
      <c r="O298" s="17"/>
      <c r="P298" s="17"/>
      <c r="Q298" s="17"/>
      <c r="R298" s="17"/>
      <c r="S298" s="17"/>
      <c r="T298" s="17"/>
    </row>
    <row r="299" spans="11:20">
      <c r="K299" s="17"/>
      <c r="L299" s="17"/>
      <c r="M299" s="17"/>
      <c r="N299" s="8"/>
      <c r="O299" s="17"/>
      <c r="P299" s="17"/>
      <c r="Q299" s="17"/>
      <c r="R299" s="17"/>
      <c r="S299" s="17"/>
      <c r="T299" s="17"/>
    </row>
    <row r="300" spans="11:20">
      <c r="K300" s="17"/>
      <c r="L300" s="17"/>
      <c r="M300" s="17"/>
      <c r="N300" s="8"/>
      <c r="O300" s="17"/>
      <c r="P300" s="17"/>
      <c r="Q300" s="17"/>
      <c r="R300" s="17"/>
      <c r="S300" s="17"/>
      <c r="T300" s="17"/>
    </row>
    <row r="301" spans="11:20">
      <c r="K301" s="17"/>
      <c r="L301" s="17"/>
      <c r="M301" s="17"/>
      <c r="N301" s="8"/>
      <c r="O301" s="17"/>
      <c r="P301" s="17"/>
      <c r="Q301" s="17"/>
      <c r="R301" s="17"/>
      <c r="S301" s="17"/>
      <c r="T301" s="17"/>
    </row>
    <row r="302" spans="11:20">
      <c r="K302" s="17"/>
      <c r="L302" s="17"/>
      <c r="M302" s="17"/>
      <c r="N302" s="8"/>
      <c r="O302" s="17"/>
      <c r="P302" s="17"/>
      <c r="Q302" s="17"/>
      <c r="R302" s="17"/>
      <c r="S302" s="17"/>
      <c r="T302" s="17"/>
    </row>
    <row r="303" spans="11:20">
      <c r="K303" s="17"/>
      <c r="L303" s="17"/>
      <c r="M303" s="17"/>
      <c r="N303" s="8"/>
      <c r="O303" s="17"/>
      <c r="P303" s="17"/>
      <c r="Q303" s="17"/>
      <c r="R303" s="17"/>
      <c r="S303" s="17"/>
      <c r="T303" s="17"/>
    </row>
    <row r="304" spans="11:20">
      <c r="K304" s="17" t="s">
        <v>33</v>
      </c>
      <c r="L304" s="17"/>
      <c r="M304" s="17"/>
      <c r="N304" s="8"/>
      <c r="O304" s="17"/>
      <c r="P304" s="17"/>
      <c r="Q304" s="17"/>
      <c r="R304" s="17"/>
      <c r="S304" s="17"/>
      <c r="T304" s="17"/>
    </row>
    <row r="305" spans="2:20">
      <c r="K305" s="17"/>
      <c r="L305" s="17"/>
      <c r="M305" s="17"/>
      <c r="N305" s="8"/>
      <c r="O305" s="17"/>
      <c r="P305" s="17"/>
      <c r="Q305" s="17"/>
      <c r="R305" s="17"/>
      <c r="S305" s="17"/>
      <c r="T305" s="17"/>
    </row>
    <row r="306" spans="2:20">
      <c r="K306" s="17"/>
      <c r="L306" s="17"/>
      <c r="M306" s="17"/>
      <c r="N306" s="8"/>
      <c r="O306" s="17"/>
      <c r="P306" s="17"/>
      <c r="Q306" s="17"/>
      <c r="R306" s="17"/>
      <c r="S306" s="17"/>
      <c r="T306" s="17"/>
    </row>
    <row r="307" spans="2:20">
      <c r="K307" s="17"/>
      <c r="L307" s="17"/>
      <c r="M307" s="17"/>
      <c r="N307" s="8"/>
      <c r="O307" s="17"/>
      <c r="P307" s="17"/>
      <c r="Q307" s="17"/>
      <c r="R307" s="17"/>
      <c r="S307" s="17"/>
      <c r="T307" s="17"/>
    </row>
    <row r="308" spans="2:20">
      <c r="K308" s="17"/>
      <c r="L308" s="17"/>
      <c r="M308" s="17"/>
      <c r="N308" s="8"/>
      <c r="O308" s="17"/>
      <c r="P308" s="17"/>
      <c r="Q308" s="17"/>
      <c r="R308" s="17"/>
      <c r="S308" s="17"/>
      <c r="T308" s="17"/>
    </row>
    <row r="309" spans="2:20">
      <c r="K309" s="17"/>
      <c r="L309" s="17"/>
      <c r="M309" s="17"/>
      <c r="N309" s="8"/>
      <c r="O309" s="17"/>
      <c r="P309" s="17"/>
      <c r="Q309" s="17"/>
      <c r="R309" s="17"/>
      <c r="S309" s="17"/>
      <c r="T309" s="17"/>
    </row>
    <row r="310" spans="2:20">
      <c r="K310" s="17"/>
      <c r="L310" s="17"/>
      <c r="M310" s="17"/>
      <c r="N310" s="8"/>
      <c r="O310" s="17"/>
      <c r="P310" s="17"/>
      <c r="Q310" s="17"/>
      <c r="R310" s="17"/>
      <c r="S310" s="17"/>
      <c r="T310" s="17"/>
    </row>
    <row r="311" spans="2:20">
      <c r="E311" s="30"/>
      <c r="K311" s="17"/>
      <c r="L311" s="17"/>
      <c r="M311" s="17"/>
      <c r="N311" s="8"/>
      <c r="O311" s="17"/>
      <c r="P311" s="17"/>
      <c r="Q311" s="17"/>
      <c r="R311" s="17"/>
      <c r="S311" s="17"/>
      <c r="T311" s="17"/>
    </row>
    <row r="312" spans="2:20">
      <c r="B312" s="30"/>
      <c r="C312" s="30"/>
      <c r="D312" s="30"/>
      <c r="E312" s="30"/>
      <c r="F312" s="30"/>
      <c r="G312" s="30"/>
      <c r="H312" s="30"/>
      <c r="I312" s="30"/>
      <c r="K312" s="17"/>
      <c r="L312" s="17"/>
      <c r="M312" s="17"/>
      <c r="N312" s="8"/>
      <c r="O312" s="17"/>
      <c r="P312" s="17"/>
      <c r="Q312" s="17"/>
      <c r="R312" s="17"/>
      <c r="S312" s="17"/>
      <c r="T312" s="17"/>
    </row>
    <row r="313" spans="2:20">
      <c r="B313" s="30"/>
      <c r="C313" s="30"/>
      <c r="D313" s="30"/>
      <c r="E313" s="30"/>
      <c r="F313" s="30"/>
      <c r="G313" s="30"/>
      <c r="H313" s="30"/>
      <c r="I313" s="30"/>
      <c r="K313" s="17"/>
      <c r="L313" s="17"/>
      <c r="M313" s="17"/>
      <c r="N313" s="8"/>
      <c r="O313" s="17"/>
      <c r="P313" s="17"/>
      <c r="Q313" s="17"/>
      <c r="R313" s="17"/>
      <c r="S313" s="17"/>
      <c r="T313" s="17"/>
    </row>
    <row r="314" spans="2:20">
      <c r="B314" s="30"/>
      <c r="C314" s="30"/>
      <c r="D314" s="30"/>
      <c r="E314" s="30"/>
      <c r="F314" s="30"/>
      <c r="G314" s="30"/>
      <c r="H314" s="30"/>
      <c r="I314" s="30"/>
      <c r="K314" s="17"/>
      <c r="L314" s="17"/>
      <c r="M314" s="17"/>
      <c r="N314" s="8"/>
      <c r="O314" s="17"/>
      <c r="P314" s="17"/>
      <c r="Q314" s="17"/>
      <c r="R314" s="17"/>
      <c r="S314" s="17"/>
      <c r="T314" s="17"/>
    </row>
    <row r="315" spans="2:20">
      <c r="B315" s="30" t="s">
        <v>13</v>
      </c>
      <c r="C315" s="30"/>
      <c r="D315" s="30"/>
      <c r="E315" s="30"/>
      <c r="F315" s="30"/>
      <c r="G315" s="30"/>
      <c r="H315" s="30"/>
      <c r="I315" s="30"/>
      <c r="K315" s="17"/>
      <c r="L315" s="17"/>
      <c r="M315" s="17"/>
      <c r="N315" s="8"/>
      <c r="O315" s="17"/>
      <c r="P315" s="17"/>
      <c r="Q315" s="17"/>
      <c r="R315" s="17"/>
      <c r="S315" s="17"/>
      <c r="T315" s="17"/>
    </row>
    <row r="316" spans="2:20">
      <c r="B316" s="30"/>
      <c r="C316" s="30"/>
      <c r="D316" s="30"/>
      <c r="F316" s="30"/>
      <c r="G316" s="30"/>
      <c r="H316" s="30"/>
      <c r="I316" s="30"/>
      <c r="J316" s="27"/>
      <c r="K316" s="17"/>
      <c r="L316" s="17"/>
      <c r="M316" s="17"/>
      <c r="N316" s="8"/>
      <c r="O316" s="17"/>
      <c r="P316" s="17"/>
      <c r="Q316" s="17"/>
      <c r="R316" s="17"/>
      <c r="S316" s="17"/>
      <c r="T316" s="17"/>
    </row>
    <row r="317" spans="2:20">
      <c r="K317" s="17"/>
      <c r="L317" s="17"/>
      <c r="M317" s="17"/>
      <c r="N317" s="8"/>
      <c r="O317" s="17"/>
      <c r="P317" s="17"/>
      <c r="Q317" s="17"/>
      <c r="R317" s="17"/>
      <c r="S317" s="17"/>
      <c r="T317" s="17"/>
    </row>
    <row r="318" spans="2:20">
      <c r="K318" s="17"/>
      <c r="L318" s="17"/>
      <c r="M318" s="17"/>
      <c r="N318" s="8"/>
      <c r="O318" s="17"/>
      <c r="P318" s="17"/>
      <c r="Q318" s="17"/>
      <c r="R318" s="17"/>
      <c r="S318" s="17"/>
      <c r="T318" s="17"/>
    </row>
    <row r="319" spans="2:20">
      <c r="K319" s="17"/>
      <c r="L319" s="17"/>
      <c r="M319" s="17"/>
      <c r="N319" s="8"/>
      <c r="O319" s="17"/>
      <c r="P319" s="17"/>
      <c r="Q319" s="17"/>
      <c r="R319" s="17"/>
      <c r="S319" s="17"/>
      <c r="T319" s="17"/>
    </row>
    <row r="320" spans="2:20">
      <c r="K320" s="17"/>
      <c r="L320" s="17"/>
      <c r="M320" s="17"/>
      <c r="N320" s="8"/>
      <c r="O320" s="17"/>
      <c r="P320" s="17"/>
      <c r="Q320" s="17"/>
      <c r="R320" s="17"/>
      <c r="S320" s="17"/>
      <c r="T320" s="17"/>
    </row>
    <row r="321" spans="10:20">
      <c r="K321" s="17"/>
      <c r="L321" s="17"/>
      <c r="M321" s="17"/>
      <c r="N321" s="8"/>
      <c r="O321" s="17"/>
      <c r="P321" s="17"/>
      <c r="Q321" s="17"/>
      <c r="R321" s="17"/>
      <c r="S321" s="17"/>
      <c r="T321" s="17"/>
    </row>
    <row r="322" spans="10:20">
      <c r="K322" s="17"/>
      <c r="L322" s="17"/>
      <c r="M322" s="17"/>
      <c r="N322" s="8"/>
      <c r="O322" s="17"/>
      <c r="P322" s="17"/>
      <c r="Q322" s="17"/>
      <c r="R322" s="17"/>
      <c r="S322" s="17"/>
      <c r="T322" s="17"/>
    </row>
    <row r="323" spans="10:20">
      <c r="J323" s="27"/>
      <c r="K323" s="17"/>
      <c r="L323" s="17"/>
      <c r="M323" s="17"/>
      <c r="N323" s="8"/>
      <c r="O323" s="17"/>
      <c r="P323" s="17"/>
      <c r="Q323" s="17"/>
      <c r="R323" s="17"/>
      <c r="S323" s="17"/>
      <c r="T323" s="17"/>
    </row>
    <row r="324" spans="10:20">
      <c r="K324" s="17"/>
      <c r="L324" s="17"/>
      <c r="M324" s="17"/>
      <c r="N324" s="8"/>
      <c r="O324" s="17"/>
      <c r="P324" s="17"/>
      <c r="Q324" s="17"/>
      <c r="R324" s="17"/>
      <c r="S324" s="17"/>
      <c r="T324" s="17"/>
    </row>
    <row r="325" spans="10:20">
      <c r="K325" s="17"/>
      <c r="L325" s="17"/>
      <c r="M325" s="17"/>
      <c r="N325" s="8"/>
      <c r="O325" s="17"/>
      <c r="P325" s="17"/>
      <c r="Q325" s="17"/>
      <c r="R325" s="17"/>
      <c r="S325" s="17"/>
      <c r="T325" s="17"/>
    </row>
    <row r="326" spans="10:20">
      <c r="K326" s="17"/>
      <c r="L326" s="17"/>
      <c r="M326" s="17"/>
      <c r="N326" s="8"/>
      <c r="O326" s="17"/>
      <c r="P326" s="17"/>
      <c r="Q326" s="17"/>
      <c r="R326" s="17"/>
      <c r="S326" s="17"/>
      <c r="T326" s="17"/>
    </row>
    <row r="327" spans="10:20">
      <c r="K327" s="17"/>
      <c r="L327" s="17"/>
      <c r="M327" s="17"/>
      <c r="N327" s="8"/>
      <c r="O327" s="17"/>
      <c r="P327" s="17"/>
      <c r="Q327" s="17"/>
      <c r="R327" s="17"/>
      <c r="S327" s="17"/>
      <c r="T327" s="17"/>
    </row>
    <row r="328" spans="10:20">
      <c r="K328" s="17"/>
      <c r="L328" s="17"/>
      <c r="M328" s="17"/>
      <c r="N328" s="8"/>
      <c r="O328" s="17"/>
      <c r="P328" s="17"/>
      <c r="Q328" s="17"/>
      <c r="R328" s="17"/>
      <c r="S328" s="17"/>
      <c r="T328" s="17"/>
    </row>
    <row r="329" spans="10:20">
      <c r="K329" s="17"/>
      <c r="L329" s="17"/>
      <c r="M329" s="17"/>
      <c r="N329" s="8"/>
      <c r="O329" s="17"/>
      <c r="P329" s="17"/>
      <c r="Q329" s="17"/>
      <c r="R329" s="17"/>
      <c r="S329" s="17"/>
      <c r="T329" s="17"/>
    </row>
    <row r="330" spans="10:20">
      <c r="K330" s="17"/>
      <c r="L330" s="17"/>
      <c r="M330" s="17"/>
      <c r="N330" s="8"/>
      <c r="O330" s="17"/>
      <c r="P330" s="17"/>
      <c r="Q330" s="17"/>
      <c r="R330" s="17"/>
      <c r="S330" s="17"/>
      <c r="T330" s="17"/>
    </row>
    <row r="331" spans="10:20">
      <c r="K331" s="17"/>
      <c r="L331" s="17"/>
      <c r="M331" s="17"/>
      <c r="N331" s="8"/>
      <c r="O331" s="17"/>
      <c r="P331" s="17"/>
      <c r="Q331" s="17"/>
      <c r="R331" s="17"/>
      <c r="S331" s="17"/>
      <c r="T331" s="17"/>
    </row>
    <row r="332" spans="10:20">
      <c r="K332" s="17"/>
      <c r="L332" s="17"/>
      <c r="M332" s="17"/>
      <c r="N332" s="8"/>
      <c r="O332" s="17"/>
      <c r="P332" s="17"/>
      <c r="Q332" s="17"/>
      <c r="R332" s="17"/>
      <c r="S332" s="17"/>
      <c r="T332" s="17"/>
    </row>
    <row r="333" spans="10:20">
      <c r="K333" s="17"/>
      <c r="L333" s="17"/>
      <c r="M333" s="17"/>
      <c r="N333" s="8"/>
      <c r="O333" s="17"/>
      <c r="P333" s="17"/>
      <c r="Q333" s="17"/>
      <c r="R333" s="17"/>
      <c r="S333" s="17"/>
      <c r="T333" s="17"/>
    </row>
    <row r="334" spans="10:20">
      <c r="K334" s="17"/>
      <c r="L334" s="17"/>
      <c r="M334" s="17"/>
      <c r="N334" s="8"/>
      <c r="O334" s="17"/>
      <c r="P334" s="17"/>
      <c r="Q334" s="17"/>
      <c r="R334" s="17"/>
      <c r="S334" s="17"/>
      <c r="T334" s="17"/>
    </row>
    <row r="335" spans="10:20">
      <c r="K335" s="17"/>
      <c r="L335" s="17"/>
      <c r="M335" s="17"/>
      <c r="N335" s="8"/>
      <c r="O335" s="17"/>
      <c r="P335" s="17"/>
      <c r="Q335" s="17"/>
      <c r="R335" s="17"/>
      <c r="S335" s="17"/>
      <c r="T335" s="17"/>
    </row>
    <row r="336" spans="10:20">
      <c r="K336" s="17"/>
      <c r="L336" s="17"/>
      <c r="M336" s="17"/>
      <c r="N336" s="8"/>
      <c r="O336" s="17"/>
      <c r="P336" s="17"/>
      <c r="Q336" s="17"/>
      <c r="R336" s="17"/>
      <c r="S336" s="17"/>
      <c r="T336" s="17"/>
    </row>
    <row r="337" spans="10:20">
      <c r="K337" s="17"/>
      <c r="L337" s="17"/>
      <c r="M337" s="17"/>
      <c r="N337" s="8"/>
      <c r="O337" s="17"/>
      <c r="P337" s="17"/>
      <c r="Q337" s="17"/>
      <c r="R337" s="17"/>
      <c r="S337" s="17"/>
      <c r="T337" s="17"/>
    </row>
    <row r="338" spans="10:20">
      <c r="K338" s="17"/>
      <c r="L338" s="17"/>
      <c r="M338" s="17"/>
      <c r="N338" s="8"/>
      <c r="O338" s="17"/>
      <c r="P338" s="17"/>
      <c r="Q338" s="17"/>
      <c r="R338" s="17"/>
      <c r="S338" s="17"/>
      <c r="T338" s="17"/>
    </row>
    <row r="339" spans="10:20">
      <c r="K339" s="17"/>
      <c r="L339" s="17"/>
      <c r="M339" s="17"/>
      <c r="N339" s="8"/>
      <c r="O339" s="17"/>
      <c r="P339" s="17"/>
      <c r="Q339" s="17"/>
      <c r="R339" s="17"/>
      <c r="S339" s="17"/>
      <c r="T339" s="17"/>
    </row>
    <row r="340" spans="10:20">
      <c r="K340" s="17"/>
      <c r="L340" s="17"/>
      <c r="M340" s="17"/>
      <c r="N340" s="8"/>
      <c r="O340" s="17"/>
      <c r="P340" s="17"/>
      <c r="Q340" s="17"/>
      <c r="R340" s="17"/>
      <c r="S340" s="17"/>
      <c r="T340" s="17"/>
    </row>
    <row r="341" spans="10:20">
      <c r="K341" s="17"/>
      <c r="L341" s="17"/>
      <c r="M341" s="17"/>
      <c r="N341" s="8"/>
      <c r="O341" s="17"/>
      <c r="P341" s="17"/>
      <c r="Q341" s="17"/>
      <c r="R341" s="17"/>
      <c r="S341" s="17"/>
      <c r="T341" s="17"/>
    </row>
    <row r="342" spans="10:20">
      <c r="K342" s="17"/>
      <c r="L342" s="17"/>
      <c r="M342" s="17"/>
      <c r="N342" s="8"/>
      <c r="O342" s="17"/>
      <c r="P342" s="17"/>
      <c r="Q342" s="17"/>
      <c r="R342" s="17"/>
      <c r="S342" s="17"/>
      <c r="T342" s="17"/>
    </row>
    <row r="343" spans="10:20">
      <c r="K343" s="17"/>
      <c r="L343" s="17"/>
      <c r="M343" s="17"/>
      <c r="N343" s="8"/>
      <c r="O343" s="17"/>
      <c r="P343" s="17"/>
      <c r="Q343" s="17"/>
      <c r="R343" s="17"/>
      <c r="S343" s="17"/>
      <c r="T343" s="17"/>
    </row>
    <row r="344" spans="10:20">
      <c r="K344" s="17"/>
      <c r="L344" s="17"/>
      <c r="M344" s="17"/>
      <c r="N344" s="8"/>
      <c r="O344" s="17"/>
      <c r="P344" s="17"/>
      <c r="Q344" s="17"/>
      <c r="R344" s="17"/>
      <c r="S344" s="17"/>
      <c r="T344" s="17"/>
    </row>
    <row r="345" spans="10:20">
      <c r="K345" s="17"/>
      <c r="L345" s="17"/>
      <c r="M345" s="17"/>
      <c r="N345" s="8"/>
      <c r="O345" s="17"/>
      <c r="P345" s="17"/>
      <c r="Q345" s="17"/>
      <c r="R345" s="17"/>
      <c r="S345" s="17"/>
      <c r="T345" s="17"/>
    </row>
    <row r="346" spans="10:20">
      <c r="K346" s="17"/>
      <c r="L346" s="17"/>
      <c r="M346" s="17"/>
      <c r="N346" s="8"/>
      <c r="O346" s="17"/>
      <c r="P346" s="17"/>
      <c r="Q346" s="17"/>
      <c r="R346" s="17"/>
      <c r="S346" s="17"/>
      <c r="T346" s="17"/>
    </row>
    <row r="347" spans="10:20">
      <c r="K347" s="17"/>
      <c r="L347" s="17"/>
      <c r="M347" s="17"/>
      <c r="N347" s="8"/>
      <c r="O347" s="17"/>
      <c r="P347" s="17"/>
      <c r="Q347" s="17"/>
      <c r="R347" s="17"/>
      <c r="S347" s="17"/>
      <c r="T347" s="17"/>
    </row>
    <row r="348" spans="10:20">
      <c r="K348" s="17"/>
      <c r="L348" s="17"/>
      <c r="M348" s="17"/>
      <c r="N348" s="8"/>
      <c r="O348" s="17"/>
      <c r="P348" s="17"/>
      <c r="Q348" s="17"/>
      <c r="R348" s="17"/>
      <c r="S348" s="17"/>
      <c r="T348" s="17"/>
    </row>
    <row r="349" spans="10:20">
      <c r="J349" s="27"/>
      <c r="K349" s="17"/>
      <c r="L349" s="17"/>
      <c r="M349" s="17"/>
      <c r="N349" s="8"/>
      <c r="O349" s="17"/>
      <c r="P349" s="17"/>
      <c r="Q349" s="17"/>
      <c r="R349" s="17"/>
      <c r="S349" s="17"/>
      <c r="T349" s="17"/>
    </row>
    <row r="350" spans="10:20">
      <c r="K350" s="17"/>
      <c r="L350" s="17"/>
      <c r="M350" s="17"/>
      <c r="N350" s="8"/>
      <c r="O350" s="17"/>
      <c r="P350" s="17"/>
      <c r="Q350" s="17"/>
      <c r="R350" s="17"/>
      <c r="S350" s="17"/>
      <c r="T350" s="17"/>
    </row>
    <row r="351" spans="10:20">
      <c r="K351" s="17"/>
      <c r="L351" s="17"/>
      <c r="M351" s="17"/>
      <c r="N351" s="8"/>
      <c r="O351" s="17"/>
      <c r="P351" s="17"/>
      <c r="Q351" s="17"/>
      <c r="R351" s="17"/>
      <c r="S351" s="17"/>
      <c r="T351" s="17"/>
    </row>
    <row r="352" spans="10:20">
      <c r="K352" s="17"/>
      <c r="L352" s="17"/>
      <c r="M352" s="17"/>
      <c r="N352" s="8"/>
      <c r="O352" s="17"/>
      <c r="P352" s="17"/>
      <c r="Q352" s="17"/>
      <c r="R352" s="17"/>
      <c r="S352" s="17"/>
      <c r="T352" s="17"/>
    </row>
    <row r="353" spans="11:20">
      <c r="K353" s="17"/>
      <c r="L353" s="17"/>
      <c r="M353" s="17"/>
      <c r="N353" s="8"/>
      <c r="O353" s="17"/>
      <c r="P353" s="17"/>
      <c r="Q353" s="17"/>
      <c r="R353" s="17"/>
      <c r="S353" s="17"/>
      <c r="T353" s="17"/>
    </row>
    <row r="354" spans="11:20">
      <c r="K354" s="17"/>
      <c r="L354" s="17"/>
      <c r="M354" s="17"/>
      <c r="N354" s="8"/>
      <c r="O354" s="17"/>
      <c r="P354" s="17"/>
      <c r="Q354" s="17"/>
      <c r="R354" s="17"/>
      <c r="S354" s="17"/>
      <c r="T354" s="17"/>
    </row>
    <row r="355" spans="11:20">
      <c r="K355" s="17"/>
      <c r="L355" s="17"/>
      <c r="M355" s="17"/>
      <c r="N355" s="8"/>
      <c r="O355" s="17"/>
      <c r="P355" s="17"/>
      <c r="Q355" s="17"/>
      <c r="R355" s="17"/>
      <c r="S355" s="17"/>
      <c r="T355" s="17"/>
    </row>
    <row r="356" spans="11:20">
      <c r="K356" s="17"/>
      <c r="L356" s="17"/>
      <c r="M356" s="17"/>
      <c r="N356" s="8"/>
      <c r="O356" s="17"/>
      <c r="P356" s="17"/>
      <c r="Q356" s="17"/>
      <c r="R356" s="17"/>
      <c r="S356" s="17"/>
      <c r="T356" s="17"/>
    </row>
    <row r="357" spans="11:20">
      <c r="K357" s="17"/>
      <c r="L357" s="17"/>
      <c r="M357" s="17"/>
      <c r="N357" s="8"/>
      <c r="O357" s="17"/>
      <c r="P357" s="17"/>
      <c r="Q357" s="17"/>
      <c r="R357" s="17"/>
      <c r="S357" s="17"/>
      <c r="T357" s="17"/>
    </row>
    <row r="358" spans="11:20">
      <c r="K358" s="17"/>
      <c r="L358" s="17"/>
      <c r="M358" s="17"/>
      <c r="N358" s="8"/>
      <c r="O358" s="17"/>
      <c r="P358" s="17"/>
      <c r="Q358" s="17"/>
      <c r="R358" s="17"/>
      <c r="S358" s="17"/>
      <c r="T358" s="17"/>
    </row>
    <row r="359" spans="11:20">
      <c r="K359" s="17"/>
      <c r="L359" s="17"/>
      <c r="M359" s="17"/>
      <c r="N359" s="8"/>
      <c r="O359" s="17"/>
      <c r="P359" s="17"/>
      <c r="Q359" s="17"/>
      <c r="R359" s="17"/>
      <c r="S359" s="17"/>
      <c r="T359" s="17"/>
    </row>
    <row r="360" spans="11:20">
      <c r="K360" s="17"/>
      <c r="L360" s="17"/>
      <c r="M360" s="17"/>
      <c r="N360" s="8"/>
      <c r="O360" s="17"/>
      <c r="P360" s="17"/>
      <c r="Q360" s="17"/>
      <c r="R360" s="17"/>
      <c r="S360" s="17"/>
      <c r="T360" s="17"/>
    </row>
    <row r="361" spans="11:20">
      <c r="K361" s="17"/>
      <c r="L361" s="17"/>
      <c r="M361" s="17"/>
      <c r="N361" s="8"/>
      <c r="O361" s="17"/>
      <c r="P361" s="17"/>
      <c r="Q361" s="17"/>
      <c r="R361" s="17"/>
      <c r="S361" s="17"/>
      <c r="T361" s="17"/>
    </row>
    <row r="362" spans="11:20">
      <c r="K362" s="17"/>
      <c r="L362" s="17"/>
      <c r="M362" s="17"/>
      <c r="N362" s="8"/>
      <c r="O362" s="17"/>
      <c r="P362" s="17"/>
      <c r="Q362" s="17"/>
      <c r="R362" s="17"/>
      <c r="S362" s="17"/>
      <c r="T362" s="17"/>
    </row>
    <row r="363" spans="11:20">
      <c r="K363" s="17"/>
      <c r="L363" s="17"/>
      <c r="M363" s="17"/>
      <c r="N363" s="8"/>
      <c r="O363" s="17"/>
      <c r="P363" s="17"/>
      <c r="Q363" s="17"/>
      <c r="R363" s="17"/>
      <c r="S363" s="17"/>
      <c r="T363" s="17"/>
    </row>
    <row r="364" spans="11:20">
      <c r="K364" s="17"/>
      <c r="L364" s="17"/>
      <c r="M364" s="17"/>
      <c r="N364" s="8"/>
      <c r="O364" s="17"/>
      <c r="P364" s="17"/>
      <c r="Q364" s="17"/>
      <c r="R364" s="17"/>
      <c r="S364" s="17"/>
      <c r="T364" s="17"/>
    </row>
    <row r="365" spans="11:20">
      <c r="K365" s="17"/>
      <c r="L365" s="17"/>
      <c r="M365" s="17"/>
      <c r="N365" s="8"/>
      <c r="O365" s="17"/>
      <c r="P365" s="17"/>
      <c r="Q365" s="17"/>
      <c r="R365" s="17"/>
      <c r="S365" s="17"/>
      <c r="T365" s="17"/>
    </row>
    <row r="366" spans="11:20">
      <c r="K366" s="17"/>
      <c r="L366" s="17"/>
      <c r="M366" s="17"/>
      <c r="N366" s="8"/>
      <c r="O366" s="17"/>
      <c r="P366" s="17"/>
      <c r="Q366" s="17"/>
      <c r="R366" s="17"/>
      <c r="S366" s="17"/>
      <c r="T366" s="17"/>
    </row>
    <row r="367" spans="11:20">
      <c r="K367" s="17"/>
      <c r="L367" s="17"/>
      <c r="M367" s="17"/>
      <c r="N367" s="8"/>
      <c r="O367" s="17"/>
      <c r="P367" s="17"/>
      <c r="Q367" s="17"/>
      <c r="R367" s="17"/>
      <c r="S367" s="17"/>
      <c r="T367" s="17"/>
    </row>
    <row r="368" spans="11:20">
      <c r="K368" s="17"/>
      <c r="L368" s="17"/>
      <c r="M368" s="17"/>
      <c r="N368" s="8"/>
      <c r="O368" s="17"/>
      <c r="P368" s="17"/>
      <c r="Q368" s="17"/>
      <c r="R368" s="17"/>
      <c r="S368" s="17"/>
      <c r="T368" s="17"/>
    </row>
    <row r="369" spans="11:20">
      <c r="K369" s="17"/>
      <c r="L369" s="17"/>
      <c r="M369" s="17"/>
      <c r="N369" s="8"/>
      <c r="O369" s="17"/>
      <c r="P369" s="17"/>
      <c r="Q369" s="17"/>
      <c r="R369" s="17"/>
      <c r="S369" s="17"/>
      <c r="T369" s="17"/>
    </row>
    <row r="370" spans="11:20">
      <c r="K370" s="17"/>
      <c r="L370" s="17"/>
      <c r="M370" s="17"/>
      <c r="N370" s="8"/>
      <c r="O370" s="17"/>
      <c r="P370" s="17"/>
      <c r="Q370" s="17"/>
      <c r="R370" s="17"/>
      <c r="S370" s="17"/>
      <c r="T370" s="17"/>
    </row>
    <row r="371" spans="11:20">
      <c r="K371" s="17"/>
      <c r="L371" s="17"/>
      <c r="M371" s="17"/>
      <c r="N371" s="8"/>
      <c r="O371" s="17"/>
      <c r="P371" s="17"/>
      <c r="Q371" s="17"/>
      <c r="R371" s="17"/>
      <c r="S371" s="17"/>
      <c r="T371" s="17"/>
    </row>
    <row r="372" spans="11:20">
      <c r="K372" s="17"/>
      <c r="L372" s="17"/>
      <c r="M372" s="17"/>
      <c r="N372" s="8"/>
      <c r="O372" s="17"/>
      <c r="P372" s="17"/>
      <c r="Q372" s="17"/>
      <c r="R372" s="17"/>
      <c r="S372" s="17"/>
      <c r="T372" s="17"/>
    </row>
    <row r="373" spans="11:20">
      <c r="K373" s="17"/>
      <c r="L373" s="17"/>
      <c r="M373" s="17"/>
      <c r="N373" s="8"/>
      <c r="O373" s="17"/>
      <c r="P373" s="17"/>
      <c r="Q373" s="17"/>
      <c r="R373" s="17"/>
      <c r="S373" s="17"/>
      <c r="T373" s="17"/>
    </row>
    <row r="374" spans="11:20">
      <c r="K374" s="17"/>
      <c r="L374" s="17"/>
      <c r="M374" s="17"/>
      <c r="N374" s="8"/>
      <c r="O374" s="17"/>
      <c r="P374" s="17"/>
      <c r="Q374" s="17"/>
      <c r="R374" s="17"/>
      <c r="S374" s="17"/>
      <c r="T374" s="17"/>
    </row>
    <row r="375" spans="11:20">
      <c r="K375" s="17"/>
      <c r="L375" s="17"/>
      <c r="M375" s="17"/>
      <c r="N375" s="8"/>
      <c r="O375" s="17"/>
      <c r="P375" s="17"/>
      <c r="Q375" s="17"/>
      <c r="R375" s="17"/>
      <c r="S375" s="17"/>
      <c r="T375" s="17"/>
    </row>
    <row r="376" spans="11:20">
      <c r="K376" s="17"/>
      <c r="L376" s="17"/>
      <c r="M376" s="17"/>
      <c r="N376" s="8"/>
      <c r="O376" s="17"/>
      <c r="P376" s="17"/>
      <c r="Q376" s="17"/>
      <c r="R376" s="17"/>
      <c r="S376" s="17"/>
      <c r="T376" s="17"/>
    </row>
    <row r="377" spans="11:20">
      <c r="K377" s="17"/>
      <c r="L377" s="17"/>
      <c r="M377" s="17"/>
      <c r="N377" s="8"/>
      <c r="O377" s="17"/>
      <c r="P377" s="17"/>
      <c r="Q377" s="17"/>
      <c r="R377" s="17"/>
      <c r="S377" s="17"/>
      <c r="T377" s="17"/>
    </row>
    <row r="378" spans="11:20">
      <c r="K378" s="17"/>
      <c r="L378" s="17"/>
      <c r="M378" s="17"/>
      <c r="N378" s="8"/>
      <c r="O378" s="17"/>
      <c r="P378" s="17"/>
      <c r="Q378" s="17"/>
      <c r="R378" s="17"/>
      <c r="S378" s="17"/>
      <c r="T378" s="17"/>
    </row>
    <row r="379" spans="11:20">
      <c r="K379" s="17"/>
      <c r="L379" s="17"/>
      <c r="M379" s="17"/>
      <c r="N379" s="8"/>
      <c r="O379" s="17"/>
      <c r="P379" s="17"/>
      <c r="Q379" s="17"/>
      <c r="R379" s="17"/>
      <c r="S379" s="17"/>
      <c r="T379" s="17"/>
    </row>
    <row r="380" spans="11:20">
      <c r="K380" s="17"/>
      <c r="L380" s="17"/>
      <c r="M380" s="17"/>
      <c r="N380" s="8"/>
      <c r="O380" s="17"/>
      <c r="P380" s="17"/>
      <c r="Q380" s="17"/>
      <c r="R380" s="17"/>
      <c r="S380" s="17"/>
      <c r="T380" s="17"/>
    </row>
    <row r="381" spans="11:20">
      <c r="K381" s="17"/>
      <c r="L381" s="17"/>
      <c r="M381" s="17"/>
      <c r="N381" s="8"/>
      <c r="O381" s="17"/>
      <c r="P381" s="17"/>
      <c r="Q381" s="17"/>
      <c r="R381" s="17"/>
      <c r="S381" s="17"/>
      <c r="T381" s="17"/>
    </row>
    <row r="382" spans="11:20">
      <c r="K382" s="17"/>
      <c r="L382" s="17"/>
      <c r="M382" s="17"/>
      <c r="N382" s="8"/>
      <c r="O382" s="17"/>
      <c r="P382" s="17"/>
      <c r="Q382" s="17"/>
      <c r="R382" s="17"/>
      <c r="S382" s="17"/>
      <c r="T382" s="17"/>
    </row>
    <row r="383" spans="11:20">
      <c r="K383" s="17"/>
      <c r="L383" s="17"/>
      <c r="M383" s="17"/>
      <c r="N383" s="8"/>
      <c r="O383" s="17"/>
      <c r="P383" s="17"/>
      <c r="Q383" s="17"/>
      <c r="R383" s="17"/>
      <c r="S383" s="17"/>
      <c r="T383" s="17"/>
    </row>
    <row r="384" spans="11:20">
      <c r="K384" s="17"/>
      <c r="L384" s="17"/>
      <c r="M384" s="17"/>
      <c r="N384" s="8"/>
      <c r="O384" s="17"/>
      <c r="P384" s="17"/>
      <c r="Q384" s="17"/>
      <c r="R384" s="17"/>
      <c r="S384" s="17"/>
      <c r="T384" s="17"/>
    </row>
    <row r="385" spans="11:20">
      <c r="K385" s="17"/>
      <c r="L385" s="17"/>
      <c r="M385" s="17"/>
      <c r="N385" s="8"/>
      <c r="O385" s="17"/>
      <c r="P385" s="17"/>
      <c r="Q385" s="17"/>
      <c r="R385" s="17"/>
      <c r="S385" s="17"/>
      <c r="T385" s="17"/>
    </row>
    <row r="386" spans="11:20">
      <c r="K386" s="17"/>
      <c r="L386" s="17"/>
      <c r="M386" s="17"/>
      <c r="N386" s="8"/>
      <c r="O386" s="17"/>
      <c r="P386" s="17"/>
      <c r="Q386" s="17"/>
      <c r="R386" s="17"/>
      <c r="S386" s="17"/>
      <c r="T386" s="17"/>
    </row>
    <row r="387" spans="11:20">
      <c r="K387" s="17"/>
      <c r="L387" s="17"/>
      <c r="M387" s="17"/>
      <c r="N387" s="8"/>
      <c r="O387" s="17"/>
      <c r="P387" s="17"/>
      <c r="Q387" s="17"/>
      <c r="R387" s="17"/>
      <c r="S387" s="17"/>
      <c r="T387" s="17"/>
    </row>
    <row r="388" spans="11:20">
      <c r="K388" s="17"/>
      <c r="L388" s="17"/>
      <c r="M388" s="17"/>
      <c r="N388" s="8"/>
      <c r="O388" s="17"/>
      <c r="P388" s="17"/>
      <c r="Q388" s="17"/>
      <c r="R388" s="17"/>
      <c r="S388" s="17"/>
      <c r="T388" s="17"/>
    </row>
    <row r="389" spans="11:20">
      <c r="K389" s="17"/>
      <c r="L389" s="17"/>
      <c r="M389" s="17"/>
      <c r="N389" s="8"/>
      <c r="O389" s="17"/>
      <c r="P389" s="17"/>
      <c r="Q389" s="17"/>
      <c r="R389" s="17"/>
      <c r="S389" s="17"/>
      <c r="T389" s="17"/>
    </row>
    <row r="390" spans="11:20">
      <c r="K390" s="17"/>
      <c r="L390" s="17"/>
      <c r="M390" s="17"/>
      <c r="N390" s="8"/>
      <c r="O390" s="17"/>
      <c r="P390" s="17"/>
      <c r="Q390" s="17"/>
      <c r="R390" s="17"/>
      <c r="S390" s="17"/>
      <c r="T390" s="17"/>
    </row>
    <row r="391" spans="11:20">
      <c r="K391" s="17"/>
      <c r="L391" s="17"/>
      <c r="M391" s="17"/>
      <c r="N391" s="8"/>
      <c r="O391" s="17"/>
      <c r="P391" s="17"/>
      <c r="Q391" s="17"/>
      <c r="R391" s="17"/>
      <c r="S391" s="17"/>
      <c r="T391" s="17"/>
    </row>
    <row r="392" spans="11:20">
      <c r="K392" s="17"/>
      <c r="L392" s="17"/>
      <c r="M392" s="17"/>
      <c r="N392" s="8"/>
      <c r="O392" s="17"/>
      <c r="P392" s="17"/>
      <c r="Q392" s="17"/>
      <c r="R392" s="17"/>
      <c r="S392" s="17"/>
      <c r="T392" s="17"/>
    </row>
    <row r="393" spans="11:20">
      <c r="K393" s="17"/>
      <c r="L393" s="17"/>
      <c r="M393" s="17"/>
      <c r="N393" s="8"/>
      <c r="O393" s="17"/>
      <c r="P393" s="17"/>
      <c r="Q393" s="17"/>
      <c r="R393" s="17"/>
      <c r="S393" s="17"/>
      <c r="T393" s="17"/>
    </row>
    <row r="394" spans="11:20">
      <c r="K394" s="17"/>
      <c r="L394" s="17"/>
      <c r="M394" s="17"/>
      <c r="N394" s="8"/>
      <c r="O394" s="17"/>
      <c r="P394" s="17"/>
      <c r="Q394" s="17"/>
      <c r="R394" s="17"/>
      <c r="S394" s="17"/>
      <c r="T394" s="17"/>
    </row>
    <row r="395" spans="11:20">
      <c r="K395" s="17"/>
      <c r="L395" s="17"/>
      <c r="M395" s="17"/>
      <c r="N395" s="8"/>
      <c r="O395" s="17"/>
      <c r="P395" s="17"/>
      <c r="Q395" s="17"/>
      <c r="R395" s="17"/>
      <c r="S395" s="17"/>
      <c r="T395" s="17"/>
    </row>
    <row r="396" spans="11:20">
      <c r="K396" s="17"/>
      <c r="L396" s="17"/>
      <c r="M396" s="17"/>
      <c r="N396" s="8"/>
      <c r="O396" s="17"/>
      <c r="P396" s="17"/>
      <c r="Q396" s="17"/>
      <c r="R396" s="17"/>
      <c r="S396" s="17"/>
      <c r="T396" s="17"/>
    </row>
    <row r="397" spans="11:20">
      <c r="K397" s="17"/>
      <c r="L397" s="17"/>
      <c r="M397" s="17"/>
      <c r="N397" s="8"/>
      <c r="O397" s="17"/>
      <c r="P397" s="17"/>
      <c r="Q397" s="17"/>
      <c r="R397" s="17"/>
      <c r="S397" s="17"/>
      <c r="T397" s="17"/>
    </row>
    <row r="398" spans="11:20">
      <c r="K398" s="17"/>
      <c r="L398" s="17"/>
      <c r="M398" s="17"/>
      <c r="N398" s="8"/>
      <c r="O398" s="17"/>
      <c r="P398" s="17"/>
      <c r="Q398" s="17"/>
      <c r="R398" s="17"/>
      <c r="S398" s="17"/>
      <c r="T398" s="17"/>
    </row>
    <row r="399" spans="11:20">
      <c r="K399" s="17"/>
      <c r="L399" s="17"/>
      <c r="M399" s="17"/>
      <c r="N399" s="8"/>
      <c r="O399" s="17"/>
      <c r="P399" s="17"/>
      <c r="Q399" s="17"/>
      <c r="R399" s="17"/>
      <c r="S399" s="17"/>
      <c r="T399" s="17"/>
    </row>
    <row r="400" spans="11:20">
      <c r="K400" s="17"/>
      <c r="L400" s="17"/>
      <c r="M400" s="17"/>
      <c r="N400" s="8"/>
      <c r="O400" s="17"/>
      <c r="P400" s="17"/>
      <c r="Q400" s="17"/>
      <c r="R400" s="17"/>
      <c r="S400" s="17"/>
      <c r="T400" s="17"/>
    </row>
    <row r="401" spans="11:20">
      <c r="K401" s="17"/>
      <c r="L401" s="17"/>
      <c r="M401" s="17"/>
      <c r="N401" s="8"/>
      <c r="O401" s="17"/>
      <c r="P401" s="17"/>
      <c r="Q401" s="17"/>
      <c r="R401" s="17"/>
      <c r="S401" s="17"/>
      <c r="T401" s="17"/>
    </row>
    <row r="402" spans="11:20">
      <c r="K402" s="17"/>
      <c r="L402" s="17"/>
      <c r="M402" s="17"/>
      <c r="N402" s="8"/>
      <c r="O402" s="17"/>
      <c r="P402" s="17"/>
      <c r="Q402" s="17"/>
      <c r="R402" s="17"/>
      <c r="S402" s="17"/>
      <c r="T402" s="17"/>
    </row>
    <row r="403" spans="11:20">
      <c r="K403" s="17"/>
      <c r="L403" s="17"/>
      <c r="M403" s="17"/>
      <c r="N403" s="8"/>
      <c r="O403" s="17"/>
      <c r="P403" s="17"/>
      <c r="Q403" s="17"/>
      <c r="R403" s="17"/>
      <c r="S403" s="17"/>
      <c r="T403" s="17"/>
    </row>
    <row r="404" spans="11:20">
      <c r="K404" s="17"/>
      <c r="L404" s="17"/>
      <c r="M404" s="17"/>
      <c r="N404" s="8"/>
      <c r="O404" s="17"/>
      <c r="P404" s="17"/>
      <c r="Q404" s="17"/>
      <c r="R404" s="17"/>
      <c r="S404" s="17"/>
      <c r="T404" s="17"/>
    </row>
    <row r="405" spans="11:20">
      <c r="K405" s="17"/>
      <c r="L405" s="17"/>
      <c r="M405" s="17"/>
      <c r="N405" s="8"/>
      <c r="O405" s="17"/>
      <c r="P405" s="17"/>
      <c r="Q405" s="17"/>
      <c r="R405" s="17"/>
      <c r="S405" s="17"/>
      <c r="T405" s="17"/>
    </row>
    <row r="406" spans="11:20">
      <c r="K406" s="17"/>
      <c r="L406" s="17"/>
      <c r="M406" s="17"/>
      <c r="N406" s="8"/>
      <c r="O406" s="17"/>
      <c r="P406" s="17"/>
      <c r="Q406" s="17"/>
      <c r="R406" s="17"/>
      <c r="S406" s="17"/>
      <c r="T406" s="17"/>
    </row>
    <row r="407" spans="11:20">
      <c r="K407" s="17"/>
      <c r="L407" s="17"/>
      <c r="M407" s="17"/>
      <c r="N407" s="8"/>
      <c r="O407" s="17"/>
      <c r="P407" s="17"/>
      <c r="Q407" s="17"/>
      <c r="R407" s="17"/>
      <c r="S407" s="17"/>
      <c r="T407" s="17"/>
    </row>
    <row r="408" spans="11:20">
      <c r="K408" s="17"/>
      <c r="L408" s="17"/>
      <c r="M408" s="17"/>
      <c r="N408" s="8"/>
      <c r="O408" s="17"/>
      <c r="P408" s="17"/>
      <c r="Q408" s="17"/>
      <c r="R408" s="17"/>
      <c r="S408" s="17"/>
      <c r="T408" s="17"/>
    </row>
    <row r="409" spans="11:20">
      <c r="K409" s="17"/>
      <c r="L409" s="17"/>
      <c r="M409" s="17"/>
      <c r="N409" s="8"/>
      <c r="O409" s="17"/>
      <c r="P409" s="17"/>
      <c r="Q409" s="17"/>
      <c r="R409" s="17"/>
      <c r="S409" s="17"/>
      <c r="T409" s="17"/>
    </row>
    <row r="410" spans="11:20">
      <c r="K410" s="17"/>
      <c r="L410" s="17"/>
      <c r="M410" s="17"/>
      <c r="N410" s="8"/>
      <c r="O410" s="17"/>
      <c r="P410" s="17"/>
      <c r="Q410" s="17"/>
      <c r="R410" s="17"/>
      <c r="S410" s="17"/>
      <c r="T410" s="17"/>
    </row>
    <row r="411" spans="11:20">
      <c r="K411" s="17"/>
      <c r="L411" s="17"/>
      <c r="M411" s="17"/>
      <c r="N411" s="8"/>
      <c r="O411" s="17"/>
      <c r="P411" s="17"/>
      <c r="Q411" s="17"/>
      <c r="R411" s="17"/>
      <c r="S411" s="17"/>
      <c r="T411" s="17"/>
    </row>
    <row r="412" spans="11:20">
      <c r="K412" s="17"/>
      <c r="L412" s="17"/>
      <c r="M412" s="17"/>
      <c r="N412" s="8"/>
      <c r="O412" s="17"/>
      <c r="P412" s="17"/>
      <c r="Q412" s="17"/>
      <c r="R412" s="17"/>
      <c r="S412" s="17"/>
      <c r="T412" s="17"/>
    </row>
    <row r="413" spans="11:20">
      <c r="K413" s="17"/>
      <c r="L413" s="17"/>
      <c r="M413" s="17"/>
      <c r="N413" s="8"/>
      <c r="O413" s="17"/>
      <c r="P413" s="17"/>
      <c r="Q413" s="17"/>
      <c r="R413" s="17"/>
      <c r="S413" s="17"/>
      <c r="T413" s="17"/>
    </row>
    <row r="414" spans="11:20">
      <c r="K414" s="17"/>
      <c r="L414" s="17"/>
      <c r="M414" s="17"/>
      <c r="N414" s="8"/>
      <c r="O414" s="17"/>
      <c r="P414" s="17"/>
      <c r="Q414" s="17"/>
      <c r="R414" s="17"/>
      <c r="S414" s="17"/>
      <c r="T414" s="17"/>
    </row>
    <row r="415" spans="11:20">
      <c r="K415" s="17"/>
      <c r="L415" s="17"/>
      <c r="M415" s="17"/>
      <c r="N415" s="8"/>
      <c r="O415" s="17"/>
      <c r="P415" s="17"/>
      <c r="Q415" s="17"/>
      <c r="R415" s="17"/>
      <c r="S415" s="17"/>
      <c r="T415" s="17"/>
    </row>
    <row r="416" spans="11:20">
      <c r="K416" s="17"/>
      <c r="L416" s="17"/>
      <c r="M416" s="17"/>
      <c r="N416" s="8"/>
      <c r="O416" s="17"/>
      <c r="P416" s="17"/>
      <c r="Q416" s="17"/>
      <c r="R416" s="17"/>
      <c r="S416" s="17"/>
      <c r="T416" s="17"/>
    </row>
    <row r="417" spans="11:20">
      <c r="K417" s="17"/>
      <c r="L417" s="17"/>
      <c r="M417" s="17"/>
      <c r="N417" s="8"/>
      <c r="O417" s="17"/>
      <c r="P417" s="17"/>
      <c r="Q417" s="17"/>
      <c r="R417" s="17"/>
      <c r="S417" s="17"/>
      <c r="T417" s="17"/>
    </row>
    <row r="418" spans="11:20">
      <c r="K418" s="17"/>
      <c r="L418" s="17"/>
      <c r="M418" s="17"/>
      <c r="N418" s="8"/>
      <c r="O418" s="17"/>
      <c r="P418" s="17"/>
      <c r="Q418" s="17"/>
      <c r="R418" s="17"/>
      <c r="S418" s="17"/>
      <c r="T418" s="17"/>
    </row>
    <row r="419" spans="11:20">
      <c r="K419" s="17"/>
      <c r="L419" s="17"/>
      <c r="M419" s="17"/>
      <c r="N419" s="8"/>
      <c r="O419" s="17"/>
      <c r="P419" s="17"/>
      <c r="Q419" s="17"/>
      <c r="R419" s="17"/>
      <c r="S419" s="17"/>
      <c r="T419" s="17"/>
    </row>
    <row r="420" spans="11:20">
      <c r="K420" s="17"/>
      <c r="L420" s="17"/>
      <c r="M420" s="17"/>
      <c r="N420" s="8"/>
      <c r="O420" s="17"/>
      <c r="P420" s="17"/>
      <c r="Q420" s="17"/>
      <c r="R420" s="17"/>
      <c r="S420" s="17"/>
      <c r="T420" s="17"/>
    </row>
    <row r="421" spans="11:20">
      <c r="K421" s="17"/>
      <c r="L421" s="17"/>
      <c r="M421" s="17"/>
      <c r="N421" s="8"/>
      <c r="O421" s="17"/>
      <c r="P421" s="17"/>
      <c r="Q421" s="17"/>
      <c r="R421" s="17"/>
      <c r="S421" s="17"/>
      <c r="T421" s="17"/>
    </row>
    <row r="422" spans="11:20">
      <c r="K422" s="17"/>
      <c r="L422" s="17"/>
      <c r="M422" s="17"/>
      <c r="N422" s="8"/>
      <c r="O422" s="17"/>
      <c r="P422" s="17"/>
      <c r="Q422" s="17"/>
      <c r="R422" s="17"/>
      <c r="S422" s="17"/>
      <c r="T422" s="17"/>
    </row>
    <row r="423" spans="11:20">
      <c r="K423" s="17"/>
      <c r="L423" s="17"/>
      <c r="M423" s="17"/>
      <c r="N423" s="8"/>
      <c r="O423" s="17"/>
      <c r="P423" s="17"/>
      <c r="Q423" s="17"/>
      <c r="R423" s="17"/>
      <c r="S423" s="17"/>
      <c r="T423" s="17"/>
    </row>
    <row r="424" spans="11:20">
      <c r="K424" s="17"/>
      <c r="L424" s="17"/>
      <c r="M424" s="17"/>
      <c r="N424" s="8"/>
      <c r="O424" s="17"/>
      <c r="P424" s="17"/>
      <c r="Q424" s="17"/>
      <c r="R424" s="17"/>
      <c r="S424" s="17"/>
      <c r="T424" s="17"/>
    </row>
    <row r="425" spans="11:20">
      <c r="K425" s="17"/>
      <c r="L425" s="17"/>
      <c r="M425" s="17"/>
      <c r="N425" s="8"/>
      <c r="O425" s="17"/>
      <c r="P425" s="17"/>
      <c r="Q425" s="17"/>
      <c r="R425" s="17"/>
      <c r="S425" s="17"/>
      <c r="T425" s="17"/>
    </row>
    <row r="426" spans="11:20">
      <c r="K426" s="17"/>
      <c r="L426" s="17"/>
      <c r="M426" s="17"/>
      <c r="N426" s="8"/>
      <c r="O426" s="17"/>
      <c r="P426" s="17"/>
      <c r="Q426" s="17"/>
      <c r="R426" s="17"/>
      <c r="S426" s="17"/>
      <c r="T426" s="17"/>
    </row>
    <row r="427" spans="11:20">
      <c r="K427" s="17"/>
      <c r="L427" s="17"/>
      <c r="M427" s="17"/>
      <c r="N427" s="8"/>
      <c r="O427" s="17"/>
      <c r="P427" s="17"/>
      <c r="Q427" s="17"/>
      <c r="R427" s="17"/>
      <c r="S427" s="17"/>
      <c r="T427" s="17"/>
    </row>
    <row r="428" spans="11:20">
      <c r="K428" s="17"/>
      <c r="L428" s="17"/>
      <c r="M428" s="17"/>
      <c r="N428" s="8"/>
      <c r="O428" s="17"/>
      <c r="P428" s="17"/>
      <c r="Q428" s="17"/>
      <c r="R428" s="17"/>
      <c r="S428" s="17"/>
      <c r="T428" s="17"/>
    </row>
    <row r="429" spans="11:20">
      <c r="K429" s="17"/>
      <c r="L429" s="17"/>
      <c r="M429" s="17"/>
      <c r="N429" s="8"/>
      <c r="O429" s="17"/>
      <c r="P429" s="17"/>
      <c r="Q429" s="17"/>
      <c r="R429" s="17"/>
      <c r="S429" s="17"/>
      <c r="T429" s="17"/>
    </row>
    <row r="430" spans="11:20">
      <c r="K430" s="17"/>
      <c r="L430" s="17"/>
      <c r="M430" s="17"/>
      <c r="N430" s="8"/>
      <c r="O430" s="17"/>
      <c r="P430" s="17"/>
      <c r="Q430" s="17"/>
      <c r="R430" s="17"/>
      <c r="S430" s="17"/>
      <c r="T430" s="17"/>
    </row>
    <row r="431" spans="11:20">
      <c r="K431" s="17"/>
      <c r="L431" s="17"/>
      <c r="M431" s="17"/>
      <c r="N431" s="8"/>
      <c r="O431" s="17"/>
      <c r="P431" s="17"/>
      <c r="Q431" s="17"/>
      <c r="R431" s="17"/>
      <c r="S431" s="17"/>
      <c r="T431" s="17"/>
    </row>
    <row r="432" spans="11:20">
      <c r="K432" s="17"/>
      <c r="L432" s="17"/>
      <c r="M432" s="17"/>
      <c r="N432" s="8"/>
      <c r="O432" s="17"/>
      <c r="P432" s="17"/>
      <c r="Q432" s="17"/>
      <c r="R432" s="17"/>
      <c r="S432" s="17"/>
      <c r="T432" s="17"/>
    </row>
    <row r="433" spans="11:20">
      <c r="K433" s="17"/>
      <c r="L433" s="17"/>
      <c r="M433" s="17"/>
      <c r="N433" s="8"/>
      <c r="O433" s="17"/>
      <c r="P433" s="17"/>
      <c r="Q433" s="17"/>
      <c r="R433" s="17"/>
      <c r="S433" s="17"/>
      <c r="T433" s="17"/>
    </row>
    <row r="434" spans="11:20">
      <c r="K434" s="17"/>
      <c r="L434" s="17"/>
      <c r="M434" s="17"/>
      <c r="N434" s="8"/>
      <c r="O434" s="17"/>
      <c r="P434" s="17"/>
      <c r="Q434" s="17"/>
      <c r="R434" s="17"/>
      <c r="S434" s="17"/>
      <c r="T434" s="17"/>
    </row>
    <row r="435" spans="11:20">
      <c r="K435" s="17"/>
      <c r="L435" s="17"/>
      <c r="M435" s="17"/>
      <c r="N435" s="8"/>
      <c r="O435" s="17"/>
      <c r="P435" s="17"/>
      <c r="Q435" s="17"/>
      <c r="R435" s="17"/>
      <c r="S435" s="17"/>
      <c r="T435" s="17"/>
    </row>
    <row r="436" spans="11:20">
      <c r="K436" s="17"/>
      <c r="L436" s="17"/>
      <c r="M436" s="17"/>
      <c r="N436" s="8"/>
      <c r="O436" s="17"/>
      <c r="P436" s="17"/>
      <c r="Q436" s="17"/>
      <c r="R436" s="17"/>
      <c r="S436" s="17"/>
      <c r="T436" s="17"/>
    </row>
    <row r="437" spans="11:20">
      <c r="K437" s="17"/>
      <c r="L437" s="17"/>
      <c r="M437" s="17"/>
      <c r="N437" s="8"/>
      <c r="O437" s="17"/>
      <c r="P437" s="17"/>
      <c r="Q437" s="17"/>
      <c r="R437" s="17"/>
      <c r="S437" s="17"/>
      <c r="T437" s="17"/>
    </row>
    <row r="438" spans="11:20">
      <c r="K438" s="17"/>
      <c r="L438" s="17"/>
      <c r="M438" s="17"/>
      <c r="N438" s="8"/>
      <c r="O438" s="17"/>
      <c r="P438" s="17"/>
      <c r="Q438" s="17"/>
      <c r="R438" s="17"/>
      <c r="S438" s="17"/>
      <c r="T438" s="17"/>
    </row>
    <row r="439" spans="11:20">
      <c r="K439" s="17"/>
      <c r="L439" s="17"/>
      <c r="M439" s="17"/>
      <c r="N439" s="8"/>
      <c r="O439" s="17"/>
      <c r="P439" s="17"/>
      <c r="Q439" s="17"/>
      <c r="R439" s="17"/>
      <c r="S439" s="17"/>
      <c r="T439" s="17"/>
    </row>
    <row r="440" spans="11:20">
      <c r="K440" s="17"/>
      <c r="L440" s="17"/>
      <c r="M440" s="17"/>
      <c r="N440" s="8"/>
      <c r="O440" s="17"/>
      <c r="P440" s="17"/>
      <c r="Q440" s="17"/>
      <c r="R440" s="17"/>
      <c r="S440" s="17"/>
      <c r="T440" s="17"/>
    </row>
    <row r="441" spans="11:20">
      <c r="K441" s="17"/>
      <c r="L441" s="17"/>
      <c r="M441" s="17"/>
      <c r="N441" s="8"/>
      <c r="O441" s="17"/>
      <c r="P441" s="17"/>
      <c r="Q441" s="17"/>
      <c r="R441" s="17"/>
      <c r="S441" s="17"/>
      <c r="T441" s="17"/>
    </row>
    <row r="442" spans="11:20">
      <c r="K442" s="17"/>
      <c r="L442" s="17"/>
      <c r="M442" s="17"/>
      <c r="N442" s="8"/>
      <c r="O442" s="17"/>
      <c r="P442" s="17"/>
      <c r="Q442" s="17"/>
      <c r="R442" s="17"/>
      <c r="S442" s="17"/>
      <c r="T442" s="17"/>
    </row>
    <row r="443" spans="11:20">
      <c r="K443" s="17"/>
      <c r="L443" s="17"/>
      <c r="M443" s="17"/>
      <c r="N443" s="8"/>
      <c r="O443" s="17"/>
      <c r="P443" s="17"/>
      <c r="Q443" s="17"/>
      <c r="R443" s="17"/>
      <c r="S443" s="17"/>
      <c r="T443" s="17"/>
    </row>
    <row r="444" spans="11:20">
      <c r="K444" s="17"/>
      <c r="L444" s="17"/>
      <c r="M444" s="17"/>
      <c r="N444" s="8"/>
      <c r="O444" s="17"/>
      <c r="P444" s="17"/>
      <c r="Q444" s="17"/>
      <c r="R444" s="17"/>
      <c r="S444" s="17"/>
      <c r="T444" s="17"/>
    </row>
    <row r="445" spans="11:20">
      <c r="K445" s="17"/>
      <c r="L445" s="17"/>
      <c r="M445" s="17"/>
      <c r="N445" s="8"/>
      <c r="O445" s="17"/>
      <c r="P445" s="17"/>
      <c r="Q445" s="17"/>
      <c r="R445" s="17"/>
      <c r="S445" s="17"/>
      <c r="T445" s="17"/>
    </row>
    <row r="446" spans="11:20">
      <c r="K446" s="17"/>
      <c r="L446" s="17"/>
      <c r="M446" s="17"/>
      <c r="N446" s="8"/>
      <c r="O446" s="17"/>
      <c r="P446" s="17"/>
      <c r="Q446" s="17"/>
      <c r="R446" s="17"/>
      <c r="S446" s="17"/>
      <c r="T446" s="17"/>
    </row>
    <row r="447" spans="11:20">
      <c r="K447" s="17"/>
      <c r="L447" s="17"/>
      <c r="M447" s="17"/>
      <c r="N447" s="8"/>
      <c r="O447" s="17"/>
      <c r="P447" s="17"/>
      <c r="Q447" s="17"/>
      <c r="R447" s="17"/>
      <c r="S447" s="17"/>
      <c r="T447" s="17"/>
    </row>
    <row r="448" spans="11:20">
      <c r="K448" s="17"/>
      <c r="L448" s="17"/>
      <c r="M448" s="17"/>
      <c r="N448" s="8"/>
      <c r="O448" s="17"/>
      <c r="P448" s="17"/>
      <c r="Q448" s="17"/>
      <c r="R448" s="17"/>
      <c r="S448" s="17"/>
      <c r="T448" s="17"/>
    </row>
    <row r="449" spans="11:20">
      <c r="K449" s="17"/>
      <c r="L449" s="17"/>
      <c r="M449" s="17"/>
      <c r="N449" s="8"/>
      <c r="O449" s="17"/>
      <c r="P449" s="17"/>
      <c r="Q449" s="17"/>
      <c r="R449" s="17"/>
      <c r="S449" s="17"/>
      <c r="T449" s="17"/>
    </row>
    <row r="450" spans="11:20">
      <c r="K450" s="17"/>
      <c r="L450" s="17"/>
      <c r="M450" s="17"/>
      <c r="N450" s="8"/>
      <c r="O450" s="17"/>
      <c r="P450" s="17"/>
      <c r="Q450" s="17"/>
      <c r="R450" s="17"/>
      <c r="S450" s="17"/>
      <c r="T450" s="17"/>
    </row>
    <row r="451" spans="11:20">
      <c r="K451" s="17"/>
      <c r="L451" s="17"/>
      <c r="M451" s="17"/>
      <c r="N451" s="8"/>
      <c r="O451" s="17"/>
      <c r="P451" s="17"/>
      <c r="Q451" s="17"/>
      <c r="R451" s="17"/>
      <c r="S451" s="17"/>
      <c r="T451" s="17"/>
    </row>
    <row r="452" spans="11:20">
      <c r="K452" s="17"/>
      <c r="L452" s="17"/>
      <c r="M452" s="17"/>
      <c r="N452" s="8"/>
      <c r="O452" s="17"/>
      <c r="P452" s="17"/>
      <c r="Q452" s="17"/>
      <c r="R452" s="17"/>
      <c r="S452" s="17"/>
      <c r="T452" s="17"/>
    </row>
    <row r="453" spans="11:20">
      <c r="K453" s="17"/>
      <c r="L453" s="17"/>
      <c r="M453" s="17"/>
      <c r="N453" s="8"/>
      <c r="O453" s="17"/>
      <c r="P453" s="17"/>
      <c r="Q453" s="17"/>
      <c r="R453" s="17"/>
      <c r="S453" s="17"/>
      <c r="T453" s="17"/>
    </row>
    <row r="454" spans="11:20">
      <c r="K454" s="17"/>
      <c r="L454" s="17"/>
      <c r="M454" s="17"/>
      <c r="N454" s="8"/>
      <c r="O454" s="17"/>
      <c r="P454" s="17"/>
      <c r="Q454" s="17"/>
      <c r="R454" s="17"/>
      <c r="S454" s="17"/>
      <c r="T454" s="17"/>
    </row>
    <row r="455" spans="11:20">
      <c r="K455" s="17"/>
      <c r="L455" s="17"/>
      <c r="M455" s="17"/>
      <c r="N455" s="8"/>
      <c r="O455" s="17"/>
      <c r="P455" s="17"/>
      <c r="Q455" s="17"/>
      <c r="R455" s="17"/>
      <c r="S455" s="17"/>
      <c r="T455" s="17"/>
    </row>
    <row r="456" spans="11:20">
      <c r="K456" s="17"/>
      <c r="L456" s="17"/>
      <c r="M456" s="17"/>
      <c r="N456" s="8"/>
      <c r="O456" s="17"/>
      <c r="P456" s="17"/>
      <c r="Q456" s="17"/>
      <c r="R456" s="17"/>
      <c r="S456" s="17"/>
      <c r="T456" s="17"/>
    </row>
    <row r="457" spans="11:20">
      <c r="K457" s="17"/>
      <c r="L457" s="17"/>
      <c r="M457" s="17"/>
      <c r="N457" s="8"/>
      <c r="O457" s="17"/>
      <c r="P457" s="17"/>
      <c r="Q457" s="17"/>
      <c r="R457" s="17"/>
      <c r="S457" s="17"/>
      <c r="T457" s="17"/>
    </row>
    <row r="458" spans="11:20">
      <c r="K458" s="17"/>
      <c r="L458" s="17"/>
      <c r="M458" s="17"/>
      <c r="N458" s="8"/>
      <c r="O458" s="17"/>
      <c r="P458" s="17"/>
      <c r="Q458" s="17"/>
      <c r="R458" s="17"/>
      <c r="S458" s="17"/>
      <c r="T458" s="17"/>
    </row>
    <row r="459" spans="11:20">
      <c r="K459" s="17"/>
      <c r="L459" s="17"/>
      <c r="M459" s="17"/>
      <c r="N459" s="8"/>
      <c r="O459" s="17"/>
      <c r="P459" s="17"/>
      <c r="Q459" s="17"/>
      <c r="R459" s="17"/>
      <c r="S459" s="17"/>
      <c r="T459" s="17"/>
    </row>
    <row r="460" spans="11:20">
      <c r="K460" s="17"/>
      <c r="L460" s="17"/>
      <c r="M460" s="17"/>
      <c r="N460" s="8"/>
      <c r="O460" s="17"/>
      <c r="P460" s="17"/>
      <c r="Q460" s="17"/>
      <c r="R460" s="17"/>
      <c r="S460" s="17"/>
      <c r="T460" s="17"/>
    </row>
    <row r="461" spans="11:20">
      <c r="K461" s="17"/>
      <c r="L461" s="17"/>
      <c r="M461" s="17"/>
      <c r="N461" s="8"/>
      <c r="O461" s="17"/>
      <c r="P461" s="17"/>
      <c r="Q461" s="17"/>
      <c r="R461" s="17"/>
      <c r="S461" s="17"/>
      <c r="T461" s="17"/>
    </row>
    <row r="462" spans="11:20">
      <c r="K462" s="17"/>
      <c r="L462" s="17"/>
      <c r="M462" s="17"/>
      <c r="N462" s="8"/>
      <c r="O462" s="17"/>
      <c r="P462" s="17"/>
      <c r="Q462" s="17"/>
      <c r="R462" s="17"/>
      <c r="S462" s="17"/>
      <c r="T462" s="17"/>
    </row>
    <row r="463" spans="11:20">
      <c r="K463" s="17"/>
      <c r="L463" s="17"/>
      <c r="M463" s="17"/>
      <c r="N463" s="8"/>
      <c r="O463" s="17"/>
      <c r="P463" s="17"/>
      <c r="Q463" s="17"/>
      <c r="R463" s="17"/>
      <c r="S463" s="17"/>
      <c r="T463" s="17"/>
    </row>
    <row r="464" spans="11:20">
      <c r="K464" s="17"/>
      <c r="L464" s="17"/>
      <c r="M464" s="17"/>
      <c r="N464" s="8"/>
      <c r="O464" s="17"/>
      <c r="P464" s="17"/>
      <c r="Q464" s="17"/>
      <c r="R464" s="17"/>
      <c r="S464" s="17"/>
      <c r="T464" s="17"/>
    </row>
    <row r="465" spans="11:20">
      <c r="K465" s="17"/>
      <c r="L465" s="17"/>
      <c r="M465" s="17"/>
      <c r="N465" s="8"/>
      <c r="O465" s="17"/>
      <c r="P465" s="17"/>
      <c r="Q465" s="17"/>
      <c r="R465" s="17"/>
      <c r="S465" s="17"/>
      <c r="T465" s="17"/>
    </row>
    <row r="466" spans="11:20">
      <c r="K466" s="17"/>
      <c r="L466" s="17"/>
      <c r="M466" s="17"/>
      <c r="N466" s="8"/>
      <c r="O466" s="17"/>
      <c r="P466" s="17"/>
      <c r="Q466" s="17"/>
      <c r="R466" s="17"/>
      <c r="S466" s="17"/>
      <c r="T466" s="17"/>
    </row>
    <row r="467" spans="11:20">
      <c r="K467" s="17"/>
      <c r="L467" s="17"/>
      <c r="M467" s="17"/>
      <c r="N467" s="8"/>
      <c r="O467" s="17"/>
      <c r="P467" s="17"/>
      <c r="Q467" s="17"/>
      <c r="R467" s="17"/>
      <c r="S467" s="17"/>
      <c r="T467" s="17"/>
    </row>
    <row r="468" spans="11:20">
      <c r="K468" s="17"/>
      <c r="L468" s="17"/>
      <c r="M468" s="17"/>
      <c r="N468" s="8"/>
      <c r="O468" s="17"/>
      <c r="P468" s="17"/>
      <c r="Q468" s="17"/>
      <c r="R468" s="17"/>
      <c r="S468" s="17"/>
      <c r="T468" s="17"/>
    </row>
    <row r="469" spans="11:20">
      <c r="K469" s="17"/>
      <c r="L469" s="17"/>
      <c r="M469" s="17"/>
      <c r="N469" s="8"/>
      <c r="O469" s="17"/>
      <c r="P469" s="17"/>
      <c r="Q469" s="17"/>
      <c r="R469" s="17"/>
      <c r="S469" s="17"/>
      <c r="T469" s="17"/>
    </row>
    <row r="470" spans="11:20">
      <c r="K470" s="17"/>
      <c r="L470" s="17"/>
      <c r="M470" s="17"/>
      <c r="N470" s="8"/>
      <c r="O470" s="17"/>
      <c r="P470" s="17"/>
      <c r="Q470" s="17"/>
      <c r="R470" s="17"/>
      <c r="S470" s="17"/>
      <c r="T470" s="17"/>
    </row>
    <row r="471" spans="11:20">
      <c r="K471" s="17"/>
      <c r="L471" s="17"/>
      <c r="M471" s="17"/>
      <c r="N471" s="8"/>
      <c r="O471" s="17"/>
      <c r="P471" s="17"/>
      <c r="Q471" s="17"/>
      <c r="R471" s="17"/>
      <c r="S471" s="17"/>
      <c r="T471" s="17"/>
    </row>
    <row r="472" spans="11:20">
      <c r="K472" s="17"/>
      <c r="L472" s="17"/>
      <c r="M472" s="17"/>
      <c r="N472" s="8"/>
      <c r="O472" s="17"/>
      <c r="P472" s="17"/>
      <c r="Q472" s="17"/>
      <c r="R472" s="17"/>
      <c r="S472" s="17"/>
      <c r="T472" s="17"/>
    </row>
    <row r="473" spans="11:20">
      <c r="K473" s="17"/>
      <c r="L473" s="17"/>
      <c r="M473" s="17"/>
      <c r="N473" s="8"/>
      <c r="O473" s="17"/>
      <c r="P473" s="17"/>
      <c r="Q473" s="17"/>
      <c r="R473" s="17"/>
      <c r="S473" s="17"/>
      <c r="T473" s="17"/>
    </row>
    <row r="474" spans="11:20">
      <c r="K474" s="17"/>
      <c r="L474" s="17"/>
      <c r="M474" s="17"/>
      <c r="N474" s="8"/>
      <c r="O474" s="17"/>
      <c r="P474" s="17"/>
      <c r="Q474" s="17"/>
      <c r="R474" s="17"/>
      <c r="S474" s="17"/>
      <c r="T474" s="17"/>
    </row>
    <row r="475" spans="11:20">
      <c r="K475" s="17"/>
      <c r="L475" s="17"/>
      <c r="M475" s="17"/>
      <c r="N475" s="8"/>
      <c r="O475" s="17"/>
      <c r="P475" s="17"/>
      <c r="Q475" s="17"/>
      <c r="R475" s="17"/>
      <c r="S475" s="17"/>
      <c r="T475" s="17"/>
    </row>
    <row r="476" spans="11:20">
      <c r="K476" s="17"/>
      <c r="L476" s="17"/>
      <c r="M476" s="17"/>
      <c r="N476" s="8"/>
      <c r="O476" s="17"/>
      <c r="P476" s="17"/>
      <c r="Q476" s="17"/>
      <c r="R476" s="17"/>
      <c r="S476" s="17"/>
      <c r="T476" s="17"/>
    </row>
    <row r="477" spans="11:20">
      <c r="K477" s="17"/>
      <c r="L477" s="17"/>
      <c r="M477" s="17"/>
      <c r="N477" s="8"/>
      <c r="O477" s="17"/>
      <c r="P477" s="17"/>
      <c r="Q477" s="17"/>
      <c r="R477" s="17"/>
      <c r="S477" s="17"/>
      <c r="T477" s="17"/>
    </row>
    <row r="478" spans="11:20">
      <c r="K478" s="17"/>
      <c r="L478" s="17"/>
      <c r="M478" s="17"/>
      <c r="N478" s="8"/>
      <c r="O478" s="17"/>
      <c r="P478" s="17"/>
      <c r="Q478" s="17"/>
      <c r="R478" s="17"/>
      <c r="S478" s="17"/>
      <c r="T478" s="17"/>
    </row>
    <row r="479" spans="11:20">
      <c r="K479" s="17"/>
      <c r="L479" s="17"/>
      <c r="M479" s="17"/>
      <c r="N479" s="8"/>
      <c r="O479" s="17"/>
      <c r="P479" s="17"/>
      <c r="Q479" s="17"/>
      <c r="R479" s="17"/>
      <c r="S479" s="17"/>
      <c r="T479" s="17"/>
    </row>
    <row r="480" spans="11:20">
      <c r="K480" s="17"/>
      <c r="L480" s="17"/>
      <c r="M480" s="17"/>
      <c r="N480" s="8"/>
      <c r="O480" s="17"/>
      <c r="P480" s="17"/>
      <c r="Q480" s="17"/>
      <c r="R480" s="17"/>
      <c r="S480" s="17"/>
      <c r="T480" s="17"/>
    </row>
    <row r="481" spans="11:20">
      <c r="K481" s="17"/>
      <c r="L481" s="17"/>
      <c r="M481" s="17"/>
      <c r="N481" s="8"/>
      <c r="O481" s="17"/>
      <c r="P481" s="17"/>
      <c r="Q481" s="17"/>
      <c r="R481" s="17"/>
      <c r="S481" s="17"/>
      <c r="T481" s="17"/>
    </row>
    <row r="482" spans="11:20">
      <c r="K482" s="17"/>
      <c r="L482" s="17"/>
      <c r="M482" s="17"/>
      <c r="N482" s="8"/>
      <c r="O482" s="17"/>
      <c r="P482" s="17"/>
      <c r="Q482" s="17"/>
      <c r="R482" s="17"/>
      <c r="S482" s="17"/>
      <c r="T482" s="17"/>
    </row>
    <row r="483" spans="11:20">
      <c r="K483" s="17"/>
      <c r="L483" s="17"/>
      <c r="M483" s="17"/>
      <c r="N483" s="8"/>
      <c r="O483" s="17"/>
      <c r="P483" s="17"/>
      <c r="Q483" s="17"/>
      <c r="R483" s="17"/>
      <c r="S483" s="17"/>
      <c r="T483" s="17"/>
    </row>
    <row r="484" spans="11:20">
      <c r="K484" s="17"/>
      <c r="L484" s="17"/>
      <c r="M484" s="17"/>
      <c r="N484" s="8"/>
      <c r="O484" s="17"/>
      <c r="P484" s="17"/>
      <c r="Q484" s="17"/>
      <c r="R484" s="17"/>
      <c r="S484" s="17"/>
      <c r="T484" s="17"/>
    </row>
    <row r="485" spans="11:20">
      <c r="K485" s="17"/>
      <c r="L485" s="17"/>
      <c r="M485" s="17"/>
      <c r="N485" s="8"/>
      <c r="O485" s="17"/>
      <c r="P485" s="17"/>
      <c r="Q485" s="17"/>
      <c r="R485" s="17"/>
      <c r="S485" s="17"/>
      <c r="T485" s="17"/>
    </row>
    <row r="486" spans="11:20">
      <c r="K486" s="17"/>
      <c r="L486" s="17"/>
      <c r="M486" s="17"/>
      <c r="N486" s="8"/>
      <c r="O486" s="17"/>
      <c r="P486" s="17"/>
      <c r="Q486" s="17"/>
      <c r="R486" s="17"/>
      <c r="S486" s="17"/>
      <c r="T486" s="17"/>
    </row>
    <row r="487" spans="11:20">
      <c r="K487" s="17"/>
      <c r="L487" s="17"/>
      <c r="M487" s="17"/>
      <c r="N487" s="8"/>
      <c r="O487" s="17"/>
      <c r="P487" s="17"/>
      <c r="Q487" s="17"/>
      <c r="R487" s="17"/>
      <c r="S487" s="17"/>
      <c r="T487" s="17"/>
    </row>
    <row r="488" spans="11:20">
      <c r="K488" s="17"/>
      <c r="L488" s="17"/>
      <c r="M488" s="17"/>
      <c r="N488" s="8"/>
      <c r="O488" s="17"/>
      <c r="P488" s="17"/>
      <c r="Q488" s="17"/>
      <c r="R488" s="17"/>
      <c r="S488" s="17"/>
      <c r="T488" s="17"/>
    </row>
    <row r="489" spans="11:20">
      <c r="K489" s="17"/>
      <c r="L489" s="17"/>
      <c r="M489" s="17"/>
      <c r="N489" s="8"/>
      <c r="O489" s="17"/>
      <c r="P489" s="17"/>
      <c r="Q489" s="17"/>
      <c r="R489" s="17"/>
      <c r="S489" s="17"/>
      <c r="T489" s="17"/>
    </row>
    <row r="490" spans="11:20">
      <c r="K490" s="17"/>
      <c r="L490" s="17"/>
      <c r="M490" s="17"/>
      <c r="N490" s="8"/>
      <c r="O490" s="17"/>
      <c r="P490" s="17"/>
      <c r="Q490" s="17"/>
      <c r="R490" s="17"/>
      <c r="S490" s="17"/>
      <c r="T490" s="17"/>
    </row>
    <row r="491" spans="11:20">
      <c r="K491" s="17"/>
      <c r="L491" s="17"/>
      <c r="M491" s="17"/>
      <c r="N491" s="8"/>
      <c r="O491" s="17"/>
      <c r="P491" s="17"/>
      <c r="Q491" s="17"/>
      <c r="R491" s="17"/>
      <c r="S491" s="17"/>
      <c r="T491" s="17"/>
    </row>
    <row r="492" spans="11:20">
      <c r="K492" s="17"/>
      <c r="L492" s="17"/>
      <c r="M492" s="17"/>
      <c r="N492" s="8"/>
      <c r="O492" s="17"/>
      <c r="P492" s="17"/>
      <c r="Q492" s="17"/>
      <c r="R492" s="17"/>
      <c r="S492" s="17"/>
      <c r="T492" s="17"/>
    </row>
    <row r="493" spans="11:20">
      <c r="K493" s="17"/>
      <c r="L493" s="17"/>
      <c r="M493" s="17"/>
      <c r="N493" s="8"/>
      <c r="O493" s="17"/>
      <c r="P493" s="17"/>
      <c r="Q493" s="17"/>
      <c r="R493" s="17"/>
      <c r="S493" s="17"/>
      <c r="T493" s="17"/>
    </row>
    <row r="494" spans="11:20">
      <c r="K494" s="17"/>
      <c r="L494" s="17"/>
      <c r="M494" s="17"/>
      <c r="N494" s="8"/>
      <c r="O494" s="17"/>
      <c r="P494" s="17"/>
      <c r="Q494" s="17"/>
      <c r="R494" s="17"/>
      <c r="S494" s="17"/>
      <c r="T494" s="17"/>
    </row>
    <row r="495" spans="11:20">
      <c r="K495" s="17"/>
      <c r="L495" s="17"/>
      <c r="M495" s="17"/>
      <c r="N495" s="8"/>
      <c r="O495" s="17"/>
      <c r="P495" s="17"/>
      <c r="Q495" s="17"/>
      <c r="R495" s="17"/>
      <c r="S495" s="17"/>
      <c r="T495" s="17"/>
    </row>
    <row r="496" spans="11:20">
      <c r="K496" s="17"/>
      <c r="L496" s="17"/>
      <c r="M496" s="17"/>
      <c r="N496" s="8"/>
      <c r="O496" s="17"/>
      <c r="P496" s="17"/>
      <c r="Q496" s="17"/>
      <c r="R496" s="17"/>
      <c r="S496" s="17"/>
      <c r="T496" s="17"/>
    </row>
    <row r="497" spans="11:20">
      <c r="K497" s="17"/>
      <c r="L497" s="17"/>
      <c r="M497" s="17"/>
      <c r="N497" s="8"/>
      <c r="O497" s="17"/>
      <c r="P497" s="17"/>
      <c r="Q497" s="17"/>
      <c r="R497" s="17"/>
      <c r="S497" s="17"/>
      <c r="T497" s="17"/>
    </row>
    <row r="498" spans="11:20">
      <c r="K498" s="17"/>
      <c r="L498" s="17"/>
      <c r="M498" s="17"/>
      <c r="N498" s="8"/>
      <c r="O498" s="17"/>
      <c r="P498" s="17"/>
      <c r="Q498" s="17"/>
      <c r="R498" s="17"/>
      <c r="S498" s="17"/>
      <c r="T498" s="17"/>
    </row>
    <row r="499" spans="11:20">
      <c r="K499" s="17"/>
      <c r="L499" s="17"/>
      <c r="M499" s="17"/>
      <c r="N499" s="8"/>
      <c r="O499" s="17"/>
      <c r="P499" s="17"/>
      <c r="Q499" s="17"/>
      <c r="R499" s="17"/>
      <c r="S499" s="17"/>
      <c r="T499" s="17"/>
    </row>
    <row r="500" spans="11:20">
      <c r="K500" s="17"/>
      <c r="L500" s="17"/>
      <c r="M500" s="17"/>
      <c r="N500" s="8"/>
      <c r="O500" s="17"/>
      <c r="P500" s="17"/>
      <c r="Q500" s="17"/>
      <c r="R500" s="17"/>
      <c r="S500" s="17"/>
      <c r="T500" s="17"/>
    </row>
    <row r="501" spans="11:20">
      <c r="K501" s="17"/>
      <c r="L501" s="17"/>
      <c r="M501" s="17"/>
      <c r="N501" s="8"/>
      <c r="O501" s="17"/>
      <c r="P501" s="17"/>
      <c r="Q501" s="17"/>
      <c r="R501" s="17"/>
      <c r="S501" s="17"/>
      <c r="T501" s="17"/>
    </row>
    <row r="502" spans="11:20">
      <c r="K502" s="17"/>
      <c r="L502" s="17"/>
      <c r="M502" s="17"/>
      <c r="N502" s="8"/>
      <c r="O502" s="17"/>
      <c r="P502" s="17"/>
      <c r="Q502" s="17"/>
      <c r="R502" s="17"/>
      <c r="S502" s="17"/>
      <c r="T502" s="17"/>
    </row>
    <row r="503" spans="11:20">
      <c r="K503" s="17"/>
      <c r="L503" s="17"/>
      <c r="M503" s="17"/>
      <c r="N503" s="8"/>
      <c r="O503" s="17"/>
      <c r="P503" s="17"/>
      <c r="Q503" s="17"/>
      <c r="R503" s="17"/>
      <c r="S503" s="17"/>
      <c r="T503" s="17"/>
    </row>
    <row r="504" spans="11:20">
      <c r="K504" s="17"/>
      <c r="L504" s="17"/>
      <c r="M504" s="17"/>
      <c r="N504" s="8"/>
      <c r="O504" s="17"/>
      <c r="P504" s="17"/>
      <c r="Q504" s="17"/>
      <c r="R504" s="17"/>
      <c r="S504" s="17"/>
      <c r="T504" s="17"/>
    </row>
    <row r="505" spans="11:20">
      <c r="K505" s="17"/>
      <c r="L505" s="17"/>
      <c r="M505" s="17"/>
      <c r="N505" s="8"/>
      <c r="O505" s="17"/>
      <c r="P505" s="17"/>
      <c r="Q505" s="17"/>
      <c r="R505" s="17"/>
      <c r="S505" s="17"/>
      <c r="T505" s="17"/>
    </row>
    <row r="506" spans="11:20">
      <c r="K506" s="17"/>
      <c r="L506" s="17"/>
      <c r="M506" s="17"/>
      <c r="N506" s="8"/>
      <c r="O506" s="17"/>
      <c r="P506" s="17"/>
      <c r="Q506" s="17"/>
      <c r="R506" s="17"/>
      <c r="S506" s="17"/>
      <c r="T506" s="17"/>
    </row>
    <row r="507" spans="11:20">
      <c r="K507" s="17"/>
      <c r="L507" s="17"/>
      <c r="M507" s="17"/>
      <c r="N507" s="8"/>
      <c r="O507" s="17"/>
      <c r="P507" s="17"/>
      <c r="Q507" s="17"/>
      <c r="R507" s="17"/>
      <c r="S507" s="17"/>
      <c r="T507" s="17"/>
    </row>
    <row r="508" spans="11:20">
      <c r="K508" s="17"/>
      <c r="L508" s="17"/>
      <c r="M508" s="17"/>
      <c r="N508" s="8"/>
      <c r="O508" s="17"/>
      <c r="P508" s="17"/>
      <c r="Q508" s="17"/>
      <c r="R508" s="17"/>
      <c r="S508" s="17"/>
      <c r="T508" s="17"/>
    </row>
    <row r="509" spans="11:20">
      <c r="K509" s="17"/>
      <c r="L509" s="17"/>
      <c r="M509" s="17"/>
      <c r="N509" s="8"/>
      <c r="O509" s="17"/>
      <c r="P509" s="17"/>
      <c r="Q509" s="17"/>
      <c r="R509" s="17"/>
      <c r="S509" s="17"/>
      <c r="T509" s="17"/>
    </row>
    <row r="510" spans="11:20">
      <c r="K510" s="17"/>
      <c r="L510" s="17"/>
      <c r="M510" s="17"/>
      <c r="N510" s="8"/>
      <c r="O510" s="17"/>
      <c r="P510" s="17"/>
      <c r="Q510" s="17"/>
      <c r="R510" s="17"/>
      <c r="S510" s="17"/>
      <c r="T510" s="17"/>
    </row>
    <row r="511" spans="11:20">
      <c r="K511" s="17"/>
      <c r="L511" s="17"/>
      <c r="M511" s="17"/>
      <c r="N511" s="8"/>
      <c r="O511" s="17"/>
      <c r="P511" s="17"/>
      <c r="Q511" s="17"/>
      <c r="R511" s="17"/>
      <c r="S511" s="17"/>
      <c r="T511" s="17"/>
    </row>
    <row r="512" spans="11:20">
      <c r="K512" s="17"/>
      <c r="L512" s="17"/>
      <c r="M512" s="17"/>
      <c r="N512" s="8"/>
      <c r="O512" s="17"/>
      <c r="P512" s="17"/>
      <c r="Q512" s="17"/>
      <c r="R512" s="17"/>
      <c r="S512" s="17"/>
      <c r="T512" s="17"/>
    </row>
    <row r="513" spans="11:20">
      <c r="K513" s="17"/>
      <c r="L513" s="17"/>
      <c r="M513" s="17"/>
      <c r="N513" s="8"/>
      <c r="O513" s="17"/>
      <c r="P513" s="17"/>
      <c r="Q513" s="17"/>
      <c r="R513" s="17"/>
      <c r="S513" s="17"/>
      <c r="T513" s="17"/>
    </row>
    <row r="514" spans="11:20">
      <c r="K514" s="17"/>
      <c r="L514" s="17"/>
      <c r="M514" s="17"/>
      <c r="N514" s="8"/>
      <c r="O514" s="17"/>
      <c r="P514" s="17"/>
      <c r="Q514" s="17"/>
      <c r="R514" s="17"/>
      <c r="S514" s="17"/>
      <c r="T514" s="17"/>
    </row>
    <row r="515" spans="11:20">
      <c r="K515" s="17"/>
      <c r="L515" s="17"/>
      <c r="M515" s="17"/>
      <c r="N515" s="8"/>
      <c r="O515" s="17"/>
      <c r="P515" s="17"/>
      <c r="Q515" s="17"/>
      <c r="R515" s="17"/>
      <c r="S515" s="17"/>
      <c r="T515" s="17"/>
    </row>
    <row r="516" spans="11:20">
      <c r="K516" s="17"/>
      <c r="L516" s="17"/>
      <c r="M516" s="17"/>
      <c r="N516" s="8"/>
      <c r="O516" s="17"/>
      <c r="P516" s="17"/>
      <c r="Q516" s="17"/>
      <c r="R516" s="17"/>
      <c r="S516" s="17"/>
      <c r="T516" s="17"/>
    </row>
    <row r="517" spans="11:20">
      <c r="K517" s="17"/>
      <c r="L517" s="17"/>
      <c r="M517" s="17"/>
      <c r="N517" s="8"/>
      <c r="O517" s="17"/>
      <c r="P517" s="17"/>
      <c r="Q517" s="17"/>
      <c r="R517" s="17"/>
      <c r="S517" s="17"/>
      <c r="T517" s="17"/>
    </row>
    <row r="518" spans="11:20">
      <c r="K518" s="17"/>
      <c r="L518" s="17"/>
      <c r="M518" s="17"/>
      <c r="N518" s="8"/>
      <c r="O518" s="17"/>
      <c r="P518" s="17"/>
      <c r="Q518" s="17"/>
      <c r="R518" s="17"/>
      <c r="S518" s="17"/>
      <c r="T518" s="17"/>
    </row>
    <row r="519" spans="11:20">
      <c r="K519" s="17"/>
      <c r="L519" s="17"/>
      <c r="M519" s="17"/>
      <c r="N519" s="8"/>
      <c r="O519" s="17"/>
      <c r="P519" s="17"/>
      <c r="Q519" s="17"/>
      <c r="R519" s="17"/>
      <c r="S519" s="17"/>
      <c r="T519" s="17"/>
    </row>
    <row r="520" spans="11:20">
      <c r="K520" s="17"/>
      <c r="L520" s="17"/>
      <c r="M520" s="17"/>
      <c r="N520" s="8"/>
      <c r="O520" s="17"/>
      <c r="P520" s="17"/>
      <c r="Q520" s="17"/>
      <c r="R520" s="17"/>
      <c r="S520" s="17"/>
      <c r="T520" s="17"/>
    </row>
    <row r="521" spans="11:20">
      <c r="K521" s="17"/>
      <c r="L521" s="17"/>
      <c r="M521" s="17"/>
      <c r="N521" s="8"/>
      <c r="O521" s="17"/>
      <c r="P521" s="17"/>
      <c r="Q521" s="17"/>
      <c r="R521" s="17"/>
      <c r="S521" s="17"/>
      <c r="T521" s="17"/>
    </row>
    <row r="522" spans="11:20">
      <c r="K522" s="17"/>
      <c r="L522" s="17"/>
      <c r="M522" s="17"/>
      <c r="N522" s="8"/>
      <c r="O522" s="17"/>
      <c r="P522" s="17"/>
      <c r="Q522" s="17"/>
      <c r="R522" s="17"/>
      <c r="S522" s="17"/>
      <c r="T522" s="17"/>
    </row>
    <row r="523" spans="11:20">
      <c r="K523" s="17"/>
      <c r="L523" s="17"/>
      <c r="M523" s="17"/>
      <c r="N523" s="8"/>
      <c r="O523" s="17"/>
      <c r="P523" s="17"/>
      <c r="Q523" s="17"/>
      <c r="R523" s="17"/>
      <c r="S523" s="17"/>
      <c r="T523" s="17"/>
    </row>
    <row r="524" spans="11:20">
      <c r="K524" s="17"/>
      <c r="L524" s="17"/>
      <c r="M524" s="17"/>
      <c r="N524" s="8"/>
      <c r="O524" s="17"/>
      <c r="P524" s="17"/>
      <c r="Q524" s="17"/>
      <c r="R524" s="17"/>
      <c r="S524" s="17"/>
      <c r="T524" s="17"/>
    </row>
    <row r="525" spans="11:20">
      <c r="K525" s="17"/>
      <c r="L525" s="17"/>
      <c r="M525" s="17"/>
      <c r="N525" s="8"/>
      <c r="O525" s="17"/>
      <c r="P525" s="17"/>
      <c r="Q525" s="17"/>
      <c r="R525" s="17"/>
      <c r="S525" s="17"/>
      <c r="T525" s="17"/>
    </row>
    <row r="526" spans="11:20">
      <c r="K526" s="17"/>
      <c r="L526" s="17"/>
      <c r="M526" s="17"/>
      <c r="N526" s="8"/>
      <c r="O526" s="17"/>
      <c r="P526" s="17"/>
      <c r="Q526" s="17"/>
      <c r="R526" s="17"/>
      <c r="S526" s="17"/>
      <c r="T526" s="17"/>
    </row>
    <row r="527" spans="11:20">
      <c r="K527" s="17"/>
      <c r="L527" s="17"/>
      <c r="M527" s="17"/>
      <c r="N527" s="8"/>
      <c r="O527" s="17"/>
      <c r="P527" s="17"/>
      <c r="Q527" s="17"/>
      <c r="R527" s="17"/>
      <c r="S527" s="17"/>
      <c r="T527" s="17"/>
    </row>
    <row r="528" spans="11:20">
      <c r="K528" s="17"/>
      <c r="L528" s="17"/>
      <c r="M528" s="17"/>
      <c r="N528" s="8"/>
      <c r="O528" s="17"/>
      <c r="P528" s="17"/>
      <c r="Q528" s="17"/>
      <c r="R528" s="17"/>
      <c r="S528" s="17"/>
      <c r="T528" s="17"/>
    </row>
    <row r="529" spans="11:20">
      <c r="K529" s="17"/>
      <c r="L529" s="17"/>
      <c r="M529" s="17"/>
      <c r="N529" s="8"/>
      <c r="O529" s="17"/>
      <c r="P529" s="17"/>
      <c r="Q529" s="17"/>
      <c r="R529" s="17"/>
      <c r="S529" s="17"/>
      <c r="T529" s="17"/>
    </row>
    <row r="530" spans="11:20">
      <c r="K530" s="17"/>
      <c r="L530" s="17"/>
      <c r="M530" s="17"/>
      <c r="N530" s="8"/>
      <c r="O530" s="17"/>
      <c r="P530" s="17"/>
      <c r="Q530" s="17"/>
      <c r="R530" s="17"/>
      <c r="S530" s="17"/>
      <c r="T530" s="17"/>
    </row>
    <row r="531" spans="11:20">
      <c r="K531" s="17"/>
      <c r="L531" s="17"/>
      <c r="M531" s="17"/>
      <c r="N531" s="8"/>
      <c r="O531" s="17"/>
      <c r="P531" s="17"/>
      <c r="Q531" s="17"/>
      <c r="R531" s="17"/>
      <c r="S531" s="17"/>
      <c r="T531" s="17"/>
    </row>
    <row r="532" spans="11:20">
      <c r="K532" s="17"/>
      <c r="L532" s="17"/>
      <c r="M532" s="17"/>
      <c r="N532" s="8"/>
      <c r="O532" s="17"/>
      <c r="P532" s="17"/>
      <c r="Q532" s="17"/>
      <c r="R532" s="17"/>
      <c r="S532" s="17"/>
      <c r="T532" s="17"/>
    </row>
    <row r="533" spans="11:20">
      <c r="K533" s="17"/>
      <c r="L533" s="17"/>
      <c r="M533" s="17"/>
      <c r="N533" s="8"/>
      <c r="O533" s="17"/>
      <c r="P533" s="17"/>
      <c r="Q533" s="17"/>
      <c r="R533" s="17"/>
      <c r="S533" s="17"/>
      <c r="T533" s="17"/>
    </row>
    <row r="534" spans="11:20">
      <c r="K534" s="17"/>
      <c r="L534" s="17"/>
      <c r="M534" s="17"/>
      <c r="N534" s="8"/>
      <c r="O534" s="17"/>
      <c r="P534" s="17"/>
      <c r="Q534" s="17"/>
      <c r="R534" s="17"/>
      <c r="S534" s="17"/>
      <c r="T534" s="17"/>
    </row>
    <row r="535" spans="11:20">
      <c r="K535" s="17"/>
      <c r="L535" s="17"/>
      <c r="M535" s="17"/>
      <c r="N535" s="8"/>
      <c r="O535" s="17"/>
      <c r="P535" s="17"/>
      <c r="Q535" s="17"/>
      <c r="R535" s="17"/>
      <c r="S535" s="17"/>
      <c r="T535" s="17"/>
    </row>
    <row r="536" spans="11:20">
      <c r="K536" s="17"/>
      <c r="L536" s="17"/>
      <c r="M536" s="17"/>
      <c r="N536" s="8"/>
      <c r="O536" s="17"/>
      <c r="P536" s="17"/>
      <c r="Q536" s="17"/>
      <c r="R536" s="17"/>
      <c r="S536" s="17"/>
      <c r="T536" s="17"/>
    </row>
    <row r="537" spans="11:20">
      <c r="K537" s="17"/>
      <c r="L537" s="17"/>
      <c r="M537" s="17"/>
      <c r="N537" s="8"/>
      <c r="O537" s="17"/>
      <c r="P537" s="17"/>
      <c r="Q537" s="17"/>
      <c r="R537" s="17"/>
      <c r="S537" s="17"/>
      <c r="T537" s="17"/>
    </row>
    <row r="538" spans="11:20">
      <c r="K538" s="17"/>
      <c r="L538" s="17"/>
      <c r="M538" s="17"/>
      <c r="N538" s="8"/>
      <c r="O538" s="17"/>
      <c r="P538" s="17"/>
      <c r="Q538" s="17"/>
      <c r="R538" s="17"/>
      <c r="S538" s="17"/>
      <c r="T538" s="17"/>
    </row>
    <row r="539" spans="11:20">
      <c r="K539" s="17"/>
      <c r="L539" s="17"/>
      <c r="M539" s="17"/>
      <c r="N539" s="8"/>
      <c r="O539" s="17"/>
      <c r="P539" s="17"/>
      <c r="Q539" s="17"/>
      <c r="R539" s="17"/>
      <c r="S539" s="17"/>
      <c r="T539" s="17"/>
    </row>
    <row r="540" spans="11:20">
      <c r="K540" s="17"/>
      <c r="L540" s="17"/>
      <c r="M540" s="17"/>
      <c r="N540" s="8"/>
      <c r="O540" s="17"/>
      <c r="P540" s="17"/>
      <c r="Q540" s="17"/>
      <c r="R540" s="17"/>
      <c r="S540" s="17"/>
      <c r="T540" s="17"/>
    </row>
    <row r="541" spans="11:20">
      <c r="K541" s="17"/>
      <c r="L541" s="17"/>
      <c r="M541" s="17"/>
      <c r="N541" s="8"/>
      <c r="Q541" s="17"/>
      <c r="R541" s="17"/>
      <c r="S541" s="17"/>
      <c r="T541" s="17"/>
    </row>
    <row r="552" spans="10:10">
      <c r="J552" s="27"/>
    </row>
  </sheetData>
  <sortState ref="K5:T53">
    <sortCondition ref="N5:N53"/>
  </sortState>
  <mergeCells count="3">
    <mergeCell ref="A3:I3"/>
    <mergeCell ref="K3:T3"/>
    <mergeCell ref="R236:T238"/>
  </mergeCells>
  <phoneticPr fontId="26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3"/>
  <sheetViews>
    <sheetView topLeftCell="A37" zoomScale="110" zoomScaleNormal="110" workbookViewId="0">
      <selection activeCell="K8" sqref="K8:S8"/>
    </sheetView>
  </sheetViews>
  <sheetFormatPr baseColWidth="10" defaultRowHeight="15"/>
  <cols>
    <col min="3" max="3" width="5.42578125" bestFit="1" customWidth="1"/>
    <col min="4" max="4" width="12.28515625" bestFit="1" customWidth="1"/>
    <col min="6" max="6" width="26.85546875" bestFit="1" customWidth="1"/>
    <col min="7" max="7" width="9.7109375" customWidth="1"/>
    <col min="8" max="8" width="12.5703125" customWidth="1"/>
    <col min="9" max="9" width="6.7109375" customWidth="1"/>
    <col min="10" max="10" width="24.85546875" bestFit="1" customWidth="1"/>
    <col min="13" max="13" width="5.42578125" bestFit="1" customWidth="1"/>
    <col min="14" max="14" width="12.42578125" bestFit="1" customWidth="1"/>
    <col min="15" max="15" width="12" customWidth="1"/>
    <col min="16" max="16" width="17.28515625" customWidth="1"/>
    <col min="17" max="17" width="9.7109375" customWidth="1"/>
    <col min="18" max="18" width="12.42578125" customWidth="1"/>
    <col min="19" max="19" width="5.28515625" bestFit="1" customWidth="1"/>
  </cols>
  <sheetData>
    <row r="1" spans="1:19" ht="20.25">
      <c r="A1" s="17"/>
      <c r="B1" s="17"/>
      <c r="C1" s="17"/>
      <c r="D1" s="17"/>
      <c r="E1" s="18" t="s">
        <v>0</v>
      </c>
      <c r="F1" s="18"/>
      <c r="G1" s="17"/>
      <c r="H1" s="19"/>
      <c r="I1" s="19"/>
      <c r="J1" s="17"/>
      <c r="K1" s="20"/>
      <c r="L1" s="20"/>
      <c r="M1" s="20"/>
      <c r="N1" s="9"/>
      <c r="O1" s="21" t="s">
        <v>1</v>
      </c>
      <c r="P1" s="21"/>
      <c r="Q1" s="22"/>
      <c r="R1" s="22"/>
      <c r="S1" s="22"/>
    </row>
    <row r="2" spans="1:19" ht="20.25">
      <c r="A2" s="17"/>
      <c r="B2" s="17"/>
      <c r="C2" s="17"/>
      <c r="D2" s="17"/>
      <c r="E2" s="23"/>
      <c r="F2" s="23"/>
      <c r="G2" s="17"/>
      <c r="H2" s="19"/>
      <c r="I2" s="19"/>
      <c r="J2" s="27"/>
      <c r="K2" s="20"/>
      <c r="L2" s="20"/>
      <c r="M2" s="20"/>
      <c r="N2" s="9"/>
      <c r="O2" s="97"/>
      <c r="P2" s="97"/>
      <c r="Q2" s="290"/>
      <c r="R2" s="290"/>
      <c r="S2" s="290"/>
    </row>
    <row r="3" spans="1:19" ht="33.75" customHeight="1">
      <c r="A3" s="284" t="s">
        <v>644</v>
      </c>
      <c r="B3" s="285"/>
      <c r="C3" s="285"/>
      <c r="D3" s="285"/>
      <c r="E3" s="285"/>
      <c r="F3" s="285"/>
      <c r="G3" s="285"/>
      <c r="H3" s="285"/>
      <c r="I3" s="286"/>
      <c r="J3" s="17"/>
      <c r="K3" s="287" t="s">
        <v>645</v>
      </c>
      <c r="L3" s="287"/>
      <c r="M3" s="287"/>
      <c r="N3" s="287"/>
      <c r="O3" s="287"/>
      <c r="P3" s="287"/>
      <c r="Q3" s="287"/>
      <c r="R3" s="287"/>
      <c r="S3" s="287"/>
    </row>
    <row r="4" spans="1:19" ht="36">
      <c r="A4" s="110" t="s">
        <v>27</v>
      </c>
      <c r="B4" s="110" t="s">
        <v>17</v>
      </c>
      <c r="C4" s="111" t="s">
        <v>55</v>
      </c>
      <c r="D4" s="107" t="s">
        <v>29</v>
      </c>
      <c r="E4" s="107" t="s">
        <v>30</v>
      </c>
      <c r="F4" s="107" t="s">
        <v>19</v>
      </c>
      <c r="G4" s="107" t="s">
        <v>20</v>
      </c>
      <c r="H4" s="112" t="s">
        <v>21</v>
      </c>
      <c r="I4" s="107" t="s">
        <v>22</v>
      </c>
      <c r="J4" s="92">
        <f>+H51+R151</f>
        <v>1751800</v>
      </c>
      <c r="K4" s="112" t="s">
        <v>27</v>
      </c>
      <c r="L4" s="112" t="s">
        <v>17</v>
      </c>
      <c r="M4" s="113" t="s">
        <v>55</v>
      </c>
      <c r="N4" s="107" t="s">
        <v>29</v>
      </c>
      <c r="O4" s="107" t="s">
        <v>31</v>
      </c>
      <c r="P4" s="107" t="s">
        <v>19</v>
      </c>
      <c r="Q4" s="112" t="s">
        <v>20</v>
      </c>
      <c r="R4" s="114" t="s">
        <v>32</v>
      </c>
      <c r="S4" s="114" t="s">
        <v>22</v>
      </c>
    </row>
    <row r="5" spans="1:19" s="93" customFormat="1">
      <c r="A5" s="242">
        <v>43341</v>
      </c>
      <c r="B5" s="243" t="s">
        <v>46</v>
      </c>
      <c r="C5" s="243">
        <v>40</v>
      </c>
      <c r="D5" s="243" t="s">
        <v>718</v>
      </c>
      <c r="E5" s="243" t="s">
        <v>30</v>
      </c>
      <c r="F5" s="244" t="s">
        <v>719</v>
      </c>
      <c r="G5" s="243">
        <v>1</v>
      </c>
      <c r="H5" s="245">
        <v>84000</v>
      </c>
      <c r="I5" s="243">
        <v>1</v>
      </c>
      <c r="K5" s="96">
        <v>43336</v>
      </c>
      <c r="L5" s="89" t="s">
        <v>54</v>
      </c>
      <c r="M5" s="89">
        <v>40</v>
      </c>
      <c r="N5" s="89" t="s">
        <v>714</v>
      </c>
      <c r="O5" s="98" t="s">
        <v>1</v>
      </c>
      <c r="P5" s="89" t="s">
        <v>373</v>
      </c>
      <c r="Q5" s="89" t="s">
        <v>16</v>
      </c>
      <c r="R5" s="85">
        <v>168000</v>
      </c>
      <c r="S5" s="89">
        <v>1</v>
      </c>
    </row>
    <row r="6" spans="1:19" s="93" customFormat="1">
      <c r="A6" s="96">
        <v>43342</v>
      </c>
      <c r="B6" s="89" t="s">
        <v>46</v>
      </c>
      <c r="C6" s="89">
        <v>40</v>
      </c>
      <c r="D6" s="89" t="s">
        <v>720</v>
      </c>
      <c r="E6" s="89" t="s">
        <v>30</v>
      </c>
      <c r="F6" s="95" t="s">
        <v>66</v>
      </c>
      <c r="G6" s="89">
        <v>2</v>
      </c>
      <c r="H6" s="85">
        <v>148000</v>
      </c>
      <c r="I6" s="89">
        <v>1</v>
      </c>
      <c r="K6" s="96">
        <v>43346</v>
      </c>
      <c r="L6" s="89" t="s">
        <v>46</v>
      </c>
      <c r="M6" s="89">
        <v>20</v>
      </c>
      <c r="N6" s="89" t="s">
        <v>715</v>
      </c>
      <c r="O6" s="98" t="s">
        <v>1</v>
      </c>
      <c r="P6" s="89" t="s">
        <v>25</v>
      </c>
      <c r="Q6" s="89">
        <v>1</v>
      </c>
      <c r="R6" s="85">
        <v>15000</v>
      </c>
      <c r="S6" s="89">
        <v>1</v>
      </c>
    </row>
    <row r="7" spans="1:19" s="93" customFormat="1">
      <c r="A7" s="96">
        <v>43350</v>
      </c>
      <c r="B7" s="89" t="s">
        <v>46</v>
      </c>
      <c r="C7" s="89">
        <v>40</v>
      </c>
      <c r="D7" s="89" t="s">
        <v>721</v>
      </c>
      <c r="E7" s="89" t="s">
        <v>30</v>
      </c>
      <c r="F7" s="95" t="s">
        <v>61</v>
      </c>
      <c r="G7" s="89">
        <v>1</v>
      </c>
      <c r="H7" s="85">
        <v>84000</v>
      </c>
      <c r="I7" s="89">
        <v>1</v>
      </c>
      <c r="K7" s="96">
        <v>43346</v>
      </c>
      <c r="L7" s="89" t="s">
        <v>46</v>
      </c>
      <c r="M7" s="89">
        <v>20</v>
      </c>
      <c r="N7" s="89" t="s">
        <v>716</v>
      </c>
      <c r="O7" s="98" t="s">
        <v>1</v>
      </c>
      <c r="P7" s="89" t="s">
        <v>25</v>
      </c>
      <c r="Q7" s="89">
        <v>1</v>
      </c>
      <c r="R7" s="85">
        <v>15000</v>
      </c>
      <c r="S7" s="89">
        <v>1</v>
      </c>
    </row>
    <row r="8" spans="1:19" s="93" customFormat="1">
      <c r="A8" s="96">
        <v>43346</v>
      </c>
      <c r="B8" s="89" t="s">
        <v>46</v>
      </c>
      <c r="C8" s="89">
        <v>40</v>
      </c>
      <c r="D8" s="89" t="s">
        <v>722</v>
      </c>
      <c r="E8" s="89" t="s">
        <v>30</v>
      </c>
      <c r="F8" s="95" t="s">
        <v>66</v>
      </c>
      <c r="G8" s="89">
        <v>2</v>
      </c>
      <c r="H8" s="85">
        <v>148000</v>
      </c>
      <c r="I8" s="89">
        <v>1</v>
      </c>
      <c r="K8" s="96">
        <v>43341</v>
      </c>
      <c r="L8" s="89" t="s">
        <v>46</v>
      </c>
      <c r="M8" s="89">
        <v>40</v>
      </c>
      <c r="N8" s="89" t="s">
        <v>717</v>
      </c>
      <c r="O8" s="98" t="s">
        <v>1</v>
      </c>
      <c r="P8" s="89" t="s">
        <v>25</v>
      </c>
      <c r="Q8" s="89">
        <v>1</v>
      </c>
      <c r="R8" s="85">
        <v>25000</v>
      </c>
      <c r="S8" s="89">
        <v>1</v>
      </c>
    </row>
    <row r="9" spans="1:19" s="93" customFormat="1">
      <c r="A9" s="96">
        <v>43343</v>
      </c>
      <c r="B9" s="89" t="s">
        <v>34</v>
      </c>
      <c r="C9" s="89">
        <v>40</v>
      </c>
      <c r="D9" s="89" t="s">
        <v>723</v>
      </c>
      <c r="E9" s="89" t="s">
        <v>30</v>
      </c>
      <c r="F9" s="95" t="s">
        <v>71</v>
      </c>
      <c r="G9" s="89">
        <v>1</v>
      </c>
      <c r="H9" s="85">
        <v>84000</v>
      </c>
      <c r="I9" s="89">
        <v>1</v>
      </c>
      <c r="K9" s="96">
        <v>43353</v>
      </c>
      <c r="L9" s="89" t="s">
        <v>45</v>
      </c>
      <c r="M9" s="89">
        <v>40</v>
      </c>
      <c r="N9" s="89" t="s">
        <v>728</v>
      </c>
      <c r="O9" s="98" t="s">
        <v>1</v>
      </c>
      <c r="P9" s="89" t="s">
        <v>23</v>
      </c>
      <c r="Q9" s="89">
        <v>1</v>
      </c>
      <c r="R9" s="85">
        <v>25000</v>
      </c>
      <c r="S9" s="89">
        <v>1</v>
      </c>
    </row>
    <row r="10" spans="1:19" s="93" customFormat="1">
      <c r="A10" s="96">
        <v>43355</v>
      </c>
      <c r="B10" s="89" t="s">
        <v>45</v>
      </c>
      <c r="C10" s="89">
        <v>40</v>
      </c>
      <c r="D10" s="89" t="s">
        <v>724</v>
      </c>
      <c r="E10" s="89" t="s">
        <v>30</v>
      </c>
      <c r="F10" s="95" t="s">
        <v>218</v>
      </c>
      <c r="G10" s="89">
        <v>1</v>
      </c>
      <c r="H10" s="85">
        <v>84000</v>
      </c>
      <c r="I10" s="89">
        <v>1</v>
      </c>
      <c r="K10" s="96">
        <v>43348</v>
      </c>
      <c r="L10" s="89" t="s">
        <v>45</v>
      </c>
      <c r="M10" s="89">
        <v>40</v>
      </c>
      <c r="N10" s="89" t="s">
        <v>729</v>
      </c>
      <c r="O10" s="98" t="s">
        <v>1</v>
      </c>
      <c r="P10" s="89" t="s">
        <v>23</v>
      </c>
      <c r="Q10" s="89">
        <v>1</v>
      </c>
      <c r="R10" s="85">
        <v>25000</v>
      </c>
      <c r="S10" s="89">
        <v>1</v>
      </c>
    </row>
    <row r="11" spans="1:19" s="93" customFormat="1">
      <c r="A11" s="96">
        <v>43346</v>
      </c>
      <c r="B11" s="89" t="s">
        <v>45</v>
      </c>
      <c r="C11" s="89">
        <v>40</v>
      </c>
      <c r="D11" s="89" t="s">
        <v>725</v>
      </c>
      <c r="E11" s="89" t="s">
        <v>30</v>
      </c>
      <c r="F11" s="95" t="s">
        <v>726</v>
      </c>
      <c r="G11" s="89">
        <v>1</v>
      </c>
      <c r="H11" s="85">
        <v>84000</v>
      </c>
      <c r="I11" s="89">
        <v>1</v>
      </c>
      <c r="K11" s="96">
        <v>43349</v>
      </c>
      <c r="L11" s="89" t="s">
        <v>34</v>
      </c>
      <c r="M11" s="89">
        <v>40</v>
      </c>
      <c r="N11" s="89" t="s">
        <v>731</v>
      </c>
      <c r="O11" s="98" t="s">
        <v>1</v>
      </c>
      <c r="P11" s="89" t="s">
        <v>23</v>
      </c>
      <c r="Q11" s="89">
        <v>1</v>
      </c>
      <c r="R11" s="85">
        <v>25000</v>
      </c>
      <c r="S11" s="89">
        <v>1</v>
      </c>
    </row>
    <row r="12" spans="1:19" s="93" customFormat="1">
      <c r="A12" s="96">
        <v>43354</v>
      </c>
      <c r="B12" s="89" t="s">
        <v>45</v>
      </c>
      <c r="C12" s="89">
        <v>40</v>
      </c>
      <c r="D12" s="89" t="s">
        <v>727</v>
      </c>
      <c r="E12" s="89" t="s">
        <v>30</v>
      </c>
      <c r="F12" s="95" t="s">
        <v>510</v>
      </c>
      <c r="G12" s="89">
        <v>1</v>
      </c>
      <c r="H12" s="85">
        <v>84000</v>
      </c>
      <c r="I12" s="89">
        <v>1</v>
      </c>
      <c r="K12" s="96">
        <v>43350</v>
      </c>
      <c r="L12" s="89" t="s">
        <v>34</v>
      </c>
      <c r="M12" s="89">
        <v>40</v>
      </c>
      <c r="N12" s="89" t="s">
        <v>732</v>
      </c>
      <c r="O12" s="98" t="s">
        <v>1</v>
      </c>
      <c r="P12" s="89" t="s">
        <v>23</v>
      </c>
      <c r="Q12" s="89">
        <v>1</v>
      </c>
      <c r="R12" s="85">
        <v>25000</v>
      </c>
      <c r="S12" s="89">
        <v>1</v>
      </c>
    </row>
    <row r="13" spans="1:19" s="93" customFormat="1">
      <c r="A13" s="96">
        <v>43354</v>
      </c>
      <c r="B13" s="89" t="s">
        <v>34</v>
      </c>
      <c r="C13" s="89">
        <v>40</v>
      </c>
      <c r="D13" s="89" t="s">
        <v>730</v>
      </c>
      <c r="E13" s="89" t="s">
        <v>30</v>
      </c>
      <c r="F13" s="95" t="s">
        <v>510</v>
      </c>
      <c r="G13" s="89">
        <v>1</v>
      </c>
      <c r="H13" s="85">
        <v>84000</v>
      </c>
      <c r="I13" s="89">
        <v>1</v>
      </c>
      <c r="K13" s="96">
        <v>43353</v>
      </c>
      <c r="L13" s="89" t="s">
        <v>34</v>
      </c>
      <c r="M13" s="89">
        <v>40</v>
      </c>
      <c r="N13" s="89" t="s">
        <v>733</v>
      </c>
      <c r="O13" s="98" t="s">
        <v>1</v>
      </c>
      <c r="P13" s="89" t="s">
        <v>23</v>
      </c>
      <c r="Q13" s="89">
        <v>1</v>
      </c>
      <c r="R13" s="85">
        <v>25000</v>
      </c>
      <c r="S13" s="89">
        <v>1</v>
      </c>
    </row>
    <row r="14" spans="1:19" s="93" customFormat="1">
      <c r="A14" s="96">
        <v>43337</v>
      </c>
      <c r="B14" s="89" t="s">
        <v>54</v>
      </c>
      <c r="C14" s="89">
        <v>40</v>
      </c>
      <c r="D14" s="89" t="s">
        <v>736</v>
      </c>
      <c r="E14" s="89" t="s">
        <v>30</v>
      </c>
      <c r="F14" s="95" t="s">
        <v>510</v>
      </c>
      <c r="G14" s="89">
        <v>1</v>
      </c>
      <c r="H14" s="85">
        <v>84000</v>
      </c>
      <c r="I14" s="89">
        <v>1</v>
      </c>
      <c r="K14" s="96">
        <v>43354</v>
      </c>
      <c r="L14" s="89" t="s">
        <v>34</v>
      </c>
      <c r="M14" s="89">
        <v>40</v>
      </c>
      <c r="N14" s="89" t="s">
        <v>734</v>
      </c>
      <c r="O14" s="98" t="s">
        <v>1</v>
      </c>
      <c r="P14" s="89" t="s">
        <v>23</v>
      </c>
      <c r="Q14" s="89">
        <v>1</v>
      </c>
      <c r="R14" s="85">
        <v>25000</v>
      </c>
      <c r="S14" s="89">
        <v>1</v>
      </c>
    </row>
    <row r="15" spans="1:19" s="93" customFormat="1">
      <c r="A15" s="96">
        <v>43355</v>
      </c>
      <c r="B15" s="89" t="s">
        <v>54</v>
      </c>
      <c r="C15" s="89">
        <v>40</v>
      </c>
      <c r="D15" s="89" t="s">
        <v>737</v>
      </c>
      <c r="E15" s="89" t="s">
        <v>30</v>
      </c>
      <c r="F15" s="95" t="s">
        <v>738</v>
      </c>
      <c r="G15" s="89">
        <v>1</v>
      </c>
      <c r="H15" s="85">
        <v>84000</v>
      </c>
      <c r="I15" s="89">
        <v>1</v>
      </c>
      <c r="K15" s="96">
        <v>43354</v>
      </c>
      <c r="L15" s="89" t="s">
        <v>34</v>
      </c>
      <c r="M15" s="89">
        <v>40</v>
      </c>
      <c r="N15" s="89" t="s">
        <v>735</v>
      </c>
      <c r="O15" s="98" t="s">
        <v>1</v>
      </c>
      <c r="P15" s="89" t="s">
        <v>23</v>
      </c>
      <c r="Q15" s="89">
        <v>1</v>
      </c>
      <c r="R15" s="85">
        <v>25000</v>
      </c>
      <c r="S15" s="89">
        <v>1</v>
      </c>
    </row>
    <row r="16" spans="1:19" s="93" customFormat="1">
      <c r="A16" s="96">
        <v>43340</v>
      </c>
      <c r="B16" s="89" t="s">
        <v>59</v>
      </c>
      <c r="C16" s="89">
        <v>40</v>
      </c>
      <c r="D16" s="89" t="s">
        <v>739</v>
      </c>
      <c r="E16" s="89" t="s">
        <v>30</v>
      </c>
      <c r="F16" s="95" t="s">
        <v>580</v>
      </c>
      <c r="G16" s="89">
        <v>1</v>
      </c>
      <c r="H16" s="85">
        <v>84000</v>
      </c>
      <c r="I16" s="89">
        <v>1</v>
      </c>
      <c r="K16" s="242">
        <v>43352</v>
      </c>
      <c r="L16" s="243" t="s">
        <v>54</v>
      </c>
      <c r="M16" s="243">
        <v>40</v>
      </c>
      <c r="N16" s="243" t="s">
        <v>742</v>
      </c>
      <c r="O16" s="248" t="s">
        <v>1</v>
      </c>
      <c r="P16" s="243" t="s">
        <v>373</v>
      </c>
      <c r="Q16" s="243" t="s">
        <v>16</v>
      </c>
      <c r="R16" s="245">
        <v>168000</v>
      </c>
      <c r="S16" s="243">
        <v>1</v>
      </c>
    </row>
    <row r="17" spans="1:19" s="93" customFormat="1">
      <c r="A17" s="96">
        <v>43356</v>
      </c>
      <c r="B17" s="89" t="s">
        <v>24</v>
      </c>
      <c r="C17" s="89">
        <v>40</v>
      </c>
      <c r="D17" s="89" t="s">
        <v>740</v>
      </c>
      <c r="E17" s="89" t="s">
        <v>30</v>
      </c>
      <c r="F17" s="95" t="s">
        <v>738</v>
      </c>
      <c r="G17" s="89">
        <v>1</v>
      </c>
      <c r="H17" s="85">
        <v>84000</v>
      </c>
      <c r="I17" s="89">
        <v>1</v>
      </c>
      <c r="K17" s="96">
        <v>43355</v>
      </c>
      <c r="L17" s="89" t="s">
        <v>59</v>
      </c>
      <c r="M17" s="89">
        <v>40</v>
      </c>
      <c r="N17" s="89" t="s">
        <v>743</v>
      </c>
      <c r="O17" s="98" t="s">
        <v>1</v>
      </c>
      <c r="P17" s="89" t="s">
        <v>23</v>
      </c>
      <c r="Q17" s="89">
        <v>1</v>
      </c>
      <c r="R17" s="85">
        <v>25000</v>
      </c>
      <c r="S17" s="89">
        <v>1</v>
      </c>
    </row>
    <row r="18" spans="1:19" s="93" customFormat="1">
      <c r="A18" s="96">
        <v>43356</v>
      </c>
      <c r="B18" s="89" t="s">
        <v>62</v>
      </c>
      <c r="C18" s="89">
        <v>40</v>
      </c>
      <c r="D18" s="89" t="s">
        <v>169</v>
      </c>
      <c r="E18" s="89" t="s">
        <v>30</v>
      </c>
      <c r="F18" s="95" t="s">
        <v>738</v>
      </c>
      <c r="G18" s="89">
        <v>1</v>
      </c>
      <c r="H18" s="85">
        <v>84000</v>
      </c>
      <c r="I18" s="89">
        <v>1</v>
      </c>
      <c r="K18" s="96">
        <v>43354</v>
      </c>
      <c r="L18" s="89" t="s">
        <v>59</v>
      </c>
      <c r="M18" s="89">
        <v>40</v>
      </c>
      <c r="N18" s="89" t="s">
        <v>744</v>
      </c>
      <c r="O18" s="98" t="s">
        <v>1</v>
      </c>
      <c r="P18" s="89" t="s">
        <v>23</v>
      </c>
      <c r="Q18" s="89">
        <v>1</v>
      </c>
      <c r="R18" s="85">
        <v>25000</v>
      </c>
      <c r="S18" s="89">
        <v>1</v>
      </c>
    </row>
    <row r="19" spans="1:19" s="93" customFormat="1">
      <c r="A19" s="96">
        <v>43354</v>
      </c>
      <c r="B19" s="89" t="s">
        <v>62</v>
      </c>
      <c r="C19" s="89">
        <v>40</v>
      </c>
      <c r="D19" s="89" t="s">
        <v>741</v>
      </c>
      <c r="E19" s="89" t="s">
        <v>30</v>
      </c>
      <c r="F19" s="95" t="s">
        <v>492</v>
      </c>
      <c r="G19" s="89">
        <v>1</v>
      </c>
      <c r="H19" s="85">
        <v>84000</v>
      </c>
      <c r="I19" s="89">
        <v>1</v>
      </c>
      <c r="K19" s="96">
        <v>43355</v>
      </c>
      <c r="L19" s="89" t="s">
        <v>59</v>
      </c>
      <c r="M19" s="89">
        <v>40</v>
      </c>
      <c r="N19" s="89" t="s">
        <v>745</v>
      </c>
      <c r="O19" s="98" t="s">
        <v>1</v>
      </c>
      <c r="P19" s="89" t="s">
        <v>23</v>
      </c>
      <c r="Q19" s="89">
        <v>1</v>
      </c>
      <c r="R19" s="85">
        <v>25000</v>
      </c>
      <c r="S19" s="89">
        <v>1</v>
      </c>
    </row>
    <row r="20" spans="1:19" s="93" customFormat="1">
      <c r="A20" s="96">
        <v>43350</v>
      </c>
      <c r="B20" s="89" t="s">
        <v>26</v>
      </c>
      <c r="C20" s="89">
        <v>40</v>
      </c>
      <c r="D20" s="89" t="s">
        <v>756</v>
      </c>
      <c r="E20" s="89" t="s">
        <v>30</v>
      </c>
      <c r="F20" s="95" t="s">
        <v>47</v>
      </c>
      <c r="G20" s="89">
        <v>1</v>
      </c>
      <c r="H20" s="85">
        <v>84000</v>
      </c>
      <c r="I20" s="89">
        <v>1</v>
      </c>
      <c r="K20" s="96">
        <v>43343</v>
      </c>
      <c r="L20" s="89" t="s">
        <v>59</v>
      </c>
      <c r="M20" s="89">
        <v>20</v>
      </c>
      <c r="N20" s="89" t="s">
        <v>746</v>
      </c>
      <c r="O20" s="98" t="s">
        <v>1</v>
      </c>
      <c r="P20" s="89" t="s">
        <v>25</v>
      </c>
      <c r="Q20" s="89">
        <v>1</v>
      </c>
      <c r="R20" s="85">
        <v>15000</v>
      </c>
      <c r="S20" s="89">
        <v>1</v>
      </c>
    </row>
    <row r="21" spans="1:19" s="93" customFormat="1">
      <c r="A21" s="96">
        <v>43346</v>
      </c>
      <c r="B21" s="89" t="s">
        <v>760</v>
      </c>
      <c r="C21" s="89">
        <v>40</v>
      </c>
      <c r="D21" s="89" t="s">
        <v>761</v>
      </c>
      <c r="E21" s="89" t="s">
        <v>30</v>
      </c>
      <c r="F21" s="95" t="s">
        <v>66</v>
      </c>
      <c r="G21" s="89">
        <v>2</v>
      </c>
      <c r="H21" s="85">
        <v>148000</v>
      </c>
      <c r="I21" s="89">
        <v>1</v>
      </c>
      <c r="K21" s="96">
        <v>43343</v>
      </c>
      <c r="L21" s="89" t="s">
        <v>59</v>
      </c>
      <c r="M21" s="89">
        <v>20</v>
      </c>
      <c r="N21" s="89" t="s">
        <v>747</v>
      </c>
      <c r="O21" s="98" t="s">
        <v>1</v>
      </c>
      <c r="P21" s="89" t="s">
        <v>25</v>
      </c>
      <c r="Q21" s="89">
        <v>1</v>
      </c>
      <c r="R21" s="85">
        <v>15000</v>
      </c>
      <c r="S21" s="89">
        <v>1</v>
      </c>
    </row>
    <row r="22" spans="1:19" s="93" customFormat="1">
      <c r="A22" s="96">
        <v>43356</v>
      </c>
      <c r="B22" s="105" t="s">
        <v>53</v>
      </c>
      <c r="C22" s="89">
        <v>40</v>
      </c>
      <c r="D22" s="89" t="s">
        <v>762</v>
      </c>
      <c r="E22" s="89" t="s">
        <v>30</v>
      </c>
      <c r="F22" s="95" t="s">
        <v>738</v>
      </c>
      <c r="G22" s="89">
        <v>1</v>
      </c>
      <c r="H22" s="85">
        <v>84000</v>
      </c>
      <c r="I22" s="89">
        <v>1</v>
      </c>
      <c r="K22" s="96">
        <v>43348</v>
      </c>
      <c r="L22" s="89" t="s">
        <v>24</v>
      </c>
      <c r="M22" s="89">
        <v>40</v>
      </c>
      <c r="N22" s="89" t="s">
        <v>748</v>
      </c>
      <c r="O22" s="98" t="s">
        <v>1</v>
      </c>
      <c r="P22" s="89" t="s">
        <v>749</v>
      </c>
      <c r="Q22" s="89">
        <v>1</v>
      </c>
      <c r="R22" s="85">
        <v>25000</v>
      </c>
      <c r="S22" s="89">
        <v>1</v>
      </c>
    </row>
    <row r="23" spans="1:19" s="93" customFormat="1">
      <c r="A23" s="96">
        <v>43349</v>
      </c>
      <c r="B23" s="89" t="s">
        <v>34</v>
      </c>
      <c r="C23" s="89">
        <v>40</v>
      </c>
      <c r="D23" s="89" t="s">
        <v>763</v>
      </c>
      <c r="E23" s="89" t="s">
        <v>30</v>
      </c>
      <c r="F23" s="95" t="s">
        <v>156</v>
      </c>
      <c r="G23" s="89">
        <v>2</v>
      </c>
      <c r="H23" s="85">
        <v>148000</v>
      </c>
      <c r="I23" s="89">
        <v>1</v>
      </c>
      <c r="K23" s="96">
        <v>43356</v>
      </c>
      <c r="L23" s="89" t="s">
        <v>24</v>
      </c>
      <c r="M23" s="89">
        <v>40</v>
      </c>
      <c r="N23" s="89" t="s">
        <v>750</v>
      </c>
      <c r="O23" s="98" t="s">
        <v>1</v>
      </c>
      <c r="P23" s="89" t="s">
        <v>23</v>
      </c>
      <c r="Q23" s="89">
        <v>1</v>
      </c>
      <c r="R23" s="85">
        <v>25000</v>
      </c>
      <c r="S23" s="89">
        <v>1</v>
      </c>
    </row>
    <row r="24" spans="1:19" s="93" customFormat="1">
      <c r="A24" s="242">
        <v>43359</v>
      </c>
      <c r="B24" s="243" t="s">
        <v>240</v>
      </c>
      <c r="C24" s="243">
        <v>40</v>
      </c>
      <c r="D24" s="243" t="s">
        <v>959</v>
      </c>
      <c r="E24" s="243" t="s">
        <v>30</v>
      </c>
      <c r="F24" s="244" t="s">
        <v>960</v>
      </c>
      <c r="G24" s="243" t="s">
        <v>16</v>
      </c>
      <c r="H24" s="245">
        <v>303000</v>
      </c>
      <c r="I24" s="243">
        <v>1</v>
      </c>
      <c r="K24" s="96">
        <v>43354</v>
      </c>
      <c r="L24" s="89" t="s">
        <v>24</v>
      </c>
      <c r="M24" s="89">
        <v>40</v>
      </c>
      <c r="N24" s="89" t="s">
        <v>751</v>
      </c>
      <c r="O24" s="98" t="s">
        <v>1</v>
      </c>
      <c r="P24" s="89" t="s">
        <v>23</v>
      </c>
      <c r="Q24" s="89">
        <v>1</v>
      </c>
      <c r="R24" s="85">
        <v>25000</v>
      </c>
      <c r="S24" s="89">
        <v>1</v>
      </c>
    </row>
    <row r="25" spans="1:19" s="93" customFormat="1">
      <c r="A25" s="242">
        <v>43359</v>
      </c>
      <c r="B25" s="243" t="s">
        <v>974</v>
      </c>
      <c r="C25" s="243">
        <v>40</v>
      </c>
      <c r="D25" s="243" t="s">
        <v>961</v>
      </c>
      <c r="E25" s="243" t="s">
        <v>30</v>
      </c>
      <c r="F25" s="244" t="s">
        <v>960</v>
      </c>
      <c r="G25" s="243" t="s">
        <v>16</v>
      </c>
      <c r="H25" s="245">
        <v>303000</v>
      </c>
      <c r="I25" s="243">
        <v>1</v>
      </c>
      <c r="K25" s="96">
        <v>43354</v>
      </c>
      <c r="L25" s="89" t="s">
        <v>24</v>
      </c>
      <c r="M25" s="89">
        <v>40</v>
      </c>
      <c r="N25" s="89" t="s">
        <v>752</v>
      </c>
      <c r="O25" s="98" t="s">
        <v>1</v>
      </c>
      <c r="P25" s="89" t="s">
        <v>23</v>
      </c>
      <c r="Q25" s="89">
        <v>1</v>
      </c>
      <c r="R25" s="85">
        <v>25000</v>
      </c>
      <c r="S25" s="89">
        <v>1</v>
      </c>
    </row>
    <row r="26" spans="1:19" s="93" customFormat="1">
      <c r="A26" s="96">
        <v>43357</v>
      </c>
      <c r="B26" s="89" t="s">
        <v>216</v>
      </c>
      <c r="C26" s="89">
        <v>40</v>
      </c>
      <c r="D26" s="89" t="s">
        <v>962</v>
      </c>
      <c r="E26" s="89" t="s">
        <v>30</v>
      </c>
      <c r="F26" s="95" t="s">
        <v>66</v>
      </c>
      <c r="G26" s="89">
        <v>2</v>
      </c>
      <c r="H26" s="85">
        <v>148000</v>
      </c>
      <c r="I26" s="89">
        <v>1</v>
      </c>
      <c r="K26" s="96">
        <v>43353</v>
      </c>
      <c r="L26" s="89" t="s">
        <v>24</v>
      </c>
      <c r="M26" s="89">
        <v>40</v>
      </c>
      <c r="N26" s="89" t="s">
        <v>753</v>
      </c>
      <c r="O26" s="98" t="s">
        <v>1</v>
      </c>
      <c r="P26" s="89" t="s">
        <v>23</v>
      </c>
      <c r="Q26" s="89">
        <v>1</v>
      </c>
      <c r="R26" s="85">
        <v>25000</v>
      </c>
      <c r="S26" s="89">
        <v>1</v>
      </c>
    </row>
    <row r="27" spans="1:19" s="93" customFormat="1">
      <c r="A27" s="96">
        <v>43359</v>
      </c>
      <c r="B27" s="89" t="s">
        <v>46</v>
      </c>
      <c r="C27" s="89">
        <v>40</v>
      </c>
      <c r="D27" s="89" t="s">
        <v>963</v>
      </c>
      <c r="E27" s="89" t="s">
        <v>30</v>
      </c>
      <c r="F27" s="95" t="s">
        <v>530</v>
      </c>
      <c r="G27" s="89">
        <v>1</v>
      </c>
      <c r="H27" s="85">
        <v>84000</v>
      </c>
      <c r="I27" s="89">
        <v>1</v>
      </c>
      <c r="K27" s="96">
        <v>43348</v>
      </c>
      <c r="L27" s="89" t="s">
        <v>62</v>
      </c>
      <c r="M27" s="89">
        <v>40</v>
      </c>
      <c r="N27" s="89" t="s">
        <v>754</v>
      </c>
      <c r="O27" s="98" t="s">
        <v>1</v>
      </c>
      <c r="P27" s="89" t="s">
        <v>23</v>
      </c>
      <c r="Q27" s="89">
        <v>1</v>
      </c>
      <c r="R27" s="85">
        <v>25000</v>
      </c>
      <c r="S27" s="89">
        <v>1</v>
      </c>
    </row>
    <row r="28" spans="1:19" s="93" customFormat="1">
      <c r="A28" s="96">
        <v>43356</v>
      </c>
      <c r="B28" s="89" t="s">
        <v>46</v>
      </c>
      <c r="C28" s="89">
        <v>40</v>
      </c>
      <c r="D28" s="89" t="s">
        <v>964</v>
      </c>
      <c r="E28" s="89" t="s">
        <v>30</v>
      </c>
      <c r="F28" s="95" t="s">
        <v>66</v>
      </c>
      <c r="G28" s="89">
        <v>2</v>
      </c>
      <c r="H28" s="85">
        <v>148000</v>
      </c>
      <c r="I28" s="89">
        <v>1</v>
      </c>
      <c r="K28" s="96">
        <v>43349</v>
      </c>
      <c r="L28" s="89" t="s">
        <v>62</v>
      </c>
      <c r="M28" s="89">
        <v>40</v>
      </c>
      <c r="N28" s="89" t="s">
        <v>755</v>
      </c>
      <c r="O28" s="98" t="s">
        <v>1</v>
      </c>
      <c r="P28" s="89" t="s">
        <v>23</v>
      </c>
      <c r="Q28" s="89">
        <v>1</v>
      </c>
      <c r="R28" s="85">
        <v>25000</v>
      </c>
      <c r="S28" s="89">
        <v>1</v>
      </c>
    </row>
    <row r="29" spans="1:19" s="93" customFormat="1">
      <c r="A29" s="96">
        <v>43357</v>
      </c>
      <c r="B29" s="89" t="s">
        <v>46</v>
      </c>
      <c r="C29" s="89">
        <v>40</v>
      </c>
      <c r="D29" s="89" t="s">
        <v>965</v>
      </c>
      <c r="E29" s="89" t="s">
        <v>30</v>
      </c>
      <c r="F29" s="95" t="s">
        <v>66</v>
      </c>
      <c r="G29" s="89">
        <v>2</v>
      </c>
      <c r="H29" s="85">
        <v>148000</v>
      </c>
      <c r="I29" s="89">
        <v>1</v>
      </c>
      <c r="K29" s="96">
        <v>43339</v>
      </c>
      <c r="L29" s="89" t="s">
        <v>58</v>
      </c>
      <c r="M29" s="89">
        <v>40</v>
      </c>
      <c r="N29" s="89" t="s">
        <v>757</v>
      </c>
      <c r="O29" s="98" t="s">
        <v>1</v>
      </c>
      <c r="P29" s="89" t="s">
        <v>371</v>
      </c>
      <c r="Q29" s="89">
        <v>1</v>
      </c>
      <c r="R29" s="85">
        <v>84000</v>
      </c>
      <c r="S29" s="89">
        <v>1</v>
      </c>
    </row>
    <row r="30" spans="1:19" s="93" customFormat="1">
      <c r="A30" s="96"/>
      <c r="B30" s="89"/>
      <c r="C30" s="89"/>
      <c r="D30" s="89"/>
      <c r="E30" s="89"/>
      <c r="F30" s="95"/>
      <c r="G30" s="89"/>
      <c r="H30" s="85"/>
      <c r="I30" s="89"/>
      <c r="K30" s="96">
        <v>43345</v>
      </c>
      <c r="L30" s="89" t="s">
        <v>26</v>
      </c>
      <c r="M30" s="89">
        <v>40</v>
      </c>
      <c r="N30" s="89" t="s">
        <v>700</v>
      </c>
      <c r="O30" s="98" t="s">
        <v>1</v>
      </c>
      <c r="P30" s="89" t="s">
        <v>71</v>
      </c>
      <c r="Q30" s="89">
        <v>1</v>
      </c>
      <c r="R30" s="85">
        <v>84000</v>
      </c>
      <c r="S30" s="89">
        <v>1</v>
      </c>
    </row>
    <row r="31" spans="1:19" s="93" customFormat="1">
      <c r="A31" s="96"/>
      <c r="B31" s="89"/>
      <c r="C31" s="89"/>
      <c r="D31" s="89"/>
      <c r="E31" s="89"/>
      <c r="F31" s="95"/>
      <c r="G31" s="89"/>
      <c r="H31" s="85"/>
      <c r="I31" s="89"/>
      <c r="K31" s="96">
        <v>43347</v>
      </c>
      <c r="L31" s="89" t="s">
        <v>26</v>
      </c>
      <c r="M31" s="89">
        <v>40</v>
      </c>
      <c r="N31" s="89" t="s">
        <v>758</v>
      </c>
      <c r="O31" s="98" t="s">
        <v>1</v>
      </c>
      <c r="P31" s="89" t="s">
        <v>371</v>
      </c>
      <c r="Q31" s="89">
        <v>1</v>
      </c>
      <c r="R31" s="85">
        <v>84000</v>
      </c>
      <c r="S31" s="89">
        <v>1</v>
      </c>
    </row>
    <row r="32" spans="1:19" s="93" customFormat="1">
      <c r="A32" s="96"/>
      <c r="B32" s="89"/>
      <c r="C32" s="89"/>
      <c r="D32" s="89"/>
      <c r="E32" s="89"/>
      <c r="F32" s="95"/>
      <c r="G32" s="89"/>
      <c r="H32" s="85"/>
      <c r="I32" s="89"/>
      <c r="K32" s="96">
        <v>43356</v>
      </c>
      <c r="L32" s="89" t="s">
        <v>26</v>
      </c>
      <c r="M32" s="89">
        <v>40</v>
      </c>
      <c r="N32" s="89" t="s">
        <v>759</v>
      </c>
      <c r="O32" s="98" t="s">
        <v>1</v>
      </c>
      <c r="P32" s="89" t="s">
        <v>23</v>
      </c>
      <c r="Q32" s="89">
        <v>1</v>
      </c>
      <c r="R32" s="85">
        <v>25000</v>
      </c>
      <c r="S32" s="89">
        <v>1</v>
      </c>
    </row>
    <row r="33" spans="1:19" s="93" customFormat="1">
      <c r="A33" s="96"/>
      <c r="B33" s="89"/>
      <c r="C33" s="89"/>
      <c r="D33" s="89"/>
      <c r="E33" s="89"/>
      <c r="F33" s="95"/>
      <c r="G33" s="89"/>
      <c r="H33" s="85"/>
      <c r="I33" s="89"/>
      <c r="K33" s="96">
        <v>43361</v>
      </c>
      <c r="L33" s="89" t="s">
        <v>53</v>
      </c>
      <c r="M33" s="89">
        <v>40</v>
      </c>
      <c r="N33" s="89" t="s">
        <v>764</v>
      </c>
      <c r="O33" s="98" t="s">
        <v>1</v>
      </c>
      <c r="P33" s="89" t="s">
        <v>23</v>
      </c>
      <c r="Q33" s="89">
        <v>1</v>
      </c>
      <c r="R33" s="85">
        <v>25000</v>
      </c>
      <c r="S33" s="89">
        <v>1</v>
      </c>
    </row>
    <row r="34" spans="1:19" s="93" customFormat="1">
      <c r="A34" s="96"/>
      <c r="B34" s="89"/>
      <c r="C34" s="89"/>
      <c r="D34" s="89"/>
      <c r="E34" s="89"/>
      <c r="F34" s="95"/>
      <c r="G34" s="89"/>
      <c r="H34" s="85"/>
      <c r="I34" s="89"/>
      <c r="K34" s="96">
        <v>43361</v>
      </c>
      <c r="L34" s="89" t="s">
        <v>53</v>
      </c>
      <c r="M34" s="89">
        <v>40</v>
      </c>
      <c r="N34" s="89" t="s">
        <v>765</v>
      </c>
      <c r="O34" s="98" t="s">
        <v>1</v>
      </c>
      <c r="P34" s="89" t="s">
        <v>23</v>
      </c>
      <c r="Q34" s="89">
        <v>1</v>
      </c>
      <c r="R34" s="85">
        <v>25000</v>
      </c>
      <c r="S34" s="89">
        <v>1</v>
      </c>
    </row>
    <row r="35" spans="1:19" s="93" customFormat="1">
      <c r="A35" s="96"/>
      <c r="B35" s="89"/>
      <c r="C35" s="89"/>
      <c r="D35" s="89"/>
      <c r="E35" s="89"/>
      <c r="F35" s="95"/>
      <c r="G35" s="89"/>
      <c r="H35" s="85"/>
      <c r="I35" s="89"/>
      <c r="K35" s="96">
        <v>43360</v>
      </c>
      <c r="L35" s="89" t="s">
        <v>53</v>
      </c>
      <c r="M35" s="89">
        <v>40</v>
      </c>
      <c r="N35" s="89" t="s">
        <v>766</v>
      </c>
      <c r="O35" s="98" t="s">
        <v>1</v>
      </c>
      <c r="P35" s="89" t="s">
        <v>23</v>
      </c>
      <c r="Q35" s="89">
        <v>1</v>
      </c>
      <c r="R35" s="85">
        <v>25000</v>
      </c>
      <c r="S35" s="89">
        <v>1</v>
      </c>
    </row>
    <row r="36" spans="1:19" s="93" customFormat="1">
      <c r="A36" s="96"/>
      <c r="B36" s="89"/>
      <c r="C36" s="89"/>
      <c r="D36" s="89"/>
      <c r="E36" s="89"/>
      <c r="F36" s="95"/>
      <c r="G36" s="89"/>
      <c r="H36" s="85"/>
      <c r="I36" s="89"/>
      <c r="K36" s="96">
        <v>43356</v>
      </c>
      <c r="L36" s="89" t="s">
        <v>53</v>
      </c>
      <c r="M36" s="89">
        <v>40</v>
      </c>
      <c r="N36" s="89" t="s">
        <v>767</v>
      </c>
      <c r="O36" s="98" t="s">
        <v>1</v>
      </c>
      <c r="P36" s="89" t="s">
        <v>23</v>
      </c>
      <c r="Q36" s="89">
        <v>1</v>
      </c>
      <c r="R36" s="85">
        <v>25000</v>
      </c>
      <c r="S36" s="89">
        <v>1</v>
      </c>
    </row>
    <row r="37" spans="1:19" s="93" customFormat="1">
      <c r="A37" s="96"/>
      <c r="B37" s="89"/>
      <c r="C37" s="89"/>
      <c r="D37" s="89"/>
      <c r="E37" s="89"/>
      <c r="F37" s="95"/>
      <c r="G37" s="89"/>
      <c r="H37" s="85"/>
      <c r="I37" s="89"/>
      <c r="K37" s="96">
        <v>43348</v>
      </c>
      <c r="L37" s="89" t="s">
        <v>53</v>
      </c>
      <c r="M37" s="89">
        <v>40</v>
      </c>
      <c r="N37" s="89" t="s">
        <v>768</v>
      </c>
      <c r="O37" s="98" t="s">
        <v>1</v>
      </c>
      <c r="P37" s="89" t="s">
        <v>769</v>
      </c>
      <c r="Q37" s="89" t="s">
        <v>16</v>
      </c>
      <c r="R37" s="85">
        <v>188800</v>
      </c>
      <c r="S37" s="89">
        <v>1</v>
      </c>
    </row>
    <row r="38" spans="1:19" s="93" customFormat="1">
      <c r="A38" s="96"/>
      <c r="B38" s="89"/>
      <c r="C38" s="89"/>
      <c r="D38" s="89"/>
      <c r="E38" s="89"/>
      <c r="F38" s="95"/>
      <c r="G38" s="89"/>
      <c r="H38" s="85"/>
      <c r="I38" s="89"/>
      <c r="K38" s="242">
        <v>43345</v>
      </c>
      <c r="L38" s="243" t="s">
        <v>53</v>
      </c>
      <c r="M38" s="243">
        <v>40</v>
      </c>
      <c r="N38" s="243" t="s">
        <v>754</v>
      </c>
      <c r="O38" s="248" t="s">
        <v>1</v>
      </c>
      <c r="P38" s="243" t="s">
        <v>71</v>
      </c>
      <c r="Q38" s="243">
        <v>1</v>
      </c>
      <c r="R38" s="245">
        <v>84000</v>
      </c>
      <c r="S38" s="243">
        <v>1</v>
      </c>
    </row>
    <row r="39" spans="1:19" s="93" customFormat="1">
      <c r="A39" s="96"/>
      <c r="B39" s="89"/>
      <c r="C39" s="89"/>
      <c r="D39" s="89"/>
      <c r="E39" s="89"/>
      <c r="F39" s="95"/>
      <c r="G39" s="89"/>
      <c r="H39" s="85"/>
      <c r="I39" s="89"/>
      <c r="K39" s="96">
        <v>43355</v>
      </c>
      <c r="L39" s="89" t="s">
        <v>34</v>
      </c>
      <c r="M39" s="89">
        <v>40</v>
      </c>
      <c r="N39" s="89" t="s">
        <v>770</v>
      </c>
      <c r="O39" s="98" t="s">
        <v>1</v>
      </c>
      <c r="P39" s="89" t="s">
        <v>23</v>
      </c>
      <c r="Q39" s="89">
        <v>1</v>
      </c>
      <c r="R39" s="85">
        <v>25000</v>
      </c>
      <c r="S39" s="89">
        <v>1</v>
      </c>
    </row>
    <row r="40" spans="1:19" s="93" customFormat="1">
      <c r="A40" s="96"/>
      <c r="B40" s="89"/>
      <c r="C40" s="89"/>
      <c r="D40" s="89"/>
      <c r="E40" s="89"/>
      <c r="F40" s="95"/>
      <c r="G40" s="89"/>
      <c r="H40" s="85"/>
      <c r="I40" s="89"/>
      <c r="K40" s="96">
        <v>43354</v>
      </c>
      <c r="L40" s="89" t="s">
        <v>34</v>
      </c>
      <c r="M40" s="89">
        <v>40</v>
      </c>
      <c r="N40" s="89" t="s">
        <v>771</v>
      </c>
      <c r="O40" s="98" t="s">
        <v>1</v>
      </c>
      <c r="P40" s="89" t="s">
        <v>23</v>
      </c>
      <c r="Q40" s="89">
        <v>1</v>
      </c>
      <c r="R40" s="85">
        <v>25000</v>
      </c>
      <c r="S40" s="89">
        <v>1</v>
      </c>
    </row>
    <row r="41" spans="1:19" s="93" customFormat="1">
      <c r="A41" s="96"/>
      <c r="B41" s="89"/>
      <c r="C41" s="89"/>
      <c r="D41" s="89"/>
      <c r="E41" s="89"/>
      <c r="F41" s="95"/>
      <c r="G41" s="89"/>
      <c r="H41" s="85"/>
      <c r="I41" s="89"/>
      <c r="K41" s="96">
        <v>43355</v>
      </c>
      <c r="L41" s="89" t="s">
        <v>67</v>
      </c>
      <c r="M41" s="89">
        <v>40</v>
      </c>
      <c r="N41" s="89" t="s">
        <v>772</v>
      </c>
      <c r="O41" s="98" t="s">
        <v>1</v>
      </c>
      <c r="P41" s="89" t="s">
        <v>23</v>
      </c>
      <c r="Q41" s="89">
        <v>1</v>
      </c>
      <c r="R41" s="85">
        <v>25000</v>
      </c>
      <c r="S41" s="89">
        <v>1</v>
      </c>
    </row>
    <row r="42" spans="1:19" s="93" customFormat="1">
      <c r="A42" s="96"/>
      <c r="B42" s="89"/>
      <c r="C42" s="89"/>
      <c r="D42" s="89"/>
      <c r="E42" s="89"/>
      <c r="F42" s="95"/>
      <c r="G42" s="89"/>
      <c r="H42" s="85"/>
      <c r="I42" s="89"/>
      <c r="K42" s="96">
        <v>43357</v>
      </c>
      <c r="L42" s="89" t="s">
        <v>67</v>
      </c>
      <c r="M42" s="89">
        <v>40</v>
      </c>
      <c r="N42" s="89" t="s">
        <v>773</v>
      </c>
      <c r="O42" s="98" t="s">
        <v>1</v>
      </c>
      <c r="P42" s="89" t="s">
        <v>23</v>
      </c>
      <c r="Q42" s="89">
        <v>1</v>
      </c>
      <c r="R42" s="85">
        <v>25000</v>
      </c>
      <c r="S42" s="89">
        <v>1</v>
      </c>
    </row>
    <row r="43" spans="1:19" s="93" customFormat="1">
      <c r="A43" s="96"/>
      <c r="B43" s="89"/>
      <c r="C43" s="89"/>
      <c r="D43" s="89"/>
      <c r="E43" s="89"/>
      <c r="F43" s="95"/>
      <c r="G43" s="89"/>
      <c r="H43" s="85"/>
      <c r="I43" s="89"/>
      <c r="K43" s="96">
        <v>43357</v>
      </c>
      <c r="L43" s="89" t="s">
        <v>67</v>
      </c>
      <c r="M43" s="89">
        <v>40</v>
      </c>
      <c r="N43" s="89" t="s">
        <v>774</v>
      </c>
      <c r="O43" s="98" t="s">
        <v>1</v>
      </c>
      <c r="P43" s="89" t="s">
        <v>23</v>
      </c>
      <c r="Q43" s="89">
        <v>1</v>
      </c>
      <c r="R43" s="85">
        <v>25000</v>
      </c>
      <c r="S43" s="89">
        <v>1</v>
      </c>
    </row>
    <row r="44" spans="1:19" s="93" customFormat="1">
      <c r="A44" s="96"/>
      <c r="B44" s="89"/>
      <c r="C44" s="89"/>
      <c r="D44" s="89"/>
      <c r="E44" s="89"/>
      <c r="F44" s="95"/>
      <c r="G44" s="89"/>
      <c r="H44" s="85"/>
      <c r="I44" s="89"/>
      <c r="K44" s="96">
        <v>43354</v>
      </c>
      <c r="L44" s="89" t="s">
        <v>67</v>
      </c>
      <c r="M44" s="89">
        <v>40</v>
      </c>
      <c r="N44" s="89" t="s">
        <v>775</v>
      </c>
      <c r="O44" s="98" t="s">
        <v>1</v>
      </c>
      <c r="P44" s="89" t="s">
        <v>23</v>
      </c>
      <c r="Q44" s="89">
        <v>1</v>
      </c>
      <c r="R44" s="85">
        <v>25000</v>
      </c>
      <c r="S44" s="89">
        <v>1</v>
      </c>
    </row>
    <row r="45" spans="1:19" s="93" customFormat="1">
      <c r="A45" s="96"/>
      <c r="B45" s="89"/>
      <c r="C45" s="89"/>
      <c r="D45" s="89"/>
      <c r="E45" s="89"/>
      <c r="F45" s="95"/>
      <c r="G45" s="89"/>
      <c r="H45" s="85"/>
      <c r="I45" s="89"/>
      <c r="K45" s="96">
        <v>43354</v>
      </c>
      <c r="L45" s="89" t="s">
        <v>34</v>
      </c>
      <c r="M45" s="89">
        <v>40</v>
      </c>
      <c r="N45" s="89" t="s">
        <v>776</v>
      </c>
      <c r="O45" s="98" t="s">
        <v>1</v>
      </c>
      <c r="P45" s="89" t="s">
        <v>23</v>
      </c>
      <c r="Q45" s="89">
        <v>1</v>
      </c>
      <c r="R45" s="85">
        <v>25000</v>
      </c>
      <c r="S45" s="89">
        <v>1</v>
      </c>
    </row>
    <row r="46" spans="1:19" s="93" customFormat="1">
      <c r="A46" s="96"/>
      <c r="B46" s="89"/>
      <c r="C46" s="89"/>
      <c r="D46" s="89"/>
      <c r="E46" s="89"/>
      <c r="F46" s="95"/>
      <c r="G46" s="89"/>
      <c r="H46" s="85"/>
      <c r="I46" s="89"/>
      <c r="K46" s="96">
        <v>43353</v>
      </c>
      <c r="L46" s="89" t="s">
        <v>34</v>
      </c>
      <c r="M46" s="89">
        <v>40</v>
      </c>
      <c r="N46" s="89" t="s">
        <v>777</v>
      </c>
      <c r="O46" s="98" t="s">
        <v>1</v>
      </c>
      <c r="P46" s="89" t="s">
        <v>23</v>
      </c>
      <c r="Q46" s="89">
        <v>1</v>
      </c>
      <c r="R46" s="85">
        <v>25000</v>
      </c>
      <c r="S46" s="89">
        <v>1</v>
      </c>
    </row>
    <row r="47" spans="1:19" s="93" customFormat="1">
      <c r="A47" s="96"/>
      <c r="B47" s="89"/>
      <c r="C47" s="89"/>
      <c r="D47" s="89"/>
      <c r="E47" s="89"/>
      <c r="F47" s="95"/>
      <c r="G47" s="89"/>
      <c r="H47" s="85"/>
      <c r="I47" s="89"/>
      <c r="K47" s="96">
        <v>43362</v>
      </c>
      <c r="L47" s="89" t="s">
        <v>956</v>
      </c>
      <c r="M47" s="89">
        <v>20</v>
      </c>
      <c r="N47" s="89" t="s">
        <v>957</v>
      </c>
      <c r="O47" s="98" t="s">
        <v>1</v>
      </c>
      <c r="P47" s="89" t="s">
        <v>958</v>
      </c>
      <c r="Q47" s="89">
        <v>1</v>
      </c>
      <c r="R47" s="85">
        <v>56000</v>
      </c>
      <c r="S47" s="89">
        <v>1</v>
      </c>
    </row>
    <row r="48" spans="1:19" s="93" customFormat="1">
      <c r="A48" s="96"/>
      <c r="B48" s="89"/>
      <c r="C48" s="89"/>
      <c r="D48" s="89"/>
      <c r="E48" s="89"/>
      <c r="F48" s="95"/>
      <c r="G48" s="89"/>
      <c r="H48" s="85"/>
      <c r="I48" s="89"/>
      <c r="K48" s="96"/>
      <c r="L48" s="89"/>
      <c r="M48" s="89"/>
      <c r="N48" s="89"/>
      <c r="O48" s="98"/>
      <c r="P48" s="89"/>
      <c r="Q48" s="89"/>
      <c r="R48" s="85"/>
      <c r="S48" s="89"/>
    </row>
    <row r="49" spans="1:19" s="93" customFormat="1">
      <c r="A49" s="96"/>
      <c r="B49" s="89"/>
      <c r="C49" s="89"/>
      <c r="D49" s="89"/>
      <c r="E49" s="89"/>
      <c r="F49" s="95"/>
      <c r="G49" s="89"/>
      <c r="H49" s="85"/>
      <c r="I49" s="89"/>
      <c r="K49" s="96"/>
      <c r="L49" s="89"/>
      <c r="M49" s="89"/>
      <c r="N49" s="89"/>
      <c r="O49" s="98"/>
      <c r="P49" s="89"/>
      <c r="Q49" s="89"/>
      <c r="R49" s="85"/>
      <c r="S49" s="89"/>
    </row>
    <row r="50" spans="1:19" s="93" customFormat="1">
      <c r="D50" s="89"/>
      <c r="H50" s="94"/>
      <c r="K50" s="96"/>
      <c r="L50" s="89"/>
      <c r="M50" s="89"/>
      <c r="N50" s="89"/>
      <c r="O50" s="98"/>
      <c r="P50" s="89"/>
      <c r="Q50" s="89"/>
      <c r="R50" s="85"/>
      <c r="S50" s="89"/>
    </row>
    <row r="51" spans="1:19" s="93" customFormat="1">
      <c r="D51" s="89"/>
      <c r="H51" s="94"/>
      <c r="K51" s="96"/>
      <c r="L51" s="89"/>
      <c r="M51" s="89"/>
      <c r="N51" s="89"/>
      <c r="O51" s="98"/>
      <c r="P51" s="87"/>
      <c r="Q51" s="89"/>
      <c r="R51" s="85"/>
      <c r="S51" s="89"/>
    </row>
    <row r="52" spans="1:19" s="93" customFormat="1">
      <c r="H52" s="94"/>
      <c r="K52" s="96"/>
      <c r="L52" s="89"/>
      <c r="M52" s="89"/>
      <c r="N52" s="89"/>
      <c r="O52" s="98"/>
      <c r="P52" s="95"/>
      <c r="Q52" s="89"/>
      <c r="R52" s="85"/>
      <c r="S52" s="89"/>
    </row>
    <row r="53" spans="1:19" s="93" customFormat="1">
      <c r="K53" s="96"/>
      <c r="L53" s="89"/>
      <c r="M53" s="89"/>
      <c r="N53" s="89"/>
      <c r="O53" s="98"/>
      <c r="P53" s="95"/>
      <c r="Q53" s="89"/>
      <c r="R53" s="85"/>
      <c r="S53" s="89"/>
    </row>
    <row r="54" spans="1:19">
      <c r="K54" s="96"/>
      <c r="L54" s="89"/>
      <c r="M54" s="89"/>
      <c r="N54" s="89"/>
      <c r="O54" s="98"/>
      <c r="P54" s="95"/>
      <c r="Q54" s="89"/>
      <c r="R54" s="85"/>
      <c r="S54" s="89"/>
    </row>
    <row r="55" spans="1:19">
      <c r="K55" s="96"/>
      <c r="L55" s="89"/>
      <c r="M55" s="89"/>
      <c r="N55" s="89"/>
      <c r="O55" s="98"/>
      <c r="P55" s="89"/>
      <c r="Q55" s="89"/>
      <c r="R55" s="85"/>
      <c r="S55" s="89"/>
    </row>
    <row r="56" spans="1:19">
      <c r="K56" s="96"/>
      <c r="L56" s="89"/>
      <c r="M56" s="89"/>
      <c r="N56" s="89"/>
      <c r="O56" s="98"/>
      <c r="P56" s="89"/>
      <c r="Q56" s="89"/>
      <c r="R56" s="85"/>
      <c r="S56" s="89"/>
    </row>
    <row r="57" spans="1:19">
      <c r="K57" s="96"/>
      <c r="L57" s="89"/>
      <c r="M57" s="89"/>
      <c r="N57" s="89"/>
      <c r="O57" s="98"/>
      <c r="P57" s="95"/>
      <c r="Q57" s="89"/>
      <c r="R57" s="85"/>
      <c r="S57" s="89"/>
    </row>
    <row r="58" spans="1:19">
      <c r="K58" s="96"/>
      <c r="L58" s="89"/>
      <c r="M58" s="89"/>
      <c r="N58" s="89"/>
      <c r="O58" s="98"/>
      <c r="P58" s="89"/>
      <c r="Q58" s="89"/>
      <c r="R58" s="85"/>
      <c r="S58" s="89"/>
    </row>
    <row r="59" spans="1:19">
      <c r="K59" s="96"/>
      <c r="L59" s="89"/>
      <c r="M59" s="89"/>
      <c r="N59" s="89"/>
      <c r="O59" s="98"/>
      <c r="P59" s="89"/>
      <c r="Q59" s="89"/>
      <c r="R59" s="85"/>
      <c r="S59" s="89"/>
    </row>
    <row r="60" spans="1:19">
      <c r="K60" s="96"/>
      <c r="L60" s="89"/>
      <c r="M60" s="89"/>
      <c r="N60" s="89"/>
      <c r="O60" s="98"/>
      <c r="P60" s="89"/>
      <c r="Q60" s="89"/>
      <c r="R60" s="85"/>
      <c r="S60" s="89"/>
    </row>
    <row r="61" spans="1:19">
      <c r="K61" s="96"/>
      <c r="L61" s="89"/>
      <c r="M61" s="89"/>
      <c r="N61" s="89"/>
      <c r="O61" s="98"/>
      <c r="P61" s="89"/>
      <c r="Q61" s="89"/>
      <c r="R61" s="85"/>
      <c r="S61" s="89"/>
    </row>
    <row r="62" spans="1:19">
      <c r="K62" s="96"/>
      <c r="L62" s="89"/>
      <c r="M62" s="89"/>
      <c r="N62" s="89"/>
      <c r="O62" s="98"/>
      <c r="P62" s="89"/>
      <c r="Q62" s="89"/>
      <c r="R62" s="85"/>
      <c r="S62" s="89"/>
    </row>
    <row r="63" spans="1:19">
      <c r="K63" s="96"/>
      <c r="L63" s="89"/>
      <c r="M63" s="89"/>
      <c r="N63" s="89"/>
      <c r="O63" s="98"/>
      <c r="P63" s="89"/>
      <c r="Q63" s="89"/>
      <c r="R63" s="85"/>
      <c r="S63" s="89"/>
    </row>
    <row r="64" spans="1:19">
      <c r="K64" s="96"/>
      <c r="L64" s="89"/>
      <c r="M64" s="89"/>
      <c r="N64" s="89"/>
      <c r="O64" s="98"/>
      <c r="P64" s="89"/>
      <c r="Q64" s="89"/>
      <c r="R64" s="85"/>
      <c r="S64" s="89"/>
    </row>
    <row r="65" spans="11:24">
      <c r="K65" s="96"/>
      <c r="L65" s="89"/>
      <c r="M65" s="89"/>
      <c r="N65" s="89"/>
      <c r="O65" s="98"/>
      <c r="P65" s="89"/>
      <c r="Q65" s="89"/>
      <c r="R65" s="85"/>
      <c r="S65" s="89"/>
    </row>
    <row r="66" spans="11:24">
      <c r="K66" s="96"/>
      <c r="L66" s="89"/>
      <c r="M66" s="89"/>
      <c r="N66" s="89"/>
      <c r="O66" s="98"/>
      <c r="P66" s="89"/>
      <c r="Q66" s="89"/>
      <c r="R66" s="85"/>
      <c r="S66" s="89"/>
    </row>
    <row r="67" spans="11:24">
      <c r="K67" s="96"/>
      <c r="L67" s="89"/>
      <c r="M67" s="89"/>
      <c r="N67" s="89"/>
      <c r="O67" s="98"/>
      <c r="P67" s="89"/>
      <c r="Q67" s="89"/>
      <c r="R67" s="85"/>
      <c r="S67" s="89"/>
      <c r="X67" s="76"/>
    </row>
    <row r="68" spans="11:24">
      <c r="K68" s="96"/>
      <c r="L68" s="89"/>
      <c r="M68" s="89"/>
      <c r="N68" s="89"/>
      <c r="O68" s="98"/>
      <c r="P68" s="89"/>
      <c r="Q68" s="89"/>
      <c r="R68" s="85"/>
      <c r="S68" s="89"/>
    </row>
    <row r="69" spans="11:24">
      <c r="K69" s="96"/>
      <c r="L69" s="89"/>
      <c r="M69" s="89"/>
      <c r="N69" s="89"/>
      <c r="O69" s="98"/>
      <c r="P69" s="89"/>
      <c r="Q69" s="89"/>
      <c r="R69" s="85"/>
      <c r="S69" s="89"/>
    </row>
    <row r="70" spans="11:24">
      <c r="K70" s="96"/>
      <c r="L70" s="89"/>
      <c r="M70" s="89"/>
      <c r="N70" s="89"/>
      <c r="O70" s="98"/>
      <c r="P70" s="89"/>
      <c r="Q70" s="89"/>
      <c r="R70" s="85"/>
      <c r="S70" s="89"/>
    </row>
    <row r="71" spans="11:24">
      <c r="K71" s="96"/>
      <c r="L71" s="89"/>
      <c r="M71" s="89"/>
      <c r="N71" s="89"/>
      <c r="O71" s="98"/>
      <c r="P71" s="89"/>
      <c r="Q71" s="89"/>
      <c r="R71" s="85"/>
      <c r="S71" s="89"/>
    </row>
    <row r="72" spans="11:24">
      <c r="K72" s="96"/>
      <c r="L72" s="89"/>
      <c r="M72" s="89"/>
      <c r="N72" s="89"/>
      <c r="O72" s="98"/>
      <c r="P72" s="89"/>
      <c r="Q72" s="89"/>
      <c r="R72" s="85"/>
      <c r="S72" s="89"/>
    </row>
    <row r="73" spans="11:24">
      <c r="K73" s="96"/>
      <c r="L73" s="89"/>
      <c r="M73" s="89"/>
      <c r="N73" s="89"/>
      <c r="O73" s="98"/>
      <c r="P73" s="89"/>
      <c r="Q73" s="89"/>
      <c r="R73" s="85"/>
      <c r="S73" s="89"/>
    </row>
    <row r="74" spans="11:24">
      <c r="K74" s="96"/>
      <c r="L74" s="89"/>
      <c r="M74" s="89"/>
      <c r="N74" s="89"/>
      <c r="O74" s="98"/>
      <c r="P74" s="89"/>
      <c r="Q74" s="89"/>
      <c r="R74" s="85"/>
      <c r="S74" s="89"/>
    </row>
    <row r="75" spans="11:24">
      <c r="K75" s="96"/>
      <c r="L75" s="89"/>
      <c r="M75" s="89"/>
      <c r="N75" s="89"/>
      <c r="O75" s="98"/>
      <c r="P75" s="89"/>
      <c r="Q75" s="89"/>
      <c r="R75" s="85"/>
      <c r="S75" s="89"/>
    </row>
    <row r="76" spans="11:24" s="84" customFormat="1">
      <c r="K76" s="96"/>
      <c r="L76" s="89"/>
      <c r="M76" s="89"/>
      <c r="N76" s="89"/>
      <c r="O76" s="98"/>
      <c r="P76" s="89"/>
      <c r="Q76" s="89"/>
      <c r="R76" s="85"/>
      <c r="S76" s="89"/>
    </row>
    <row r="77" spans="11:24" s="84" customFormat="1">
      <c r="K77" s="96"/>
      <c r="L77" s="89"/>
      <c r="M77" s="89"/>
      <c r="N77" s="89"/>
      <c r="O77" s="98"/>
      <c r="P77" s="89"/>
      <c r="Q77" s="89"/>
      <c r="R77" s="85"/>
      <c r="S77" s="89"/>
    </row>
    <row r="78" spans="11:24" s="84" customFormat="1">
      <c r="K78" s="96"/>
      <c r="L78" s="89"/>
      <c r="M78" s="89"/>
      <c r="N78" s="89"/>
      <c r="O78" s="98"/>
      <c r="P78" s="89"/>
      <c r="Q78" s="89"/>
      <c r="R78" s="85"/>
      <c r="S78" s="89"/>
    </row>
    <row r="79" spans="11:24" s="84" customFormat="1">
      <c r="K79" s="96"/>
      <c r="L79" s="89"/>
      <c r="M79" s="89"/>
      <c r="N79" s="89"/>
      <c r="O79" s="98"/>
      <c r="P79" s="89"/>
      <c r="Q79" s="89"/>
      <c r="R79" s="85"/>
      <c r="S79" s="89"/>
    </row>
    <row r="80" spans="11:24" s="84" customFormat="1">
      <c r="K80" s="96"/>
      <c r="L80" s="89"/>
      <c r="M80" s="89"/>
      <c r="N80" s="89"/>
      <c r="O80" s="98"/>
      <c r="P80" s="89"/>
      <c r="Q80" s="89"/>
      <c r="R80" s="85"/>
      <c r="S80" s="89"/>
    </row>
    <row r="81" spans="11:19" s="84" customFormat="1">
      <c r="K81" s="96"/>
      <c r="L81" s="89"/>
      <c r="M81" s="89"/>
      <c r="N81" s="89"/>
      <c r="O81" s="98"/>
      <c r="P81" s="87"/>
      <c r="Q81" s="89"/>
      <c r="R81" s="85"/>
      <c r="S81" s="89"/>
    </row>
    <row r="82" spans="11:19" s="84" customFormat="1">
      <c r="K82" s="96"/>
      <c r="L82" s="89"/>
      <c r="M82" s="89"/>
      <c r="N82" s="89"/>
      <c r="O82" s="98"/>
      <c r="P82" s="87"/>
      <c r="Q82" s="89"/>
      <c r="R82" s="85"/>
      <c r="S82" s="89"/>
    </row>
    <row r="83" spans="11:19" s="84" customFormat="1">
      <c r="K83" s="96"/>
      <c r="L83" s="89"/>
      <c r="M83" s="89"/>
      <c r="N83" s="89"/>
      <c r="O83" s="98"/>
      <c r="P83" s="87"/>
      <c r="Q83" s="89"/>
      <c r="R83" s="85"/>
      <c r="S83" s="89"/>
    </row>
    <row r="84" spans="11:19" s="84" customFormat="1">
      <c r="K84" s="96"/>
      <c r="L84" s="89"/>
      <c r="M84" s="89"/>
      <c r="N84" s="89"/>
      <c r="O84" s="98"/>
      <c r="P84" s="87"/>
      <c r="Q84" s="89"/>
      <c r="R84" s="85"/>
      <c r="S84" s="89"/>
    </row>
    <row r="85" spans="11:19" s="84" customFormat="1">
      <c r="K85" s="96"/>
      <c r="L85" s="89"/>
      <c r="M85" s="89"/>
      <c r="N85" s="89"/>
      <c r="O85" s="98"/>
      <c r="P85" s="87"/>
      <c r="Q85" s="89"/>
      <c r="R85" s="85"/>
      <c r="S85" s="89"/>
    </row>
    <row r="86" spans="11:19">
      <c r="K86" s="96"/>
      <c r="L86" s="89"/>
      <c r="M86" s="89"/>
      <c r="N86" s="89"/>
      <c r="O86" s="98"/>
      <c r="P86" s="87"/>
      <c r="Q86" s="89"/>
      <c r="R86" s="85"/>
      <c r="S86" s="89"/>
    </row>
    <row r="87" spans="11:19">
      <c r="K87" s="96"/>
      <c r="L87" s="89"/>
      <c r="M87" s="89"/>
      <c r="N87" s="89"/>
      <c r="O87" s="98"/>
      <c r="P87" s="87"/>
      <c r="Q87" s="89"/>
      <c r="R87" s="85"/>
      <c r="S87" s="89"/>
    </row>
    <row r="88" spans="11:19">
      <c r="K88" s="96"/>
      <c r="L88" s="89"/>
      <c r="M88" s="89"/>
      <c r="N88" s="89"/>
      <c r="O88" s="98"/>
      <c r="P88" s="87"/>
      <c r="Q88" s="89"/>
      <c r="R88" s="85"/>
      <c r="S88" s="89"/>
    </row>
    <row r="89" spans="11:19">
      <c r="K89" s="96"/>
      <c r="L89" s="89"/>
      <c r="M89" s="89"/>
      <c r="N89" s="89"/>
      <c r="O89" s="98"/>
      <c r="P89" s="87"/>
      <c r="Q89" s="89"/>
      <c r="R89" s="85"/>
      <c r="S89" s="89"/>
    </row>
    <row r="90" spans="11:19">
      <c r="K90" s="96"/>
      <c r="L90" s="89"/>
      <c r="M90" s="89"/>
      <c r="N90" s="89"/>
      <c r="O90" s="98"/>
      <c r="P90" s="87"/>
      <c r="Q90" s="89"/>
      <c r="R90" s="85"/>
      <c r="S90" s="89"/>
    </row>
    <row r="91" spans="11:19">
      <c r="K91" s="96"/>
      <c r="L91" s="89"/>
      <c r="M91" s="89"/>
      <c r="N91" s="89"/>
      <c r="O91" s="89"/>
      <c r="P91" s="87"/>
      <c r="Q91" s="89"/>
      <c r="R91" s="85"/>
      <c r="S91" s="89"/>
    </row>
    <row r="92" spans="11:19">
      <c r="K92" s="96"/>
      <c r="L92" s="89"/>
      <c r="M92" s="89"/>
      <c r="N92" s="89"/>
      <c r="O92" s="89"/>
      <c r="P92" s="87"/>
      <c r="Q92" s="89"/>
      <c r="R92" s="85"/>
      <c r="S92" s="89"/>
    </row>
    <row r="93" spans="11:19">
      <c r="K93" s="96"/>
      <c r="L93" s="89"/>
      <c r="M93" s="89"/>
      <c r="N93" s="89"/>
      <c r="O93" s="89"/>
      <c r="P93" s="87"/>
      <c r="Q93" s="89"/>
      <c r="R93" s="85"/>
      <c r="S93" s="89"/>
    </row>
    <row r="94" spans="11:19" s="84" customFormat="1">
      <c r="K94" s="96"/>
      <c r="L94" s="89"/>
      <c r="M94" s="89"/>
      <c r="N94" s="89"/>
      <c r="O94" s="89"/>
      <c r="P94" s="87"/>
      <c r="Q94" s="89"/>
      <c r="R94" s="85"/>
      <c r="S94" s="89"/>
    </row>
    <row r="95" spans="11:19" s="84" customFormat="1">
      <c r="K95" s="96"/>
      <c r="L95" s="89"/>
      <c r="M95" s="89"/>
      <c r="N95" s="89"/>
      <c r="O95" s="89"/>
      <c r="P95" s="87"/>
      <c r="Q95" s="89"/>
      <c r="R95" s="85"/>
      <c r="S95" s="89"/>
    </row>
    <row r="96" spans="11:19" s="84" customFormat="1">
      <c r="K96" s="96"/>
      <c r="L96" s="89"/>
      <c r="M96" s="89"/>
      <c r="N96" s="89"/>
      <c r="O96" s="89"/>
      <c r="P96" s="87"/>
      <c r="Q96" s="89"/>
      <c r="R96" s="85"/>
      <c r="S96" s="89"/>
    </row>
    <row r="97" spans="11:19" s="84" customFormat="1">
      <c r="K97" s="96"/>
      <c r="L97" s="89"/>
      <c r="M97" s="89"/>
      <c r="N97" s="89"/>
      <c r="O97" s="89"/>
      <c r="P97" s="87"/>
      <c r="Q97" s="89"/>
      <c r="R97" s="85"/>
      <c r="S97" s="89"/>
    </row>
    <row r="98" spans="11:19">
      <c r="K98" s="96"/>
      <c r="L98" s="89"/>
      <c r="M98" s="89"/>
      <c r="N98" s="89"/>
      <c r="O98" s="89"/>
      <c r="P98" s="87"/>
      <c r="Q98" s="89"/>
      <c r="R98" s="85"/>
      <c r="S98" s="89"/>
    </row>
    <row r="99" spans="11:19">
      <c r="K99" s="96"/>
      <c r="L99" s="89"/>
      <c r="M99" s="89"/>
      <c r="N99" s="89"/>
      <c r="O99" s="89"/>
      <c r="P99" s="87"/>
      <c r="Q99" s="89"/>
      <c r="R99" s="85"/>
      <c r="S99" s="89"/>
    </row>
    <row r="100" spans="11:19">
      <c r="K100" s="96"/>
      <c r="L100" s="89"/>
      <c r="M100" s="89"/>
      <c r="N100" s="89"/>
      <c r="O100" s="89"/>
      <c r="P100" s="87"/>
      <c r="Q100" s="89"/>
      <c r="R100" s="85"/>
      <c r="S100" s="89"/>
    </row>
    <row r="101" spans="11:19">
      <c r="K101" s="96"/>
      <c r="L101" s="89"/>
      <c r="M101" s="89"/>
      <c r="N101" s="89"/>
      <c r="O101" s="89"/>
      <c r="P101" s="87"/>
      <c r="Q101" s="89"/>
      <c r="R101" s="85"/>
      <c r="S101" s="89"/>
    </row>
    <row r="102" spans="11:19">
      <c r="K102" s="96"/>
      <c r="L102" s="89"/>
      <c r="M102" s="89"/>
      <c r="N102" s="89"/>
      <c r="O102" s="89"/>
      <c r="P102" s="87"/>
      <c r="Q102" s="89"/>
      <c r="R102" s="85"/>
      <c r="S102" s="89"/>
    </row>
    <row r="103" spans="11:19">
      <c r="K103" s="96"/>
      <c r="L103" s="89"/>
      <c r="M103" s="89"/>
      <c r="N103" s="89"/>
      <c r="O103" s="89"/>
      <c r="P103" s="87"/>
      <c r="Q103" s="89"/>
      <c r="R103" s="85"/>
      <c r="S103" s="89"/>
    </row>
    <row r="104" spans="11:19">
      <c r="K104" s="96"/>
      <c r="L104" s="89"/>
      <c r="M104" s="89"/>
      <c r="N104" s="89"/>
      <c r="O104" s="89"/>
      <c r="P104" s="87"/>
      <c r="Q104" s="89"/>
      <c r="R104" s="85"/>
      <c r="S104" s="89"/>
    </row>
    <row r="105" spans="11:19" s="84" customFormat="1">
      <c r="K105" s="96"/>
      <c r="L105" s="89"/>
      <c r="M105" s="89"/>
      <c r="N105" s="89"/>
      <c r="O105" s="89"/>
      <c r="P105" s="87"/>
      <c r="Q105" s="89"/>
      <c r="R105" s="85"/>
      <c r="S105" s="89"/>
    </row>
    <row r="106" spans="11:19" s="84" customFormat="1">
      <c r="K106" s="96"/>
      <c r="L106" s="89"/>
      <c r="M106" s="89"/>
      <c r="N106" s="89"/>
      <c r="O106" s="89"/>
      <c r="P106" s="87"/>
      <c r="Q106" s="89"/>
      <c r="R106" s="85"/>
      <c r="S106" s="89"/>
    </row>
    <row r="107" spans="11:19" s="84" customFormat="1">
      <c r="K107" s="96"/>
      <c r="L107" s="89"/>
      <c r="M107" s="89"/>
      <c r="N107" s="89"/>
      <c r="O107" s="89"/>
      <c r="P107" s="87"/>
      <c r="Q107" s="89"/>
      <c r="R107" s="85"/>
      <c r="S107" s="89"/>
    </row>
    <row r="108" spans="11:19" s="84" customFormat="1">
      <c r="K108" s="96"/>
      <c r="L108" s="89"/>
      <c r="M108" s="89"/>
      <c r="N108" s="89"/>
      <c r="O108" s="89"/>
      <c r="P108" s="87"/>
      <c r="Q108" s="89"/>
      <c r="R108" s="85"/>
      <c r="S108" s="89"/>
    </row>
    <row r="109" spans="11:19">
      <c r="K109" s="96"/>
      <c r="L109" s="89"/>
      <c r="M109" s="89"/>
      <c r="N109" s="89"/>
      <c r="O109" s="89"/>
      <c r="P109" s="87"/>
      <c r="Q109" s="89"/>
      <c r="R109" s="85"/>
      <c r="S109" s="89"/>
    </row>
    <row r="110" spans="11:19">
      <c r="K110" s="96"/>
      <c r="L110" s="89"/>
      <c r="M110" s="89"/>
      <c r="N110" s="89"/>
      <c r="O110" s="89"/>
      <c r="P110" s="87"/>
      <c r="Q110" s="89"/>
      <c r="R110" s="85"/>
      <c r="S110" s="89"/>
    </row>
    <row r="111" spans="11:19" s="84" customFormat="1">
      <c r="K111" s="96"/>
      <c r="L111" s="89"/>
      <c r="M111" s="89"/>
      <c r="N111" s="89"/>
      <c r="O111" s="89"/>
      <c r="P111" s="87"/>
      <c r="Q111" s="89"/>
      <c r="R111" s="85"/>
      <c r="S111" s="89"/>
    </row>
    <row r="112" spans="11:19" s="84" customFormat="1">
      <c r="K112" s="96"/>
      <c r="L112" s="89"/>
      <c r="M112" s="89"/>
      <c r="N112" s="89"/>
      <c r="O112" s="89"/>
      <c r="P112" s="87"/>
      <c r="Q112" s="89"/>
      <c r="R112" s="85"/>
      <c r="S112" s="89"/>
    </row>
    <row r="113" spans="11:19" s="84" customFormat="1">
      <c r="K113" s="96"/>
      <c r="L113" s="89"/>
      <c r="M113" s="89"/>
      <c r="N113" s="89"/>
      <c r="O113" s="89"/>
      <c r="P113" s="87"/>
      <c r="Q113" s="89"/>
      <c r="R113" s="85"/>
      <c r="S113" s="89"/>
    </row>
    <row r="114" spans="11:19" s="84" customFormat="1">
      <c r="K114" s="96"/>
      <c r="L114" s="89"/>
      <c r="M114" s="89"/>
      <c r="N114" s="89"/>
      <c r="O114" s="89"/>
      <c r="P114" s="87"/>
      <c r="Q114" s="89"/>
      <c r="R114" s="85"/>
      <c r="S114" s="89"/>
    </row>
    <row r="115" spans="11:19" s="84" customFormat="1">
      <c r="K115" s="96"/>
      <c r="L115" s="89"/>
      <c r="M115" s="89"/>
      <c r="N115" s="89"/>
      <c r="O115" s="89"/>
      <c r="P115" s="87"/>
      <c r="Q115" s="89"/>
      <c r="R115" s="85"/>
      <c r="S115" s="89"/>
    </row>
    <row r="116" spans="11:19" s="84" customFormat="1">
      <c r="K116" s="96"/>
      <c r="L116" s="89"/>
      <c r="M116" s="89"/>
      <c r="N116" s="89"/>
      <c r="O116" s="89"/>
      <c r="P116" s="87"/>
      <c r="Q116" s="89"/>
      <c r="R116" s="85"/>
      <c r="S116" s="89"/>
    </row>
    <row r="117" spans="11:19" s="84" customFormat="1">
      <c r="K117" s="96"/>
      <c r="L117" s="89"/>
      <c r="M117" s="89"/>
      <c r="N117" s="89"/>
      <c r="O117" s="89"/>
      <c r="P117" s="87"/>
      <c r="Q117" s="89"/>
      <c r="R117" s="85"/>
      <c r="S117" s="89"/>
    </row>
    <row r="118" spans="11:19" s="84" customFormat="1">
      <c r="K118" s="96"/>
      <c r="L118" s="89"/>
      <c r="M118" s="89"/>
      <c r="N118" s="89"/>
      <c r="O118" s="89"/>
      <c r="P118" s="87"/>
      <c r="Q118" s="89"/>
      <c r="R118" s="85"/>
      <c r="S118" s="89"/>
    </row>
    <row r="119" spans="11:19" s="84" customFormat="1">
      <c r="K119" s="96"/>
      <c r="L119" s="89"/>
      <c r="M119" s="89"/>
      <c r="N119" s="89"/>
      <c r="O119" s="89"/>
      <c r="P119" s="87"/>
      <c r="Q119" s="89"/>
      <c r="R119" s="85"/>
      <c r="S119" s="89"/>
    </row>
    <row r="120" spans="11:19" s="84" customFormat="1">
      <c r="K120" s="96"/>
      <c r="L120" s="89"/>
      <c r="M120" s="89"/>
      <c r="N120" s="89"/>
      <c r="O120" s="89"/>
      <c r="P120" s="87"/>
      <c r="Q120" s="89"/>
      <c r="R120" s="85"/>
      <c r="S120" s="89"/>
    </row>
    <row r="121" spans="11:19" s="84" customFormat="1">
      <c r="K121" s="96"/>
      <c r="L121" s="89"/>
      <c r="M121" s="89"/>
      <c r="N121" s="89"/>
      <c r="O121" s="89"/>
      <c r="P121" s="87"/>
      <c r="Q121" s="89"/>
      <c r="R121" s="85"/>
      <c r="S121" s="89"/>
    </row>
    <row r="122" spans="11:19" s="84" customFormat="1">
      <c r="K122" s="96"/>
      <c r="L122" s="89"/>
      <c r="M122" s="89"/>
      <c r="N122" s="89"/>
      <c r="O122" s="89"/>
      <c r="P122" s="87"/>
      <c r="Q122" s="89"/>
      <c r="R122" s="85"/>
      <c r="S122" s="89"/>
    </row>
    <row r="123" spans="11:19" s="84" customFormat="1">
      <c r="K123" s="96"/>
      <c r="L123" s="89"/>
      <c r="M123" s="89"/>
      <c r="N123" s="89"/>
      <c r="O123" s="89"/>
      <c r="P123" s="87"/>
      <c r="Q123" s="89"/>
      <c r="R123" s="85"/>
      <c r="S123" s="89"/>
    </row>
    <row r="124" spans="11:19" s="84" customFormat="1">
      <c r="K124" s="96"/>
      <c r="L124" s="89"/>
      <c r="M124" s="89"/>
      <c r="N124" s="89"/>
      <c r="O124" s="89"/>
      <c r="P124" s="87"/>
      <c r="Q124" s="89"/>
      <c r="R124" s="85"/>
      <c r="S124" s="89"/>
    </row>
    <row r="125" spans="11:19" s="84" customFormat="1">
      <c r="K125" s="96"/>
      <c r="L125" s="89"/>
      <c r="M125" s="89"/>
      <c r="N125" s="89"/>
      <c r="O125" s="89"/>
      <c r="P125" s="87"/>
      <c r="Q125" s="89"/>
      <c r="R125" s="85"/>
      <c r="S125" s="89"/>
    </row>
    <row r="126" spans="11:19" s="84" customFormat="1">
      <c r="K126" s="96"/>
      <c r="L126" s="89"/>
      <c r="M126" s="89"/>
      <c r="N126" s="89"/>
      <c r="O126" s="89"/>
      <c r="P126" s="87"/>
      <c r="Q126" s="89"/>
      <c r="R126" s="85"/>
      <c r="S126" s="89"/>
    </row>
    <row r="127" spans="11:19" s="84" customFormat="1">
      <c r="K127" s="96"/>
      <c r="L127" s="89"/>
      <c r="M127" s="89"/>
      <c r="N127" s="89"/>
      <c r="O127" s="89"/>
      <c r="P127" s="87"/>
      <c r="Q127" s="89"/>
      <c r="R127" s="85"/>
      <c r="S127" s="89"/>
    </row>
    <row r="128" spans="11:19" s="84" customFormat="1">
      <c r="K128" s="96"/>
      <c r="L128" s="89"/>
      <c r="M128" s="89"/>
      <c r="N128" s="89"/>
      <c r="O128" s="89"/>
      <c r="P128" s="87"/>
      <c r="Q128" s="89"/>
      <c r="R128" s="85"/>
      <c r="S128" s="89"/>
    </row>
    <row r="129" spans="11:19" s="84" customFormat="1">
      <c r="K129" s="96"/>
      <c r="L129" s="89"/>
      <c r="M129" s="89"/>
      <c r="N129" s="89"/>
      <c r="O129" s="89"/>
      <c r="P129" s="87"/>
      <c r="Q129" s="89"/>
      <c r="R129" s="85"/>
      <c r="S129" s="89"/>
    </row>
    <row r="130" spans="11:19" s="84" customFormat="1">
      <c r="K130" s="96"/>
      <c r="L130" s="89"/>
      <c r="M130" s="89"/>
      <c r="N130" s="89"/>
      <c r="O130" s="89"/>
      <c r="P130" s="87"/>
      <c r="Q130" s="89"/>
      <c r="R130" s="85"/>
      <c r="S130" s="89"/>
    </row>
    <row r="131" spans="11:19" s="84" customFormat="1">
      <c r="K131" s="96"/>
      <c r="L131" s="89"/>
      <c r="M131" s="89"/>
      <c r="N131" s="89"/>
      <c r="O131" s="89"/>
      <c r="P131" s="87"/>
      <c r="Q131" s="89"/>
      <c r="R131" s="85"/>
      <c r="S131" s="89"/>
    </row>
    <row r="132" spans="11:19" s="84" customFormat="1">
      <c r="K132" s="96"/>
      <c r="L132" s="89"/>
      <c r="M132" s="89"/>
      <c r="N132" s="89"/>
      <c r="O132" s="89"/>
      <c r="P132" s="87"/>
      <c r="Q132" s="89"/>
      <c r="R132" s="85"/>
      <c r="S132" s="89"/>
    </row>
    <row r="133" spans="11:19" s="84" customFormat="1">
      <c r="K133" s="96"/>
      <c r="L133" s="89"/>
      <c r="M133" s="89"/>
      <c r="N133" s="89"/>
      <c r="O133" s="89"/>
      <c r="P133" s="87"/>
      <c r="Q133" s="89"/>
      <c r="R133" s="85"/>
      <c r="S133" s="89"/>
    </row>
    <row r="134" spans="11:19" s="84" customFormat="1">
      <c r="K134" s="96"/>
      <c r="L134" s="89"/>
      <c r="M134" s="89"/>
      <c r="N134" s="89"/>
      <c r="O134" s="89"/>
      <c r="P134" s="87"/>
      <c r="Q134" s="89"/>
      <c r="R134" s="85"/>
      <c r="S134" s="89"/>
    </row>
    <row r="135" spans="11:19" s="84" customFormat="1">
      <c r="K135" s="96"/>
      <c r="L135" s="89"/>
      <c r="M135" s="89"/>
      <c r="N135" s="89"/>
      <c r="O135" s="89"/>
      <c r="P135" s="87"/>
      <c r="Q135" s="89"/>
      <c r="R135" s="85"/>
      <c r="S135" s="89"/>
    </row>
    <row r="136" spans="11:19" s="84" customFormat="1">
      <c r="K136" s="96"/>
      <c r="L136" s="89"/>
      <c r="M136" s="89"/>
      <c r="N136" s="89"/>
      <c r="O136" s="89"/>
      <c r="P136" s="87"/>
      <c r="Q136" s="89"/>
      <c r="R136" s="85"/>
      <c r="S136" s="89"/>
    </row>
    <row r="137" spans="11:19" s="84" customFormat="1">
      <c r="K137" s="96"/>
      <c r="L137" s="89"/>
      <c r="M137" s="89"/>
      <c r="N137" s="89"/>
      <c r="O137" s="89"/>
      <c r="P137" s="87"/>
      <c r="Q137" s="89"/>
      <c r="R137" s="85"/>
      <c r="S137" s="89"/>
    </row>
    <row r="138" spans="11:19" s="84" customFormat="1">
      <c r="K138" s="96"/>
      <c r="L138" s="89"/>
      <c r="M138" s="89"/>
      <c r="N138" s="89"/>
      <c r="O138" s="89"/>
      <c r="P138" s="87"/>
      <c r="Q138" s="89"/>
      <c r="R138" s="85"/>
      <c r="S138" s="89"/>
    </row>
    <row r="139" spans="11:19" s="84" customFormat="1">
      <c r="K139" s="96"/>
      <c r="L139" s="89"/>
      <c r="M139" s="89"/>
      <c r="N139" s="89"/>
      <c r="O139" s="89"/>
      <c r="P139" s="87"/>
      <c r="Q139" s="89"/>
      <c r="R139" s="85"/>
      <c r="S139" s="89"/>
    </row>
    <row r="140" spans="11:19" s="84" customFormat="1">
      <c r="K140" s="96"/>
      <c r="L140" s="89"/>
      <c r="M140" s="89"/>
      <c r="N140" s="89"/>
      <c r="O140" s="89"/>
      <c r="P140" s="87"/>
      <c r="Q140" s="89"/>
      <c r="R140" s="85"/>
      <c r="S140" s="89"/>
    </row>
    <row r="141" spans="11:19">
      <c r="K141" s="96"/>
      <c r="L141" s="89"/>
      <c r="M141" s="89"/>
      <c r="N141" s="89"/>
      <c r="O141" s="89"/>
      <c r="P141" s="87"/>
      <c r="Q141" s="89"/>
      <c r="R141" s="85"/>
      <c r="S141" s="89"/>
    </row>
    <row r="142" spans="11:19">
      <c r="K142" s="96"/>
      <c r="L142" s="89"/>
      <c r="M142" s="89"/>
      <c r="N142" s="89"/>
      <c r="O142" s="89"/>
      <c r="P142" s="87"/>
      <c r="Q142" s="89"/>
      <c r="R142" s="85"/>
      <c r="S142" s="89"/>
    </row>
    <row r="143" spans="11:19" s="84" customFormat="1">
      <c r="K143" s="96"/>
      <c r="L143" s="89"/>
      <c r="M143" s="89"/>
      <c r="N143" s="89"/>
      <c r="O143" s="89"/>
      <c r="P143" s="87"/>
      <c r="Q143" s="89"/>
      <c r="R143" s="85"/>
      <c r="S143" s="89"/>
    </row>
    <row r="144" spans="11:19" s="84" customFormat="1">
      <c r="K144" s="96"/>
      <c r="L144" s="89"/>
      <c r="M144" s="89"/>
      <c r="N144" s="89"/>
      <c r="O144" s="89"/>
      <c r="P144" s="87"/>
      <c r="Q144" s="89"/>
      <c r="R144" s="85"/>
      <c r="S144" s="89"/>
    </row>
    <row r="145" spans="11:19">
      <c r="K145" s="96"/>
      <c r="L145" s="89"/>
      <c r="M145" s="89"/>
      <c r="N145" s="89"/>
      <c r="O145" s="89"/>
      <c r="P145" s="87"/>
      <c r="Q145" s="89"/>
      <c r="R145" s="85"/>
      <c r="S145" s="89"/>
    </row>
    <row r="146" spans="11:19">
      <c r="K146" s="96"/>
      <c r="L146" s="89"/>
      <c r="M146" s="89"/>
      <c r="N146" s="89"/>
      <c r="O146" s="89"/>
      <c r="P146" s="87"/>
      <c r="Q146" s="89"/>
      <c r="R146" s="85"/>
      <c r="S146" s="89"/>
    </row>
    <row r="147" spans="11:19">
      <c r="K147" s="96"/>
      <c r="L147" s="89"/>
      <c r="M147" s="89"/>
      <c r="N147" s="89"/>
      <c r="O147" s="89"/>
      <c r="P147" s="87"/>
      <c r="Q147" s="89"/>
      <c r="R147" s="85"/>
      <c r="S147" s="89"/>
    </row>
    <row r="148" spans="11:19">
      <c r="K148" s="96"/>
      <c r="L148" s="89"/>
      <c r="M148" s="89"/>
      <c r="N148" s="89"/>
      <c r="O148" s="89"/>
      <c r="P148" s="87"/>
      <c r="Q148" s="89"/>
      <c r="R148" s="85"/>
      <c r="S148" s="89"/>
    </row>
    <row r="149" spans="11:19">
      <c r="K149" s="96"/>
      <c r="L149" s="89"/>
      <c r="M149" s="89"/>
      <c r="N149" s="89"/>
      <c r="O149" s="89"/>
      <c r="P149" s="87"/>
      <c r="Q149" s="89"/>
      <c r="R149" s="85"/>
      <c r="S149" s="89"/>
    </row>
    <row r="151" spans="11:19">
      <c r="R151" s="85">
        <f>+SUM(R5:R150)</f>
        <v>1751800</v>
      </c>
    </row>
    <row r="193" spans="12:12">
      <c r="L193" s="84"/>
    </row>
  </sheetData>
  <mergeCells count="3">
    <mergeCell ref="Q2:S2"/>
    <mergeCell ref="A3:I3"/>
    <mergeCell ref="K3:S3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zoomScale="110" zoomScaleNormal="110" workbookViewId="0">
      <selection activeCell="K6" sqref="K6:S6"/>
    </sheetView>
  </sheetViews>
  <sheetFormatPr baseColWidth="10" defaultRowHeight="15"/>
  <cols>
    <col min="3" max="3" width="7.42578125" bestFit="1" customWidth="1"/>
    <col min="4" max="4" width="12.42578125" bestFit="1" customWidth="1"/>
    <col min="5" max="5" width="12.140625" customWidth="1"/>
    <col min="6" max="6" width="16.5703125" customWidth="1"/>
    <col min="7" max="7" width="7.7109375" customWidth="1"/>
    <col min="8" max="8" width="13.140625" customWidth="1"/>
    <col min="9" max="9" width="7.5703125" bestFit="1" customWidth="1"/>
    <col min="10" max="10" width="24.85546875" bestFit="1" customWidth="1"/>
    <col min="13" max="13" width="5.42578125" bestFit="1" customWidth="1"/>
    <col min="14" max="14" width="12.42578125" bestFit="1" customWidth="1"/>
    <col min="16" max="16" width="19.85546875" customWidth="1"/>
    <col min="17" max="17" width="6.28515625" bestFit="1" customWidth="1"/>
    <col min="18" max="18" width="12.42578125" customWidth="1"/>
    <col min="19" max="19" width="5.28515625" bestFit="1" customWidth="1"/>
  </cols>
  <sheetData>
    <row r="1" spans="1:19" s="84" customFormat="1" ht="20.25">
      <c r="A1" s="17"/>
      <c r="B1" s="17"/>
      <c r="C1" s="17"/>
      <c r="D1" s="17"/>
      <c r="E1" s="18" t="s">
        <v>0</v>
      </c>
      <c r="F1" s="18"/>
      <c r="G1" s="17"/>
      <c r="H1" s="19"/>
      <c r="I1" s="19"/>
      <c r="J1" s="17"/>
      <c r="K1" s="20"/>
      <c r="L1" s="20"/>
      <c r="M1" s="20"/>
      <c r="N1" s="9"/>
      <c r="O1" s="21" t="s">
        <v>1</v>
      </c>
      <c r="P1" s="21"/>
      <c r="Q1" s="22"/>
      <c r="R1" s="22"/>
      <c r="S1" s="22"/>
    </row>
    <row r="2" spans="1:19" s="84" customFormat="1" ht="20.25">
      <c r="A2" s="17"/>
      <c r="B2" s="17"/>
      <c r="C2" s="17"/>
      <c r="D2" s="17"/>
      <c r="E2" s="23"/>
      <c r="F2" s="23"/>
      <c r="G2" s="17"/>
      <c r="H2" s="19"/>
      <c r="I2" s="19"/>
      <c r="J2" s="27"/>
      <c r="K2" s="20"/>
      <c r="L2" s="20"/>
      <c r="M2" s="20"/>
      <c r="N2" s="9"/>
      <c r="O2" s="97"/>
      <c r="P2" s="97"/>
      <c r="Q2" s="290"/>
      <c r="R2" s="290"/>
      <c r="S2" s="290"/>
    </row>
    <row r="3" spans="1:19" s="84" customFormat="1" ht="34.5" customHeight="1">
      <c r="A3" s="284" t="s">
        <v>646</v>
      </c>
      <c r="B3" s="285"/>
      <c r="C3" s="285"/>
      <c r="D3" s="285"/>
      <c r="E3" s="285"/>
      <c r="F3" s="285"/>
      <c r="G3" s="285"/>
      <c r="H3" s="285"/>
      <c r="I3" s="286"/>
      <c r="J3" s="17"/>
      <c r="K3" s="287" t="s">
        <v>647</v>
      </c>
      <c r="L3" s="287"/>
      <c r="M3" s="287"/>
      <c r="N3" s="287"/>
      <c r="O3" s="287"/>
      <c r="P3" s="287"/>
      <c r="Q3" s="287"/>
      <c r="R3" s="287"/>
      <c r="S3" s="287"/>
    </row>
    <row r="4" spans="1:19" s="84" customFormat="1" ht="36">
      <c r="A4" s="110" t="s">
        <v>27</v>
      </c>
      <c r="B4" s="110" t="s">
        <v>17</v>
      </c>
      <c r="C4" s="107" t="s">
        <v>55</v>
      </c>
      <c r="D4" s="107" t="s">
        <v>29</v>
      </c>
      <c r="E4" s="107" t="s">
        <v>30</v>
      </c>
      <c r="F4" s="111" t="s">
        <v>19</v>
      </c>
      <c r="G4" s="107" t="s">
        <v>20</v>
      </c>
      <c r="H4" s="112" t="s">
        <v>21</v>
      </c>
      <c r="I4" s="107" t="s">
        <v>22</v>
      </c>
      <c r="J4" s="92">
        <f>H114+R130</f>
        <v>3348520</v>
      </c>
      <c r="K4" s="110" t="s">
        <v>27</v>
      </c>
      <c r="L4" s="110" t="s">
        <v>17</v>
      </c>
      <c r="M4" s="107" t="s">
        <v>55</v>
      </c>
      <c r="N4" s="107" t="s">
        <v>29</v>
      </c>
      <c r="O4" s="107" t="s">
        <v>31</v>
      </c>
      <c r="P4" s="107" t="s">
        <v>19</v>
      </c>
      <c r="Q4" s="112" t="s">
        <v>20</v>
      </c>
      <c r="R4" s="112" t="s">
        <v>32</v>
      </c>
      <c r="S4" s="114" t="s">
        <v>22</v>
      </c>
    </row>
    <row r="5" spans="1:19">
      <c r="A5" s="96">
        <v>43357</v>
      </c>
      <c r="B5" s="96" t="s">
        <v>34</v>
      </c>
      <c r="C5" s="186">
        <v>40</v>
      </c>
      <c r="D5" s="96" t="s">
        <v>966</v>
      </c>
      <c r="E5" s="96" t="s">
        <v>30</v>
      </c>
      <c r="F5" s="96" t="s">
        <v>66</v>
      </c>
      <c r="G5" s="186">
        <v>2</v>
      </c>
      <c r="H5" s="186">
        <v>148000</v>
      </c>
      <c r="I5" s="186">
        <v>1</v>
      </c>
      <c r="K5" s="96">
        <v>43362</v>
      </c>
      <c r="L5" s="89" t="s">
        <v>45</v>
      </c>
      <c r="M5" s="89">
        <v>40</v>
      </c>
      <c r="N5" s="96" t="s">
        <v>973</v>
      </c>
      <c r="O5" s="89" t="s">
        <v>1</v>
      </c>
      <c r="P5" s="95" t="s">
        <v>23</v>
      </c>
      <c r="Q5" s="85">
        <v>1</v>
      </c>
      <c r="R5" s="85">
        <v>25000</v>
      </c>
      <c r="S5" s="85">
        <v>1</v>
      </c>
    </row>
    <row r="6" spans="1:19">
      <c r="A6" s="96">
        <v>43360</v>
      </c>
      <c r="B6" s="96" t="s">
        <v>34</v>
      </c>
      <c r="C6" s="186">
        <v>40</v>
      </c>
      <c r="D6" s="96" t="s">
        <v>967</v>
      </c>
      <c r="E6" s="96" t="s">
        <v>30</v>
      </c>
      <c r="F6" s="96" t="s">
        <v>968</v>
      </c>
      <c r="G6" s="186">
        <v>1</v>
      </c>
      <c r="H6" s="186">
        <v>84000</v>
      </c>
      <c r="I6" s="186">
        <v>1</v>
      </c>
      <c r="K6" s="242">
        <v>43359</v>
      </c>
      <c r="L6" s="243" t="s">
        <v>54</v>
      </c>
      <c r="M6" s="243">
        <v>40</v>
      </c>
      <c r="N6" s="242" t="s">
        <v>983</v>
      </c>
      <c r="O6" s="243" t="s">
        <v>1</v>
      </c>
      <c r="P6" s="244" t="s">
        <v>71</v>
      </c>
      <c r="Q6" s="245">
        <v>1</v>
      </c>
      <c r="R6" s="245">
        <v>84000</v>
      </c>
      <c r="S6" s="245">
        <v>1</v>
      </c>
    </row>
    <row r="7" spans="1:19">
      <c r="A7" s="96">
        <v>43356</v>
      </c>
      <c r="B7" s="96" t="s">
        <v>45</v>
      </c>
      <c r="C7" s="186">
        <v>40</v>
      </c>
      <c r="D7" s="96" t="s">
        <v>969</v>
      </c>
      <c r="E7" s="96" t="s">
        <v>30</v>
      </c>
      <c r="F7" s="96" t="s">
        <v>738</v>
      </c>
      <c r="G7" s="186">
        <v>1</v>
      </c>
      <c r="H7" s="186">
        <v>84000</v>
      </c>
      <c r="I7" s="186">
        <v>1</v>
      </c>
      <c r="K7" s="96">
        <v>43363</v>
      </c>
      <c r="L7" s="89" t="s">
        <v>62</v>
      </c>
      <c r="M7" s="89">
        <v>40</v>
      </c>
      <c r="N7" s="96" t="s">
        <v>984</v>
      </c>
      <c r="O7" s="89" t="s">
        <v>1</v>
      </c>
      <c r="P7" s="95" t="s">
        <v>23</v>
      </c>
      <c r="Q7" s="85">
        <v>1</v>
      </c>
      <c r="R7" s="85">
        <v>25000</v>
      </c>
      <c r="S7" s="85">
        <v>1</v>
      </c>
    </row>
    <row r="8" spans="1:19">
      <c r="A8" s="96">
        <v>43364</v>
      </c>
      <c r="B8" s="96" t="s">
        <v>45</v>
      </c>
      <c r="C8" s="186">
        <v>40</v>
      </c>
      <c r="D8" s="96" t="s">
        <v>970</v>
      </c>
      <c r="E8" s="96" t="s">
        <v>30</v>
      </c>
      <c r="F8" s="96" t="s">
        <v>70</v>
      </c>
      <c r="G8" s="186">
        <v>2</v>
      </c>
      <c r="H8" s="186">
        <v>148000</v>
      </c>
      <c r="I8" s="186">
        <v>1</v>
      </c>
      <c r="K8" s="96">
        <v>43363</v>
      </c>
      <c r="L8" s="89" t="s">
        <v>62</v>
      </c>
      <c r="M8" s="89">
        <v>40</v>
      </c>
      <c r="N8" s="96" t="s">
        <v>985</v>
      </c>
      <c r="O8" s="89" t="s">
        <v>1</v>
      </c>
      <c r="P8" s="95" t="s">
        <v>23</v>
      </c>
      <c r="Q8" s="85">
        <v>1</v>
      </c>
      <c r="R8" s="85">
        <v>25000</v>
      </c>
      <c r="S8" s="85">
        <v>1</v>
      </c>
    </row>
    <row r="9" spans="1:19">
      <c r="A9" s="96">
        <v>43360</v>
      </c>
      <c r="B9" s="96" t="s">
        <v>45</v>
      </c>
      <c r="C9" s="186">
        <v>40</v>
      </c>
      <c r="D9" s="96" t="s">
        <v>971</v>
      </c>
      <c r="E9" s="96" t="s">
        <v>30</v>
      </c>
      <c r="F9" s="96" t="s">
        <v>972</v>
      </c>
      <c r="G9" s="186">
        <v>1</v>
      </c>
      <c r="H9" s="186">
        <v>84000</v>
      </c>
      <c r="I9" s="186">
        <v>1</v>
      </c>
      <c r="K9" s="96">
        <v>43363</v>
      </c>
      <c r="L9" s="89" t="s">
        <v>62</v>
      </c>
      <c r="M9" s="89">
        <v>40</v>
      </c>
      <c r="N9" s="96" t="s">
        <v>986</v>
      </c>
      <c r="O9" s="89" t="s">
        <v>1</v>
      </c>
      <c r="P9" s="95" t="s">
        <v>23</v>
      </c>
      <c r="Q9" s="85">
        <v>1</v>
      </c>
      <c r="R9" s="85">
        <v>25000</v>
      </c>
      <c r="S9" s="85">
        <v>1</v>
      </c>
    </row>
    <row r="10" spans="1:19">
      <c r="A10" s="242">
        <v>43366</v>
      </c>
      <c r="B10" s="242" t="s">
        <v>63</v>
      </c>
      <c r="C10" s="281">
        <v>40</v>
      </c>
      <c r="D10" s="242" t="s">
        <v>975</v>
      </c>
      <c r="E10" s="242" t="s">
        <v>30</v>
      </c>
      <c r="F10" s="242" t="s">
        <v>976</v>
      </c>
      <c r="G10" s="281">
        <v>1</v>
      </c>
      <c r="H10" s="281">
        <v>84000</v>
      </c>
      <c r="I10" s="186">
        <v>1</v>
      </c>
      <c r="K10" s="96">
        <v>43357</v>
      </c>
      <c r="L10" s="89" t="s">
        <v>63</v>
      </c>
      <c r="M10" s="89">
        <v>40</v>
      </c>
      <c r="N10" s="96" t="s">
        <v>987</v>
      </c>
      <c r="O10" s="89" t="s">
        <v>1</v>
      </c>
      <c r="P10" s="95" t="s">
        <v>23</v>
      </c>
      <c r="Q10" s="85">
        <v>1</v>
      </c>
      <c r="R10" s="85">
        <v>25000</v>
      </c>
      <c r="S10" s="85">
        <v>1</v>
      </c>
    </row>
    <row r="11" spans="1:19">
      <c r="A11" s="96">
        <v>43359</v>
      </c>
      <c r="B11" s="96" t="s">
        <v>63</v>
      </c>
      <c r="C11" s="186">
        <v>40</v>
      </c>
      <c r="D11" s="96" t="s">
        <v>977</v>
      </c>
      <c r="E11" s="96" t="s">
        <v>30</v>
      </c>
      <c r="F11" s="96" t="s">
        <v>530</v>
      </c>
      <c r="G11" s="186">
        <v>1</v>
      </c>
      <c r="H11" s="186">
        <v>84000</v>
      </c>
      <c r="I11" s="186">
        <v>1</v>
      </c>
      <c r="J11" s="84"/>
      <c r="K11" s="96">
        <v>43362</v>
      </c>
      <c r="L11" s="89" t="s">
        <v>52</v>
      </c>
      <c r="M11" s="89">
        <v>20</v>
      </c>
      <c r="N11" s="96" t="s">
        <v>999</v>
      </c>
      <c r="O11" s="89" t="s">
        <v>1</v>
      </c>
      <c r="P11" s="95" t="s">
        <v>1000</v>
      </c>
      <c r="Q11" s="85">
        <v>1</v>
      </c>
      <c r="R11" s="85">
        <v>56000</v>
      </c>
      <c r="S11" s="85">
        <v>1</v>
      </c>
    </row>
    <row r="12" spans="1:19">
      <c r="A12" s="96">
        <v>43366</v>
      </c>
      <c r="B12" s="96" t="s">
        <v>62</v>
      </c>
      <c r="C12" s="186">
        <v>40</v>
      </c>
      <c r="D12" s="96" t="s">
        <v>978</v>
      </c>
      <c r="E12" s="96" t="s">
        <v>30</v>
      </c>
      <c r="F12" s="96" t="s">
        <v>492</v>
      </c>
      <c r="G12" s="186">
        <v>1</v>
      </c>
      <c r="H12" s="186">
        <v>84000</v>
      </c>
      <c r="I12" s="186">
        <v>1</v>
      </c>
      <c r="K12" s="96">
        <v>43354</v>
      </c>
      <c r="L12" s="89" t="s">
        <v>52</v>
      </c>
      <c r="M12" s="89">
        <v>20</v>
      </c>
      <c r="N12" s="96" t="s">
        <v>1001</v>
      </c>
      <c r="O12" s="89" t="s">
        <v>1</v>
      </c>
      <c r="P12" s="95" t="s">
        <v>1002</v>
      </c>
      <c r="Q12" s="85">
        <v>1</v>
      </c>
      <c r="R12" s="85">
        <v>56000</v>
      </c>
      <c r="S12" s="85">
        <v>1</v>
      </c>
    </row>
    <row r="13" spans="1:19">
      <c r="A13" s="242">
        <v>43359</v>
      </c>
      <c r="B13" s="242" t="s">
        <v>62</v>
      </c>
      <c r="C13" s="281">
        <v>40</v>
      </c>
      <c r="D13" s="242" t="s">
        <v>979</v>
      </c>
      <c r="E13" s="242" t="s">
        <v>30</v>
      </c>
      <c r="F13" s="242" t="s">
        <v>530</v>
      </c>
      <c r="G13" s="281">
        <v>1</v>
      </c>
      <c r="H13" s="281">
        <v>84000</v>
      </c>
      <c r="I13" s="186">
        <v>1</v>
      </c>
      <c r="K13" s="96">
        <v>43369</v>
      </c>
      <c r="L13" s="89" t="s">
        <v>46</v>
      </c>
      <c r="M13" s="89">
        <v>40</v>
      </c>
      <c r="N13" s="96" t="s">
        <v>1003</v>
      </c>
      <c r="O13" s="89" t="s">
        <v>1</v>
      </c>
      <c r="P13" s="95" t="s">
        <v>25</v>
      </c>
      <c r="Q13" s="85">
        <v>1</v>
      </c>
      <c r="R13" s="85">
        <v>20000</v>
      </c>
      <c r="S13" s="85">
        <v>1</v>
      </c>
    </row>
    <row r="14" spans="1:19">
      <c r="A14" s="96">
        <v>43357</v>
      </c>
      <c r="B14" s="96" t="s">
        <v>54</v>
      </c>
      <c r="C14" s="186">
        <v>40</v>
      </c>
      <c r="D14" s="96" t="s">
        <v>980</v>
      </c>
      <c r="E14" s="96" t="s">
        <v>30</v>
      </c>
      <c r="F14" s="96" t="s">
        <v>981</v>
      </c>
      <c r="G14" s="186">
        <v>1</v>
      </c>
      <c r="H14" s="186">
        <v>84000</v>
      </c>
      <c r="I14" s="186">
        <v>1</v>
      </c>
      <c r="J14" s="84"/>
      <c r="K14" s="96">
        <v>43362</v>
      </c>
      <c r="L14" s="89" t="s">
        <v>46</v>
      </c>
      <c r="M14" s="89">
        <v>40</v>
      </c>
      <c r="N14" s="96" t="s">
        <v>1004</v>
      </c>
      <c r="O14" s="89" t="s">
        <v>1</v>
      </c>
      <c r="P14" s="95" t="s">
        <v>25</v>
      </c>
      <c r="Q14" s="85">
        <v>1</v>
      </c>
      <c r="R14" s="85">
        <v>20000</v>
      </c>
      <c r="S14" s="85">
        <v>1</v>
      </c>
    </row>
    <row r="15" spans="1:19">
      <c r="A15" s="96">
        <v>43330</v>
      </c>
      <c r="B15" s="96" t="s">
        <v>53</v>
      </c>
      <c r="C15" s="186">
        <v>40</v>
      </c>
      <c r="D15" s="96" t="s">
        <v>982</v>
      </c>
      <c r="E15" s="96" t="s">
        <v>30</v>
      </c>
      <c r="F15" s="96" t="s">
        <v>176</v>
      </c>
      <c r="G15" s="186">
        <v>1</v>
      </c>
      <c r="H15" s="186">
        <v>84000</v>
      </c>
      <c r="I15" s="186">
        <v>1</v>
      </c>
      <c r="K15" s="96">
        <v>43361</v>
      </c>
      <c r="L15" s="89" t="s">
        <v>24</v>
      </c>
      <c r="M15" s="89">
        <v>40</v>
      </c>
      <c r="N15" s="96" t="s">
        <v>1024</v>
      </c>
      <c r="O15" s="89" t="s">
        <v>1</v>
      </c>
      <c r="P15" s="95" t="s">
        <v>1025</v>
      </c>
      <c r="Q15" s="85">
        <v>1</v>
      </c>
      <c r="R15" s="85">
        <v>84000</v>
      </c>
      <c r="S15" s="85">
        <v>1</v>
      </c>
    </row>
    <row r="16" spans="1:19">
      <c r="A16" s="96">
        <v>43356</v>
      </c>
      <c r="B16" s="96" t="s">
        <v>59</v>
      </c>
      <c r="C16" s="186">
        <v>40</v>
      </c>
      <c r="D16" s="96" t="s">
        <v>988</v>
      </c>
      <c r="E16" s="96" t="s">
        <v>30</v>
      </c>
      <c r="F16" s="96" t="s">
        <v>70</v>
      </c>
      <c r="G16" s="186">
        <v>2</v>
      </c>
      <c r="H16" s="186">
        <v>148000</v>
      </c>
      <c r="I16" s="186">
        <v>1</v>
      </c>
      <c r="K16" s="96">
        <v>43369</v>
      </c>
      <c r="L16" s="89" t="s">
        <v>34</v>
      </c>
      <c r="M16" s="89">
        <v>20</v>
      </c>
      <c r="N16" s="96" t="s">
        <v>1026</v>
      </c>
      <c r="O16" s="89" t="s">
        <v>1</v>
      </c>
      <c r="P16" s="95" t="s">
        <v>25</v>
      </c>
      <c r="Q16" s="85">
        <v>1</v>
      </c>
      <c r="R16" s="85">
        <v>15000</v>
      </c>
      <c r="S16" s="85">
        <v>1</v>
      </c>
    </row>
    <row r="17" spans="1:19">
      <c r="A17" s="96">
        <v>43353</v>
      </c>
      <c r="B17" s="96" t="s">
        <v>59</v>
      </c>
      <c r="C17" s="186">
        <v>40</v>
      </c>
      <c r="D17" s="96" t="s">
        <v>989</v>
      </c>
      <c r="E17" s="96" t="s">
        <v>30</v>
      </c>
      <c r="F17" s="96" t="s">
        <v>981</v>
      </c>
      <c r="G17" s="186">
        <v>1</v>
      </c>
      <c r="H17" s="186">
        <v>84000</v>
      </c>
      <c r="I17" s="186">
        <v>1</v>
      </c>
      <c r="K17" s="96">
        <v>43369</v>
      </c>
      <c r="L17" s="89" t="s">
        <v>34</v>
      </c>
      <c r="M17" s="89">
        <v>20</v>
      </c>
      <c r="N17" s="96" t="s">
        <v>666</v>
      </c>
      <c r="O17" s="89" t="s">
        <v>1</v>
      </c>
      <c r="P17" s="95" t="s">
        <v>25</v>
      </c>
      <c r="Q17" s="85">
        <v>1</v>
      </c>
      <c r="R17" s="85">
        <v>15000</v>
      </c>
      <c r="S17" s="85">
        <v>1</v>
      </c>
    </row>
    <row r="18" spans="1:19">
      <c r="A18" s="242">
        <v>43359</v>
      </c>
      <c r="B18" s="242" t="s">
        <v>59</v>
      </c>
      <c r="C18" s="281">
        <v>40</v>
      </c>
      <c r="D18" s="242" t="s">
        <v>990</v>
      </c>
      <c r="E18" s="242" t="s">
        <v>30</v>
      </c>
      <c r="F18" s="242" t="s">
        <v>530</v>
      </c>
      <c r="G18" s="281">
        <v>1</v>
      </c>
      <c r="H18" s="281">
        <v>84000</v>
      </c>
      <c r="I18" s="281">
        <v>1</v>
      </c>
      <c r="K18" s="96">
        <v>43358</v>
      </c>
      <c r="L18" s="89" t="s">
        <v>67</v>
      </c>
      <c r="M18" s="89">
        <v>40</v>
      </c>
      <c r="N18" s="96" t="s">
        <v>973</v>
      </c>
      <c r="O18" s="89" t="s">
        <v>1</v>
      </c>
      <c r="P18" s="95" t="s">
        <v>71</v>
      </c>
      <c r="Q18" s="85">
        <v>1</v>
      </c>
      <c r="R18" s="85">
        <v>84000</v>
      </c>
      <c r="S18" s="85">
        <v>1</v>
      </c>
    </row>
    <row r="19" spans="1:19">
      <c r="A19" s="96">
        <v>43363</v>
      </c>
      <c r="B19" s="96" t="s">
        <v>991</v>
      </c>
      <c r="C19" s="186">
        <v>20</v>
      </c>
      <c r="D19" s="96" t="s">
        <v>992</v>
      </c>
      <c r="E19" s="96" t="s">
        <v>30</v>
      </c>
      <c r="F19" s="96" t="s">
        <v>993</v>
      </c>
      <c r="G19" s="186">
        <v>1</v>
      </c>
      <c r="H19" s="186">
        <v>56000</v>
      </c>
      <c r="I19" s="186">
        <v>1</v>
      </c>
      <c r="K19" s="96"/>
      <c r="L19" s="89"/>
      <c r="M19" s="89"/>
      <c r="N19" s="96"/>
      <c r="O19" s="89"/>
      <c r="P19" s="95"/>
      <c r="Q19" s="85"/>
      <c r="R19" s="85"/>
      <c r="S19" s="85"/>
    </row>
    <row r="20" spans="1:19">
      <c r="A20" s="96">
        <v>43362</v>
      </c>
      <c r="B20" s="96" t="s">
        <v>991</v>
      </c>
      <c r="C20" s="186">
        <v>20</v>
      </c>
      <c r="D20" s="96" t="s">
        <v>994</v>
      </c>
      <c r="E20" s="96" t="s">
        <v>30</v>
      </c>
      <c r="F20" s="96" t="s">
        <v>995</v>
      </c>
      <c r="G20" s="186">
        <v>2</v>
      </c>
      <c r="H20" s="186">
        <v>92000</v>
      </c>
      <c r="I20" s="186">
        <v>1</v>
      </c>
      <c r="K20" s="96"/>
      <c r="L20" s="89"/>
      <c r="M20" s="89"/>
      <c r="N20" s="96"/>
      <c r="O20" s="89"/>
      <c r="P20" s="95"/>
      <c r="Q20" s="85"/>
      <c r="R20" s="85"/>
      <c r="S20" s="85"/>
    </row>
    <row r="21" spans="1:19">
      <c r="A21" s="96">
        <v>43362</v>
      </c>
      <c r="B21" s="96" t="s">
        <v>46</v>
      </c>
      <c r="C21" s="186">
        <v>40</v>
      </c>
      <c r="D21" s="96" t="s">
        <v>996</v>
      </c>
      <c r="E21" s="96" t="s">
        <v>30</v>
      </c>
      <c r="F21" s="96" t="s">
        <v>530</v>
      </c>
      <c r="G21" s="186">
        <v>1</v>
      </c>
      <c r="H21" s="186">
        <v>84000</v>
      </c>
      <c r="I21" s="186">
        <v>1</v>
      </c>
      <c r="K21" s="96"/>
      <c r="L21" s="89"/>
      <c r="M21" s="89"/>
      <c r="N21" s="96"/>
      <c r="O21" s="89"/>
      <c r="P21" s="95"/>
      <c r="Q21" s="85"/>
      <c r="R21" s="85"/>
      <c r="S21" s="85"/>
    </row>
    <row r="22" spans="1:19">
      <c r="A22" s="96">
        <v>43368</v>
      </c>
      <c r="B22" s="96" t="s">
        <v>46</v>
      </c>
      <c r="C22" s="186">
        <v>40</v>
      </c>
      <c r="D22" s="96" t="s">
        <v>997</v>
      </c>
      <c r="E22" s="96" t="s">
        <v>30</v>
      </c>
      <c r="F22" s="96" t="s">
        <v>998</v>
      </c>
      <c r="G22" s="186">
        <v>1</v>
      </c>
      <c r="H22" s="186">
        <v>84000</v>
      </c>
      <c r="I22" s="186">
        <v>1</v>
      </c>
      <c r="K22" s="96"/>
      <c r="L22" s="89"/>
      <c r="M22" s="89"/>
      <c r="N22" s="96"/>
      <c r="O22" s="89"/>
      <c r="P22" s="95"/>
      <c r="Q22" s="85"/>
      <c r="R22" s="85"/>
      <c r="S22" s="85"/>
    </row>
    <row r="23" spans="1:19">
      <c r="A23" s="96">
        <v>43371</v>
      </c>
      <c r="B23" s="96" t="s">
        <v>34</v>
      </c>
      <c r="C23" s="186">
        <v>40</v>
      </c>
      <c r="D23" s="96" t="s">
        <v>1021</v>
      </c>
      <c r="E23" s="96" t="s">
        <v>30</v>
      </c>
      <c r="F23" s="96" t="s">
        <v>530</v>
      </c>
      <c r="G23" s="186">
        <v>1</v>
      </c>
      <c r="H23" s="186">
        <v>84000</v>
      </c>
      <c r="I23" s="186">
        <v>1</v>
      </c>
      <c r="K23" s="96"/>
      <c r="L23" s="89"/>
      <c r="M23" s="89"/>
      <c r="N23" s="96"/>
      <c r="O23" s="89"/>
      <c r="P23" s="95"/>
      <c r="Q23" s="85"/>
      <c r="R23" s="85"/>
      <c r="S23" s="85"/>
    </row>
    <row r="24" spans="1:19">
      <c r="A24" s="96">
        <v>43364</v>
      </c>
      <c r="B24" s="96" t="s">
        <v>34</v>
      </c>
      <c r="C24" s="186">
        <v>40</v>
      </c>
      <c r="D24" s="96" t="s">
        <v>1022</v>
      </c>
      <c r="E24" s="96" t="s">
        <v>30</v>
      </c>
      <c r="F24" s="96" t="s">
        <v>70</v>
      </c>
      <c r="G24" s="186">
        <v>2</v>
      </c>
      <c r="H24" s="186">
        <v>148000</v>
      </c>
      <c r="I24" s="186">
        <v>1</v>
      </c>
      <c r="K24" s="96"/>
      <c r="L24" s="89"/>
      <c r="M24" s="89"/>
      <c r="N24" s="96"/>
      <c r="O24" s="89"/>
      <c r="P24" s="95"/>
      <c r="Q24" s="85"/>
      <c r="R24" s="85"/>
      <c r="S24" s="85"/>
    </row>
    <row r="25" spans="1:19">
      <c r="A25" s="96">
        <v>43360</v>
      </c>
      <c r="B25" s="96" t="s">
        <v>24</v>
      </c>
      <c r="C25" s="186">
        <v>40</v>
      </c>
      <c r="D25" s="96" t="s">
        <v>1023</v>
      </c>
      <c r="E25" s="96" t="s">
        <v>30</v>
      </c>
      <c r="F25" s="96" t="s">
        <v>492</v>
      </c>
      <c r="G25" s="186">
        <v>1</v>
      </c>
      <c r="H25" s="186">
        <v>84000</v>
      </c>
      <c r="I25" s="186">
        <v>1</v>
      </c>
      <c r="K25" s="96"/>
      <c r="L25" s="89"/>
      <c r="M25" s="89"/>
      <c r="N25" s="96"/>
      <c r="O25" s="89"/>
      <c r="P25" s="95"/>
      <c r="Q25" s="85"/>
      <c r="R25" s="85"/>
      <c r="S25" s="85"/>
    </row>
    <row r="26" spans="1:19">
      <c r="A26" s="96">
        <v>43364</v>
      </c>
      <c r="B26" s="96" t="s">
        <v>484</v>
      </c>
      <c r="C26" s="186">
        <v>20</v>
      </c>
      <c r="D26" s="96" t="s">
        <v>1027</v>
      </c>
      <c r="E26" s="96" t="s">
        <v>30</v>
      </c>
      <c r="F26" s="96" t="s">
        <v>61</v>
      </c>
      <c r="G26" s="186">
        <v>1</v>
      </c>
      <c r="H26" s="186">
        <v>56000</v>
      </c>
      <c r="I26" s="186">
        <v>1</v>
      </c>
      <c r="K26" s="96"/>
      <c r="L26" s="89"/>
      <c r="M26" s="89"/>
      <c r="N26" s="96"/>
      <c r="O26" s="89"/>
      <c r="P26" s="95"/>
      <c r="Q26" s="85"/>
      <c r="R26" s="85"/>
      <c r="S26" s="85"/>
    </row>
    <row r="27" spans="1:19">
      <c r="A27" s="242">
        <v>43366</v>
      </c>
      <c r="B27" s="242" t="s">
        <v>484</v>
      </c>
      <c r="C27" s="281">
        <v>20</v>
      </c>
      <c r="D27" s="242" t="s">
        <v>1028</v>
      </c>
      <c r="E27" s="242" t="s">
        <v>30</v>
      </c>
      <c r="F27" s="242" t="s">
        <v>68</v>
      </c>
      <c r="G27" s="281">
        <v>1</v>
      </c>
      <c r="H27" s="281">
        <v>56000</v>
      </c>
      <c r="I27" s="281">
        <v>1</v>
      </c>
      <c r="K27" s="96"/>
      <c r="L27" s="89"/>
      <c r="M27" s="89"/>
      <c r="N27" s="96"/>
      <c r="O27" s="89"/>
      <c r="P27" s="95"/>
      <c r="Q27" s="85"/>
      <c r="R27" s="85"/>
      <c r="S27" s="85"/>
    </row>
    <row r="28" spans="1:19">
      <c r="A28" s="96">
        <v>43365</v>
      </c>
      <c r="B28" s="96" t="s">
        <v>1029</v>
      </c>
      <c r="C28" s="186">
        <v>40</v>
      </c>
      <c r="D28" s="96" t="s">
        <v>1030</v>
      </c>
      <c r="E28" s="96" t="s">
        <v>30</v>
      </c>
      <c r="F28" s="96" t="s">
        <v>738</v>
      </c>
      <c r="G28" s="186">
        <v>1</v>
      </c>
      <c r="H28" s="186">
        <v>84000</v>
      </c>
      <c r="I28" s="186">
        <v>1</v>
      </c>
      <c r="K28" s="96"/>
      <c r="L28" s="89"/>
      <c r="M28" s="89"/>
      <c r="N28" s="96"/>
      <c r="O28" s="89"/>
      <c r="P28" s="95"/>
      <c r="Q28" s="85"/>
      <c r="R28" s="85"/>
      <c r="S28" s="85"/>
    </row>
    <row r="29" spans="1:19">
      <c r="A29" s="96">
        <v>43356</v>
      </c>
      <c r="B29" s="96" t="s">
        <v>54</v>
      </c>
      <c r="C29" s="186">
        <v>40</v>
      </c>
      <c r="D29" s="96" t="s">
        <v>1031</v>
      </c>
      <c r="E29" s="96" t="s">
        <v>30</v>
      </c>
      <c r="F29" s="96" t="s">
        <v>738</v>
      </c>
      <c r="G29" s="186">
        <v>1</v>
      </c>
      <c r="H29" s="186">
        <v>84000</v>
      </c>
      <c r="I29" s="186">
        <v>1</v>
      </c>
      <c r="K29" s="96"/>
      <c r="L29" s="89"/>
      <c r="M29" s="89"/>
      <c r="N29" s="96"/>
      <c r="O29" s="89"/>
      <c r="P29" s="95"/>
      <c r="Q29" s="85"/>
      <c r="R29" s="85"/>
      <c r="S29" s="85"/>
    </row>
    <row r="30" spans="1:19">
      <c r="A30" s="96">
        <v>43370</v>
      </c>
      <c r="B30" s="96" t="s">
        <v>54</v>
      </c>
      <c r="C30" s="186">
        <v>40</v>
      </c>
      <c r="D30" s="96" t="s">
        <v>1032</v>
      </c>
      <c r="E30" s="96" t="s">
        <v>30</v>
      </c>
      <c r="F30" s="96" t="s">
        <v>1033</v>
      </c>
      <c r="G30" s="186">
        <v>1</v>
      </c>
      <c r="H30" s="186">
        <v>84000</v>
      </c>
      <c r="I30" s="186">
        <v>1</v>
      </c>
      <c r="K30" s="96"/>
      <c r="L30" s="89"/>
      <c r="M30" s="89"/>
      <c r="N30" s="96"/>
      <c r="O30" s="95"/>
      <c r="P30" s="95"/>
      <c r="Q30" s="85"/>
      <c r="R30" s="85"/>
      <c r="S30" s="85"/>
    </row>
    <row r="31" spans="1:19">
      <c r="A31" s="96"/>
      <c r="B31" s="96"/>
      <c r="C31" s="186"/>
      <c r="D31" s="96"/>
      <c r="E31" s="96"/>
      <c r="F31" s="96"/>
      <c r="G31" s="186"/>
      <c r="H31" s="186"/>
      <c r="I31" s="186"/>
      <c r="K31" s="96"/>
      <c r="L31" s="89"/>
      <c r="M31" s="89"/>
      <c r="N31" s="96"/>
      <c r="O31" s="89"/>
      <c r="P31" s="95"/>
      <c r="Q31" s="85"/>
      <c r="R31" s="85"/>
      <c r="S31" s="85"/>
    </row>
    <row r="32" spans="1:19">
      <c r="A32" s="96"/>
      <c r="B32" s="96"/>
      <c r="C32" s="186"/>
      <c r="D32" s="96"/>
      <c r="E32" s="96"/>
      <c r="F32" s="96"/>
      <c r="G32" s="186"/>
      <c r="H32" s="186"/>
      <c r="I32" s="186"/>
      <c r="K32" s="96"/>
      <c r="L32" s="89"/>
      <c r="M32" s="89"/>
      <c r="N32" s="96"/>
      <c r="O32" s="89"/>
      <c r="P32" s="95"/>
      <c r="Q32" s="85"/>
      <c r="R32" s="85"/>
      <c r="S32" s="85"/>
    </row>
    <row r="33" spans="1:19">
      <c r="A33" s="96"/>
      <c r="B33" s="96"/>
      <c r="C33" s="186"/>
      <c r="D33" s="96"/>
      <c r="E33" s="96"/>
      <c r="F33" s="96"/>
      <c r="G33" s="186"/>
      <c r="H33" s="186"/>
      <c r="I33" s="187"/>
      <c r="K33" s="96"/>
      <c r="L33" s="89"/>
      <c r="M33" s="89"/>
      <c r="N33" s="96"/>
      <c r="O33" s="89"/>
      <c r="P33" s="95"/>
      <c r="Q33" s="85"/>
      <c r="R33" s="85"/>
      <c r="S33" s="85"/>
    </row>
    <row r="34" spans="1:19">
      <c r="A34" s="96"/>
      <c r="B34" s="96"/>
      <c r="C34" s="186"/>
      <c r="D34" s="96"/>
      <c r="E34" s="96"/>
      <c r="F34" s="96"/>
      <c r="G34" s="186"/>
      <c r="H34" s="186"/>
      <c r="I34" s="187"/>
      <c r="K34" s="96"/>
      <c r="L34" s="89"/>
      <c r="M34" s="89"/>
      <c r="N34" s="96"/>
      <c r="O34" s="89"/>
      <c r="P34" s="95"/>
      <c r="Q34" s="85"/>
      <c r="R34" s="85"/>
      <c r="S34" s="85"/>
    </row>
    <row r="35" spans="1:19">
      <c r="A35" s="96"/>
      <c r="B35" s="96"/>
      <c r="C35" s="186"/>
      <c r="D35" s="96"/>
      <c r="E35" s="96"/>
      <c r="F35" s="96"/>
      <c r="G35" s="186"/>
      <c r="H35" s="186"/>
      <c r="I35" s="187"/>
      <c r="K35" s="96"/>
      <c r="L35" s="89"/>
      <c r="M35" s="89"/>
      <c r="N35" s="96"/>
      <c r="O35" s="89"/>
      <c r="P35" s="95"/>
      <c r="Q35" s="85"/>
      <c r="R35" s="85"/>
      <c r="S35" s="85"/>
    </row>
    <row r="36" spans="1:19">
      <c r="A36" s="96"/>
      <c r="B36" s="96"/>
      <c r="C36" s="186"/>
      <c r="D36" s="96"/>
      <c r="E36" s="96"/>
      <c r="F36" s="96"/>
      <c r="G36" s="186"/>
      <c r="H36" s="186"/>
      <c r="I36" s="187"/>
      <c r="K36" s="96"/>
      <c r="L36" s="89"/>
      <c r="M36" s="89"/>
      <c r="N36" s="96"/>
      <c r="O36" s="89"/>
      <c r="P36" s="95"/>
      <c r="Q36" s="85"/>
      <c r="R36" s="85"/>
      <c r="S36" s="85"/>
    </row>
    <row r="37" spans="1:19">
      <c r="A37" s="96"/>
      <c r="B37" s="96"/>
      <c r="C37" s="186"/>
      <c r="D37" s="96"/>
      <c r="E37" s="96"/>
      <c r="F37" s="96"/>
      <c r="G37" s="186"/>
      <c r="H37" s="186"/>
      <c r="I37" s="187"/>
      <c r="K37" s="96"/>
      <c r="L37" s="89"/>
      <c r="M37" s="89"/>
      <c r="N37" s="96"/>
      <c r="O37" s="89"/>
      <c r="P37" s="95"/>
      <c r="Q37" s="85"/>
      <c r="R37" s="85"/>
      <c r="S37" s="85"/>
    </row>
    <row r="38" spans="1:19">
      <c r="A38" s="96"/>
      <c r="B38" s="96"/>
      <c r="C38" s="186"/>
      <c r="D38" s="96"/>
      <c r="E38" s="96"/>
      <c r="F38" s="96"/>
      <c r="G38" s="186"/>
      <c r="H38" s="186"/>
      <c r="I38" s="187"/>
      <c r="K38" s="96"/>
      <c r="L38" s="89"/>
      <c r="M38" s="89"/>
      <c r="N38" s="96"/>
      <c r="O38" s="89"/>
      <c r="P38" s="95"/>
      <c r="Q38" s="85"/>
      <c r="R38" s="85"/>
      <c r="S38" s="85"/>
    </row>
    <row r="39" spans="1:19">
      <c r="A39" s="96"/>
      <c r="B39" s="96"/>
      <c r="C39" s="186"/>
      <c r="D39" s="96"/>
      <c r="E39" s="96"/>
      <c r="F39" s="96"/>
      <c r="G39" s="186"/>
      <c r="H39" s="186"/>
      <c r="I39" s="187"/>
      <c r="K39" s="96"/>
      <c r="L39" s="89"/>
      <c r="M39" s="89"/>
      <c r="N39" s="96"/>
      <c r="O39" s="89"/>
      <c r="P39" s="95"/>
      <c r="Q39" s="85"/>
      <c r="R39" s="85"/>
      <c r="S39" s="85"/>
    </row>
    <row r="40" spans="1:19">
      <c r="A40" s="96"/>
      <c r="B40" s="96"/>
      <c r="C40" s="186"/>
      <c r="D40" s="96"/>
      <c r="E40" s="96"/>
      <c r="F40" s="96"/>
      <c r="G40" s="186"/>
      <c r="H40" s="186"/>
      <c r="I40" s="187"/>
      <c r="K40" s="96"/>
      <c r="L40" s="89"/>
      <c r="M40" s="89"/>
      <c r="N40" s="96"/>
      <c r="O40" s="89"/>
      <c r="P40" s="95"/>
      <c r="Q40" s="85"/>
      <c r="R40" s="85"/>
      <c r="S40" s="85"/>
    </row>
    <row r="41" spans="1:19">
      <c r="A41" s="96"/>
      <c r="B41" s="96"/>
      <c r="C41" s="186"/>
      <c r="D41" s="96"/>
      <c r="E41" s="96"/>
      <c r="F41" s="96"/>
      <c r="G41" s="186"/>
      <c r="H41" s="186"/>
      <c r="I41" s="187"/>
      <c r="K41" s="96"/>
      <c r="L41" s="89"/>
      <c r="M41" s="89"/>
      <c r="N41" s="96"/>
      <c r="O41" s="89"/>
      <c r="P41" s="95"/>
      <c r="Q41" s="85"/>
      <c r="R41" s="85"/>
      <c r="S41" s="85"/>
    </row>
    <row r="42" spans="1:19">
      <c r="A42" s="96"/>
      <c r="B42" s="96"/>
      <c r="C42" s="186"/>
      <c r="D42" s="96"/>
      <c r="E42" s="96"/>
      <c r="F42" s="96"/>
      <c r="G42" s="186"/>
      <c r="H42" s="186"/>
      <c r="I42" s="187"/>
      <c r="K42" s="96"/>
      <c r="L42" s="89"/>
      <c r="M42" s="89"/>
      <c r="N42" s="96"/>
      <c r="O42" s="89"/>
      <c r="P42" s="95"/>
      <c r="Q42" s="85"/>
      <c r="R42" s="85"/>
      <c r="S42" s="85"/>
    </row>
    <row r="43" spans="1:19">
      <c r="A43" s="96"/>
      <c r="B43" s="96"/>
      <c r="C43" s="186"/>
      <c r="D43" s="96"/>
      <c r="E43" s="96"/>
      <c r="F43" s="96"/>
      <c r="G43" s="186"/>
      <c r="H43" s="186"/>
      <c r="I43" s="187"/>
      <c r="K43" s="96"/>
      <c r="L43" s="89"/>
      <c r="M43" s="89"/>
      <c r="N43" s="96"/>
      <c r="O43" s="89"/>
      <c r="P43" s="95"/>
      <c r="Q43" s="85"/>
      <c r="R43" s="85"/>
      <c r="S43" s="85"/>
    </row>
    <row r="44" spans="1:19">
      <c r="A44" s="96"/>
      <c r="B44" s="96"/>
      <c r="C44" s="186"/>
      <c r="D44" s="96"/>
      <c r="E44" s="96"/>
      <c r="F44" s="96"/>
      <c r="G44" s="186"/>
      <c r="H44" s="186"/>
      <c r="I44" s="187"/>
      <c r="K44" s="96"/>
      <c r="L44" s="89"/>
      <c r="M44" s="89"/>
      <c r="N44" s="96"/>
      <c r="O44" s="89"/>
      <c r="P44" s="95"/>
      <c r="Q44" s="85"/>
      <c r="R44" s="85"/>
      <c r="S44" s="85"/>
    </row>
    <row r="45" spans="1:19">
      <c r="A45" s="96"/>
      <c r="B45" s="96"/>
      <c r="C45" s="186"/>
      <c r="D45" s="96"/>
      <c r="E45" s="96"/>
      <c r="F45" s="96"/>
      <c r="G45" s="186"/>
      <c r="H45" s="186"/>
      <c r="I45" s="187"/>
      <c r="K45" s="96"/>
      <c r="L45" s="89"/>
      <c r="M45" s="89"/>
      <c r="N45" s="96"/>
      <c r="O45" s="89"/>
      <c r="P45" s="95"/>
      <c r="Q45" s="85"/>
      <c r="R45" s="85"/>
      <c r="S45" s="85"/>
    </row>
    <row r="46" spans="1:19">
      <c r="A46" s="96"/>
      <c r="B46" s="96"/>
      <c r="C46" s="186"/>
      <c r="D46" s="96"/>
      <c r="E46" s="96"/>
      <c r="F46" s="96"/>
      <c r="G46" s="186"/>
      <c r="H46" s="186"/>
      <c r="I46" s="187"/>
      <c r="K46" s="96"/>
      <c r="L46" s="89"/>
      <c r="M46" s="89"/>
      <c r="N46" s="96"/>
      <c r="O46" s="89"/>
      <c r="P46" s="95"/>
      <c r="Q46" s="85"/>
      <c r="R46" s="85"/>
      <c r="S46" s="85"/>
    </row>
    <row r="47" spans="1:19">
      <c r="A47" s="96"/>
      <c r="B47" s="96"/>
      <c r="C47" s="186"/>
      <c r="D47" s="96"/>
      <c r="E47" s="96"/>
      <c r="F47" s="96"/>
      <c r="G47" s="186"/>
      <c r="H47" s="186"/>
      <c r="I47" s="187"/>
      <c r="K47" s="96"/>
      <c r="L47" s="89"/>
      <c r="M47" s="89"/>
      <c r="N47" s="96"/>
      <c r="O47" s="89"/>
      <c r="P47" s="95"/>
      <c r="Q47" s="85"/>
      <c r="R47" s="85"/>
      <c r="S47" s="85"/>
    </row>
    <row r="48" spans="1:19">
      <c r="A48" s="96"/>
      <c r="B48" s="96"/>
      <c r="C48" s="186"/>
      <c r="D48" s="96"/>
      <c r="E48" s="96"/>
      <c r="F48" s="96"/>
      <c r="G48" s="186"/>
      <c r="H48" s="186"/>
      <c r="I48" s="187"/>
      <c r="K48" s="96"/>
      <c r="L48" s="89"/>
      <c r="M48" s="89"/>
      <c r="N48" s="96"/>
      <c r="O48" s="89"/>
      <c r="P48" s="95"/>
      <c r="Q48" s="85"/>
      <c r="R48" s="85"/>
      <c r="S48" s="85"/>
    </row>
    <row r="49" spans="1:19">
      <c r="A49" s="96"/>
      <c r="B49" s="96"/>
      <c r="C49" s="186"/>
      <c r="D49" s="96"/>
      <c r="E49" s="96"/>
      <c r="F49" s="96"/>
      <c r="G49" s="186"/>
      <c r="H49" s="186"/>
      <c r="I49" s="187"/>
      <c r="K49" s="96"/>
      <c r="L49" s="89"/>
      <c r="M49" s="89"/>
      <c r="N49" s="96"/>
      <c r="O49" s="89"/>
      <c r="P49" s="95"/>
      <c r="Q49" s="85"/>
      <c r="R49" s="85"/>
      <c r="S49" s="85"/>
    </row>
    <row r="50" spans="1:19">
      <c r="A50" s="96"/>
      <c r="B50" s="96"/>
      <c r="C50" s="186"/>
      <c r="D50" s="96"/>
      <c r="E50" s="96"/>
      <c r="F50" s="96"/>
      <c r="G50" s="186"/>
      <c r="H50" s="186"/>
      <c r="I50" s="187"/>
      <c r="K50" s="96"/>
      <c r="L50" s="89"/>
      <c r="M50" s="89"/>
      <c r="N50" s="96"/>
      <c r="O50" s="89"/>
      <c r="P50" s="95"/>
      <c r="Q50" s="85"/>
      <c r="R50" s="85"/>
      <c r="S50" s="85"/>
    </row>
    <row r="51" spans="1:19">
      <c r="A51" s="96"/>
      <c r="B51" s="96"/>
      <c r="C51" s="186"/>
      <c r="D51" s="96"/>
      <c r="E51" s="96"/>
      <c r="F51" s="96"/>
      <c r="G51" s="186"/>
      <c r="H51" s="186"/>
      <c r="I51" s="187"/>
      <c r="K51" s="96"/>
      <c r="L51" s="89"/>
      <c r="M51" s="89"/>
      <c r="N51" s="96"/>
      <c r="O51" s="89"/>
      <c r="P51" s="95"/>
      <c r="Q51" s="85"/>
      <c r="R51" s="85"/>
      <c r="S51" s="85"/>
    </row>
    <row r="52" spans="1:19">
      <c r="A52" s="96"/>
      <c r="B52" s="96"/>
      <c r="C52" s="186"/>
      <c r="D52" s="96"/>
      <c r="E52" s="96"/>
      <c r="F52" s="96"/>
      <c r="G52" s="186"/>
      <c r="H52" s="186"/>
      <c r="I52" s="187"/>
      <c r="K52" s="96"/>
      <c r="L52" s="89"/>
      <c r="M52" s="89"/>
      <c r="N52" s="96"/>
      <c r="O52" s="89"/>
      <c r="P52" s="95"/>
      <c r="Q52" s="85"/>
      <c r="R52" s="85"/>
      <c r="S52" s="85"/>
    </row>
    <row r="53" spans="1:19">
      <c r="A53" s="96"/>
      <c r="B53" s="96"/>
      <c r="C53" s="186"/>
      <c r="D53" s="96"/>
      <c r="E53" s="96"/>
      <c r="F53" s="96"/>
      <c r="G53" s="186"/>
      <c r="H53" s="186"/>
      <c r="I53" s="187"/>
      <c r="K53" s="96"/>
      <c r="L53" s="89"/>
      <c r="M53" s="89"/>
      <c r="N53" s="96"/>
      <c r="O53" s="89"/>
      <c r="P53" s="95"/>
      <c r="Q53" s="85"/>
      <c r="R53" s="85"/>
      <c r="S53" s="85"/>
    </row>
    <row r="54" spans="1:19">
      <c r="A54" s="96"/>
      <c r="B54" s="96"/>
      <c r="C54" s="186"/>
      <c r="D54" s="96"/>
      <c r="E54" s="96"/>
      <c r="F54" s="96"/>
      <c r="G54" s="186"/>
      <c r="H54" s="186"/>
      <c r="I54" s="187"/>
      <c r="K54" s="96"/>
      <c r="L54" s="89"/>
      <c r="M54" s="89"/>
      <c r="N54" s="96"/>
      <c r="O54" s="89"/>
      <c r="P54" s="95"/>
      <c r="Q54" s="85"/>
      <c r="R54" s="85"/>
      <c r="S54" s="85"/>
    </row>
    <row r="55" spans="1:19">
      <c r="A55" s="96"/>
      <c r="B55" s="96"/>
      <c r="C55" s="186"/>
      <c r="D55" s="96"/>
      <c r="E55" s="96"/>
      <c r="F55" s="96"/>
      <c r="G55" s="186"/>
      <c r="H55" s="186"/>
      <c r="I55" s="188"/>
      <c r="K55" s="96"/>
      <c r="L55" s="89"/>
      <c r="M55" s="89"/>
      <c r="N55" s="96"/>
      <c r="O55" s="89"/>
      <c r="P55" s="95"/>
      <c r="Q55" s="85"/>
      <c r="R55" s="85"/>
      <c r="S55" s="85"/>
    </row>
    <row r="56" spans="1:19">
      <c r="A56" s="96"/>
      <c r="B56" s="96"/>
      <c r="C56" s="186"/>
      <c r="D56" s="96"/>
      <c r="E56" s="96"/>
      <c r="F56" s="96"/>
      <c r="G56" s="186"/>
      <c r="H56" s="186"/>
      <c r="I56" s="188"/>
      <c r="K56" s="96"/>
      <c r="L56" s="89"/>
      <c r="M56" s="89"/>
      <c r="N56" s="96"/>
      <c r="O56" s="89"/>
      <c r="P56" s="95"/>
      <c r="Q56" s="85"/>
      <c r="R56" s="85"/>
      <c r="S56" s="85"/>
    </row>
    <row r="57" spans="1:19">
      <c r="A57" s="96"/>
      <c r="B57" s="96"/>
      <c r="C57" s="186"/>
      <c r="D57" s="96"/>
      <c r="E57" s="96"/>
      <c r="F57" s="96"/>
      <c r="G57" s="186"/>
      <c r="H57" s="186"/>
      <c r="I57" s="188"/>
      <c r="K57" s="96"/>
      <c r="L57" s="89"/>
      <c r="M57" s="89"/>
      <c r="N57" s="96"/>
      <c r="O57" s="89"/>
      <c r="P57" s="95"/>
      <c r="Q57" s="89"/>
      <c r="R57" s="85"/>
      <c r="S57" s="89"/>
    </row>
    <row r="58" spans="1:19">
      <c r="A58" s="96"/>
      <c r="B58" s="96"/>
      <c r="C58" s="186"/>
      <c r="D58" s="96"/>
      <c r="E58" s="96"/>
      <c r="F58" s="96"/>
      <c r="G58" s="186"/>
      <c r="H58" s="186"/>
      <c r="I58" s="188"/>
      <c r="K58" s="96"/>
      <c r="L58" s="88"/>
      <c r="M58" s="89"/>
      <c r="N58" s="96"/>
      <c r="O58" s="89"/>
      <c r="P58" s="95"/>
      <c r="Q58" s="89"/>
      <c r="R58" s="85"/>
      <c r="S58" s="89"/>
    </row>
    <row r="59" spans="1:19">
      <c r="A59" s="96"/>
      <c r="B59" s="96"/>
      <c r="C59" s="186"/>
      <c r="D59" s="96"/>
      <c r="E59" s="96"/>
      <c r="F59" s="96"/>
      <c r="G59" s="186"/>
      <c r="H59" s="186"/>
      <c r="I59" s="188"/>
      <c r="K59" s="96"/>
      <c r="L59" s="88"/>
      <c r="M59" s="89"/>
      <c r="N59" s="96"/>
      <c r="O59" s="89"/>
      <c r="P59" s="95"/>
      <c r="Q59" s="89"/>
      <c r="R59" s="85"/>
      <c r="S59" s="89"/>
    </row>
    <row r="60" spans="1:19">
      <c r="A60" s="96"/>
      <c r="B60" s="96"/>
      <c r="C60" s="186"/>
      <c r="D60" s="96"/>
      <c r="E60" s="96"/>
      <c r="F60" s="96"/>
      <c r="G60" s="186"/>
      <c r="H60" s="186"/>
      <c r="I60" s="188"/>
      <c r="K60" s="96"/>
      <c r="L60" s="88"/>
      <c r="M60" s="89"/>
      <c r="N60" s="96"/>
      <c r="O60" s="89"/>
      <c r="P60" s="95"/>
      <c r="Q60" s="89"/>
      <c r="R60" s="85"/>
      <c r="S60" s="89"/>
    </row>
    <row r="61" spans="1:19">
      <c r="A61" s="96"/>
      <c r="B61" s="96"/>
      <c r="C61" s="186"/>
      <c r="D61" s="96"/>
      <c r="E61" s="96"/>
      <c r="F61" s="96"/>
      <c r="G61" s="186"/>
      <c r="H61" s="186"/>
      <c r="I61" s="188"/>
      <c r="K61" s="96"/>
      <c r="L61" s="89"/>
      <c r="M61" s="98"/>
      <c r="N61" s="96"/>
      <c r="O61" s="89"/>
      <c r="P61" s="95"/>
      <c r="Q61" s="85"/>
      <c r="R61" s="99"/>
      <c r="S61" s="85"/>
    </row>
    <row r="62" spans="1:19">
      <c r="A62" s="96"/>
      <c r="B62" s="96"/>
      <c r="C62" s="186"/>
      <c r="D62" s="96"/>
      <c r="E62" s="96"/>
      <c r="F62" s="96"/>
      <c r="G62" s="186"/>
      <c r="H62" s="186"/>
      <c r="I62" s="188"/>
      <c r="K62" s="96"/>
      <c r="L62" s="89"/>
      <c r="M62" s="98"/>
      <c r="N62" s="96"/>
      <c r="O62" s="89"/>
      <c r="P62" s="95"/>
      <c r="Q62" s="85"/>
      <c r="R62" s="85"/>
      <c r="S62" s="85"/>
    </row>
    <row r="63" spans="1:19">
      <c r="A63" s="96"/>
      <c r="B63" s="96"/>
      <c r="C63" s="186"/>
      <c r="D63" s="96"/>
      <c r="E63" s="96"/>
      <c r="F63" s="96"/>
      <c r="G63" s="186"/>
      <c r="H63" s="186"/>
      <c r="I63" s="188"/>
      <c r="K63" s="96"/>
      <c r="L63" s="89"/>
      <c r="M63" s="98"/>
      <c r="N63" s="96"/>
      <c r="O63" s="89"/>
      <c r="P63" s="95"/>
      <c r="Q63" s="85"/>
      <c r="R63" s="99"/>
      <c r="S63" s="85"/>
    </row>
    <row r="64" spans="1:19">
      <c r="A64" s="96"/>
      <c r="B64" s="96"/>
      <c r="C64" s="186"/>
      <c r="D64" s="96"/>
      <c r="E64" s="96"/>
      <c r="F64" s="96"/>
      <c r="G64" s="186"/>
      <c r="H64" s="186"/>
      <c r="I64" s="188"/>
      <c r="K64" s="96"/>
      <c r="L64" s="89"/>
      <c r="M64" s="98"/>
      <c r="N64" s="96"/>
      <c r="O64" s="89"/>
      <c r="P64" s="95"/>
      <c r="Q64" s="85"/>
      <c r="R64" s="85"/>
      <c r="S64" s="85"/>
    </row>
    <row r="65" spans="1:19">
      <c r="A65" s="96"/>
      <c r="B65" s="96"/>
      <c r="C65" s="186"/>
      <c r="D65" s="96"/>
      <c r="E65" s="96"/>
      <c r="F65" s="96"/>
      <c r="G65" s="186"/>
      <c r="H65" s="186"/>
      <c r="I65" s="188"/>
      <c r="K65" s="96"/>
      <c r="L65" s="89"/>
      <c r="M65" s="98"/>
      <c r="N65" s="96"/>
      <c r="O65" s="89"/>
      <c r="P65" s="95"/>
      <c r="Q65" s="85"/>
      <c r="R65" s="85"/>
      <c r="S65" s="85"/>
    </row>
    <row r="66" spans="1:19">
      <c r="A66" s="96"/>
      <c r="B66" s="96"/>
      <c r="C66" s="186"/>
      <c r="D66" s="96"/>
      <c r="E66" s="96"/>
      <c r="F66" s="96"/>
      <c r="G66" s="186"/>
      <c r="H66" s="186"/>
      <c r="I66" s="188"/>
      <c r="K66" s="96"/>
      <c r="L66" s="89"/>
      <c r="M66" s="98"/>
      <c r="N66" s="96"/>
      <c r="O66" s="89"/>
      <c r="P66" s="95"/>
      <c r="Q66" s="85"/>
      <c r="R66" s="85"/>
      <c r="S66" s="85"/>
    </row>
    <row r="67" spans="1:19">
      <c r="A67" s="96"/>
      <c r="B67" s="96"/>
      <c r="C67" s="186"/>
      <c r="D67" s="96"/>
      <c r="E67" s="96"/>
      <c r="F67" s="96"/>
      <c r="G67" s="186"/>
      <c r="H67" s="186"/>
      <c r="I67" s="188"/>
      <c r="K67" s="96"/>
      <c r="L67" s="89"/>
      <c r="M67" s="98"/>
      <c r="N67" s="96"/>
      <c r="O67" s="89"/>
      <c r="P67" s="95"/>
      <c r="Q67" s="85"/>
      <c r="R67" s="85"/>
      <c r="S67" s="85"/>
    </row>
    <row r="68" spans="1:19">
      <c r="A68" s="96"/>
      <c r="B68" s="96"/>
      <c r="C68" s="186"/>
      <c r="D68" s="96"/>
      <c r="E68" s="96"/>
      <c r="F68" s="96"/>
      <c r="G68" s="186"/>
      <c r="H68" s="186"/>
      <c r="I68" s="188"/>
      <c r="K68" s="96"/>
      <c r="L68" s="89"/>
      <c r="M68" s="98"/>
      <c r="N68" s="96"/>
      <c r="O68" s="89"/>
      <c r="P68" s="95"/>
      <c r="Q68" s="85"/>
      <c r="R68" s="85"/>
      <c r="S68" s="85"/>
    </row>
    <row r="69" spans="1:19">
      <c r="A69" s="96"/>
      <c r="B69" s="96"/>
      <c r="C69" s="186"/>
      <c r="D69" s="96"/>
      <c r="E69" s="96"/>
      <c r="F69" s="96"/>
      <c r="G69" s="186"/>
      <c r="H69" s="186"/>
      <c r="I69" s="188"/>
      <c r="K69" s="96"/>
      <c r="L69" s="89"/>
      <c r="M69" s="98"/>
      <c r="N69" s="96"/>
      <c r="O69" s="89"/>
      <c r="P69" s="95"/>
      <c r="Q69" s="85"/>
      <c r="R69" s="85"/>
      <c r="S69" s="85"/>
    </row>
    <row r="70" spans="1:19">
      <c r="A70" s="96"/>
      <c r="B70" s="96"/>
      <c r="C70" s="186"/>
      <c r="D70" s="96"/>
      <c r="E70" s="96"/>
      <c r="F70" s="96"/>
      <c r="G70" s="186"/>
      <c r="H70" s="186"/>
      <c r="I70" s="188"/>
      <c r="K70" s="96"/>
      <c r="L70" s="89"/>
      <c r="M70" s="89"/>
      <c r="N70" s="96"/>
      <c r="O70" s="89"/>
      <c r="P70" s="95"/>
      <c r="Q70" s="85"/>
      <c r="R70" s="85"/>
      <c r="S70" s="85"/>
    </row>
    <row r="71" spans="1:19">
      <c r="A71" s="96"/>
      <c r="B71" s="96"/>
      <c r="C71" s="186"/>
      <c r="D71" s="96"/>
      <c r="E71" s="96"/>
      <c r="F71" s="96"/>
      <c r="G71" s="186"/>
      <c r="H71" s="186"/>
      <c r="I71" s="188"/>
      <c r="K71" s="96"/>
      <c r="L71" s="89"/>
      <c r="M71" s="89"/>
      <c r="N71" s="96"/>
      <c r="O71" s="89"/>
      <c r="P71" s="95"/>
      <c r="Q71" s="85"/>
      <c r="R71" s="85"/>
      <c r="S71" s="85"/>
    </row>
    <row r="72" spans="1:19">
      <c r="A72" s="96"/>
      <c r="B72" s="96"/>
      <c r="C72" s="186"/>
      <c r="D72" s="96"/>
      <c r="E72" s="96"/>
      <c r="F72" s="96"/>
      <c r="G72" s="186"/>
      <c r="H72" s="186"/>
      <c r="I72" s="188"/>
      <c r="K72" s="96"/>
      <c r="L72" s="89"/>
      <c r="M72" s="89"/>
      <c r="N72" s="96"/>
      <c r="O72" s="89"/>
      <c r="P72" s="95"/>
      <c r="Q72" s="85"/>
      <c r="R72" s="85"/>
      <c r="S72" s="85"/>
    </row>
    <row r="73" spans="1:19">
      <c r="A73" s="96"/>
      <c r="B73" s="96"/>
      <c r="C73" s="186"/>
      <c r="D73" s="96"/>
      <c r="E73" s="96"/>
      <c r="F73" s="96"/>
      <c r="G73" s="186"/>
      <c r="H73" s="186"/>
      <c r="I73" s="188"/>
      <c r="K73" s="96"/>
      <c r="L73" s="89"/>
      <c r="M73" s="89"/>
      <c r="N73" s="96"/>
      <c r="O73" s="89"/>
      <c r="P73" s="95"/>
      <c r="Q73" s="85"/>
      <c r="R73" s="85"/>
      <c r="S73" s="85"/>
    </row>
    <row r="74" spans="1:19">
      <c r="A74" s="96"/>
      <c r="B74" s="96"/>
      <c r="C74" s="186"/>
      <c r="D74" s="96"/>
      <c r="E74" s="96"/>
      <c r="F74" s="96"/>
      <c r="G74" s="186"/>
      <c r="H74" s="186"/>
      <c r="I74" s="188"/>
      <c r="K74" s="96"/>
      <c r="L74" s="89"/>
      <c r="M74" s="89"/>
      <c r="N74" s="96"/>
      <c r="O74" s="89"/>
      <c r="P74" s="95"/>
      <c r="Q74" s="85"/>
      <c r="R74" s="85"/>
      <c r="S74" s="85"/>
    </row>
    <row r="75" spans="1:19">
      <c r="A75" s="96"/>
      <c r="B75" s="96"/>
      <c r="C75" s="186"/>
      <c r="D75" s="96"/>
      <c r="E75" s="96"/>
      <c r="F75" s="96"/>
      <c r="G75" s="186"/>
      <c r="H75" s="186"/>
      <c r="I75" s="188"/>
      <c r="K75" s="96"/>
      <c r="L75" s="89"/>
      <c r="M75" s="89"/>
      <c r="N75" s="96"/>
      <c r="O75" s="89"/>
      <c r="P75" s="95"/>
      <c r="Q75" s="85"/>
      <c r="R75" s="85"/>
      <c r="S75" s="85"/>
    </row>
    <row r="76" spans="1:19">
      <c r="A76" s="96"/>
      <c r="B76" s="96"/>
      <c r="C76" s="186"/>
      <c r="D76" s="96"/>
      <c r="E76" s="96"/>
      <c r="F76" s="96"/>
      <c r="G76" s="186"/>
      <c r="H76" s="186"/>
      <c r="I76" s="188"/>
      <c r="K76" s="96"/>
      <c r="L76" s="89"/>
      <c r="M76" s="89"/>
      <c r="N76" s="96"/>
      <c r="O76" s="89"/>
      <c r="P76" s="95"/>
      <c r="Q76" s="85"/>
      <c r="R76" s="85"/>
      <c r="S76" s="85"/>
    </row>
    <row r="77" spans="1:19">
      <c r="A77" s="96"/>
      <c r="B77" s="96"/>
      <c r="C77" s="186"/>
      <c r="D77" s="96"/>
      <c r="E77" s="96"/>
      <c r="F77" s="96"/>
      <c r="G77" s="186"/>
      <c r="H77" s="186"/>
      <c r="I77" s="188"/>
      <c r="K77" s="96"/>
      <c r="L77" s="89"/>
      <c r="M77" s="89"/>
      <c r="N77" s="96"/>
      <c r="O77" s="89"/>
      <c r="P77" s="95"/>
      <c r="Q77" s="85"/>
      <c r="R77" s="85"/>
      <c r="S77" s="85"/>
    </row>
    <row r="78" spans="1:19">
      <c r="A78" s="96"/>
      <c r="B78" s="96"/>
      <c r="C78" s="186"/>
      <c r="D78" s="96"/>
      <c r="E78" s="96"/>
      <c r="F78" s="96"/>
      <c r="G78" s="186"/>
      <c r="H78" s="186"/>
      <c r="I78" s="188"/>
      <c r="K78" s="96"/>
      <c r="L78" s="89"/>
      <c r="M78" s="89"/>
      <c r="N78" s="96"/>
      <c r="O78" s="89"/>
      <c r="P78" s="95"/>
      <c r="Q78" s="85"/>
      <c r="R78" s="85"/>
      <c r="S78" s="85"/>
    </row>
    <row r="79" spans="1:19">
      <c r="A79" s="96"/>
      <c r="B79" s="96"/>
      <c r="C79" s="186"/>
      <c r="D79" s="96"/>
      <c r="E79" s="96"/>
      <c r="F79" s="96"/>
      <c r="G79" s="186"/>
      <c r="H79" s="186"/>
      <c r="I79" s="188"/>
      <c r="K79" s="96"/>
      <c r="L79" s="89"/>
      <c r="M79" s="89"/>
      <c r="N79" s="96"/>
      <c r="O79" s="89"/>
      <c r="P79" s="95"/>
      <c r="Q79" s="85"/>
      <c r="R79" s="85"/>
      <c r="S79" s="85"/>
    </row>
    <row r="80" spans="1:19">
      <c r="A80" s="96"/>
      <c r="B80" s="96"/>
      <c r="C80" s="186"/>
      <c r="D80" s="96"/>
      <c r="E80" s="96"/>
      <c r="F80" s="96"/>
      <c r="G80" s="186"/>
      <c r="H80" s="186"/>
      <c r="I80" s="188"/>
      <c r="K80" s="96"/>
      <c r="L80" s="89"/>
      <c r="M80" s="89"/>
      <c r="N80" s="96"/>
      <c r="O80" s="89"/>
      <c r="P80" s="95"/>
      <c r="Q80" s="85"/>
      <c r="R80" s="85"/>
      <c r="S80" s="85"/>
    </row>
    <row r="81" spans="1:19">
      <c r="A81" s="96"/>
      <c r="B81" s="96"/>
      <c r="C81" s="186"/>
      <c r="D81" s="96"/>
      <c r="E81" s="96"/>
      <c r="F81" s="96"/>
      <c r="G81" s="186"/>
      <c r="H81" s="186"/>
      <c r="I81" s="188"/>
      <c r="K81" s="96"/>
      <c r="L81" s="89"/>
      <c r="M81" s="89"/>
      <c r="N81" s="96"/>
      <c r="O81" s="89"/>
      <c r="P81" s="95"/>
      <c r="Q81" s="85"/>
      <c r="R81" s="99"/>
      <c r="S81" s="85"/>
    </row>
    <row r="82" spans="1:19">
      <c r="A82" s="96"/>
      <c r="B82" s="96"/>
      <c r="C82" s="186"/>
      <c r="D82" s="96"/>
      <c r="E82" s="96"/>
      <c r="F82" s="96"/>
      <c r="G82" s="186"/>
      <c r="H82" s="186"/>
      <c r="I82" s="188"/>
      <c r="K82" s="96"/>
      <c r="L82" s="89"/>
      <c r="M82" s="89"/>
      <c r="N82" s="96"/>
      <c r="O82" s="89"/>
      <c r="P82" s="95"/>
      <c r="Q82" s="85"/>
      <c r="R82" s="99"/>
      <c r="S82" s="85"/>
    </row>
    <row r="83" spans="1:19">
      <c r="A83" s="96"/>
      <c r="B83" s="96"/>
      <c r="C83" s="186"/>
      <c r="D83" s="96"/>
      <c r="E83" s="96"/>
      <c r="F83" s="96"/>
      <c r="G83" s="186"/>
      <c r="H83" s="186"/>
      <c r="I83" s="188"/>
      <c r="K83" s="96"/>
      <c r="L83" s="89"/>
      <c r="M83" s="89"/>
      <c r="N83" s="96"/>
      <c r="O83" s="89"/>
      <c r="P83" s="95"/>
      <c r="Q83" s="85"/>
      <c r="R83" s="99"/>
      <c r="S83" s="85"/>
    </row>
    <row r="84" spans="1:19">
      <c r="A84" s="96"/>
      <c r="B84" s="96"/>
      <c r="C84" s="186"/>
      <c r="D84" s="96"/>
      <c r="E84" s="96"/>
      <c r="F84" s="96"/>
      <c r="G84" s="186"/>
      <c r="H84" s="186"/>
      <c r="I84" s="188"/>
      <c r="K84" s="96"/>
      <c r="L84" s="89"/>
      <c r="M84" s="89"/>
      <c r="N84" s="96"/>
      <c r="O84" s="89"/>
      <c r="P84" s="95"/>
      <c r="Q84" s="85"/>
      <c r="R84" s="99"/>
      <c r="S84" s="85"/>
    </row>
    <row r="85" spans="1:19">
      <c r="A85" s="185"/>
      <c r="B85" s="185"/>
      <c r="C85" s="186"/>
      <c r="D85" s="96"/>
      <c r="E85" s="96"/>
      <c r="F85" s="96"/>
      <c r="G85" s="186"/>
      <c r="H85" s="186"/>
      <c r="I85" s="188"/>
      <c r="K85" s="96"/>
      <c r="L85" s="89"/>
      <c r="M85" s="89"/>
      <c r="N85" s="96"/>
      <c r="O85" s="89"/>
      <c r="P85" s="95"/>
      <c r="Q85" s="85"/>
      <c r="R85" s="85"/>
      <c r="S85" s="85"/>
    </row>
    <row r="86" spans="1:19">
      <c r="A86" s="185"/>
      <c r="B86" s="185"/>
      <c r="C86" s="186"/>
      <c r="D86" s="96"/>
      <c r="E86" s="96"/>
      <c r="F86" s="96"/>
      <c r="G86" s="186"/>
      <c r="H86" s="186"/>
      <c r="I86" s="188"/>
      <c r="K86" s="96"/>
      <c r="L86" s="88"/>
      <c r="M86" s="89"/>
      <c r="N86" s="96"/>
      <c r="O86" s="89"/>
      <c r="P86" s="95"/>
      <c r="Q86" s="85"/>
      <c r="R86" s="85"/>
      <c r="S86" s="85"/>
    </row>
    <row r="87" spans="1:19">
      <c r="A87" s="185"/>
      <c r="B87" s="185"/>
      <c r="C87" s="186"/>
      <c r="D87" s="96"/>
      <c r="E87" s="96"/>
      <c r="F87" s="96"/>
      <c r="G87" s="186"/>
      <c r="H87" s="186"/>
      <c r="I87" s="188"/>
      <c r="K87" s="96"/>
      <c r="L87" s="88"/>
      <c r="M87" s="89"/>
      <c r="N87" s="96"/>
      <c r="O87" s="89"/>
      <c r="P87" s="95"/>
      <c r="Q87" s="85"/>
      <c r="R87" s="99"/>
      <c r="S87" s="85"/>
    </row>
    <row r="88" spans="1:19">
      <c r="A88" s="185"/>
      <c r="B88" s="185"/>
      <c r="C88" s="186"/>
      <c r="D88" s="96"/>
      <c r="E88" s="96"/>
      <c r="F88" s="96"/>
      <c r="G88" s="186"/>
      <c r="H88" s="186"/>
      <c r="I88" s="188"/>
      <c r="K88" s="96"/>
      <c r="L88" s="88"/>
      <c r="M88" s="89"/>
      <c r="N88" s="96"/>
      <c r="O88" s="89"/>
      <c r="P88" s="95"/>
      <c r="Q88" s="85"/>
      <c r="R88" s="99"/>
      <c r="S88" s="85"/>
    </row>
    <row r="89" spans="1:19">
      <c r="A89" s="185"/>
      <c r="B89" s="185"/>
      <c r="C89" s="186"/>
      <c r="D89" s="96"/>
      <c r="E89" s="96"/>
      <c r="F89" s="96"/>
      <c r="G89" s="186"/>
      <c r="H89" s="186"/>
      <c r="I89" s="188"/>
      <c r="K89" s="96"/>
      <c r="L89" s="88"/>
      <c r="M89" s="89"/>
      <c r="N89" s="96"/>
      <c r="O89" s="89"/>
      <c r="P89" s="95"/>
      <c r="Q89" s="85"/>
      <c r="R89" s="99"/>
      <c r="S89" s="85"/>
    </row>
    <row r="90" spans="1:19">
      <c r="A90" s="185"/>
      <c r="B90" s="185"/>
      <c r="C90" s="186"/>
      <c r="D90" s="96"/>
      <c r="E90" s="96"/>
      <c r="F90" s="96"/>
      <c r="G90" s="186"/>
      <c r="H90" s="186"/>
      <c r="I90" s="188"/>
      <c r="K90" s="96"/>
      <c r="L90" s="88"/>
      <c r="M90" s="89"/>
      <c r="N90" s="96"/>
      <c r="O90" s="89"/>
      <c r="P90" s="95"/>
      <c r="Q90" s="85"/>
      <c r="R90" s="99"/>
      <c r="S90" s="85"/>
    </row>
    <row r="91" spans="1:19">
      <c r="A91" s="185"/>
      <c r="B91" s="185"/>
      <c r="C91" s="186"/>
      <c r="D91" s="96"/>
      <c r="E91" s="96"/>
      <c r="F91" s="96"/>
      <c r="G91" s="186"/>
      <c r="H91" s="186"/>
      <c r="I91" s="188"/>
      <c r="K91" s="96"/>
      <c r="L91" s="88"/>
      <c r="M91" s="89"/>
      <c r="N91" s="96"/>
      <c r="O91" s="89"/>
      <c r="P91" s="95"/>
      <c r="Q91" s="85"/>
      <c r="R91" s="99"/>
      <c r="S91" s="85"/>
    </row>
    <row r="92" spans="1:19">
      <c r="A92" s="185"/>
      <c r="B92" s="185"/>
      <c r="C92" s="186"/>
      <c r="D92" s="96"/>
      <c r="E92" s="96"/>
      <c r="F92" s="96"/>
      <c r="G92" s="186"/>
      <c r="H92" s="186"/>
      <c r="I92" s="188"/>
      <c r="K92" s="96"/>
      <c r="L92" s="88"/>
      <c r="M92" s="89"/>
      <c r="N92" s="96"/>
      <c r="O92" s="89"/>
      <c r="P92" s="95"/>
      <c r="Q92" s="85"/>
      <c r="R92" s="99"/>
      <c r="S92" s="85"/>
    </row>
    <row r="93" spans="1:19">
      <c r="A93" s="185"/>
      <c r="B93" s="185"/>
      <c r="C93" s="186"/>
      <c r="D93" s="96"/>
      <c r="E93" s="96"/>
      <c r="F93" s="96"/>
      <c r="G93" s="186"/>
      <c r="H93" s="186"/>
      <c r="I93" s="188"/>
      <c r="K93" s="96"/>
      <c r="L93" s="88"/>
      <c r="M93" s="89"/>
      <c r="N93" s="96"/>
      <c r="O93" s="89"/>
      <c r="P93" s="95"/>
      <c r="Q93" s="85"/>
      <c r="R93" s="99"/>
      <c r="S93" s="85"/>
    </row>
    <row r="94" spans="1:19">
      <c r="A94" s="185"/>
      <c r="B94" s="185"/>
      <c r="C94" s="186"/>
      <c r="D94" s="96"/>
      <c r="E94" s="96"/>
      <c r="F94" s="96"/>
      <c r="G94" s="186"/>
      <c r="H94" s="186"/>
      <c r="I94" s="188"/>
      <c r="K94" s="96"/>
      <c r="L94" s="88"/>
      <c r="M94" s="89"/>
      <c r="N94" s="96"/>
      <c r="O94" s="89"/>
      <c r="P94" s="95"/>
      <c r="Q94" s="85"/>
      <c r="R94" s="99"/>
      <c r="S94" s="85"/>
    </row>
    <row r="95" spans="1:19">
      <c r="A95" s="185"/>
      <c r="B95" s="185"/>
      <c r="C95" s="186"/>
      <c r="D95" s="96"/>
      <c r="E95" s="96"/>
      <c r="F95" s="96"/>
      <c r="G95" s="186"/>
      <c r="H95" s="186"/>
      <c r="I95" s="188"/>
      <c r="K95" s="96"/>
      <c r="L95" s="88"/>
      <c r="M95" s="89"/>
      <c r="N95" s="96"/>
      <c r="O95" s="89"/>
      <c r="P95" s="95"/>
      <c r="Q95" s="85"/>
      <c r="R95" s="99"/>
      <c r="S95" s="85"/>
    </row>
    <row r="96" spans="1:19">
      <c r="A96" s="185"/>
      <c r="B96" s="185"/>
      <c r="C96" s="186"/>
      <c r="D96" s="96"/>
      <c r="E96" s="96"/>
      <c r="F96" s="96"/>
      <c r="G96" s="186"/>
      <c r="H96" s="186"/>
      <c r="I96" s="188"/>
      <c r="K96" s="96"/>
      <c r="L96" s="88"/>
      <c r="M96" s="89"/>
      <c r="N96" s="96"/>
      <c r="O96" s="89"/>
      <c r="P96" s="95"/>
      <c r="Q96" s="85"/>
      <c r="R96" s="99"/>
      <c r="S96" s="85"/>
    </row>
    <row r="97" spans="1:19">
      <c r="A97" s="185"/>
      <c r="B97" s="185"/>
      <c r="C97" s="186"/>
      <c r="D97" s="96"/>
      <c r="E97" s="96"/>
      <c r="F97" s="96"/>
      <c r="G97" s="186"/>
      <c r="H97" s="186"/>
      <c r="I97" s="188"/>
      <c r="K97" s="96"/>
      <c r="L97" s="88"/>
      <c r="M97" s="89"/>
      <c r="N97" s="96"/>
      <c r="O97" s="89"/>
      <c r="P97" s="95"/>
      <c r="Q97" s="85"/>
      <c r="R97" s="99"/>
      <c r="S97" s="85"/>
    </row>
    <row r="98" spans="1:19">
      <c r="A98" s="185"/>
      <c r="B98" s="185"/>
      <c r="C98" s="186"/>
      <c r="D98" s="96"/>
      <c r="E98" s="96"/>
      <c r="F98" s="96"/>
      <c r="G98" s="186"/>
      <c r="H98" s="186"/>
      <c r="I98" s="188"/>
      <c r="K98" s="96"/>
      <c r="L98" s="88"/>
      <c r="M98" s="89"/>
      <c r="N98" s="96"/>
      <c r="O98" s="89"/>
      <c r="P98" s="95"/>
      <c r="Q98" s="85"/>
      <c r="R98" s="99"/>
      <c r="S98" s="85"/>
    </row>
    <row r="99" spans="1:19">
      <c r="A99" s="185"/>
      <c r="B99" s="185"/>
      <c r="C99" s="186"/>
      <c r="D99" s="96"/>
      <c r="E99" s="96"/>
      <c r="F99" s="96"/>
      <c r="G99" s="186"/>
      <c r="H99" s="186"/>
      <c r="I99" s="188"/>
      <c r="K99" s="96"/>
      <c r="L99" s="88"/>
      <c r="M99" s="89"/>
      <c r="N99" s="96"/>
      <c r="O99" s="89"/>
      <c r="P99" s="95"/>
      <c r="Q99" s="85"/>
      <c r="R99" s="99"/>
      <c r="S99" s="85"/>
    </row>
    <row r="100" spans="1:19">
      <c r="A100" s="185"/>
      <c r="B100" s="185"/>
      <c r="C100" s="186"/>
      <c r="D100" s="96"/>
      <c r="E100" s="96"/>
      <c r="F100" s="96"/>
      <c r="G100" s="186"/>
      <c r="H100" s="186"/>
      <c r="I100" s="188"/>
      <c r="K100" s="96"/>
      <c r="L100" s="88"/>
      <c r="M100" s="89"/>
      <c r="N100" s="96"/>
      <c r="O100" s="89"/>
      <c r="P100" s="95"/>
      <c r="Q100" s="85"/>
      <c r="R100" s="99"/>
      <c r="S100" s="85"/>
    </row>
    <row r="101" spans="1:19">
      <c r="A101" s="185"/>
      <c r="B101" s="185"/>
      <c r="C101" s="186"/>
      <c r="D101" s="96"/>
      <c r="E101" s="96"/>
      <c r="F101" s="96"/>
      <c r="G101" s="186"/>
      <c r="H101" s="186"/>
      <c r="I101" s="188"/>
      <c r="K101" s="96"/>
      <c r="L101" s="88"/>
      <c r="M101" s="89"/>
      <c r="N101" s="96"/>
      <c r="O101" s="89"/>
      <c r="P101" s="95"/>
      <c r="Q101" s="85"/>
      <c r="R101" s="99"/>
      <c r="S101" s="85"/>
    </row>
    <row r="102" spans="1:19">
      <c r="A102" s="185"/>
      <c r="B102" s="185"/>
      <c r="C102" s="186"/>
      <c r="D102" s="96"/>
      <c r="E102" s="96"/>
      <c r="F102" s="96"/>
      <c r="G102" s="186"/>
      <c r="H102" s="186"/>
      <c r="I102" s="188"/>
      <c r="K102" s="96"/>
      <c r="L102" s="88"/>
      <c r="M102" s="89"/>
      <c r="N102" s="96"/>
      <c r="O102" s="89"/>
      <c r="P102" s="95"/>
      <c r="Q102" s="85"/>
      <c r="R102" s="99"/>
      <c r="S102" s="85"/>
    </row>
    <row r="103" spans="1:19">
      <c r="A103" s="185"/>
      <c r="B103" s="185"/>
      <c r="C103" s="186"/>
      <c r="D103" s="96"/>
      <c r="E103" s="96"/>
      <c r="F103" s="96"/>
      <c r="G103" s="186"/>
      <c r="H103" s="186"/>
      <c r="I103" s="188"/>
      <c r="K103" s="96"/>
      <c r="L103" s="88"/>
      <c r="M103" s="89"/>
      <c r="N103" s="96"/>
      <c r="O103" s="89"/>
      <c r="P103" s="95"/>
      <c r="Q103" s="85"/>
      <c r="R103" s="99"/>
      <c r="S103" s="85"/>
    </row>
    <row r="104" spans="1:19">
      <c r="A104" s="185"/>
      <c r="B104" s="185"/>
      <c r="C104" s="186"/>
      <c r="D104" s="96"/>
      <c r="E104" s="96"/>
      <c r="F104" s="96"/>
      <c r="G104" s="186"/>
      <c r="H104" s="186"/>
      <c r="I104" s="188"/>
      <c r="K104" s="96"/>
      <c r="L104" s="88"/>
      <c r="M104" s="89"/>
      <c r="N104" s="96"/>
      <c r="O104" s="89"/>
      <c r="P104" s="95"/>
      <c r="Q104" s="85"/>
      <c r="R104" s="99"/>
      <c r="S104" s="85"/>
    </row>
    <row r="105" spans="1:19">
      <c r="A105" s="185"/>
      <c r="B105" s="185"/>
      <c r="C105" s="186"/>
      <c r="D105" s="96"/>
      <c r="E105" s="96"/>
      <c r="F105" s="96"/>
      <c r="G105" s="186"/>
      <c r="H105" s="186"/>
      <c r="I105" s="188"/>
      <c r="K105" s="96"/>
      <c r="L105" s="88"/>
      <c r="M105" s="89"/>
      <c r="N105" s="96"/>
      <c r="O105" s="89"/>
      <c r="P105" s="95"/>
      <c r="Q105" s="85"/>
      <c r="R105" s="99"/>
      <c r="S105" s="85"/>
    </row>
    <row r="106" spans="1:19">
      <c r="A106" s="185"/>
      <c r="B106" s="185"/>
      <c r="C106" s="186"/>
      <c r="D106" s="96"/>
      <c r="E106" s="96"/>
      <c r="F106" s="96"/>
      <c r="G106" s="186"/>
      <c r="H106" s="186"/>
      <c r="I106" s="188"/>
      <c r="K106" s="96"/>
      <c r="L106" s="88"/>
      <c r="M106" s="89"/>
      <c r="N106" s="96"/>
      <c r="O106" s="89"/>
      <c r="P106" s="95"/>
      <c r="Q106" s="85"/>
      <c r="R106" s="99"/>
      <c r="S106" s="85"/>
    </row>
    <row r="107" spans="1:19">
      <c r="A107" s="185"/>
      <c r="B107" s="185"/>
      <c r="C107" s="186"/>
      <c r="D107" s="96"/>
      <c r="E107" s="96"/>
      <c r="F107" s="96"/>
      <c r="G107" s="186"/>
      <c r="H107" s="186"/>
      <c r="I107" s="188"/>
      <c r="K107" s="96"/>
      <c r="L107" s="88"/>
      <c r="M107" s="89"/>
      <c r="N107" s="96"/>
      <c r="O107" s="89"/>
      <c r="P107" s="95"/>
      <c r="Q107" s="85"/>
      <c r="R107" s="99"/>
      <c r="S107" s="85"/>
    </row>
    <row r="108" spans="1:19">
      <c r="A108" s="185"/>
      <c r="B108" s="185"/>
      <c r="C108" s="186"/>
      <c r="D108" s="96"/>
      <c r="E108" s="96"/>
      <c r="F108" s="96"/>
      <c r="G108" s="186"/>
      <c r="H108" s="186"/>
      <c r="I108" s="188"/>
      <c r="K108" s="96"/>
      <c r="L108" s="88"/>
      <c r="M108" s="89"/>
      <c r="N108" s="96"/>
      <c r="O108" s="89"/>
      <c r="P108" s="95"/>
      <c r="Q108" s="85"/>
      <c r="R108" s="99"/>
      <c r="S108" s="85"/>
    </row>
    <row r="109" spans="1:19">
      <c r="A109" s="185"/>
      <c r="B109" s="185"/>
      <c r="C109" s="186"/>
      <c r="D109" s="96"/>
      <c r="E109" s="96"/>
      <c r="F109" s="96"/>
      <c r="G109" s="186"/>
      <c r="H109" s="186"/>
      <c r="I109" s="188"/>
      <c r="K109" s="96"/>
      <c r="L109" s="88"/>
      <c r="M109" s="89"/>
      <c r="N109" s="96"/>
      <c r="O109" s="89"/>
      <c r="P109" s="95"/>
      <c r="Q109" s="85"/>
      <c r="R109" s="99"/>
      <c r="S109" s="85"/>
    </row>
    <row r="110" spans="1:19">
      <c r="A110" s="185"/>
      <c r="B110" s="185"/>
      <c r="C110" s="186"/>
      <c r="D110" s="96"/>
      <c r="E110" s="96"/>
      <c r="F110" s="96"/>
      <c r="G110" s="186"/>
      <c r="H110" s="186"/>
      <c r="I110" s="188"/>
      <c r="K110" s="96"/>
      <c r="L110" s="88"/>
      <c r="M110" s="89"/>
      <c r="N110" s="96"/>
      <c r="O110" s="89"/>
      <c r="P110" s="95"/>
      <c r="Q110" s="85"/>
      <c r="R110" s="99"/>
      <c r="S110" s="85"/>
    </row>
    <row r="111" spans="1:19" ht="15.75" thickBot="1">
      <c r="A111" s="189"/>
      <c r="B111" s="189"/>
      <c r="C111" s="190"/>
      <c r="D111" s="191"/>
      <c r="E111" s="191"/>
      <c r="F111" s="191"/>
      <c r="G111" s="190"/>
      <c r="H111" s="190"/>
      <c r="I111" s="192"/>
      <c r="K111" s="96"/>
      <c r="L111" s="88"/>
      <c r="M111" s="89"/>
      <c r="N111" s="96"/>
      <c r="O111" s="89"/>
      <c r="P111" s="95"/>
      <c r="Q111" s="85"/>
      <c r="R111" s="99"/>
      <c r="S111" s="85"/>
    </row>
    <row r="112" spans="1:19">
      <c r="A112" s="193"/>
      <c r="B112" s="194"/>
      <c r="C112" s="195"/>
      <c r="D112" s="196"/>
      <c r="E112" s="196"/>
      <c r="F112" s="196"/>
      <c r="G112" s="195"/>
      <c r="H112" s="216">
        <f>SUM(H5:H111)</f>
        <v>2364000</v>
      </c>
      <c r="I112" s="197"/>
      <c r="K112" s="96"/>
      <c r="L112" s="88"/>
      <c r="M112" s="89"/>
      <c r="N112" s="96"/>
      <c r="O112" s="89"/>
      <c r="P112" s="95"/>
      <c r="Q112" s="89"/>
      <c r="R112" s="99"/>
      <c r="S112" s="89"/>
    </row>
    <row r="113" spans="1:19">
      <c r="A113" s="198"/>
      <c r="B113" s="185"/>
      <c r="C113" s="186"/>
      <c r="D113" s="96"/>
      <c r="E113" s="96"/>
      <c r="F113" s="96"/>
      <c r="G113" s="186"/>
      <c r="H113" s="217">
        <f>H112*0.18</f>
        <v>425520</v>
      </c>
      <c r="I113" s="199"/>
      <c r="K113" s="96"/>
      <c r="L113" s="88"/>
      <c r="M113" s="89"/>
      <c r="N113" s="96"/>
      <c r="O113" s="89"/>
      <c r="P113" s="95"/>
      <c r="Q113" s="89"/>
      <c r="R113" s="99"/>
      <c r="S113" s="89"/>
    </row>
    <row r="114" spans="1:19" ht="15.75" thickBot="1">
      <c r="A114" s="200"/>
      <c r="B114" s="201"/>
      <c r="C114" s="202"/>
      <c r="D114" s="203"/>
      <c r="E114" s="203"/>
      <c r="F114" s="203"/>
      <c r="G114" s="202"/>
      <c r="H114" s="218">
        <f>SUM(H112:H113)</f>
        <v>2789520</v>
      </c>
      <c r="I114" s="204"/>
      <c r="K114" s="96"/>
      <c r="L114" s="88"/>
      <c r="M114" s="89"/>
      <c r="N114" s="96"/>
      <c r="O114" s="89"/>
      <c r="P114" s="95"/>
      <c r="Q114" s="85"/>
      <c r="R114" s="99"/>
      <c r="S114" s="85"/>
    </row>
    <row r="115" spans="1:19">
      <c r="K115" s="96"/>
      <c r="L115" s="88"/>
      <c r="M115" s="89"/>
      <c r="N115" s="96"/>
      <c r="O115" s="89"/>
      <c r="P115" s="95"/>
      <c r="Q115" s="85"/>
      <c r="R115" s="99"/>
      <c r="S115" s="85"/>
    </row>
    <row r="116" spans="1:19">
      <c r="K116" s="96"/>
      <c r="L116" s="88"/>
      <c r="M116" s="89"/>
      <c r="N116" s="96"/>
      <c r="O116" s="89"/>
      <c r="P116" s="95"/>
      <c r="Q116" s="85"/>
      <c r="R116" s="99"/>
      <c r="S116" s="85"/>
    </row>
    <row r="117" spans="1:19">
      <c r="K117" s="96"/>
      <c r="L117" s="88"/>
      <c r="M117" s="89"/>
      <c r="N117" s="96"/>
      <c r="O117" s="89"/>
      <c r="P117" s="95"/>
      <c r="Q117" s="85"/>
      <c r="R117" s="99"/>
      <c r="S117" s="85"/>
    </row>
    <row r="118" spans="1:19">
      <c r="K118" s="96"/>
      <c r="L118" s="88"/>
      <c r="M118" s="89"/>
      <c r="N118" s="96"/>
      <c r="O118" s="89"/>
      <c r="P118" s="95"/>
      <c r="Q118" s="85"/>
      <c r="R118" s="99"/>
      <c r="S118" s="85"/>
    </row>
    <row r="119" spans="1:19">
      <c r="K119" s="96"/>
      <c r="L119" s="88"/>
      <c r="M119" s="89"/>
      <c r="N119" s="96"/>
      <c r="O119" s="89"/>
      <c r="P119" s="95"/>
      <c r="Q119" s="85"/>
      <c r="R119" s="99"/>
      <c r="S119" s="85"/>
    </row>
    <row r="120" spans="1:19">
      <c r="K120" s="96"/>
      <c r="L120" s="88"/>
      <c r="M120" s="89"/>
      <c r="N120" s="96"/>
      <c r="O120" s="89"/>
      <c r="P120" s="95"/>
      <c r="Q120" s="89"/>
      <c r="R120" s="99"/>
      <c r="S120" s="89"/>
    </row>
    <row r="121" spans="1:19">
      <c r="K121" s="96"/>
      <c r="L121" s="88"/>
      <c r="M121" s="89"/>
      <c r="N121" s="96"/>
      <c r="O121" s="89"/>
      <c r="P121" s="95"/>
      <c r="Q121" s="85"/>
      <c r="R121" s="99"/>
      <c r="S121" s="85"/>
    </row>
    <row r="122" spans="1:19">
      <c r="K122" s="96"/>
      <c r="L122" s="88"/>
      <c r="M122" s="89"/>
      <c r="N122" s="96"/>
      <c r="O122" s="89"/>
      <c r="P122" s="95"/>
      <c r="Q122" s="85"/>
      <c r="R122" s="99"/>
      <c r="S122" s="85"/>
    </row>
    <row r="123" spans="1:19">
      <c r="K123" s="96"/>
      <c r="L123" s="88"/>
      <c r="M123" s="89"/>
      <c r="N123" s="96"/>
      <c r="O123" s="89"/>
      <c r="P123" s="95"/>
      <c r="Q123" s="89"/>
      <c r="R123" s="99"/>
      <c r="S123" s="89"/>
    </row>
    <row r="124" spans="1:19">
      <c r="K124" s="96"/>
      <c r="L124" s="88"/>
      <c r="M124" s="89"/>
      <c r="N124" s="96"/>
      <c r="O124" s="89"/>
      <c r="P124" s="95"/>
      <c r="Q124" s="89"/>
      <c r="R124" s="85"/>
      <c r="S124" s="89"/>
    </row>
    <row r="125" spans="1:19">
      <c r="K125" s="96"/>
      <c r="L125" s="88"/>
      <c r="M125" s="89"/>
      <c r="N125" s="96"/>
      <c r="O125" s="89"/>
      <c r="P125" s="95"/>
      <c r="Q125" s="89"/>
      <c r="R125" s="85"/>
      <c r="S125" s="89"/>
    </row>
    <row r="126" spans="1:19">
      <c r="K126" s="96"/>
      <c r="L126" s="88"/>
      <c r="M126" s="89"/>
      <c r="N126" s="96"/>
      <c r="O126" s="89"/>
      <c r="P126" s="95"/>
      <c r="Q126" s="89"/>
      <c r="R126" s="85"/>
      <c r="S126" s="89"/>
    </row>
    <row r="127" spans="1:19">
      <c r="K127" s="96"/>
      <c r="L127" s="88"/>
      <c r="M127" s="89"/>
      <c r="N127" s="96"/>
      <c r="O127" s="89"/>
      <c r="P127" s="95"/>
      <c r="Q127" s="85"/>
      <c r="R127" s="85"/>
      <c r="S127" s="89"/>
    </row>
    <row r="128" spans="1:19">
      <c r="K128" s="96"/>
      <c r="L128" s="88"/>
      <c r="M128" s="89"/>
      <c r="N128" s="96"/>
      <c r="O128" s="89"/>
      <c r="P128" s="95"/>
      <c r="Q128" s="85"/>
      <c r="R128" s="85"/>
      <c r="S128" s="85"/>
    </row>
    <row r="129" spans="11:19" ht="15.75" thickBot="1">
      <c r="K129" s="191"/>
      <c r="L129" s="205"/>
      <c r="M129" s="206"/>
      <c r="N129" s="96"/>
      <c r="O129" s="206"/>
      <c r="P129" s="207"/>
      <c r="Q129" s="208"/>
      <c r="R129" s="208"/>
      <c r="S129" s="208"/>
    </row>
    <row r="130" spans="11:19" ht="16.5" thickBot="1">
      <c r="K130" s="209"/>
      <c r="L130" s="210"/>
      <c r="M130" s="211"/>
      <c r="N130" s="96"/>
      <c r="O130" s="211"/>
      <c r="P130" s="212"/>
      <c r="Q130" s="213"/>
      <c r="R130" s="215">
        <f>SUM(R5:R129)</f>
        <v>559000</v>
      </c>
      <c r="S130" s="214"/>
    </row>
    <row r="131" spans="11:19">
      <c r="N131" s="96"/>
      <c r="R131" s="90"/>
    </row>
    <row r="132" spans="11:19">
      <c r="N132" s="96"/>
      <c r="R132" s="90"/>
    </row>
    <row r="133" spans="11:19">
      <c r="N133" s="96"/>
    </row>
  </sheetData>
  <mergeCells count="3">
    <mergeCell ref="Q2:S2"/>
    <mergeCell ref="A3:I3"/>
    <mergeCell ref="K3:S3"/>
  </mergeCells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480"/>
  <sheetViews>
    <sheetView tabSelected="1" topLeftCell="A1081" zoomScale="99" zoomScaleNormal="99" zoomScalePageLayoutView="99" workbookViewId="0">
      <selection activeCell="G1066" sqref="A1066:G1112"/>
    </sheetView>
  </sheetViews>
  <sheetFormatPr baseColWidth="10" defaultRowHeight="15"/>
  <cols>
    <col min="1" max="1" width="10.7109375" style="5" customWidth="1"/>
    <col min="2" max="2" width="11" style="5" customWidth="1"/>
    <col min="3" max="3" width="7.42578125" style="5" customWidth="1"/>
    <col min="4" max="4" width="17.140625" style="4" customWidth="1"/>
    <col min="5" max="5" width="19.28515625" style="5" customWidth="1"/>
    <col min="6" max="6" width="5.42578125" style="5" customWidth="1"/>
    <col min="7" max="7" width="23.7109375" style="5" customWidth="1"/>
    <col min="12" max="12" width="5" customWidth="1"/>
    <col min="13" max="13" width="9.5703125" customWidth="1"/>
    <col min="14" max="14" width="12.5703125" customWidth="1"/>
  </cols>
  <sheetData>
    <row r="2" spans="1:7">
      <c r="A2" s="17"/>
      <c r="B2" s="17"/>
      <c r="C2" s="17"/>
      <c r="D2" s="17"/>
      <c r="E2" s="8" t="s">
        <v>275</v>
      </c>
      <c r="F2" s="17"/>
      <c r="G2" s="17"/>
    </row>
    <row r="3" spans="1:7">
      <c r="A3" s="120"/>
      <c r="B3" s="120"/>
      <c r="C3" s="120"/>
      <c r="D3" s="49"/>
      <c r="E3" s="291" t="s">
        <v>35</v>
      </c>
      <c r="F3" s="291"/>
      <c r="G3" s="291"/>
    </row>
    <row r="4" spans="1:7">
      <c r="A4" s="51" t="s">
        <v>276</v>
      </c>
      <c r="B4" s="38"/>
      <c r="C4" s="52"/>
      <c r="D4" s="53"/>
      <c r="E4" s="291"/>
      <c r="F4" s="291"/>
      <c r="G4" s="291"/>
    </row>
    <row r="5" spans="1:7">
      <c r="A5" s="55" t="s">
        <v>277</v>
      </c>
      <c r="B5" s="56"/>
      <c r="C5" s="57"/>
      <c r="D5" s="53"/>
      <c r="E5" s="49"/>
      <c r="F5" s="54"/>
      <c r="G5" s="54"/>
    </row>
    <row r="6" spans="1:7">
      <c r="A6" s="58" t="s">
        <v>2</v>
      </c>
      <c r="B6" s="59" t="s">
        <v>36</v>
      </c>
      <c r="C6" s="60"/>
      <c r="D6" s="61"/>
      <c r="E6" s="54"/>
      <c r="F6" s="62"/>
      <c r="G6" s="63"/>
    </row>
    <row r="7" spans="1:7">
      <c r="A7" s="64" t="s">
        <v>3</v>
      </c>
      <c r="B7" s="65" t="s">
        <v>4</v>
      </c>
      <c r="C7" s="53"/>
      <c r="D7" s="66"/>
      <c r="E7" s="67"/>
      <c r="F7" s="62"/>
      <c r="G7" s="63"/>
    </row>
    <row r="8" spans="1:7">
      <c r="A8" s="64" t="s">
        <v>5</v>
      </c>
      <c r="B8" s="65" t="s">
        <v>6</v>
      </c>
      <c r="C8" s="53"/>
      <c r="D8" s="66"/>
      <c r="E8" s="67"/>
      <c r="F8" s="68"/>
      <c r="G8" s="52"/>
    </row>
    <row r="9" spans="1:7">
      <c r="A9" s="69" t="s">
        <v>7</v>
      </c>
      <c r="B9" s="70"/>
      <c r="C9" s="71"/>
      <c r="D9" s="72"/>
      <c r="E9" s="73"/>
      <c r="F9" s="68"/>
      <c r="G9" s="52"/>
    </row>
    <row r="10" spans="1:7">
      <c r="A10" s="69" t="s">
        <v>7</v>
      </c>
      <c r="B10" s="70"/>
      <c r="C10" s="71"/>
      <c r="D10" s="72"/>
      <c r="E10" s="74"/>
      <c r="F10" s="68"/>
      <c r="G10" s="52"/>
    </row>
    <row r="11" spans="1:7">
      <c r="A11" s="292" t="s">
        <v>49</v>
      </c>
      <c r="B11" s="293"/>
      <c r="C11" s="293"/>
      <c r="D11" s="293"/>
      <c r="E11" s="293"/>
      <c r="F11" s="293"/>
      <c r="G11" s="294"/>
    </row>
    <row r="12" spans="1:7">
      <c r="A12" s="117" t="s">
        <v>8</v>
      </c>
      <c r="B12" s="75"/>
      <c r="C12" s="75"/>
      <c r="D12" s="75"/>
      <c r="E12" s="8"/>
      <c r="F12" s="118"/>
      <c r="G12" s="119"/>
    </row>
    <row r="13" spans="1:7" ht="31.5">
      <c r="A13" s="101" t="s">
        <v>27</v>
      </c>
      <c r="B13" s="101" t="s">
        <v>17</v>
      </c>
      <c r="C13" s="102" t="s">
        <v>55</v>
      </c>
      <c r="D13" s="101" t="s">
        <v>29</v>
      </c>
      <c r="E13" s="102" t="s">
        <v>10</v>
      </c>
      <c r="F13" s="102" t="s">
        <v>20</v>
      </c>
      <c r="G13" s="102" t="s">
        <v>21</v>
      </c>
    </row>
    <row r="14" spans="1:7">
      <c r="A14" s="96">
        <v>43277</v>
      </c>
      <c r="B14" s="88" t="s">
        <v>59</v>
      </c>
      <c r="C14" s="89">
        <v>40</v>
      </c>
      <c r="D14" s="89" t="s">
        <v>133</v>
      </c>
      <c r="E14" s="95" t="s">
        <v>72</v>
      </c>
      <c r="F14" s="89" t="s">
        <v>16</v>
      </c>
      <c r="G14" s="85">
        <v>188800</v>
      </c>
    </row>
    <row r="15" spans="1:7" s="84" customFormat="1">
      <c r="A15" s="295" t="s">
        <v>42</v>
      </c>
      <c r="B15" s="296"/>
      <c r="C15" s="296"/>
      <c r="D15" s="296"/>
      <c r="E15" s="296"/>
      <c r="F15" s="297"/>
      <c r="G15" s="77">
        <f>SUM(G14)</f>
        <v>188800</v>
      </c>
    </row>
    <row r="16" spans="1:7" s="84" customFormat="1">
      <c r="A16" s="295" t="s">
        <v>43</v>
      </c>
      <c r="B16" s="296"/>
      <c r="C16" s="296"/>
      <c r="D16" s="296"/>
      <c r="E16" s="296"/>
      <c r="F16" s="297"/>
      <c r="G16" s="77">
        <f>+G15*0.18</f>
        <v>33984</v>
      </c>
    </row>
    <row r="17" spans="1:7" s="84" customFormat="1" ht="15" customHeight="1">
      <c r="A17" s="295" t="s">
        <v>44</v>
      </c>
      <c r="B17" s="296"/>
      <c r="C17" s="296"/>
      <c r="D17" s="296"/>
      <c r="E17" s="296"/>
      <c r="F17" s="297"/>
      <c r="G17" s="77">
        <f>+G15+G16</f>
        <v>222784</v>
      </c>
    </row>
    <row r="18" spans="1:7" s="84" customFormat="1" ht="15" customHeight="1">
      <c r="A18" s="298" t="s">
        <v>278</v>
      </c>
      <c r="B18" s="299"/>
      <c r="C18" s="299"/>
      <c r="D18" s="299"/>
      <c r="E18" s="299"/>
      <c r="F18" s="299"/>
      <c r="G18" s="300"/>
    </row>
    <row r="19" spans="1:7" s="84" customFormat="1" ht="15" customHeight="1">
      <c r="A19" s="301"/>
      <c r="B19" s="302"/>
      <c r="C19" s="302"/>
      <c r="D19" s="302"/>
      <c r="E19" s="302"/>
      <c r="F19" s="302"/>
      <c r="G19" s="303"/>
    </row>
    <row r="20" spans="1:7" s="84" customFormat="1" ht="15" customHeight="1">
      <c r="A20" s="48"/>
      <c r="B20" s="48"/>
      <c r="C20" s="48"/>
      <c r="D20" s="48"/>
      <c r="E20" s="48"/>
      <c r="F20" s="48"/>
      <c r="G20" s="48"/>
    </row>
    <row r="21" spans="1:7" s="84" customFormat="1" ht="15" customHeight="1">
      <c r="A21" s="13"/>
      <c r="B21" s="15"/>
      <c r="C21" s="15"/>
      <c r="D21" s="76"/>
      <c r="E21" s="304" t="s">
        <v>12</v>
      </c>
      <c r="F21" s="304"/>
      <c r="G21" s="304"/>
    </row>
    <row r="22" spans="1:7" s="84" customFormat="1" ht="15" customHeight="1">
      <c r="A22" s="5"/>
      <c r="B22" s="5"/>
      <c r="C22" s="5"/>
      <c r="D22" s="4"/>
      <c r="E22" s="5"/>
      <c r="F22" s="5"/>
      <c r="G22" s="5"/>
    </row>
    <row r="23" spans="1:7" s="84" customFormat="1" ht="15" customHeight="1">
      <c r="A23" s="5"/>
      <c r="B23" s="5"/>
      <c r="C23" s="5"/>
      <c r="D23" s="4"/>
      <c r="E23" s="5"/>
      <c r="F23" s="5"/>
      <c r="G23" s="5"/>
    </row>
    <row r="24" spans="1:7" s="84" customFormat="1">
      <c r="A24" s="5"/>
      <c r="B24" s="5"/>
      <c r="C24" s="5"/>
      <c r="D24" s="4"/>
      <c r="E24" s="5"/>
      <c r="F24" s="5"/>
      <c r="G24" s="5"/>
    </row>
    <row r="25" spans="1:7" s="84" customFormat="1" ht="15" customHeight="1">
      <c r="A25" s="5"/>
      <c r="B25" s="5"/>
      <c r="C25" s="5"/>
      <c r="D25" s="4"/>
      <c r="E25" s="5"/>
      <c r="F25" s="5"/>
      <c r="G25" s="5"/>
    </row>
    <row r="26" spans="1:7" ht="15" customHeight="1"/>
    <row r="28" spans="1:7" ht="15" customHeight="1"/>
    <row r="29" spans="1:7" ht="15" customHeight="1"/>
    <row r="34" ht="15" customHeight="1"/>
    <row r="37" ht="15" customHeight="1"/>
    <row r="44" ht="15" customHeight="1"/>
    <row r="45" ht="15" customHeight="1"/>
    <row r="50" spans="1:8">
      <c r="A50" s="17"/>
      <c r="B50" s="17"/>
      <c r="C50" s="17"/>
      <c r="D50" s="17"/>
      <c r="E50" s="8" t="s">
        <v>285</v>
      </c>
      <c r="F50" s="17"/>
      <c r="G50" s="17"/>
    </row>
    <row r="51" spans="1:8">
      <c r="A51" s="120"/>
      <c r="B51" s="120"/>
      <c r="C51" s="120"/>
      <c r="D51" s="49"/>
      <c r="E51" s="291" t="s">
        <v>35</v>
      </c>
      <c r="F51" s="291"/>
      <c r="G51" s="291"/>
    </row>
    <row r="52" spans="1:8">
      <c r="A52" s="51" t="s">
        <v>282</v>
      </c>
      <c r="B52" s="38"/>
      <c r="C52" s="52"/>
      <c r="D52" s="53"/>
      <c r="E52" s="291"/>
      <c r="F52" s="291"/>
      <c r="G52" s="291"/>
    </row>
    <row r="53" spans="1:8">
      <c r="A53" s="55" t="s">
        <v>277</v>
      </c>
      <c r="B53" s="56"/>
      <c r="C53" s="57"/>
      <c r="D53" s="53"/>
      <c r="E53" s="49"/>
      <c r="F53" s="54"/>
      <c r="G53" s="54"/>
    </row>
    <row r="54" spans="1:8">
      <c r="A54" s="58" t="s">
        <v>2</v>
      </c>
      <c r="B54" s="59" t="s">
        <v>36</v>
      </c>
      <c r="C54" s="60"/>
      <c r="D54" s="61"/>
      <c r="E54" s="54"/>
      <c r="F54" s="62"/>
      <c r="G54" s="63"/>
    </row>
    <row r="55" spans="1:8">
      <c r="A55" s="64" t="s">
        <v>3</v>
      </c>
      <c r="B55" s="65" t="s">
        <v>4</v>
      </c>
      <c r="C55" s="53"/>
      <c r="D55" s="66"/>
      <c r="E55" s="67"/>
      <c r="F55" s="62"/>
      <c r="G55" s="63"/>
    </row>
    <row r="56" spans="1:8">
      <c r="A56" s="64" t="s">
        <v>5</v>
      </c>
      <c r="B56" s="65" t="s">
        <v>6</v>
      </c>
      <c r="C56" s="53"/>
      <c r="D56" s="66"/>
      <c r="E56" s="67"/>
      <c r="F56" s="68"/>
      <c r="G56" s="52"/>
    </row>
    <row r="57" spans="1:8">
      <c r="A57" s="69" t="s">
        <v>7</v>
      </c>
      <c r="B57" s="70"/>
      <c r="C57" s="71"/>
      <c r="D57" s="72"/>
      <c r="E57" s="73"/>
      <c r="F57" s="68"/>
      <c r="G57" s="52"/>
    </row>
    <row r="58" spans="1:8">
      <c r="A58" s="69" t="s">
        <v>7</v>
      </c>
      <c r="B58" s="70"/>
      <c r="C58" s="71"/>
      <c r="D58" s="72"/>
      <c r="E58" s="74"/>
      <c r="F58" s="68"/>
      <c r="G58" s="52"/>
    </row>
    <row r="59" spans="1:8">
      <c r="A59" s="292" t="s">
        <v>284</v>
      </c>
      <c r="B59" s="293"/>
      <c r="C59" s="293"/>
      <c r="D59" s="293"/>
      <c r="E59" s="293"/>
      <c r="F59" s="293"/>
      <c r="G59" s="294"/>
    </row>
    <row r="60" spans="1:8">
      <c r="A60" s="117" t="s">
        <v>8</v>
      </c>
      <c r="B60" s="75"/>
      <c r="C60" s="75"/>
      <c r="D60" s="75"/>
      <c r="E60" s="8"/>
      <c r="F60" s="118"/>
      <c r="G60" s="119"/>
    </row>
    <row r="61" spans="1:8" ht="31.5">
      <c r="A61" s="101" t="s">
        <v>27</v>
      </c>
      <c r="B61" s="101" t="s">
        <v>17</v>
      </c>
      <c r="C61" s="102" t="s">
        <v>55</v>
      </c>
      <c r="D61" s="101" t="s">
        <v>29</v>
      </c>
      <c r="E61" s="102" t="s">
        <v>10</v>
      </c>
      <c r="F61" s="102" t="s">
        <v>20</v>
      </c>
      <c r="G61" s="102" t="s">
        <v>21</v>
      </c>
    </row>
    <row r="62" spans="1:8">
      <c r="A62" s="129">
        <v>43271</v>
      </c>
      <c r="B62" s="130" t="s">
        <v>162</v>
      </c>
      <c r="C62" s="131">
        <v>40</v>
      </c>
      <c r="D62" s="131" t="s">
        <v>163</v>
      </c>
      <c r="E62" s="132" t="s">
        <v>66</v>
      </c>
      <c r="F62" s="133">
        <v>2</v>
      </c>
      <c r="G62" s="133">
        <v>148000</v>
      </c>
      <c r="H62" s="134"/>
    </row>
    <row r="63" spans="1:8">
      <c r="A63" s="129">
        <v>43277</v>
      </c>
      <c r="B63" s="131" t="s">
        <v>46</v>
      </c>
      <c r="C63" s="131">
        <v>40</v>
      </c>
      <c r="D63" s="131" t="s">
        <v>157</v>
      </c>
      <c r="E63" s="132" t="s">
        <v>60</v>
      </c>
      <c r="F63" s="132">
        <v>2</v>
      </c>
      <c r="G63" s="133">
        <v>148000</v>
      </c>
      <c r="H63" s="134"/>
    </row>
    <row r="64" spans="1:8">
      <c r="A64" s="129">
        <v>43278</v>
      </c>
      <c r="B64" s="131" t="s">
        <v>15</v>
      </c>
      <c r="C64" s="131">
        <v>40</v>
      </c>
      <c r="D64" s="131" t="s">
        <v>181</v>
      </c>
      <c r="E64" s="132" t="s">
        <v>182</v>
      </c>
      <c r="F64" s="133">
        <v>2</v>
      </c>
      <c r="G64" s="133">
        <v>148000</v>
      </c>
      <c r="H64" s="134"/>
    </row>
    <row r="65" spans="1:8">
      <c r="A65" s="129">
        <v>43272</v>
      </c>
      <c r="B65" s="131" t="s">
        <v>173</v>
      </c>
      <c r="C65" s="131">
        <v>40</v>
      </c>
      <c r="D65" s="131" t="s">
        <v>174</v>
      </c>
      <c r="E65" s="132" t="s">
        <v>70</v>
      </c>
      <c r="F65" s="133">
        <v>2</v>
      </c>
      <c r="G65" s="133">
        <v>148000</v>
      </c>
      <c r="H65" s="134"/>
    </row>
    <row r="66" spans="1:8">
      <c r="A66" s="129">
        <v>43277</v>
      </c>
      <c r="B66" s="131" t="s">
        <v>53</v>
      </c>
      <c r="C66" s="131">
        <v>40</v>
      </c>
      <c r="D66" s="131" t="s">
        <v>164</v>
      </c>
      <c r="E66" s="132" t="s">
        <v>60</v>
      </c>
      <c r="F66" s="133">
        <v>2</v>
      </c>
      <c r="G66" s="133">
        <v>148000</v>
      </c>
      <c r="H66" s="134"/>
    </row>
    <row r="67" spans="1:8">
      <c r="A67" s="129">
        <v>43273</v>
      </c>
      <c r="B67" s="131" t="s">
        <v>53</v>
      </c>
      <c r="C67" s="131">
        <v>40</v>
      </c>
      <c r="D67" s="131" t="s">
        <v>159</v>
      </c>
      <c r="E67" s="132" t="s">
        <v>56</v>
      </c>
      <c r="F67" s="133">
        <v>2</v>
      </c>
      <c r="G67" s="133">
        <v>148000</v>
      </c>
      <c r="H67" s="134"/>
    </row>
    <row r="68" spans="1:8">
      <c r="A68" s="129">
        <v>43280</v>
      </c>
      <c r="B68" s="131" t="s">
        <v>34</v>
      </c>
      <c r="C68" s="131">
        <v>40</v>
      </c>
      <c r="D68" s="131" t="s">
        <v>161</v>
      </c>
      <c r="E68" s="132" t="s">
        <v>56</v>
      </c>
      <c r="F68" s="132">
        <v>2</v>
      </c>
      <c r="G68" s="133">
        <v>148000</v>
      </c>
      <c r="H68" s="134"/>
    </row>
    <row r="69" spans="1:8">
      <c r="A69" s="129">
        <v>43280</v>
      </c>
      <c r="B69" s="131" t="s">
        <v>46</v>
      </c>
      <c r="C69" s="131">
        <v>40</v>
      </c>
      <c r="D69" s="131" t="s">
        <v>155</v>
      </c>
      <c r="E69" s="132" t="s">
        <v>156</v>
      </c>
      <c r="F69" s="133">
        <v>2</v>
      </c>
      <c r="G69" s="133">
        <v>148000</v>
      </c>
      <c r="H69" s="134"/>
    </row>
    <row r="70" spans="1:8">
      <c r="A70" s="129">
        <v>43279</v>
      </c>
      <c r="B70" s="131" t="s">
        <v>24</v>
      </c>
      <c r="C70" s="131">
        <v>40</v>
      </c>
      <c r="D70" s="131" t="s">
        <v>160</v>
      </c>
      <c r="E70" s="132" t="s">
        <v>56</v>
      </c>
      <c r="F70" s="132">
        <v>2</v>
      </c>
      <c r="G70" s="133">
        <v>148000</v>
      </c>
      <c r="H70" s="134"/>
    </row>
    <row r="71" spans="1:8">
      <c r="A71" s="129">
        <v>43265</v>
      </c>
      <c r="B71" s="131" t="s">
        <v>53</v>
      </c>
      <c r="C71" s="131">
        <v>40</v>
      </c>
      <c r="D71" s="131" t="s">
        <v>158</v>
      </c>
      <c r="E71" s="132" t="s">
        <v>68</v>
      </c>
      <c r="F71" s="133">
        <v>1</v>
      </c>
      <c r="G71" s="133">
        <v>84000</v>
      </c>
      <c r="H71" s="134"/>
    </row>
    <row r="72" spans="1:8">
      <c r="A72" s="295" t="s">
        <v>42</v>
      </c>
      <c r="B72" s="296"/>
      <c r="C72" s="296"/>
      <c r="D72" s="296"/>
      <c r="E72" s="296"/>
      <c r="F72" s="297"/>
      <c r="G72" s="77">
        <f>SUM(G62:G71)</f>
        <v>1416000</v>
      </c>
    </row>
    <row r="73" spans="1:8">
      <c r="A73" s="295" t="s">
        <v>43</v>
      </c>
      <c r="B73" s="296"/>
      <c r="C73" s="296"/>
      <c r="D73" s="296"/>
      <c r="E73" s="296"/>
      <c r="F73" s="297"/>
      <c r="G73" s="77">
        <f>+G72*0.18</f>
        <v>254880</v>
      </c>
    </row>
    <row r="74" spans="1:8">
      <c r="A74" s="295" t="s">
        <v>44</v>
      </c>
      <c r="B74" s="296"/>
      <c r="C74" s="296"/>
      <c r="D74" s="296"/>
      <c r="E74" s="296"/>
      <c r="F74" s="297"/>
      <c r="G74" s="77">
        <f>+G72+G73</f>
        <v>1670880</v>
      </c>
    </row>
    <row r="75" spans="1:8">
      <c r="A75" s="298" t="s">
        <v>286</v>
      </c>
      <c r="B75" s="299"/>
      <c r="C75" s="299"/>
      <c r="D75" s="299"/>
      <c r="E75" s="299"/>
      <c r="F75" s="299"/>
      <c r="G75" s="300"/>
    </row>
    <row r="76" spans="1:8">
      <c r="A76" s="301"/>
      <c r="B76" s="302"/>
      <c r="C76" s="302"/>
      <c r="D76" s="302"/>
      <c r="E76" s="302"/>
      <c r="F76" s="302"/>
      <c r="G76" s="303"/>
    </row>
    <row r="77" spans="1:8">
      <c r="A77" s="48"/>
      <c r="B77" s="48"/>
      <c r="C77" s="48"/>
      <c r="D77" s="48"/>
      <c r="E77" s="48"/>
      <c r="F77" s="48"/>
      <c r="G77" s="48"/>
    </row>
    <row r="78" spans="1:8">
      <c r="A78" s="13"/>
      <c r="B78" s="15"/>
      <c r="C78" s="15"/>
      <c r="D78" s="76"/>
      <c r="E78" s="304" t="s">
        <v>12</v>
      </c>
      <c r="F78" s="304"/>
      <c r="G78" s="304"/>
    </row>
    <row r="97" spans="1:7">
      <c r="A97" s="17"/>
      <c r="B97" s="17"/>
      <c r="C97" s="17"/>
      <c r="D97" s="17"/>
      <c r="E97" s="8" t="s">
        <v>285</v>
      </c>
      <c r="F97" s="17"/>
      <c r="G97" s="17"/>
    </row>
    <row r="98" spans="1:7">
      <c r="A98" s="120"/>
      <c r="B98" s="120"/>
      <c r="C98" s="120"/>
      <c r="D98" s="49"/>
      <c r="E98" s="291" t="s">
        <v>35</v>
      </c>
      <c r="F98" s="291"/>
      <c r="G98" s="291"/>
    </row>
    <row r="99" spans="1:7">
      <c r="A99" s="51" t="s">
        <v>287</v>
      </c>
      <c r="B99" s="38"/>
      <c r="C99" s="52"/>
      <c r="D99" s="53"/>
      <c r="E99" s="291"/>
      <c r="F99" s="291"/>
      <c r="G99" s="291"/>
    </row>
    <row r="100" spans="1:7">
      <c r="A100" s="55" t="s">
        <v>283</v>
      </c>
      <c r="B100" s="56"/>
      <c r="C100" s="57"/>
      <c r="D100" s="53"/>
      <c r="E100" s="49"/>
      <c r="F100" s="54"/>
      <c r="G100" s="54"/>
    </row>
    <row r="101" spans="1:7">
      <c r="A101" s="58" t="s">
        <v>2</v>
      </c>
      <c r="B101" s="59" t="s">
        <v>36</v>
      </c>
      <c r="C101" s="60"/>
      <c r="D101" s="61"/>
      <c r="E101" s="54"/>
      <c r="F101" s="62"/>
      <c r="G101" s="63"/>
    </row>
    <row r="102" spans="1:7">
      <c r="A102" s="64" t="s">
        <v>3</v>
      </c>
      <c r="B102" s="65" t="s">
        <v>4</v>
      </c>
      <c r="C102" s="53"/>
      <c r="D102" s="66"/>
      <c r="E102" s="67"/>
      <c r="F102" s="62"/>
      <c r="G102" s="63"/>
    </row>
    <row r="103" spans="1:7">
      <c r="A103" s="64" t="s">
        <v>5</v>
      </c>
      <c r="B103" s="65" t="s">
        <v>6</v>
      </c>
      <c r="C103" s="53"/>
      <c r="D103" s="66"/>
      <c r="E103" s="67"/>
      <c r="F103" s="68"/>
      <c r="G103" s="52"/>
    </row>
    <row r="104" spans="1:7">
      <c r="A104" s="69" t="s">
        <v>7</v>
      </c>
      <c r="B104" s="70"/>
      <c r="C104" s="71"/>
      <c r="D104" s="72"/>
      <c r="E104" s="73"/>
      <c r="F104" s="68"/>
      <c r="G104" s="52"/>
    </row>
    <row r="105" spans="1:7">
      <c r="A105" s="69" t="s">
        <v>7</v>
      </c>
      <c r="B105" s="70"/>
      <c r="C105" s="71"/>
      <c r="D105" s="72"/>
      <c r="E105" s="74"/>
      <c r="F105" s="68"/>
      <c r="G105" s="52"/>
    </row>
    <row r="106" spans="1:7">
      <c r="A106" s="292" t="s">
        <v>284</v>
      </c>
      <c r="B106" s="293"/>
      <c r="C106" s="293"/>
      <c r="D106" s="293"/>
      <c r="E106" s="293"/>
      <c r="F106" s="293"/>
      <c r="G106" s="294"/>
    </row>
    <row r="107" spans="1:7">
      <c r="A107" s="117" t="s">
        <v>8</v>
      </c>
      <c r="B107" s="75"/>
      <c r="C107" s="75"/>
      <c r="D107" s="75"/>
      <c r="E107" s="8"/>
      <c r="F107" s="118"/>
      <c r="G107" s="119"/>
    </row>
    <row r="108" spans="1:7" ht="31.5">
      <c r="A108" s="101" t="s">
        <v>27</v>
      </c>
      <c r="B108" s="101" t="s">
        <v>17</v>
      </c>
      <c r="C108" s="102" t="s">
        <v>55</v>
      </c>
      <c r="D108" s="101" t="s">
        <v>29</v>
      </c>
      <c r="E108" s="102" t="s">
        <v>10</v>
      </c>
      <c r="F108" s="102" t="s">
        <v>20</v>
      </c>
      <c r="G108" s="102" t="s">
        <v>21</v>
      </c>
    </row>
    <row r="109" spans="1:7">
      <c r="A109" s="129">
        <v>43285</v>
      </c>
      <c r="B109" s="131" t="s">
        <v>45</v>
      </c>
      <c r="C109" s="131">
        <v>40</v>
      </c>
      <c r="D109" s="131" t="s">
        <v>165</v>
      </c>
      <c r="E109" s="132" t="s">
        <v>61</v>
      </c>
      <c r="F109" s="133">
        <v>1</v>
      </c>
      <c r="G109" s="133">
        <v>84000</v>
      </c>
    </row>
    <row r="110" spans="1:7">
      <c r="A110" s="129">
        <v>43283</v>
      </c>
      <c r="B110" s="131" t="s">
        <v>45</v>
      </c>
      <c r="C110" s="131">
        <v>40</v>
      </c>
      <c r="D110" s="131" t="s">
        <v>166</v>
      </c>
      <c r="E110" s="132" t="s">
        <v>56</v>
      </c>
      <c r="F110" s="133">
        <v>2</v>
      </c>
      <c r="G110" s="133">
        <v>148000</v>
      </c>
    </row>
    <row r="111" spans="1:7">
      <c r="A111" s="129">
        <v>43285</v>
      </c>
      <c r="B111" s="131" t="s">
        <v>45</v>
      </c>
      <c r="C111" s="131">
        <v>40</v>
      </c>
      <c r="D111" s="131" t="s">
        <v>167</v>
      </c>
      <c r="E111" s="132" t="s">
        <v>64</v>
      </c>
      <c r="F111" s="133">
        <v>1</v>
      </c>
      <c r="G111" s="133">
        <v>84000</v>
      </c>
    </row>
    <row r="112" spans="1:7">
      <c r="A112" s="129">
        <v>43286</v>
      </c>
      <c r="B112" s="131" t="s">
        <v>46</v>
      </c>
      <c r="C112" s="131">
        <v>40</v>
      </c>
      <c r="D112" s="131" t="s">
        <v>175</v>
      </c>
      <c r="E112" s="132" t="s">
        <v>176</v>
      </c>
      <c r="F112" s="133">
        <v>1</v>
      </c>
      <c r="G112" s="133">
        <v>84000</v>
      </c>
    </row>
    <row r="113" spans="1:7">
      <c r="A113" s="129">
        <v>43285</v>
      </c>
      <c r="B113" s="131" t="s">
        <v>63</v>
      </c>
      <c r="C113" s="131">
        <v>40</v>
      </c>
      <c r="D113" s="131" t="s">
        <v>177</v>
      </c>
      <c r="E113" s="132" t="s">
        <v>178</v>
      </c>
      <c r="F113" s="132">
        <v>1</v>
      </c>
      <c r="G113" s="133">
        <v>84000</v>
      </c>
    </row>
    <row r="114" spans="1:7">
      <c r="A114" s="129">
        <v>43283</v>
      </c>
      <c r="B114" s="131" t="s">
        <v>63</v>
      </c>
      <c r="C114" s="131">
        <v>40</v>
      </c>
      <c r="D114" s="131" t="s">
        <v>179</v>
      </c>
      <c r="E114" s="132" t="s">
        <v>56</v>
      </c>
      <c r="F114" s="133">
        <v>2</v>
      </c>
      <c r="G114" s="133">
        <v>148000</v>
      </c>
    </row>
    <row r="115" spans="1:7">
      <c r="A115" s="129">
        <v>43283</v>
      </c>
      <c r="B115" s="131" t="s">
        <v>46</v>
      </c>
      <c r="C115" s="131">
        <v>40</v>
      </c>
      <c r="D115" s="131" t="s">
        <v>180</v>
      </c>
      <c r="E115" s="132" t="s">
        <v>56</v>
      </c>
      <c r="F115" s="132">
        <v>2</v>
      </c>
      <c r="G115" s="133">
        <v>148000</v>
      </c>
    </row>
    <row r="116" spans="1:7">
      <c r="A116" s="129">
        <v>43284</v>
      </c>
      <c r="B116" s="131" t="s">
        <v>204</v>
      </c>
      <c r="C116" s="131">
        <v>20</v>
      </c>
      <c r="D116" s="131" t="s">
        <v>205</v>
      </c>
      <c r="E116" s="132" t="s">
        <v>156</v>
      </c>
      <c r="F116" s="133">
        <v>2</v>
      </c>
      <c r="G116" s="133">
        <v>92000</v>
      </c>
    </row>
    <row r="117" spans="1:7">
      <c r="A117" s="129">
        <v>43286</v>
      </c>
      <c r="B117" s="131" t="s">
        <v>63</v>
      </c>
      <c r="C117" s="131">
        <v>40</v>
      </c>
      <c r="D117" s="131" t="s">
        <v>206</v>
      </c>
      <c r="E117" s="132" t="s">
        <v>182</v>
      </c>
      <c r="F117" s="133">
        <v>2</v>
      </c>
      <c r="G117" s="133">
        <v>148000</v>
      </c>
    </row>
    <row r="118" spans="1:7">
      <c r="A118" s="295" t="s">
        <v>42</v>
      </c>
      <c r="B118" s="296"/>
      <c r="C118" s="296"/>
      <c r="D118" s="296"/>
      <c r="E118" s="296"/>
      <c r="F118" s="297"/>
      <c r="G118" s="77">
        <f>SUM(G109:G117)</f>
        <v>1020000</v>
      </c>
    </row>
    <row r="119" spans="1:7">
      <c r="A119" s="295" t="s">
        <v>43</v>
      </c>
      <c r="B119" s="296"/>
      <c r="C119" s="296"/>
      <c r="D119" s="296"/>
      <c r="E119" s="296"/>
      <c r="F119" s="297"/>
      <c r="G119" s="77">
        <f>+G118*0.18</f>
        <v>183600</v>
      </c>
    </row>
    <row r="120" spans="1:7">
      <c r="A120" s="295" t="s">
        <v>44</v>
      </c>
      <c r="B120" s="296"/>
      <c r="C120" s="296"/>
      <c r="D120" s="296"/>
      <c r="E120" s="296"/>
      <c r="F120" s="297"/>
      <c r="G120" s="77">
        <f>+G118+G119</f>
        <v>1203600</v>
      </c>
    </row>
    <row r="121" spans="1:7">
      <c r="A121" s="298" t="s">
        <v>288</v>
      </c>
      <c r="B121" s="299"/>
      <c r="C121" s="299"/>
      <c r="D121" s="299"/>
      <c r="E121" s="299"/>
      <c r="F121" s="299"/>
      <c r="G121" s="300"/>
    </row>
    <row r="122" spans="1:7">
      <c r="A122" s="301"/>
      <c r="B122" s="302"/>
      <c r="C122" s="302"/>
      <c r="D122" s="302"/>
      <c r="E122" s="302"/>
      <c r="F122" s="302"/>
      <c r="G122" s="303"/>
    </row>
    <row r="123" spans="1:7">
      <c r="A123" s="48"/>
      <c r="B123" s="48"/>
      <c r="C123" s="48"/>
      <c r="D123" s="48"/>
      <c r="E123" s="48"/>
      <c r="F123" s="48"/>
      <c r="G123" s="48"/>
    </row>
    <row r="124" spans="1:7">
      <c r="A124" s="13"/>
      <c r="B124" s="15"/>
      <c r="C124" s="15"/>
      <c r="D124" s="76"/>
      <c r="E124" s="304" t="s">
        <v>12</v>
      </c>
      <c r="F124" s="304"/>
      <c r="G124" s="304"/>
    </row>
    <row r="144" spans="1:7">
      <c r="A144" s="17"/>
      <c r="B144" s="17"/>
      <c r="C144" s="17"/>
      <c r="D144" s="17"/>
      <c r="E144" s="8" t="s">
        <v>285</v>
      </c>
      <c r="F144" s="17"/>
      <c r="G144" s="17"/>
    </row>
    <row r="145" spans="1:7">
      <c r="A145" s="120"/>
      <c r="B145" s="120"/>
      <c r="C145" s="120"/>
      <c r="D145" s="49"/>
      <c r="E145" s="291" t="s">
        <v>35</v>
      </c>
      <c r="F145" s="291"/>
      <c r="G145" s="291"/>
    </row>
    <row r="146" spans="1:7">
      <c r="A146" s="51" t="s">
        <v>289</v>
      </c>
      <c r="B146" s="38"/>
      <c r="C146" s="52"/>
      <c r="D146" s="53"/>
      <c r="E146" s="291"/>
      <c r="F146" s="291"/>
      <c r="G146" s="291"/>
    </row>
    <row r="147" spans="1:7">
      <c r="A147" s="55" t="s">
        <v>283</v>
      </c>
      <c r="B147" s="56"/>
      <c r="C147" s="57"/>
      <c r="D147" s="53"/>
      <c r="E147" s="49"/>
      <c r="F147" s="54"/>
      <c r="G147" s="54"/>
    </row>
    <row r="148" spans="1:7">
      <c r="A148" s="58" t="s">
        <v>2</v>
      </c>
      <c r="B148" s="59" t="s">
        <v>36</v>
      </c>
      <c r="C148" s="60"/>
      <c r="D148" s="61"/>
      <c r="E148" s="54"/>
      <c r="F148" s="62"/>
      <c r="G148" s="63"/>
    </row>
    <row r="149" spans="1:7">
      <c r="A149" s="64" t="s">
        <v>3</v>
      </c>
      <c r="B149" s="65" t="s">
        <v>4</v>
      </c>
      <c r="C149" s="53"/>
      <c r="D149" s="66"/>
      <c r="E149" s="67"/>
      <c r="F149" s="62"/>
      <c r="G149" s="63"/>
    </row>
    <row r="150" spans="1:7">
      <c r="A150" s="64" t="s">
        <v>5</v>
      </c>
      <c r="B150" s="65" t="s">
        <v>6</v>
      </c>
      <c r="C150" s="53"/>
      <c r="D150" s="66"/>
      <c r="E150" s="67"/>
      <c r="F150" s="68"/>
      <c r="G150" s="52"/>
    </row>
    <row r="151" spans="1:7">
      <c r="A151" s="69" t="s">
        <v>7</v>
      </c>
      <c r="B151" s="70"/>
      <c r="C151" s="71"/>
      <c r="D151" s="72"/>
      <c r="E151" s="73"/>
      <c r="F151" s="68"/>
      <c r="G151" s="52"/>
    </row>
    <row r="152" spans="1:7">
      <c r="A152" s="69" t="s">
        <v>7</v>
      </c>
      <c r="B152" s="70"/>
      <c r="C152" s="71"/>
      <c r="D152" s="72"/>
      <c r="E152" s="74"/>
      <c r="F152" s="68"/>
      <c r="G152" s="52"/>
    </row>
    <row r="153" spans="1:7">
      <c r="A153" s="292" t="s">
        <v>49</v>
      </c>
      <c r="B153" s="293"/>
      <c r="C153" s="293"/>
      <c r="D153" s="293"/>
      <c r="E153" s="293"/>
      <c r="F153" s="293"/>
      <c r="G153" s="294"/>
    </row>
    <row r="154" spans="1:7">
      <c r="A154" s="117" t="s">
        <v>8</v>
      </c>
      <c r="B154" s="75"/>
      <c r="C154" s="75"/>
      <c r="D154" s="75"/>
      <c r="E154" s="8"/>
      <c r="F154" s="118"/>
      <c r="G154" s="119"/>
    </row>
    <row r="155" spans="1:7" ht="31.5">
      <c r="A155" s="101" t="s">
        <v>27</v>
      </c>
      <c r="B155" s="101" t="s">
        <v>17</v>
      </c>
      <c r="C155" s="102" t="s">
        <v>55</v>
      </c>
      <c r="D155" s="101" t="s">
        <v>29</v>
      </c>
      <c r="E155" s="102" t="s">
        <v>10</v>
      </c>
      <c r="F155" s="102" t="s">
        <v>20</v>
      </c>
      <c r="G155" s="102" t="s">
        <v>21</v>
      </c>
    </row>
    <row r="156" spans="1:7">
      <c r="A156" s="135">
        <v>43284</v>
      </c>
      <c r="B156" s="136" t="s">
        <v>67</v>
      </c>
      <c r="C156" s="136">
        <v>40</v>
      </c>
      <c r="D156" s="136" t="s">
        <v>172</v>
      </c>
      <c r="E156" s="137" t="s">
        <v>48</v>
      </c>
      <c r="F156" s="137" t="s">
        <v>16</v>
      </c>
      <c r="G156" s="100">
        <v>168000</v>
      </c>
    </row>
    <row r="157" spans="1:7">
      <c r="A157" s="135">
        <v>43284</v>
      </c>
      <c r="B157" s="136" t="s">
        <v>52</v>
      </c>
      <c r="C157" s="136">
        <v>20</v>
      </c>
      <c r="D157" s="136" t="s">
        <v>210</v>
      </c>
      <c r="E157" s="137" t="s">
        <v>48</v>
      </c>
      <c r="F157" s="137" t="s">
        <v>16</v>
      </c>
      <c r="G157" s="100">
        <v>100000</v>
      </c>
    </row>
    <row r="158" spans="1:7">
      <c r="A158" s="295" t="s">
        <v>42</v>
      </c>
      <c r="B158" s="296"/>
      <c r="C158" s="296"/>
      <c r="D158" s="296"/>
      <c r="E158" s="296"/>
      <c r="F158" s="297"/>
      <c r="G158" s="77">
        <f>SUM(G156:G157)</f>
        <v>268000</v>
      </c>
    </row>
    <row r="159" spans="1:7">
      <c r="A159" s="295" t="s">
        <v>43</v>
      </c>
      <c r="B159" s="296"/>
      <c r="C159" s="296"/>
      <c r="D159" s="296"/>
      <c r="E159" s="296"/>
      <c r="F159" s="297"/>
      <c r="G159" s="77">
        <f>+G158*0.18</f>
        <v>48240</v>
      </c>
    </row>
    <row r="160" spans="1:7">
      <c r="A160" s="295" t="s">
        <v>44</v>
      </c>
      <c r="B160" s="296"/>
      <c r="C160" s="296"/>
      <c r="D160" s="296"/>
      <c r="E160" s="296"/>
      <c r="F160" s="297"/>
      <c r="G160" s="77">
        <f>+G158+G159</f>
        <v>316240</v>
      </c>
    </row>
    <row r="161" spans="1:7">
      <c r="A161" s="298" t="s">
        <v>290</v>
      </c>
      <c r="B161" s="299"/>
      <c r="C161" s="299"/>
      <c r="D161" s="299"/>
      <c r="E161" s="299"/>
      <c r="F161" s="299"/>
      <c r="G161" s="300"/>
    </row>
    <row r="162" spans="1:7">
      <c r="A162" s="301"/>
      <c r="B162" s="302"/>
      <c r="C162" s="302"/>
      <c r="D162" s="302"/>
      <c r="E162" s="302"/>
      <c r="F162" s="302"/>
      <c r="G162" s="303"/>
    </row>
    <row r="163" spans="1:7">
      <c r="A163" s="48"/>
      <c r="B163" s="48"/>
      <c r="C163" s="48"/>
      <c r="D163" s="48"/>
      <c r="E163" s="48"/>
      <c r="F163" s="48"/>
      <c r="G163" s="48"/>
    </row>
    <row r="164" spans="1:7">
      <c r="A164" s="13"/>
      <c r="B164" s="15"/>
      <c r="C164" s="15"/>
      <c r="D164" s="76"/>
      <c r="E164" s="304" t="s">
        <v>12</v>
      </c>
      <c r="F164" s="304"/>
      <c r="G164" s="304"/>
    </row>
    <row r="191" spans="1:7" s="84" customFormat="1">
      <c r="A191" s="5"/>
      <c r="B191" s="5"/>
      <c r="C191" s="5"/>
      <c r="D191" s="4"/>
      <c r="E191" s="5"/>
      <c r="F191" s="5"/>
      <c r="G191" s="5"/>
    </row>
    <row r="192" spans="1:7" s="84" customFormat="1">
      <c r="A192" s="5"/>
      <c r="B192" s="5"/>
      <c r="C192" s="5"/>
      <c r="D192" s="4"/>
      <c r="E192" s="5"/>
      <c r="F192" s="5"/>
      <c r="G192" s="5"/>
    </row>
    <row r="193" spans="1:8">
      <c r="A193" s="17"/>
      <c r="B193" s="17"/>
      <c r="C193" s="17"/>
      <c r="D193" s="17"/>
      <c r="E193" s="8" t="s">
        <v>433</v>
      </c>
      <c r="F193" s="17"/>
      <c r="G193" s="17"/>
    </row>
    <row r="194" spans="1:8">
      <c r="A194" s="142"/>
      <c r="B194" s="142"/>
      <c r="C194" s="142"/>
      <c r="D194" s="49"/>
      <c r="E194" s="291" t="s">
        <v>35</v>
      </c>
      <c r="F194" s="291"/>
      <c r="G194" s="291"/>
    </row>
    <row r="195" spans="1:8" s="84" customFormat="1">
      <c r="A195" s="142"/>
      <c r="B195" s="142"/>
      <c r="C195" s="142"/>
      <c r="D195" s="49"/>
      <c r="E195" s="291"/>
      <c r="F195" s="291"/>
      <c r="G195" s="291"/>
    </row>
    <row r="196" spans="1:8">
      <c r="A196" s="51" t="s">
        <v>434</v>
      </c>
      <c r="B196" s="38"/>
      <c r="C196" s="52"/>
      <c r="D196" s="53"/>
      <c r="E196" s="291"/>
      <c r="F196" s="291"/>
      <c r="G196" s="291"/>
    </row>
    <row r="197" spans="1:8">
      <c r="A197" s="55" t="s">
        <v>277</v>
      </c>
      <c r="B197" s="56"/>
      <c r="C197" s="57"/>
      <c r="D197" s="53"/>
      <c r="E197" s="49"/>
      <c r="F197" s="54"/>
      <c r="G197" s="54"/>
    </row>
    <row r="198" spans="1:8">
      <c r="A198" s="58" t="s">
        <v>2</v>
      </c>
      <c r="B198" s="59" t="s">
        <v>36</v>
      </c>
      <c r="C198" s="60"/>
      <c r="D198" s="61"/>
      <c r="E198" s="54"/>
      <c r="F198" s="62"/>
      <c r="G198" s="63"/>
    </row>
    <row r="199" spans="1:8">
      <c r="A199" s="64" t="s">
        <v>3</v>
      </c>
      <c r="B199" s="65" t="s">
        <v>4</v>
      </c>
      <c r="C199" s="53"/>
      <c r="D199" s="66"/>
      <c r="E199" s="67"/>
      <c r="F199" s="62"/>
      <c r="G199" s="63"/>
    </row>
    <row r="200" spans="1:8">
      <c r="A200" s="64" t="s">
        <v>5</v>
      </c>
      <c r="B200" s="65" t="s">
        <v>6</v>
      </c>
      <c r="C200" s="53"/>
      <c r="D200" s="66"/>
      <c r="E200" s="67"/>
      <c r="F200" s="68"/>
      <c r="G200" s="52"/>
    </row>
    <row r="201" spans="1:8">
      <c r="A201" s="69" t="s">
        <v>7</v>
      </c>
      <c r="B201" s="70"/>
      <c r="C201" s="71"/>
      <c r="D201" s="72"/>
      <c r="E201" s="73"/>
      <c r="F201" s="68"/>
      <c r="G201" s="52"/>
    </row>
    <row r="202" spans="1:8">
      <c r="A202" s="69" t="s">
        <v>7</v>
      </c>
      <c r="B202" s="70"/>
      <c r="C202" s="71"/>
      <c r="D202" s="72"/>
      <c r="E202" s="74"/>
      <c r="F202" s="68"/>
      <c r="G202" s="52"/>
    </row>
    <row r="203" spans="1:8">
      <c r="A203" s="292" t="s">
        <v>284</v>
      </c>
      <c r="B203" s="293"/>
      <c r="C203" s="293"/>
      <c r="D203" s="293"/>
      <c r="E203" s="293"/>
      <c r="F203" s="293"/>
      <c r="G203" s="294"/>
    </row>
    <row r="204" spans="1:8">
      <c r="A204" s="139" t="s">
        <v>8</v>
      </c>
      <c r="B204" s="75"/>
      <c r="C204" s="75"/>
      <c r="D204" s="75"/>
      <c r="E204" s="8"/>
      <c r="F204" s="140"/>
      <c r="G204" s="141"/>
    </row>
    <row r="205" spans="1:8" s="76" customFormat="1" ht="31.5">
      <c r="A205" s="101" t="s">
        <v>27</v>
      </c>
      <c r="B205" s="101" t="s">
        <v>17</v>
      </c>
      <c r="C205" s="102" t="s">
        <v>55</v>
      </c>
      <c r="D205" s="101" t="s">
        <v>29</v>
      </c>
      <c r="E205" s="102" t="s">
        <v>10</v>
      </c>
      <c r="F205" s="102" t="s">
        <v>20</v>
      </c>
      <c r="G205" s="102" t="s">
        <v>21</v>
      </c>
      <c r="H205"/>
    </row>
    <row r="206" spans="1:8">
      <c r="A206" s="135">
        <v>43271</v>
      </c>
      <c r="B206" s="136" t="s">
        <v>26</v>
      </c>
      <c r="C206" s="136">
        <v>40</v>
      </c>
      <c r="D206" s="138" t="s">
        <v>225</v>
      </c>
      <c r="E206" s="137" t="s">
        <v>156</v>
      </c>
      <c r="F206" s="136">
        <v>2</v>
      </c>
      <c r="G206" s="100">
        <v>148000</v>
      </c>
    </row>
    <row r="207" spans="1:8">
      <c r="A207" s="135">
        <v>43280</v>
      </c>
      <c r="B207" s="136" t="s">
        <v>52</v>
      </c>
      <c r="C207" s="136">
        <v>20</v>
      </c>
      <c r="D207" s="131" t="s">
        <v>238</v>
      </c>
      <c r="E207" s="137" t="s">
        <v>239</v>
      </c>
      <c r="F207" s="136">
        <v>1</v>
      </c>
      <c r="G207" s="100">
        <v>56000</v>
      </c>
    </row>
    <row r="208" spans="1:8">
      <c r="A208" s="295" t="s">
        <v>42</v>
      </c>
      <c r="B208" s="296"/>
      <c r="C208" s="296"/>
      <c r="D208" s="296"/>
      <c r="E208" s="296"/>
      <c r="F208" s="297"/>
      <c r="G208" s="77">
        <f>SUM(G206:G207)</f>
        <v>204000</v>
      </c>
    </row>
    <row r="209" spans="1:7">
      <c r="A209" s="295" t="s">
        <v>43</v>
      </c>
      <c r="B209" s="296"/>
      <c r="C209" s="296"/>
      <c r="D209" s="296"/>
      <c r="E209" s="296"/>
      <c r="F209" s="297"/>
      <c r="G209" s="77">
        <f>+G208*0.18</f>
        <v>36720</v>
      </c>
    </row>
    <row r="210" spans="1:7">
      <c r="A210" s="295" t="s">
        <v>44</v>
      </c>
      <c r="B210" s="296"/>
      <c r="C210" s="296"/>
      <c r="D210" s="296"/>
      <c r="E210" s="296"/>
      <c r="F210" s="297"/>
      <c r="G210" s="77">
        <f>+G208+G209</f>
        <v>240720</v>
      </c>
    </row>
    <row r="211" spans="1:7">
      <c r="A211" s="298" t="s">
        <v>435</v>
      </c>
      <c r="B211" s="299"/>
      <c r="C211" s="299"/>
      <c r="D211" s="299"/>
      <c r="E211" s="299"/>
      <c r="F211" s="299"/>
      <c r="G211" s="300"/>
    </row>
    <row r="212" spans="1:7">
      <c r="A212" s="301"/>
      <c r="B212" s="302"/>
      <c r="C212" s="302"/>
      <c r="D212" s="302"/>
      <c r="E212" s="302"/>
      <c r="F212" s="302"/>
      <c r="G212" s="303"/>
    </row>
    <row r="213" spans="1:7">
      <c r="A213" s="48"/>
      <c r="B213" s="48"/>
      <c r="C213" s="48"/>
      <c r="D213" s="48"/>
      <c r="E213" s="48"/>
      <c r="F213" s="48"/>
      <c r="G213" s="48"/>
    </row>
    <row r="214" spans="1:7">
      <c r="A214" s="13"/>
      <c r="B214" s="15"/>
      <c r="C214" s="15"/>
      <c r="D214" s="76"/>
      <c r="E214" s="304" t="s">
        <v>12</v>
      </c>
      <c r="F214" s="304"/>
      <c r="G214" s="304"/>
    </row>
    <row r="228" spans="1:8">
      <c r="H228" s="76"/>
    </row>
    <row r="240" spans="1:8">
      <c r="A240" s="17"/>
      <c r="B240" s="17"/>
      <c r="C240" s="17"/>
      <c r="D240" s="17"/>
      <c r="E240" s="8" t="s">
        <v>433</v>
      </c>
      <c r="F240" s="17"/>
      <c r="G240" s="17"/>
    </row>
    <row r="241" spans="1:7">
      <c r="A241" s="142"/>
      <c r="B241" s="142"/>
      <c r="C241" s="142"/>
      <c r="D241" s="49"/>
      <c r="E241" s="291" t="s">
        <v>35</v>
      </c>
      <c r="F241" s="291"/>
      <c r="G241" s="291"/>
    </row>
    <row r="242" spans="1:7">
      <c r="A242" s="142"/>
      <c r="B242" s="142"/>
      <c r="C242" s="142"/>
      <c r="D242" s="49"/>
      <c r="E242" s="291"/>
      <c r="F242" s="291"/>
      <c r="G242" s="291"/>
    </row>
    <row r="243" spans="1:7">
      <c r="A243" s="51" t="s">
        <v>436</v>
      </c>
      <c r="B243" s="38"/>
      <c r="C243" s="52"/>
      <c r="D243" s="53"/>
      <c r="E243" s="291"/>
      <c r="F243" s="291"/>
      <c r="G243" s="291"/>
    </row>
    <row r="244" spans="1:7">
      <c r="A244" s="55" t="s">
        <v>437</v>
      </c>
      <c r="B244" s="56"/>
      <c r="C244" s="57"/>
      <c r="D244" s="53"/>
      <c r="E244" s="49"/>
      <c r="F244" s="54"/>
      <c r="G244" s="54"/>
    </row>
    <row r="245" spans="1:7">
      <c r="A245" s="58" t="s">
        <v>2</v>
      </c>
      <c r="B245" s="59" t="s">
        <v>36</v>
      </c>
      <c r="C245" s="60"/>
      <c r="D245" s="61"/>
      <c r="E245" s="54"/>
      <c r="F245" s="62"/>
      <c r="G245" s="63"/>
    </row>
    <row r="246" spans="1:7">
      <c r="A246" s="64" t="s">
        <v>3</v>
      </c>
      <c r="B246" s="65" t="s">
        <v>4</v>
      </c>
      <c r="C246" s="53"/>
      <c r="D246" s="66"/>
      <c r="E246" s="67"/>
      <c r="F246" s="62"/>
      <c r="G246" s="63"/>
    </row>
    <row r="247" spans="1:7">
      <c r="A247" s="64" t="s">
        <v>5</v>
      </c>
      <c r="B247" s="65" t="s">
        <v>6</v>
      </c>
      <c r="C247" s="53"/>
      <c r="D247" s="66"/>
      <c r="E247" s="67"/>
      <c r="F247" s="68"/>
      <c r="G247" s="52"/>
    </row>
    <row r="248" spans="1:7">
      <c r="A248" s="69" t="s">
        <v>7</v>
      </c>
      <c r="B248" s="70"/>
      <c r="C248" s="71"/>
      <c r="D248" s="72"/>
      <c r="E248" s="73"/>
      <c r="F248" s="68"/>
      <c r="G248" s="52"/>
    </row>
    <row r="249" spans="1:7">
      <c r="A249" s="69" t="s">
        <v>7</v>
      </c>
      <c r="B249" s="70"/>
      <c r="C249" s="71"/>
      <c r="D249" s="72"/>
      <c r="E249" s="74"/>
      <c r="F249" s="68"/>
      <c r="G249" s="52"/>
    </row>
    <row r="250" spans="1:7">
      <c r="A250" s="292" t="s">
        <v>284</v>
      </c>
      <c r="B250" s="293"/>
      <c r="C250" s="293"/>
      <c r="D250" s="293"/>
      <c r="E250" s="293"/>
      <c r="F250" s="293"/>
      <c r="G250" s="294"/>
    </row>
    <row r="251" spans="1:7">
      <c r="A251" s="139" t="s">
        <v>8</v>
      </c>
      <c r="B251" s="75"/>
      <c r="C251" s="75"/>
      <c r="D251" s="75"/>
      <c r="E251" s="8"/>
      <c r="F251" s="140"/>
      <c r="G251" s="141"/>
    </row>
    <row r="252" spans="1:7" ht="31.5">
      <c r="A252" s="101" t="s">
        <v>27</v>
      </c>
      <c r="B252" s="101" t="s">
        <v>17</v>
      </c>
      <c r="C252" s="102" t="s">
        <v>55</v>
      </c>
      <c r="D252" s="101" t="s">
        <v>29</v>
      </c>
      <c r="E252" s="102" t="s">
        <v>10</v>
      </c>
      <c r="F252" s="102" t="s">
        <v>20</v>
      </c>
      <c r="G252" s="102" t="s">
        <v>21</v>
      </c>
    </row>
    <row r="253" spans="1:7">
      <c r="A253" s="135">
        <v>43291</v>
      </c>
      <c r="B253" s="136" t="s">
        <v>53</v>
      </c>
      <c r="C253" s="136">
        <v>40</v>
      </c>
      <c r="D253" s="131" t="s">
        <v>215</v>
      </c>
      <c r="E253" s="137" t="s">
        <v>220</v>
      </c>
      <c r="F253" s="136">
        <v>1</v>
      </c>
      <c r="G253" s="100">
        <v>84000</v>
      </c>
    </row>
    <row r="254" spans="1:7">
      <c r="A254" s="135">
        <v>43284</v>
      </c>
      <c r="B254" s="136" t="s">
        <v>216</v>
      </c>
      <c r="C254" s="136">
        <v>40</v>
      </c>
      <c r="D254" s="131" t="s">
        <v>217</v>
      </c>
      <c r="E254" s="137" t="s">
        <v>218</v>
      </c>
      <c r="F254" s="136">
        <v>1</v>
      </c>
      <c r="G254" s="100">
        <v>84000</v>
      </c>
    </row>
    <row r="255" spans="1:7">
      <c r="A255" s="135">
        <v>43293</v>
      </c>
      <c r="B255" s="136" t="s">
        <v>45</v>
      </c>
      <c r="C255" s="136">
        <v>40</v>
      </c>
      <c r="D255" s="131" t="s">
        <v>334</v>
      </c>
      <c r="E255" s="137" t="s">
        <v>64</v>
      </c>
      <c r="F255" s="136">
        <v>1</v>
      </c>
      <c r="G255" s="100">
        <v>84000</v>
      </c>
    </row>
    <row r="256" spans="1:7">
      <c r="A256" s="135">
        <v>43285</v>
      </c>
      <c r="B256" s="136" t="s">
        <v>58</v>
      </c>
      <c r="C256" s="136">
        <v>40</v>
      </c>
      <c r="D256" s="131" t="s">
        <v>232</v>
      </c>
      <c r="E256" s="137" t="s">
        <v>61</v>
      </c>
      <c r="F256" s="136">
        <v>1</v>
      </c>
      <c r="G256" s="100">
        <v>84000</v>
      </c>
    </row>
    <row r="257" spans="1:7">
      <c r="A257" s="135">
        <v>43294</v>
      </c>
      <c r="B257" s="136" t="s">
        <v>26</v>
      </c>
      <c r="C257" s="136">
        <v>40</v>
      </c>
      <c r="D257" s="131" t="s">
        <v>332</v>
      </c>
      <c r="E257" s="137" t="s">
        <v>64</v>
      </c>
      <c r="F257" s="136">
        <v>1</v>
      </c>
      <c r="G257" s="100">
        <v>84000</v>
      </c>
    </row>
    <row r="258" spans="1:7">
      <c r="A258" s="135">
        <v>43292</v>
      </c>
      <c r="B258" s="136" t="s">
        <v>216</v>
      </c>
      <c r="C258" s="136">
        <v>40</v>
      </c>
      <c r="D258" s="131" t="s">
        <v>382</v>
      </c>
      <c r="E258" s="137" t="s">
        <v>329</v>
      </c>
      <c r="F258" s="136">
        <v>2</v>
      </c>
      <c r="G258" s="100">
        <v>148000</v>
      </c>
    </row>
    <row r="259" spans="1:7">
      <c r="A259" s="135">
        <v>43290</v>
      </c>
      <c r="B259" s="136" t="s">
        <v>52</v>
      </c>
      <c r="C259" s="136">
        <v>20</v>
      </c>
      <c r="D259" s="131" t="s">
        <v>236</v>
      </c>
      <c r="E259" s="137" t="s">
        <v>237</v>
      </c>
      <c r="F259" s="136">
        <v>1</v>
      </c>
      <c r="G259" s="100">
        <v>56000</v>
      </c>
    </row>
    <row r="260" spans="1:7">
      <c r="A260" s="135">
        <v>43295</v>
      </c>
      <c r="B260" s="136" t="s">
        <v>53</v>
      </c>
      <c r="C260" s="136">
        <v>40</v>
      </c>
      <c r="D260" s="131" t="s">
        <v>353</v>
      </c>
      <c r="E260" s="137" t="s">
        <v>71</v>
      </c>
      <c r="F260" s="136">
        <v>1</v>
      </c>
      <c r="G260" s="100">
        <v>84000</v>
      </c>
    </row>
    <row r="261" spans="1:7">
      <c r="A261" s="135">
        <v>43297</v>
      </c>
      <c r="B261" s="136" t="s">
        <v>34</v>
      </c>
      <c r="C261" s="136">
        <v>40</v>
      </c>
      <c r="D261" s="131" t="s">
        <v>375</v>
      </c>
      <c r="E261" s="137" t="s">
        <v>64</v>
      </c>
      <c r="F261" s="136">
        <v>1</v>
      </c>
      <c r="G261" s="100">
        <v>84000</v>
      </c>
    </row>
    <row r="262" spans="1:7">
      <c r="A262" s="135">
        <v>43292</v>
      </c>
      <c r="B262" s="136" t="s">
        <v>15</v>
      </c>
      <c r="C262" s="136">
        <v>40</v>
      </c>
      <c r="D262" s="131" t="s">
        <v>328</v>
      </c>
      <c r="E262" s="137" t="s">
        <v>329</v>
      </c>
      <c r="F262" s="136">
        <v>2</v>
      </c>
      <c r="G262" s="100">
        <v>148000</v>
      </c>
    </row>
    <row r="263" spans="1:7">
      <c r="A263" s="135">
        <v>43283</v>
      </c>
      <c r="B263" s="136" t="s">
        <v>221</v>
      </c>
      <c r="C263" s="136">
        <v>40</v>
      </c>
      <c r="D263" s="131" t="s">
        <v>222</v>
      </c>
      <c r="E263" s="137" t="s">
        <v>47</v>
      </c>
      <c r="F263" s="136">
        <v>1</v>
      </c>
      <c r="G263" s="100">
        <v>84000</v>
      </c>
    </row>
    <row r="264" spans="1:7">
      <c r="A264" s="135">
        <v>43298</v>
      </c>
      <c r="B264" s="136" t="s">
        <v>52</v>
      </c>
      <c r="C264" s="136">
        <v>20</v>
      </c>
      <c r="D264" s="131" t="s">
        <v>378</v>
      </c>
      <c r="E264" s="137" t="s">
        <v>379</v>
      </c>
      <c r="F264" s="136">
        <v>1</v>
      </c>
      <c r="G264" s="100">
        <v>56000</v>
      </c>
    </row>
    <row r="265" spans="1:7">
      <c r="A265" s="135">
        <v>43286</v>
      </c>
      <c r="B265" s="136" t="s">
        <v>223</v>
      </c>
      <c r="C265" s="136">
        <v>40</v>
      </c>
      <c r="D265" s="131" t="s">
        <v>224</v>
      </c>
      <c r="E265" s="137" t="s">
        <v>60</v>
      </c>
      <c r="F265" s="136">
        <v>2</v>
      </c>
      <c r="G265" s="100">
        <v>148000</v>
      </c>
    </row>
    <row r="266" spans="1:7">
      <c r="A266" s="135">
        <v>43290</v>
      </c>
      <c r="B266" s="136" t="s">
        <v>15</v>
      </c>
      <c r="C266" s="136">
        <v>40</v>
      </c>
      <c r="D266" s="131" t="s">
        <v>327</v>
      </c>
      <c r="E266" s="137" t="s">
        <v>61</v>
      </c>
      <c r="F266" s="136">
        <v>1</v>
      </c>
      <c r="G266" s="100">
        <v>84000</v>
      </c>
    </row>
    <row r="267" spans="1:7">
      <c r="A267" s="135">
        <v>43287</v>
      </c>
      <c r="B267" s="136" t="s">
        <v>45</v>
      </c>
      <c r="C267" s="136">
        <v>40</v>
      </c>
      <c r="D267" s="131" t="s">
        <v>233</v>
      </c>
      <c r="E267" s="137" t="s">
        <v>228</v>
      </c>
      <c r="F267" s="136">
        <v>1</v>
      </c>
      <c r="G267" s="100">
        <v>84000</v>
      </c>
    </row>
    <row r="268" spans="1:7">
      <c r="A268" s="135">
        <v>43287</v>
      </c>
      <c r="B268" s="136" t="s">
        <v>34</v>
      </c>
      <c r="C268" s="136">
        <v>40</v>
      </c>
      <c r="D268" s="131" t="s">
        <v>227</v>
      </c>
      <c r="E268" s="137" t="s">
        <v>228</v>
      </c>
      <c r="F268" s="136">
        <v>1</v>
      </c>
      <c r="G268" s="100">
        <v>84000</v>
      </c>
    </row>
    <row r="269" spans="1:7">
      <c r="A269" s="135">
        <v>43294</v>
      </c>
      <c r="B269" s="136" t="s">
        <v>50</v>
      </c>
      <c r="C269" s="136">
        <v>40</v>
      </c>
      <c r="D269" s="131" t="s">
        <v>377</v>
      </c>
      <c r="E269" s="137" t="s">
        <v>56</v>
      </c>
      <c r="F269" s="136">
        <v>2</v>
      </c>
      <c r="G269" s="100">
        <v>148000</v>
      </c>
    </row>
    <row r="270" spans="1:7">
      <c r="A270" s="135">
        <v>43290</v>
      </c>
      <c r="B270" s="136" t="s">
        <v>216</v>
      </c>
      <c r="C270" s="136">
        <v>40</v>
      </c>
      <c r="D270" s="131" t="s">
        <v>219</v>
      </c>
      <c r="E270" s="137" t="s">
        <v>61</v>
      </c>
      <c r="F270" s="136">
        <v>1</v>
      </c>
      <c r="G270" s="100">
        <v>84000</v>
      </c>
    </row>
    <row r="271" spans="1:7">
      <c r="A271" s="135">
        <v>43286</v>
      </c>
      <c r="B271" s="136" t="s">
        <v>26</v>
      </c>
      <c r="C271" s="136">
        <v>40</v>
      </c>
      <c r="D271" s="131" t="s">
        <v>230</v>
      </c>
      <c r="E271" s="137" t="s">
        <v>379</v>
      </c>
      <c r="F271" s="136">
        <v>1</v>
      </c>
      <c r="G271" s="100">
        <v>84000</v>
      </c>
    </row>
    <row r="272" spans="1:7">
      <c r="A272" s="135">
        <v>43294</v>
      </c>
      <c r="B272" s="136" t="s">
        <v>46</v>
      </c>
      <c r="C272" s="136">
        <v>40</v>
      </c>
      <c r="D272" s="131" t="s">
        <v>307</v>
      </c>
      <c r="E272" s="137" t="s">
        <v>331</v>
      </c>
      <c r="F272" s="136">
        <v>1</v>
      </c>
      <c r="G272" s="100">
        <v>60000</v>
      </c>
    </row>
    <row r="273" spans="1:7">
      <c r="A273" s="135">
        <v>43293</v>
      </c>
      <c r="B273" s="136" t="s">
        <v>34</v>
      </c>
      <c r="C273" s="136">
        <v>40</v>
      </c>
      <c r="D273" s="131" t="s">
        <v>374</v>
      </c>
      <c r="E273" s="137" t="s">
        <v>56</v>
      </c>
      <c r="F273" s="136">
        <v>2</v>
      </c>
      <c r="G273" s="100">
        <v>148000</v>
      </c>
    </row>
    <row r="274" spans="1:7">
      <c r="A274" s="135">
        <v>43290</v>
      </c>
      <c r="B274" s="136" t="s">
        <v>54</v>
      </c>
      <c r="C274" s="136">
        <v>40</v>
      </c>
      <c r="D274" s="131" t="s">
        <v>308</v>
      </c>
      <c r="E274" s="137" t="s">
        <v>56</v>
      </c>
      <c r="F274" s="136">
        <v>2</v>
      </c>
      <c r="G274" s="100">
        <v>148000</v>
      </c>
    </row>
    <row r="275" spans="1:7">
      <c r="A275" s="135">
        <v>43294</v>
      </c>
      <c r="B275" s="136" t="s">
        <v>45</v>
      </c>
      <c r="C275" s="136">
        <v>40</v>
      </c>
      <c r="D275" s="131" t="s">
        <v>333</v>
      </c>
      <c r="E275" s="137" t="s">
        <v>61</v>
      </c>
      <c r="F275" s="136">
        <v>1</v>
      </c>
      <c r="G275" s="100">
        <v>84000</v>
      </c>
    </row>
    <row r="276" spans="1:7">
      <c r="A276" s="135">
        <v>43298</v>
      </c>
      <c r="B276" s="136" t="s">
        <v>67</v>
      </c>
      <c r="C276" s="136">
        <v>40</v>
      </c>
      <c r="D276" s="131" t="s">
        <v>376</v>
      </c>
      <c r="E276" s="137" t="s">
        <v>47</v>
      </c>
      <c r="F276" s="136">
        <v>1</v>
      </c>
      <c r="G276" s="100">
        <v>84000</v>
      </c>
    </row>
    <row r="277" spans="1:7">
      <c r="A277" s="135">
        <v>43294</v>
      </c>
      <c r="B277" s="136" t="s">
        <v>15</v>
      </c>
      <c r="C277" s="136">
        <v>40</v>
      </c>
      <c r="D277" s="131" t="s">
        <v>330</v>
      </c>
      <c r="E277" s="137" t="s">
        <v>438</v>
      </c>
      <c r="F277" s="136">
        <v>1</v>
      </c>
      <c r="G277" s="100">
        <v>60000</v>
      </c>
    </row>
    <row r="278" spans="1:7">
      <c r="A278" s="148">
        <v>43292</v>
      </c>
      <c r="B278" s="149" t="s">
        <v>24</v>
      </c>
      <c r="C278" s="149">
        <v>40</v>
      </c>
      <c r="D278" s="150" t="s">
        <v>356</v>
      </c>
      <c r="E278" s="151" t="s">
        <v>61</v>
      </c>
      <c r="F278" s="149">
        <v>1</v>
      </c>
      <c r="G278" s="152">
        <v>84000</v>
      </c>
    </row>
    <row r="279" spans="1:7">
      <c r="A279" s="158"/>
      <c r="B279" s="159"/>
      <c r="C279" s="159"/>
      <c r="D279" s="160"/>
      <c r="E279" s="161"/>
      <c r="F279" s="159"/>
      <c r="G279" s="162"/>
    </row>
    <row r="280" spans="1:7">
      <c r="A280" s="153"/>
      <c r="B280" s="154"/>
      <c r="C280" s="154"/>
      <c r="D280" s="155"/>
      <c r="E280" s="156"/>
      <c r="F280" s="154"/>
      <c r="G280" s="157"/>
    </row>
    <row r="281" spans="1:7">
      <c r="A281" s="153"/>
      <c r="B281" s="154"/>
      <c r="C281" s="154"/>
      <c r="D281" s="155"/>
      <c r="E281" s="156"/>
      <c r="F281" s="154"/>
      <c r="G281" s="157"/>
    </row>
    <row r="282" spans="1:7">
      <c r="A282" s="153"/>
      <c r="B282" s="154"/>
      <c r="C282" s="154"/>
      <c r="D282" s="155"/>
      <c r="E282" s="156"/>
      <c r="F282" s="154"/>
      <c r="G282" s="157"/>
    </row>
    <row r="287" spans="1:7">
      <c r="A287" s="17"/>
      <c r="B287" s="17"/>
      <c r="C287" s="17"/>
      <c r="D287" s="17"/>
      <c r="E287" s="8" t="s">
        <v>433</v>
      </c>
      <c r="F287" s="17"/>
      <c r="G287" s="17"/>
    </row>
    <row r="288" spans="1:7">
      <c r="A288" s="142"/>
      <c r="B288" s="142"/>
      <c r="C288" s="142"/>
      <c r="D288" s="49"/>
      <c r="E288" s="291" t="s">
        <v>35</v>
      </c>
      <c r="F288" s="291"/>
      <c r="G288" s="291"/>
    </row>
    <row r="289" spans="1:7">
      <c r="A289" s="142"/>
      <c r="B289" s="142"/>
      <c r="C289" s="142"/>
      <c r="D289" s="49"/>
      <c r="E289" s="291"/>
      <c r="F289" s="291"/>
      <c r="G289" s="291"/>
    </row>
    <row r="290" spans="1:7">
      <c r="A290" s="51" t="s">
        <v>436</v>
      </c>
      <c r="B290" s="38"/>
      <c r="C290" s="52"/>
      <c r="D290" s="53"/>
      <c r="E290" s="291"/>
      <c r="F290" s="291"/>
      <c r="G290" s="291"/>
    </row>
    <row r="291" spans="1:7">
      <c r="A291" s="55" t="s">
        <v>437</v>
      </c>
      <c r="B291" s="56"/>
      <c r="C291" s="57"/>
      <c r="D291" s="53"/>
      <c r="E291" s="49"/>
      <c r="F291" s="54"/>
      <c r="G291" s="54"/>
    </row>
    <row r="292" spans="1:7">
      <c r="A292" s="58" t="s">
        <v>2</v>
      </c>
      <c r="B292" s="59" t="s">
        <v>36</v>
      </c>
      <c r="C292" s="60"/>
      <c r="D292" s="61"/>
      <c r="E292" s="54"/>
      <c r="F292" s="62"/>
      <c r="G292" s="63"/>
    </row>
    <row r="293" spans="1:7">
      <c r="A293" s="64" t="s">
        <v>3</v>
      </c>
      <c r="B293" s="65" t="s">
        <v>4</v>
      </c>
      <c r="C293" s="53"/>
      <c r="D293" s="66"/>
      <c r="E293" s="67"/>
      <c r="F293" s="62"/>
      <c r="G293" s="63"/>
    </row>
    <row r="294" spans="1:7">
      <c r="A294" s="64" t="s">
        <v>5</v>
      </c>
      <c r="B294" s="65" t="s">
        <v>6</v>
      </c>
      <c r="C294" s="53"/>
      <c r="D294" s="66"/>
      <c r="E294" s="67"/>
      <c r="F294" s="68"/>
      <c r="G294" s="52"/>
    </row>
    <row r="295" spans="1:7">
      <c r="A295" s="69" t="s">
        <v>7</v>
      </c>
      <c r="B295" s="70"/>
      <c r="C295" s="71"/>
      <c r="D295" s="72"/>
      <c r="E295" s="73"/>
      <c r="F295" s="68"/>
      <c r="G295" s="52"/>
    </row>
    <row r="296" spans="1:7">
      <c r="A296" s="69" t="s">
        <v>7</v>
      </c>
      <c r="B296" s="70"/>
      <c r="C296" s="71"/>
      <c r="D296" s="72"/>
      <c r="E296" s="74"/>
      <c r="F296" s="68"/>
      <c r="G296" s="52"/>
    </row>
    <row r="297" spans="1:7">
      <c r="A297" s="292" t="s">
        <v>284</v>
      </c>
      <c r="B297" s="293"/>
      <c r="C297" s="293"/>
      <c r="D297" s="293"/>
      <c r="E297" s="293"/>
      <c r="F297" s="293"/>
      <c r="G297" s="294"/>
    </row>
    <row r="298" spans="1:7">
      <c r="A298" s="139" t="s">
        <v>8</v>
      </c>
      <c r="B298" s="75"/>
      <c r="C298" s="75"/>
      <c r="D298" s="75"/>
      <c r="E298" s="8"/>
      <c r="F298" s="140"/>
      <c r="G298" s="141"/>
    </row>
    <row r="299" spans="1:7" ht="31.5">
      <c r="A299" s="101" t="s">
        <v>27</v>
      </c>
      <c r="B299" s="101" t="s">
        <v>17</v>
      </c>
      <c r="C299" s="102" t="s">
        <v>55</v>
      </c>
      <c r="D299" s="101" t="s">
        <v>29</v>
      </c>
      <c r="E299" s="102" t="s">
        <v>10</v>
      </c>
      <c r="F299" s="102" t="s">
        <v>20</v>
      </c>
      <c r="G299" s="102" t="s">
        <v>21</v>
      </c>
    </row>
    <row r="300" spans="1:7">
      <c r="A300" s="135">
        <v>43292</v>
      </c>
      <c r="B300" s="136" t="s">
        <v>63</v>
      </c>
      <c r="C300" s="136">
        <v>40</v>
      </c>
      <c r="D300" s="131" t="s">
        <v>335</v>
      </c>
      <c r="E300" s="137" t="s">
        <v>61</v>
      </c>
      <c r="F300" s="136">
        <v>1</v>
      </c>
      <c r="G300" s="100">
        <v>84000</v>
      </c>
    </row>
    <row r="301" spans="1:7">
      <c r="A301" s="135">
        <v>43300</v>
      </c>
      <c r="B301" s="136" t="s">
        <v>34</v>
      </c>
      <c r="C301" s="136">
        <v>40</v>
      </c>
      <c r="D301" s="131" t="s">
        <v>432</v>
      </c>
      <c r="E301" s="137" t="s">
        <v>156</v>
      </c>
      <c r="F301" s="136">
        <v>2</v>
      </c>
      <c r="G301" s="100">
        <v>148000</v>
      </c>
    </row>
    <row r="302" spans="1:7">
      <c r="A302" s="135">
        <v>43297</v>
      </c>
      <c r="B302" s="136" t="s">
        <v>52</v>
      </c>
      <c r="C302" s="136">
        <v>20</v>
      </c>
      <c r="D302" s="131" t="s">
        <v>380</v>
      </c>
      <c r="E302" s="137" t="s">
        <v>218</v>
      </c>
      <c r="F302" s="136">
        <v>1</v>
      </c>
      <c r="G302" s="100">
        <v>56000</v>
      </c>
    </row>
    <row r="303" spans="1:7">
      <c r="A303" s="135">
        <v>43295</v>
      </c>
      <c r="B303" s="136" t="s">
        <v>58</v>
      </c>
      <c r="C303" s="136">
        <v>40</v>
      </c>
      <c r="D303" s="131" t="s">
        <v>305</v>
      </c>
      <c r="E303" s="137" t="s">
        <v>379</v>
      </c>
      <c r="F303" s="136">
        <v>1</v>
      </c>
      <c r="G303" s="100">
        <v>84000</v>
      </c>
    </row>
    <row r="304" spans="1:7">
      <c r="A304" s="135">
        <v>43292</v>
      </c>
      <c r="B304" s="136" t="s">
        <v>46</v>
      </c>
      <c r="C304" s="136">
        <v>40</v>
      </c>
      <c r="D304" s="131" t="s">
        <v>306</v>
      </c>
      <c r="E304" s="137" t="s">
        <v>66</v>
      </c>
      <c r="F304" s="136">
        <v>2</v>
      </c>
      <c r="G304" s="100">
        <v>148000</v>
      </c>
    </row>
    <row r="305" spans="1:7">
      <c r="A305" s="135">
        <v>43285</v>
      </c>
      <c r="B305" s="136" t="s">
        <v>53</v>
      </c>
      <c r="C305" s="136">
        <v>40</v>
      </c>
      <c r="D305" s="131" t="s">
        <v>214</v>
      </c>
      <c r="E305" s="137" t="s">
        <v>69</v>
      </c>
      <c r="F305" s="136">
        <v>1</v>
      </c>
      <c r="G305" s="100">
        <v>84000</v>
      </c>
    </row>
    <row r="306" spans="1:7">
      <c r="A306" s="135">
        <v>43286</v>
      </c>
      <c r="B306" s="136" t="s">
        <v>24</v>
      </c>
      <c r="C306" s="136">
        <v>40</v>
      </c>
      <c r="D306" s="131" t="s">
        <v>229</v>
      </c>
      <c r="E306" s="137" t="s">
        <v>454</v>
      </c>
      <c r="F306" s="136">
        <v>1</v>
      </c>
      <c r="G306" s="100">
        <v>84000</v>
      </c>
    </row>
    <row r="307" spans="1:7">
      <c r="A307" s="135">
        <v>43292</v>
      </c>
      <c r="B307" s="147" t="s">
        <v>58</v>
      </c>
      <c r="C307" s="136">
        <v>40</v>
      </c>
      <c r="D307" s="131" t="s">
        <v>304</v>
      </c>
      <c r="E307" s="137" t="s">
        <v>66</v>
      </c>
      <c r="F307" s="136">
        <v>2</v>
      </c>
      <c r="G307" s="100">
        <v>148000</v>
      </c>
    </row>
    <row r="308" spans="1:7">
      <c r="A308" s="135">
        <v>43285</v>
      </c>
      <c r="B308" s="136" t="s">
        <v>34</v>
      </c>
      <c r="C308" s="136">
        <v>40</v>
      </c>
      <c r="D308" s="131" t="s">
        <v>226</v>
      </c>
      <c r="E308" s="137" t="s">
        <v>61</v>
      </c>
      <c r="F308" s="136">
        <v>1</v>
      </c>
      <c r="G308" s="100">
        <v>84000</v>
      </c>
    </row>
    <row r="309" spans="1:7">
      <c r="A309" s="135">
        <v>43284</v>
      </c>
      <c r="B309" s="136" t="s">
        <v>58</v>
      </c>
      <c r="C309" s="136">
        <v>40</v>
      </c>
      <c r="D309" s="131" t="s">
        <v>231</v>
      </c>
      <c r="E309" s="137" t="s">
        <v>61</v>
      </c>
      <c r="F309" s="136">
        <v>1</v>
      </c>
      <c r="G309" s="100">
        <v>84000</v>
      </c>
    </row>
    <row r="310" spans="1:7">
      <c r="A310" s="135">
        <v>43293</v>
      </c>
      <c r="B310" s="136" t="s">
        <v>24</v>
      </c>
      <c r="C310" s="136">
        <v>40</v>
      </c>
      <c r="D310" s="131" t="s">
        <v>354</v>
      </c>
      <c r="E310" s="137" t="s">
        <v>355</v>
      </c>
      <c r="F310" s="136">
        <v>2</v>
      </c>
      <c r="G310" s="100">
        <v>148000</v>
      </c>
    </row>
    <row r="311" spans="1:7">
      <c r="A311" s="135">
        <v>43293</v>
      </c>
      <c r="B311" s="136" t="s">
        <v>54</v>
      </c>
      <c r="C311" s="136">
        <v>40</v>
      </c>
      <c r="D311" s="131" t="s">
        <v>381</v>
      </c>
      <c r="E311" s="137" t="s">
        <v>355</v>
      </c>
      <c r="F311" s="136">
        <v>2</v>
      </c>
      <c r="G311" s="100">
        <v>148000</v>
      </c>
    </row>
    <row r="312" spans="1:7">
      <c r="A312" s="295" t="s">
        <v>42</v>
      </c>
      <c r="B312" s="296"/>
      <c r="C312" s="296"/>
      <c r="D312" s="296"/>
      <c r="E312" s="296"/>
      <c r="F312" s="297"/>
      <c r="G312" s="77">
        <f>SUM(G253:G311)</f>
        <v>3764000</v>
      </c>
    </row>
    <row r="313" spans="1:7">
      <c r="A313" s="295" t="s">
        <v>43</v>
      </c>
      <c r="B313" s="296"/>
      <c r="C313" s="296"/>
      <c r="D313" s="296"/>
      <c r="E313" s="296"/>
      <c r="F313" s="297"/>
      <c r="G313" s="77">
        <f>+G312*0.18</f>
        <v>677520</v>
      </c>
    </row>
    <row r="314" spans="1:7">
      <c r="A314" s="295" t="s">
        <v>44</v>
      </c>
      <c r="B314" s="296"/>
      <c r="C314" s="296"/>
      <c r="D314" s="296"/>
      <c r="E314" s="296"/>
      <c r="F314" s="297"/>
      <c r="G314" s="77">
        <f>+G312+G313</f>
        <v>4441520</v>
      </c>
    </row>
    <row r="315" spans="1:7">
      <c r="A315" s="298" t="s">
        <v>439</v>
      </c>
      <c r="B315" s="299"/>
      <c r="C315" s="299"/>
      <c r="D315" s="299"/>
      <c r="E315" s="299"/>
      <c r="F315" s="299"/>
      <c r="G315" s="300"/>
    </row>
    <row r="316" spans="1:7">
      <c r="A316" s="301"/>
      <c r="B316" s="302"/>
      <c r="C316" s="302"/>
      <c r="D316" s="302"/>
      <c r="E316" s="302"/>
      <c r="F316" s="302"/>
      <c r="G316" s="303"/>
    </row>
    <row r="317" spans="1:7">
      <c r="A317" s="48"/>
      <c r="B317" s="48"/>
      <c r="C317" s="48"/>
      <c r="D317" s="48"/>
      <c r="E317" s="48"/>
      <c r="F317" s="48"/>
      <c r="G317" s="48"/>
    </row>
    <row r="318" spans="1:7">
      <c r="A318" s="13"/>
      <c r="B318" s="15"/>
      <c r="C318" s="15"/>
      <c r="D318" s="76"/>
      <c r="E318" s="304" t="s">
        <v>12</v>
      </c>
      <c r="F318" s="304"/>
      <c r="G318" s="304"/>
    </row>
    <row r="334" spans="1:7">
      <c r="A334" s="17"/>
      <c r="B334" s="17"/>
      <c r="C334" s="17"/>
      <c r="D334" s="17"/>
      <c r="E334" s="8" t="s">
        <v>433</v>
      </c>
      <c r="F334" s="17"/>
      <c r="G334" s="17"/>
    </row>
    <row r="335" spans="1:7">
      <c r="A335" s="142"/>
      <c r="B335" s="142"/>
      <c r="C335" s="142"/>
      <c r="D335" s="49"/>
      <c r="E335" s="291" t="s">
        <v>35</v>
      </c>
      <c r="F335" s="291"/>
      <c r="G335" s="291"/>
    </row>
    <row r="336" spans="1:7">
      <c r="A336" s="142"/>
      <c r="B336" s="142"/>
      <c r="C336" s="142"/>
      <c r="D336" s="49"/>
      <c r="E336" s="291"/>
      <c r="F336" s="291"/>
      <c r="G336" s="291"/>
    </row>
    <row r="337" spans="1:7">
      <c r="A337" s="51" t="s">
        <v>440</v>
      </c>
      <c r="B337" s="38"/>
      <c r="C337" s="52"/>
      <c r="D337" s="53"/>
      <c r="E337" s="291"/>
      <c r="F337" s="291"/>
      <c r="G337" s="291"/>
    </row>
    <row r="338" spans="1:7">
      <c r="A338" s="55" t="s">
        <v>437</v>
      </c>
      <c r="B338" s="56"/>
      <c r="C338" s="57"/>
      <c r="D338" s="53"/>
      <c r="E338" s="49"/>
      <c r="F338" s="54"/>
      <c r="G338" s="54"/>
    </row>
    <row r="339" spans="1:7">
      <c r="A339" s="58" t="s">
        <v>2</v>
      </c>
      <c r="B339" s="59" t="s">
        <v>36</v>
      </c>
      <c r="C339" s="60"/>
      <c r="D339" s="61"/>
      <c r="E339" s="54"/>
      <c r="F339" s="62"/>
      <c r="G339" s="63"/>
    </row>
    <row r="340" spans="1:7">
      <c r="A340" s="64" t="s">
        <v>3</v>
      </c>
      <c r="B340" s="65" t="s">
        <v>4</v>
      </c>
      <c r="C340" s="53"/>
      <c r="D340" s="66"/>
      <c r="E340" s="67"/>
      <c r="F340" s="62"/>
      <c r="G340" s="63"/>
    </row>
    <row r="341" spans="1:7">
      <c r="A341" s="64" t="s">
        <v>5</v>
      </c>
      <c r="B341" s="65" t="s">
        <v>6</v>
      </c>
      <c r="C341" s="53"/>
      <c r="D341" s="66"/>
      <c r="E341" s="67"/>
      <c r="F341" s="68"/>
      <c r="G341" s="52"/>
    </row>
    <row r="342" spans="1:7">
      <c r="A342" s="69" t="s">
        <v>7</v>
      </c>
      <c r="B342" s="70"/>
      <c r="C342" s="71"/>
      <c r="D342" s="72"/>
      <c r="E342" s="73"/>
      <c r="F342" s="68"/>
      <c r="G342" s="52"/>
    </row>
    <row r="343" spans="1:7">
      <c r="A343" s="69" t="s">
        <v>7</v>
      </c>
      <c r="B343" s="70"/>
      <c r="C343" s="71"/>
      <c r="D343" s="72"/>
      <c r="E343" s="74"/>
      <c r="F343" s="68"/>
      <c r="G343" s="52"/>
    </row>
    <row r="344" spans="1:7">
      <c r="A344" s="292" t="s">
        <v>284</v>
      </c>
      <c r="B344" s="293"/>
      <c r="C344" s="293"/>
      <c r="D344" s="293"/>
      <c r="E344" s="293"/>
      <c r="F344" s="293"/>
      <c r="G344" s="294"/>
    </row>
    <row r="345" spans="1:7">
      <c r="A345" s="139" t="s">
        <v>8</v>
      </c>
      <c r="B345" s="75"/>
      <c r="C345" s="75"/>
      <c r="D345" s="75"/>
      <c r="E345" s="8"/>
      <c r="F345" s="140"/>
      <c r="G345" s="141"/>
    </row>
    <row r="346" spans="1:7" ht="31.5">
      <c r="A346" s="101" t="s">
        <v>27</v>
      </c>
      <c r="B346" s="101" t="s">
        <v>17</v>
      </c>
      <c r="C346" s="102" t="s">
        <v>55</v>
      </c>
      <c r="D346" s="101" t="s">
        <v>29</v>
      </c>
      <c r="E346" s="102" t="s">
        <v>10</v>
      </c>
      <c r="F346" s="102" t="s">
        <v>20</v>
      </c>
      <c r="G346" s="102" t="s">
        <v>21</v>
      </c>
    </row>
    <row r="347" spans="1:7">
      <c r="A347" s="135">
        <v>43292</v>
      </c>
      <c r="B347" s="136" t="s">
        <v>58</v>
      </c>
      <c r="C347" s="136">
        <v>20</v>
      </c>
      <c r="D347" s="131" t="s">
        <v>300</v>
      </c>
      <c r="E347" s="136" t="s">
        <v>444</v>
      </c>
      <c r="F347" s="136">
        <v>1</v>
      </c>
      <c r="G347" s="100">
        <v>40000</v>
      </c>
    </row>
    <row r="348" spans="1:7">
      <c r="A348" s="135">
        <v>43292</v>
      </c>
      <c r="B348" s="136" t="s">
        <v>58</v>
      </c>
      <c r="C348" s="136">
        <v>20</v>
      </c>
      <c r="D348" s="131" t="s">
        <v>259</v>
      </c>
      <c r="E348" s="136" t="s">
        <v>444</v>
      </c>
      <c r="F348" s="136">
        <v>1</v>
      </c>
      <c r="G348" s="100">
        <v>40000</v>
      </c>
    </row>
    <row r="349" spans="1:7">
      <c r="A349" s="295" t="s">
        <v>42</v>
      </c>
      <c r="B349" s="296"/>
      <c r="C349" s="296"/>
      <c r="D349" s="296"/>
      <c r="E349" s="296"/>
      <c r="F349" s="297"/>
      <c r="G349" s="77">
        <f>SUM(G347:G348)</f>
        <v>80000</v>
      </c>
    </row>
    <row r="350" spans="1:7">
      <c r="A350" s="295" t="s">
        <v>43</v>
      </c>
      <c r="B350" s="296"/>
      <c r="C350" s="296"/>
      <c r="D350" s="296"/>
      <c r="E350" s="296"/>
      <c r="F350" s="297"/>
      <c r="G350" s="77">
        <f>+G349*0.18</f>
        <v>14400</v>
      </c>
    </row>
    <row r="351" spans="1:7" ht="15" customHeight="1">
      <c r="A351" s="295" t="s">
        <v>44</v>
      </c>
      <c r="B351" s="296"/>
      <c r="C351" s="296"/>
      <c r="D351" s="296"/>
      <c r="E351" s="296"/>
      <c r="F351" s="297"/>
      <c r="G351" s="77">
        <f>+G349+G350</f>
        <v>94400</v>
      </c>
    </row>
    <row r="352" spans="1:7">
      <c r="A352" s="298" t="s">
        <v>445</v>
      </c>
      <c r="B352" s="299"/>
      <c r="C352" s="299"/>
      <c r="D352" s="299"/>
      <c r="E352" s="299"/>
      <c r="F352" s="299"/>
      <c r="G352" s="300"/>
    </row>
    <row r="353" spans="1:7">
      <c r="A353" s="301"/>
      <c r="B353" s="302"/>
      <c r="C353" s="302"/>
      <c r="D353" s="302"/>
      <c r="E353" s="302"/>
      <c r="F353" s="302"/>
      <c r="G353" s="303"/>
    </row>
    <row r="354" spans="1:7">
      <c r="A354" s="48"/>
      <c r="B354" s="48"/>
      <c r="C354" s="48"/>
      <c r="D354" s="48"/>
      <c r="E354" s="48"/>
      <c r="F354" s="48"/>
      <c r="G354" s="48"/>
    </row>
    <row r="355" spans="1:7">
      <c r="A355" s="13"/>
      <c r="B355" s="15"/>
      <c r="C355" s="15"/>
      <c r="D355" s="76"/>
      <c r="E355" s="304" t="s">
        <v>12</v>
      </c>
      <c r="F355" s="304"/>
      <c r="G355" s="304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81" spans="1:7">
      <c r="A381" s="17"/>
      <c r="B381" s="17"/>
      <c r="C381" s="17"/>
      <c r="D381" s="17"/>
      <c r="E381" s="8" t="s">
        <v>433</v>
      </c>
      <c r="F381" s="17"/>
      <c r="G381" s="17"/>
    </row>
    <row r="382" spans="1:7">
      <c r="A382" s="142"/>
      <c r="B382" s="142"/>
      <c r="C382" s="142"/>
      <c r="D382" s="49"/>
      <c r="E382" s="291" t="s">
        <v>35</v>
      </c>
      <c r="F382" s="291"/>
      <c r="G382" s="291"/>
    </row>
    <row r="383" spans="1:7">
      <c r="A383" s="142"/>
      <c r="B383" s="142"/>
      <c r="C383" s="142"/>
      <c r="D383" s="49"/>
      <c r="E383" s="291"/>
      <c r="F383" s="291"/>
      <c r="G383" s="291"/>
    </row>
    <row r="384" spans="1:7">
      <c r="A384" s="51" t="s">
        <v>443</v>
      </c>
      <c r="B384" s="38"/>
      <c r="C384" s="52"/>
      <c r="D384" s="53"/>
      <c r="E384" s="291"/>
      <c r="F384" s="291"/>
      <c r="G384" s="291"/>
    </row>
    <row r="385" spans="1:7">
      <c r="A385" s="55" t="s">
        <v>437</v>
      </c>
      <c r="B385" s="56"/>
      <c r="C385" s="57"/>
      <c r="D385" s="53"/>
      <c r="E385" s="49"/>
      <c r="F385" s="54"/>
      <c r="G385" s="54"/>
    </row>
    <row r="386" spans="1:7">
      <c r="A386" s="58" t="s">
        <v>2</v>
      </c>
      <c r="B386" s="59" t="s">
        <v>36</v>
      </c>
      <c r="C386" s="60"/>
      <c r="D386" s="61"/>
      <c r="E386" s="54"/>
      <c r="F386" s="62"/>
      <c r="G386" s="63"/>
    </row>
    <row r="387" spans="1:7">
      <c r="A387" s="64" t="s">
        <v>3</v>
      </c>
      <c r="B387" s="65" t="s">
        <v>4</v>
      </c>
      <c r="C387" s="53"/>
      <c r="D387" s="66"/>
      <c r="E387" s="67"/>
      <c r="F387" s="62"/>
      <c r="G387" s="63"/>
    </row>
    <row r="388" spans="1:7">
      <c r="A388" s="64" t="s">
        <v>5</v>
      </c>
      <c r="B388" s="65" t="s">
        <v>6</v>
      </c>
      <c r="C388" s="53"/>
      <c r="D388" s="66"/>
      <c r="E388" s="67"/>
      <c r="F388" s="68"/>
      <c r="G388" s="52"/>
    </row>
    <row r="389" spans="1:7">
      <c r="A389" s="69" t="s">
        <v>7</v>
      </c>
      <c r="B389" s="70"/>
      <c r="C389" s="71"/>
      <c r="D389" s="72"/>
      <c r="E389" s="73"/>
      <c r="F389" s="68"/>
      <c r="G389" s="52"/>
    </row>
    <row r="390" spans="1:7">
      <c r="A390" s="69" t="s">
        <v>7</v>
      </c>
      <c r="B390" s="70"/>
      <c r="C390" s="71"/>
      <c r="D390" s="72"/>
      <c r="E390" s="74"/>
      <c r="F390" s="68"/>
      <c r="G390" s="52"/>
    </row>
    <row r="391" spans="1:7">
      <c r="A391" s="292" t="s">
        <v>49</v>
      </c>
      <c r="B391" s="293"/>
      <c r="C391" s="293"/>
      <c r="D391" s="293"/>
      <c r="E391" s="293"/>
      <c r="F391" s="293"/>
      <c r="G391" s="294"/>
    </row>
    <row r="392" spans="1:7">
      <c r="A392" s="139" t="s">
        <v>8</v>
      </c>
      <c r="B392" s="75"/>
      <c r="C392" s="75"/>
      <c r="D392" s="75"/>
      <c r="E392" s="8"/>
      <c r="F392" s="140"/>
      <c r="G392" s="141"/>
    </row>
    <row r="393" spans="1:7" ht="31.5">
      <c r="A393" s="101" t="s">
        <v>27</v>
      </c>
      <c r="B393" s="101" t="s">
        <v>17</v>
      </c>
      <c r="C393" s="102" t="s">
        <v>55</v>
      </c>
      <c r="D393" s="101" t="s">
        <v>29</v>
      </c>
      <c r="E393" s="102" t="s">
        <v>10</v>
      </c>
      <c r="F393" s="102" t="s">
        <v>20</v>
      </c>
      <c r="G393" s="102" t="s">
        <v>21</v>
      </c>
    </row>
    <row r="394" spans="1:7">
      <c r="A394" s="135">
        <v>43291</v>
      </c>
      <c r="B394" s="136" t="s">
        <v>52</v>
      </c>
      <c r="C394" s="136">
        <v>20</v>
      </c>
      <c r="D394" s="131" t="s">
        <v>234</v>
      </c>
      <c r="E394" s="137" t="s">
        <v>235</v>
      </c>
      <c r="F394" s="136" t="s">
        <v>16</v>
      </c>
      <c r="G394" s="100">
        <v>100000</v>
      </c>
    </row>
    <row r="395" spans="1:7">
      <c r="A395" s="295" t="s">
        <v>42</v>
      </c>
      <c r="B395" s="296"/>
      <c r="C395" s="296"/>
      <c r="D395" s="296"/>
      <c r="E395" s="296"/>
      <c r="F395" s="297"/>
      <c r="G395" s="77">
        <f>SUM(G394)</f>
        <v>100000</v>
      </c>
    </row>
    <row r="396" spans="1:7">
      <c r="A396" s="295" t="s">
        <v>43</v>
      </c>
      <c r="B396" s="296"/>
      <c r="C396" s="296"/>
      <c r="D396" s="296"/>
      <c r="E396" s="296"/>
      <c r="F396" s="297"/>
      <c r="G396" s="77">
        <f>+G395*0.18</f>
        <v>18000</v>
      </c>
    </row>
    <row r="397" spans="1:7">
      <c r="A397" s="295" t="s">
        <v>44</v>
      </c>
      <c r="B397" s="296"/>
      <c r="C397" s="296"/>
      <c r="D397" s="296"/>
      <c r="E397" s="296"/>
      <c r="F397" s="297"/>
      <c r="G397" s="77">
        <f>+G395+G396</f>
        <v>118000</v>
      </c>
    </row>
    <row r="398" spans="1:7">
      <c r="A398" s="298" t="s">
        <v>441</v>
      </c>
      <c r="B398" s="299"/>
      <c r="C398" s="299"/>
      <c r="D398" s="299"/>
      <c r="E398" s="299"/>
      <c r="F398" s="299"/>
      <c r="G398" s="300"/>
    </row>
    <row r="399" spans="1:7">
      <c r="A399" s="301"/>
      <c r="B399" s="302"/>
      <c r="C399" s="302"/>
      <c r="D399" s="302"/>
      <c r="E399" s="302"/>
      <c r="F399" s="302"/>
      <c r="G399" s="303"/>
    </row>
    <row r="400" spans="1:7">
      <c r="A400" s="48"/>
      <c r="B400" s="48"/>
      <c r="C400" s="48"/>
      <c r="D400" s="48"/>
      <c r="E400" s="48"/>
      <c r="F400" s="48"/>
      <c r="G400" s="48"/>
    </row>
    <row r="401" spans="1:7">
      <c r="A401" s="13"/>
      <c r="B401" s="15"/>
      <c r="C401" s="15"/>
      <c r="D401" s="76"/>
      <c r="E401" s="304" t="s">
        <v>12</v>
      </c>
      <c r="F401" s="304"/>
      <c r="G401" s="304"/>
    </row>
    <row r="429" spans="1:7">
      <c r="A429" s="305" t="s">
        <v>547</v>
      </c>
      <c r="B429" s="305"/>
      <c r="C429" s="305"/>
    </row>
    <row r="431" spans="1:7">
      <c r="E431" s="8" t="s">
        <v>536</v>
      </c>
    </row>
    <row r="432" spans="1:7">
      <c r="A432" s="17"/>
      <c r="B432" s="17"/>
      <c r="C432" s="17"/>
      <c r="D432" s="17"/>
      <c r="F432" s="17"/>
      <c r="G432" s="17"/>
    </row>
    <row r="433" spans="1:7">
      <c r="A433" s="173"/>
      <c r="B433" s="173"/>
      <c r="C433" s="173"/>
      <c r="D433" s="49"/>
      <c r="E433" s="291" t="s">
        <v>35</v>
      </c>
      <c r="F433" s="291"/>
      <c r="G433" s="291"/>
    </row>
    <row r="434" spans="1:7">
      <c r="A434" s="173"/>
      <c r="B434" s="173"/>
      <c r="C434" s="173"/>
      <c r="D434" s="49"/>
      <c r="E434" s="291"/>
      <c r="F434" s="291"/>
      <c r="G434" s="291"/>
    </row>
    <row r="435" spans="1:7">
      <c r="A435" s="51" t="s">
        <v>562</v>
      </c>
      <c r="B435" s="38"/>
      <c r="C435" s="52"/>
      <c r="D435" s="53"/>
      <c r="E435" s="291"/>
      <c r="F435" s="291"/>
      <c r="G435" s="291"/>
    </row>
    <row r="436" spans="1:7">
      <c r="A436" s="55" t="s">
        <v>561</v>
      </c>
      <c r="B436" s="56"/>
      <c r="C436" s="57"/>
      <c r="D436" s="53"/>
      <c r="E436" s="49"/>
      <c r="F436" s="54"/>
      <c r="G436" s="54"/>
    </row>
    <row r="437" spans="1:7">
      <c r="A437" s="58" t="s">
        <v>2</v>
      </c>
      <c r="B437" s="59" t="s">
        <v>36</v>
      </c>
      <c r="C437" s="60"/>
      <c r="D437" s="61"/>
      <c r="E437" s="54"/>
      <c r="F437" s="62"/>
      <c r="G437" s="63"/>
    </row>
    <row r="438" spans="1:7">
      <c r="A438" s="64" t="s">
        <v>3</v>
      </c>
      <c r="B438" s="65" t="s">
        <v>4</v>
      </c>
      <c r="C438" s="53"/>
      <c r="D438" s="66"/>
      <c r="E438" s="67"/>
      <c r="F438" s="62"/>
      <c r="G438" s="63"/>
    </row>
    <row r="439" spans="1:7">
      <c r="A439" s="64" t="s">
        <v>5</v>
      </c>
      <c r="B439" s="65" t="s">
        <v>6</v>
      </c>
      <c r="C439" s="53"/>
      <c r="D439" s="66"/>
      <c r="E439" s="67"/>
      <c r="F439" s="68"/>
      <c r="G439" s="52"/>
    </row>
    <row r="440" spans="1:7">
      <c r="A440" s="69" t="s">
        <v>7</v>
      </c>
      <c r="B440" s="70"/>
      <c r="C440" s="71"/>
      <c r="D440" s="72"/>
      <c r="E440" s="73"/>
      <c r="F440" s="68"/>
      <c r="G440" s="52"/>
    </row>
    <row r="441" spans="1:7">
      <c r="A441" s="69" t="s">
        <v>7</v>
      </c>
      <c r="B441" s="70"/>
      <c r="C441" s="71"/>
      <c r="D441" s="72"/>
      <c r="E441" s="74"/>
      <c r="F441" s="68"/>
      <c r="G441" s="52"/>
    </row>
    <row r="442" spans="1:7">
      <c r="A442" s="292" t="s">
        <v>284</v>
      </c>
      <c r="B442" s="293"/>
      <c r="C442" s="293"/>
      <c r="D442" s="293"/>
      <c r="E442" s="293"/>
      <c r="F442" s="293"/>
      <c r="G442" s="294"/>
    </row>
    <row r="443" spans="1:7">
      <c r="A443" s="170" t="s">
        <v>8</v>
      </c>
      <c r="B443" s="75"/>
      <c r="C443" s="75"/>
      <c r="D443" s="75"/>
      <c r="E443" s="8"/>
      <c r="F443" s="171"/>
      <c r="G443" s="172"/>
    </row>
    <row r="444" spans="1:7" ht="31.5">
      <c r="A444" s="101" t="s">
        <v>27</v>
      </c>
      <c r="B444" s="101" t="s">
        <v>17</v>
      </c>
      <c r="C444" s="102" t="s">
        <v>55</v>
      </c>
      <c r="D444" s="101" t="s">
        <v>29</v>
      </c>
      <c r="E444" s="102" t="s">
        <v>10</v>
      </c>
      <c r="F444" s="102" t="s">
        <v>20</v>
      </c>
      <c r="G444" s="102" t="s">
        <v>21</v>
      </c>
    </row>
    <row r="445" spans="1:7">
      <c r="A445" s="96">
        <v>43309</v>
      </c>
      <c r="B445" s="89" t="s">
        <v>506</v>
      </c>
      <c r="C445" s="89">
        <v>40</v>
      </c>
      <c r="D445" s="89" t="s">
        <v>509</v>
      </c>
      <c r="E445" s="95" t="s">
        <v>510</v>
      </c>
      <c r="F445" s="89">
        <v>1</v>
      </c>
      <c r="G445" s="85">
        <v>84000</v>
      </c>
    </row>
    <row r="446" spans="1:7">
      <c r="A446" s="96">
        <v>43312</v>
      </c>
      <c r="B446" s="89" t="s">
        <v>490</v>
      </c>
      <c r="C446" s="89">
        <v>40</v>
      </c>
      <c r="D446" s="89" t="s">
        <v>491</v>
      </c>
      <c r="E446" s="95" t="s">
        <v>492</v>
      </c>
      <c r="F446" s="89">
        <v>1</v>
      </c>
      <c r="G446" s="85">
        <v>84000</v>
      </c>
    </row>
    <row r="447" spans="1:7">
      <c r="A447" s="96">
        <v>43308</v>
      </c>
      <c r="B447" s="89" t="s">
        <v>53</v>
      </c>
      <c r="C447" s="89">
        <v>40</v>
      </c>
      <c r="D447" s="89" t="s">
        <v>471</v>
      </c>
      <c r="E447" s="95" t="s">
        <v>66</v>
      </c>
      <c r="F447" s="89">
        <v>2</v>
      </c>
      <c r="G447" s="85">
        <v>148000</v>
      </c>
    </row>
    <row r="448" spans="1:7">
      <c r="A448" s="96">
        <v>43305</v>
      </c>
      <c r="B448" s="89" t="s">
        <v>484</v>
      </c>
      <c r="C448" s="89">
        <v>40</v>
      </c>
      <c r="D448" s="89" t="s">
        <v>485</v>
      </c>
      <c r="E448" s="95" t="s">
        <v>228</v>
      </c>
      <c r="F448" s="89">
        <v>1</v>
      </c>
      <c r="G448" s="85">
        <v>84000</v>
      </c>
    </row>
    <row r="449" spans="1:7">
      <c r="A449" s="96">
        <v>43307</v>
      </c>
      <c r="B449" s="89" t="s">
        <v>50</v>
      </c>
      <c r="C449" s="89">
        <v>40</v>
      </c>
      <c r="D449" s="89" t="s">
        <v>466</v>
      </c>
      <c r="E449" s="95" t="s">
        <v>467</v>
      </c>
      <c r="F449" s="89">
        <v>2</v>
      </c>
      <c r="G449" s="85">
        <v>148000</v>
      </c>
    </row>
    <row r="450" spans="1:7">
      <c r="A450" s="96">
        <v>43311</v>
      </c>
      <c r="B450" s="89" t="s">
        <v>50</v>
      </c>
      <c r="C450" s="89">
        <v>40</v>
      </c>
      <c r="D450" s="89" t="s">
        <v>468</v>
      </c>
      <c r="E450" s="95" t="s">
        <v>71</v>
      </c>
      <c r="F450" s="89">
        <v>1</v>
      </c>
      <c r="G450" s="85">
        <v>84000</v>
      </c>
    </row>
    <row r="451" spans="1:7">
      <c r="A451" s="96">
        <v>43310</v>
      </c>
      <c r="B451" s="89" t="s">
        <v>63</v>
      </c>
      <c r="C451" s="89">
        <v>40</v>
      </c>
      <c r="D451" s="89" t="s">
        <v>529</v>
      </c>
      <c r="E451" s="95" t="s">
        <v>530</v>
      </c>
      <c r="F451" s="89">
        <v>1</v>
      </c>
      <c r="G451" s="85">
        <v>84000</v>
      </c>
    </row>
    <row r="452" spans="1:7">
      <c r="A452" s="96">
        <v>43311</v>
      </c>
      <c r="B452" s="105" t="s">
        <v>484</v>
      </c>
      <c r="C452" s="89">
        <v>40</v>
      </c>
      <c r="D452" s="89" t="s">
        <v>486</v>
      </c>
      <c r="E452" s="95" t="s">
        <v>71</v>
      </c>
      <c r="F452" s="89">
        <v>1</v>
      </c>
      <c r="G452" s="85">
        <v>84000</v>
      </c>
    </row>
    <row r="453" spans="1:7">
      <c r="A453" s="96">
        <v>43309</v>
      </c>
      <c r="B453" s="89" t="s">
        <v>46</v>
      </c>
      <c r="C453" s="89">
        <v>40</v>
      </c>
      <c r="D453" s="89" t="s">
        <v>469</v>
      </c>
      <c r="E453" s="95" t="s">
        <v>538</v>
      </c>
      <c r="F453" s="89">
        <v>1</v>
      </c>
      <c r="G453" s="85">
        <v>148000</v>
      </c>
    </row>
    <row r="454" spans="1:7">
      <c r="A454" s="96">
        <v>43311</v>
      </c>
      <c r="B454" s="89" t="s">
        <v>46</v>
      </c>
      <c r="C454" s="89">
        <v>40</v>
      </c>
      <c r="D454" s="89" t="s">
        <v>512</v>
      </c>
      <c r="E454" s="95" t="s">
        <v>470</v>
      </c>
      <c r="F454" s="89">
        <v>1</v>
      </c>
      <c r="G454" s="85">
        <v>84000</v>
      </c>
    </row>
    <row r="455" spans="1:7">
      <c r="A455" s="96">
        <v>43304</v>
      </c>
      <c r="B455" s="89" t="s">
        <v>50</v>
      </c>
      <c r="C455" s="89">
        <v>40</v>
      </c>
      <c r="D455" s="89" t="s">
        <v>464</v>
      </c>
      <c r="E455" s="95" t="s">
        <v>465</v>
      </c>
      <c r="F455" s="89">
        <v>1</v>
      </c>
      <c r="G455" s="85">
        <v>84000</v>
      </c>
    </row>
    <row r="456" spans="1:7">
      <c r="A456" s="96">
        <v>43311</v>
      </c>
      <c r="B456" s="89" t="s">
        <v>183</v>
      </c>
      <c r="C456" s="89">
        <v>40</v>
      </c>
      <c r="D456" s="89" t="s">
        <v>487</v>
      </c>
      <c r="E456" s="95" t="s">
        <v>470</v>
      </c>
      <c r="F456" s="89">
        <v>1</v>
      </c>
      <c r="G456" s="85">
        <v>84000</v>
      </c>
    </row>
    <row r="457" spans="1:7">
      <c r="A457" s="96">
        <v>43311</v>
      </c>
      <c r="B457" s="89" t="s">
        <v>45</v>
      </c>
      <c r="C457" s="89">
        <v>40</v>
      </c>
      <c r="D457" s="89" t="s">
        <v>488</v>
      </c>
      <c r="E457" s="95" t="s">
        <v>71</v>
      </c>
      <c r="F457" s="89">
        <v>1</v>
      </c>
      <c r="G457" s="85">
        <v>84000</v>
      </c>
    </row>
    <row r="458" spans="1:7">
      <c r="A458" s="295" t="s">
        <v>42</v>
      </c>
      <c r="B458" s="296"/>
      <c r="C458" s="296"/>
      <c r="D458" s="296"/>
      <c r="E458" s="296"/>
      <c r="F458" s="297"/>
      <c r="G458" s="77">
        <f>SUM(G445:G457)</f>
        <v>1284000</v>
      </c>
    </row>
    <row r="459" spans="1:7">
      <c r="A459" s="295" t="s">
        <v>43</v>
      </c>
      <c r="B459" s="296"/>
      <c r="C459" s="296"/>
      <c r="D459" s="296"/>
      <c r="E459" s="296"/>
      <c r="F459" s="297"/>
      <c r="G459" s="77">
        <f>+G458*0.18</f>
        <v>231120</v>
      </c>
    </row>
    <row r="460" spans="1:7">
      <c r="A460" s="295" t="s">
        <v>44</v>
      </c>
      <c r="B460" s="296"/>
      <c r="C460" s="296"/>
      <c r="D460" s="296"/>
      <c r="E460" s="296"/>
      <c r="F460" s="297"/>
      <c r="G460" s="77">
        <f>+G458+G459</f>
        <v>1515120</v>
      </c>
    </row>
    <row r="461" spans="1:7">
      <c r="A461" s="298" t="s">
        <v>539</v>
      </c>
      <c r="B461" s="299"/>
      <c r="C461" s="299"/>
      <c r="D461" s="299"/>
      <c r="E461" s="299"/>
      <c r="F461" s="299"/>
      <c r="G461" s="300"/>
    </row>
    <row r="462" spans="1:7">
      <c r="A462" s="301"/>
      <c r="B462" s="302"/>
      <c r="C462" s="302"/>
      <c r="D462" s="302"/>
      <c r="E462" s="302"/>
      <c r="F462" s="302"/>
      <c r="G462" s="303"/>
    </row>
    <row r="463" spans="1:7">
      <c r="A463" s="48"/>
      <c r="B463" s="48"/>
      <c r="C463" s="48"/>
      <c r="D463" s="48"/>
      <c r="E463" s="48"/>
      <c r="F463" s="48"/>
      <c r="G463" s="48"/>
    </row>
    <row r="464" spans="1:7">
      <c r="A464" s="13"/>
      <c r="B464" s="15"/>
      <c r="C464" s="15"/>
      <c r="D464" s="76"/>
      <c r="E464" s="304" t="s">
        <v>12</v>
      </c>
      <c r="F464" s="304"/>
      <c r="G464" s="304"/>
    </row>
    <row r="465" spans="1:7">
      <c r="A465" s="84"/>
      <c r="B465" s="84"/>
      <c r="C465" s="84"/>
      <c r="D465" s="84"/>
      <c r="E465" s="84"/>
      <c r="F465" s="84"/>
      <c r="G465" s="84"/>
    </row>
    <row r="475" spans="1:7">
      <c r="A475" s="305" t="s">
        <v>547</v>
      </c>
      <c r="B475" s="305"/>
      <c r="C475" s="305"/>
      <c r="E475" s="8" t="s">
        <v>536</v>
      </c>
    </row>
    <row r="476" spans="1:7">
      <c r="A476" s="17"/>
      <c r="B476" s="17"/>
      <c r="C476" s="17"/>
      <c r="D476" s="17"/>
      <c r="F476" s="17"/>
      <c r="G476" s="17"/>
    </row>
    <row r="477" spans="1:7">
      <c r="A477" s="173"/>
      <c r="B477" s="173"/>
      <c r="C477" s="173"/>
      <c r="D477" s="49"/>
      <c r="E477" s="291" t="s">
        <v>35</v>
      </c>
      <c r="F477" s="291"/>
      <c r="G477" s="291"/>
    </row>
    <row r="478" spans="1:7">
      <c r="A478" s="173"/>
      <c r="B478" s="173"/>
      <c r="C478" s="173"/>
      <c r="D478" s="49"/>
      <c r="E478" s="291"/>
      <c r="F478" s="291"/>
      <c r="G478" s="291"/>
    </row>
    <row r="479" spans="1:7">
      <c r="A479" s="51" t="s">
        <v>563</v>
      </c>
      <c r="B479" s="38"/>
      <c r="C479" s="52"/>
      <c r="D479" s="53"/>
      <c r="E479" s="291"/>
      <c r="F479" s="291"/>
      <c r="G479" s="291"/>
    </row>
    <row r="480" spans="1:7">
      <c r="A480" s="55" t="s">
        <v>537</v>
      </c>
      <c r="B480" s="56"/>
      <c r="C480" s="57"/>
      <c r="D480" s="53"/>
      <c r="E480" s="49"/>
      <c r="F480" s="54"/>
      <c r="G480" s="54"/>
    </row>
    <row r="481" spans="1:7">
      <c r="A481" s="58" t="s">
        <v>2</v>
      </c>
      <c r="B481" s="59" t="s">
        <v>36</v>
      </c>
      <c r="C481" s="60"/>
      <c r="D481" s="61"/>
      <c r="E481" s="54"/>
      <c r="F481" s="62"/>
      <c r="G481" s="63"/>
    </row>
    <row r="482" spans="1:7">
      <c r="A482" s="64" t="s">
        <v>3</v>
      </c>
      <c r="B482" s="65" t="s">
        <v>4</v>
      </c>
      <c r="C482" s="53"/>
      <c r="D482" s="66"/>
      <c r="E482" s="67"/>
      <c r="F482" s="62"/>
      <c r="G482" s="63"/>
    </row>
    <row r="483" spans="1:7">
      <c r="A483" s="64" t="s">
        <v>5</v>
      </c>
      <c r="B483" s="65" t="s">
        <v>6</v>
      </c>
      <c r="C483" s="53"/>
      <c r="D483" s="66"/>
      <c r="E483" s="67"/>
      <c r="F483" s="68"/>
      <c r="G483" s="52"/>
    </row>
    <row r="484" spans="1:7">
      <c r="A484" s="69" t="s">
        <v>7</v>
      </c>
      <c r="B484" s="70"/>
      <c r="C484" s="71"/>
      <c r="D484" s="72"/>
      <c r="E484" s="73"/>
      <c r="F484" s="68"/>
      <c r="G484" s="52"/>
    </row>
    <row r="485" spans="1:7">
      <c r="A485" s="69" t="s">
        <v>7</v>
      </c>
      <c r="B485" s="70"/>
      <c r="C485" s="71"/>
      <c r="D485" s="72"/>
      <c r="E485" s="74"/>
      <c r="F485" s="68"/>
      <c r="G485" s="52"/>
    </row>
    <row r="486" spans="1:7">
      <c r="A486" s="292" t="s">
        <v>284</v>
      </c>
      <c r="B486" s="293"/>
      <c r="C486" s="293"/>
      <c r="D486" s="293"/>
      <c r="E486" s="293"/>
      <c r="F486" s="293"/>
      <c r="G486" s="294"/>
    </row>
    <row r="487" spans="1:7">
      <c r="A487" s="170" t="s">
        <v>8</v>
      </c>
      <c r="B487" s="75"/>
      <c r="C487" s="75"/>
      <c r="D487" s="75"/>
      <c r="E487" s="8"/>
      <c r="F487" s="171"/>
      <c r="G487" s="172"/>
    </row>
    <row r="488" spans="1:7" ht="31.5">
      <c r="A488" s="101" t="s">
        <v>27</v>
      </c>
      <c r="B488" s="101" t="s">
        <v>17</v>
      </c>
      <c r="C488" s="102" t="s">
        <v>55</v>
      </c>
      <c r="D488" s="101" t="s">
        <v>29</v>
      </c>
      <c r="E488" s="102" t="s">
        <v>10</v>
      </c>
      <c r="F488" s="102" t="s">
        <v>20</v>
      </c>
      <c r="G488" s="102" t="s">
        <v>21</v>
      </c>
    </row>
    <row r="489" spans="1:7">
      <c r="A489" s="96">
        <v>43319</v>
      </c>
      <c r="B489" s="89" t="s">
        <v>54</v>
      </c>
      <c r="C489" s="89">
        <v>40</v>
      </c>
      <c r="D489" s="89" t="s">
        <v>535</v>
      </c>
      <c r="E489" s="95" t="s">
        <v>492</v>
      </c>
      <c r="F489" s="95">
        <v>1</v>
      </c>
      <c r="G489" s="85">
        <v>84000</v>
      </c>
    </row>
    <row r="490" spans="1:7">
      <c r="A490" s="96">
        <v>43313</v>
      </c>
      <c r="B490" s="89" t="s">
        <v>513</v>
      </c>
      <c r="C490" s="89">
        <v>40</v>
      </c>
      <c r="D490" s="89" t="s">
        <v>514</v>
      </c>
      <c r="E490" s="95" t="s">
        <v>66</v>
      </c>
      <c r="F490" s="95">
        <v>2</v>
      </c>
      <c r="G490" s="85">
        <v>148000</v>
      </c>
    </row>
    <row r="491" spans="1:7">
      <c r="A491" s="96">
        <v>43314</v>
      </c>
      <c r="B491" s="89" t="s">
        <v>54</v>
      </c>
      <c r="C491" s="89">
        <v>40</v>
      </c>
      <c r="D491" s="89" t="s">
        <v>493</v>
      </c>
      <c r="E491" s="95" t="s">
        <v>61</v>
      </c>
      <c r="F491" s="95">
        <v>1</v>
      </c>
      <c r="G491" s="85">
        <v>84000</v>
      </c>
    </row>
    <row r="492" spans="1:7">
      <c r="A492" s="96">
        <v>43313</v>
      </c>
      <c r="B492" s="89" t="s">
        <v>45</v>
      </c>
      <c r="C492" s="89">
        <v>40</v>
      </c>
      <c r="D492" s="89" t="s">
        <v>489</v>
      </c>
      <c r="E492" s="95" t="s">
        <v>61</v>
      </c>
      <c r="F492" s="95">
        <v>1</v>
      </c>
      <c r="G492" s="85">
        <v>84000</v>
      </c>
    </row>
    <row r="493" spans="1:7">
      <c r="A493" s="96">
        <v>43313</v>
      </c>
      <c r="B493" s="89" t="s">
        <v>24</v>
      </c>
      <c r="C493" s="89">
        <v>40</v>
      </c>
      <c r="D493" s="89" t="s">
        <v>494</v>
      </c>
      <c r="E493" s="95" t="s">
        <v>66</v>
      </c>
      <c r="F493" s="95">
        <v>2</v>
      </c>
      <c r="G493" s="85">
        <v>148000</v>
      </c>
    </row>
    <row r="494" spans="1:7">
      <c r="A494" s="96">
        <v>43314</v>
      </c>
      <c r="B494" s="89" t="s">
        <v>53</v>
      </c>
      <c r="C494" s="89">
        <v>40</v>
      </c>
      <c r="D494" s="89" t="s">
        <v>495</v>
      </c>
      <c r="E494" s="95" t="s">
        <v>66</v>
      </c>
      <c r="F494" s="95">
        <v>2</v>
      </c>
      <c r="G494" s="85">
        <v>148000</v>
      </c>
    </row>
    <row r="495" spans="1:7">
      <c r="A495" s="295" t="s">
        <v>42</v>
      </c>
      <c r="B495" s="296"/>
      <c r="C495" s="296"/>
      <c r="D495" s="296"/>
      <c r="E495" s="296"/>
      <c r="F495" s="297"/>
      <c r="G495" s="77">
        <f>SUM(G489:G494)</f>
        <v>696000</v>
      </c>
    </row>
    <row r="496" spans="1:7">
      <c r="A496" s="295" t="s">
        <v>43</v>
      </c>
      <c r="B496" s="296"/>
      <c r="C496" s="296"/>
      <c r="D496" s="296"/>
      <c r="E496" s="296"/>
      <c r="F496" s="297"/>
      <c r="G496" s="77">
        <f>+G495*0.18</f>
        <v>125280</v>
      </c>
    </row>
    <row r="497" spans="1:7">
      <c r="A497" s="295" t="s">
        <v>44</v>
      </c>
      <c r="B497" s="296"/>
      <c r="C497" s="296"/>
      <c r="D497" s="296"/>
      <c r="E497" s="296"/>
      <c r="F497" s="297"/>
      <c r="G497" s="77">
        <f>+G495+G496</f>
        <v>821280</v>
      </c>
    </row>
    <row r="498" spans="1:7">
      <c r="A498" s="298" t="s">
        <v>540</v>
      </c>
      <c r="B498" s="299"/>
      <c r="C498" s="299"/>
      <c r="D498" s="299"/>
      <c r="E498" s="299"/>
      <c r="F498" s="299"/>
      <c r="G498" s="300"/>
    </row>
    <row r="499" spans="1:7">
      <c r="A499" s="301"/>
      <c r="B499" s="302"/>
      <c r="C499" s="302"/>
      <c r="D499" s="302"/>
      <c r="E499" s="302"/>
      <c r="F499" s="302"/>
      <c r="G499" s="303"/>
    </row>
    <row r="500" spans="1:7">
      <c r="A500" s="48"/>
      <c r="B500" s="48"/>
      <c r="C500" s="48"/>
      <c r="D500" s="48"/>
      <c r="E500" s="48"/>
      <c r="F500" s="48"/>
      <c r="G500" s="48"/>
    </row>
    <row r="501" spans="1:7">
      <c r="A501" s="13"/>
      <c r="B501" s="15"/>
      <c r="C501" s="15"/>
      <c r="D501" s="76"/>
      <c r="E501" s="304" t="s">
        <v>12</v>
      </c>
      <c r="F501" s="304"/>
      <c r="G501" s="304"/>
    </row>
    <row r="502" spans="1:7">
      <c r="A502" s="84"/>
      <c r="B502" s="84"/>
      <c r="C502" s="84"/>
      <c r="D502" s="84"/>
      <c r="E502" s="84"/>
      <c r="F502" s="84"/>
      <c r="G502" s="84"/>
    </row>
    <row r="523" spans="1:7">
      <c r="A523" s="305" t="s">
        <v>547</v>
      </c>
      <c r="B523" s="305"/>
      <c r="C523" s="305"/>
      <c r="E523" s="8" t="s">
        <v>536</v>
      </c>
    </row>
    <row r="524" spans="1:7">
      <c r="A524" s="17"/>
      <c r="B524" s="17"/>
      <c r="C524" s="17"/>
      <c r="D524" s="17"/>
      <c r="F524" s="17"/>
      <c r="G524" s="17"/>
    </row>
    <row r="525" spans="1:7">
      <c r="A525" s="173"/>
      <c r="B525" s="173"/>
      <c r="C525" s="173"/>
      <c r="D525" s="49"/>
      <c r="E525" s="291" t="s">
        <v>35</v>
      </c>
      <c r="F525" s="291"/>
      <c r="G525" s="291"/>
    </row>
    <row r="526" spans="1:7">
      <c r="A526" s="173"/>
      <c r="B526" s="173"/>
      <c r="C526" s="173"/>
      <c r="D526" s="49"/>
      <c r="E526" s="291"/>
      <c r="F526" s="291"/>
      <c r="G526" s="291"/>
    </row>
    <row r="527" spans="1:7">
      <c r="A527" s="51" t="s">
        <v>564</v>
      </c>
      <c r="B527" s="38"/>
      <c r="C527" s="52"/>
      <c r="D527" s="53"/>
      <c r="E527" s="291"/>
      <c r="F527" s="291"/>
      <c r="G527" s="291"/>
    </row>
    <row r="528" spans="1:7">
      <c r="A528" s="55" t="s">
        <v>537</v>
      </c>
      <c r="B528" s="56"/>
      <c r="C528" s="57"/>
      <c r="D528" s="53"/>
      <c r="E528" s="49"/>
      <c r="F528" s="54"/>
      <c r="G528" s="54"/>
    </row>
    <row r="529" spans="1:7">
      <c r="A529" s="58" t="s">
        <v>2</v>
      </c>
      <c r="B529" s="59" t="s">
        <v>36</v>
      </c>
      <c r="C529" s="60"/>
      <c r="D529" s="61"/>
      <c r="E529" s="54"/>
      <c r="F529" s="62"/>
      <c r="G529" s="63"/>
    </row>
    <row r="530" spans="1:7">
      <c r="A530" s="64" t="s">
        <v>3</v>
      </c>
      <c r="B530" s="65" t="s">
        <v>4</v>
      </c>
      <c r="C530" s="53"/>
      <c r="D530" s="66"/>
      <c r="E530" s="67"/>
      <c r="F530" s="62"/>
      <c r="G530" s="63"/>
    </row>
    <row r="531" spans="1:7">
      <c r="A531" s="64" t="s">
        <v>5</v>
      </c>
      <c r="B531" s="65" t="s">
        <v>6</v>
      </c>
      <c r="C531" s="53"/>
      <c r="D531" s="66"/>
      <c r="E531" s="67"/>
      <c r="F531" s="68"/>
      <c r="G531" s="52"/>
    </row>
    <row r="532" spans="1:7">
      <c r="A532" s="69" t="s">
        <v>7</v>
      </c>
      <c r="B532" s="70"/>
      <c r="C532" s="71"/>
      <c r="D532" s="72"/>
      <c r="E532" s="73"/>
      <c r="F532" s="68"/>
      <c r="G532" s="52"/>
    </row>
    <row r="533" spans="1:7">
      <c r="A533" s="69" t="s">
        <v>7</v>
      </c>
      <c r="B533" s="70"/>
      <c r="C533" s="71"/>
      <c r="D533" s="72"/>
      <c r="E533" s="74"/>
      <c r="F533" s="68"/>
      <c r="G533" s="52"/>
    </row>
    <row r="534" spans="1:7">
      <c r="A534" s="292" t="s">
        <v>49</v>
      </c>
      <c r="B534" s="293"/>
      <c r="C534" s="293"/>
      <c r="D534" s="293"/>
      <c r="E534" s="293"/>
      <c r="F534" s="293"/>
      <c r="G534" s="294"/>
    </row>
    <row r="535" spans="1:7">
      <c r="A535" s="170" t="s">
        <v>8</v>
      </c>
      <c r="B535" s="75"/>
      <c r="C535" s="75"/>
      <c r="D535" s="75"/>
      <c r="E535" s="8"/>
      <c r="F535" s="171"/>
      <c r="G535" s="172"/>
    </row>
    <row r="536" spans="1:7" ht="31.5">
      <c r="A536" s="101" t="s">
        <v>27</v>
      </c>
      <c r="B536" s="101" t="s">
        <v>17</v>
      </c>
      <c r="C536" s="102" t="s">
        <v>55</v>
      </c>
      <c r="D536" s="101" t="s">
        <v>29</v>
      </c>
      <c r="E536" s="102" t="s">
        <v>10</v>
      </c>
      <c r="F536" s="102" t="s">
        <v>20</v>
      </c>
      <c r="G536" s="102" t="s">
        <v>21</v>
      </c>
    </row>
    <row r="537" spans="1:7">
      <c r="A537" s="96">
        <v>43313</v>
      </c>
      <c r="B537" s="89" t="s">
        <v>173</v>
      </c>
      <c r="C537" s="89">
        <v>40</v>
      </c>
      <c r="D537" s="89" t="s">
        <v>534</v>
      </c>
      <c r="E537" s="95" t="s">
        <v>72</v>
      </c>
      <c r="F537" s="95" t="s">
        <v>16</v>
      </c>
      <c r="G537" s="85">
        <v>188800</v>
      </c>
    </row>
    <row r="538" spans="1:7">
      <c r="A538" s="295" t="s">
        <v>42</v>
      </c>
      <c r="B538" s="296"/>
      <c r="C538" s="296"/>
      <c r="D538" s="296"/>
      <c r="E538" s="296"/>
      <c r="F538" s="297"/>
      <c r="G538" s="77">
        <f>SUM(G537)</f>
        <v>188800</v>
      </c>
    </row>
    <row r="539" spans="1:7">
      <c r="A539" s="295" t="s">
        <v>43</v>
      </c>
      <c r="B539" s="296"/>
      <c r="C539" s="296"/>
      <c r="D539" s="296"/>
      <c r="E539" s="296"/>
      <c r="F539" s="297"/>
      <c r="G539" s="77">
        <f>+G538*0.18</f>
        <v>33984</v>
      </c>
    </row>
    <row r="540" spans="1:7">
      <c r="A540" s="295" t="s">
        <v>44</v>
      </c>
      <c r="B540" s="296"/>
      <c r="C540" s="296"/>
      <c r="D540" s="296"/>
      <c r="E540" s="296"/>
      <c r="F540" s="297"/>
      <c r="G540" s="77">
        <f>+G538+G539</f>
        <v>222784</v>
      </c>
    </row>
    <row r="541" spans="1:7">
      <c r="A541" s="298" t="s">
        <v>278</v>
      </c>
      <c r="B541" s="299"/>
      <c r="C541" s="299"/>
      <c r="D541" s="299"/>
      <c r="E541" s="299"/>
      <c r="F541" s="299"/>
      <c r="G541" s="300"/>
    </row>
    <row r="542" spans="1:7">
      <c r="A542" s="301"/>
      <c r="B542" s="302"/>
      <c r="C542" s="302"/>
      <c r="D542" s="302"/>
      <c r="E542" s="302"/>
      <c r="F542" s="302"/>
      <c r="G542" s="303"/>
    </row>
    <row r="543" spans="1:7">
      <c r="A543" s="48"/>
      <c r="B543" s="48"/>
      <c r="C543" s="48"/>
      <c r="D543" s="48"/>
      <c r="E543" s="48"/>
      <c r="F543" s="48"/>
      <c r="G543" s="48"/>
    </row>
    <row r="544" spans="1:7">
      <c r="A544" s="13"/>
      <c r="B544" s="15"/>
      <c r="C544" s="15"/>
      <c r="D544" s="76"/>
      <c r="E544" s="304" t="s">
        <v>12</v>
      </c>
      <c r="F544" s="304"/>
      <c r="G544" s="304"/>
    </row>
    <row r="564" spans="1:7">
      <c r="A564" s="305" t="s">
        <v>547</v>
      </c>
      <c r="B564" s="305"/>
      <c r="C564" s="305"/>
      <c r="E564" s="8" t="s">
        <v>570</v>
      </c>
    </row>
    <row r="565" spans="1:7">
      <c r="A565" s="17"/>
      <c r="B565" s="17"/>
      <c r="C565" s="17"/>
      <c r="D565" s="17"/>
      <c r="F565" s="17"/>
      <c r="G565" s="17"/>
    </row>
    <row r="566" spans="1:7">
      <c r="A566" s="184"/>
      <c r="B566" s="184"/>
      <c r="C566" s="184"/>
      <c r="D566" s="49"/>
      <c r="E566" s="291" t="s">
        <v>35</v>
      </c>
      <c r="F566" s="291"/>
      <c r="G566" s="291"/>
    </row>
    <row r="567" spans="1:7">
      <c r="A567" s="184"/>
      <c r="B567" s="184"/>
      <c r="C567" s="184"/>
      <c r="D567" s="49"/>
      <c r="E567" s="291"/>
      <c r="F567" s="291"/>
      <c r="G567" s="291"/>
    </row>
    <row r="568" spans="1:7">
      <c r="A568" s="51" t="s">
        <v>571</v>
      </c>
      <c r="B568" s="38"/>
      <c r="C568" s="52"/>
      <c r="D568" s="53"/>
      <c r="E568" s="291"/>
      <c r="F568" s="291"/>
      <c r="G568" s="291"/>
    </row>
    <row r="569" spans="1:7">
      <c r="A569" s="55" t="s">
        <v>591</v>
      </c>
      <c r="B569" s="56"/>
      <c r="C569" s="57"/>
      <c r="D569" s="53"/>
      <c r="E569" s="49"/>
      <c r="F569" s="54"/>
      <c r="G569" s="54"/>
    </row>
    <row r="570" spans="1:7">
      <c r="A570" s="58" t="s">
        <v>2</v>
      </c>
      <c r="B570" s="59" t="s">
        <v>36</v>
      </c>
      <c r="C570" s="60"/>
      <c r="D570" s="61"/>
      <c r="E570" s="54"/>
      <c r="F570" s="62"/>
      <c r="G570" s="63"/>
    </row>
    <row r="571" spans="1:7">
      <c r="A571" s="64" t="s">
        <v>3</v>
      </c>
      <c r="B571" s="65" t="s">
        <v>4</v>
      </c>
      <c r="C571" s="53"/>
      <c r="D571" s="66"/>
      <c r="E571" s="67"/>
      <c r="F571" s="62"/>
      <c r="G571" s="63"/>
    </row>
    <row r="572" spans="1:7">
      <c r="A572" s="64" t="s">
        <v>5</v>
      </c>
      <c r="B572" s="65" t="s">
        <v>6</v>
      </c>
      <c r="C572" s="53"/>
      <c r="D572" s="66"/>
      <c r="E572" s="67"/>
      <c r="F572" s="68"/>
      <c r="G572" s="52"/>
    </row>
    <row r="573" spans="1:7">
      <c r="A573" s="69" t="s">
        <v>7</v>
      </c>
      <c r="B573" s="70"/>
      <c r="C573" s="71"/>
      <c r="D573" s="72"/>
      <c r="E573" s="73"/>
      <c r="F573" s="68"/>
      <c r="G573" s="52"/>
    </row>
    <row r="574" spans="1:7">
      <c r="A574" s="69" t="s">
        <v>7</v>
      </c>
      <c r="B574" s="70"/>
      <c r="C574" s="71"/>
      <c r="D574" s="72"/>
      <c r="E574" s="74"/>
      <c r="F574" s="68"/>
      <c r="G574" s="52"/>
    </row>
    <row r="575" spans="1:7">
      <c r="A575" s="292" t="s">
        <v>589</v>
      </c>
      <c r="B575" s="293"/>
      <c r="C575" s="293"/>
      <c r="D575" s="293"/>
      <c r="E575" s="293"/>
      <c r="F575" s="293"/>
      <c r="G575" s="294"/>
    </row>
    <row r="576" spans="1:7">
      <c r="A576" s="181" t="s">
        <v>8</v>
      </c>
      <c r="B576" s="75"/>
      <c r="C576" s="75"/>
      <c r="D576" s="75"/>
      <c r="E576" s="8"/>
      <c r="F576" s="182"/>
      <c r="G576" s="183"/>
    </row>
    <row r="577" spans="1:9" ht="31.5">
      <c r="A577" s="101" t="s">
        <v>27</v>
      </c>
      <c r="B577" s="101" t="s">
        <v>17</v>
      </c>
      <c r="C577" s="102" t="s">
        <v>55</v>
      </c>
      <c r="D577" s="101" t="s">
        <v>29</v>
      </c>
      <c r="E577" s="102" t="s">
        <v>10</v>
      </c>
      <c r="F577" s="102" t="s">
        <v>20</v>
      </c>
      <c r="G577" s="102" t="s">
        <v>21</v>
      </c>
    </row>
    <row r="578" spans="1:9">
      <c r="A578" s="219">
        <v>43326</v>
      </c>
      <c r="B578" s="220" t="s">
        <v>46</v>
      </c>
      <c r="C578" s="220">
        <v>40</v>
      </c>
      <c r="D578" s="223" t="s">
        <v>572</v>
      </c>
      <c r="E578" s="221" t="s">
        <v>218</v>
      </c>
      <c r="F578" s="220">
        <v>1</v>
      </c>
      <c r="G578" s="222">
        <v>84000</v>
      </c>
      <c r="H578" s="224"/>
      <c r="I578" s="225"/>
    </row>
    <row r="579" spans="1:9">
      <c r="A579" s="219">
        <v>43319</v>
      </c>
      <c r="B579" s="220" t="s">
        <v>58</v>
      </c>
      <c r="C579" s="220">
        <v>40</v>
      </c>
      <c r="D579" s="223" t="s">
        <v>573</v>
      </c>
      <c r="E579" s="221" t="s">
        <v>574</v>
      </c>
      <c r="F579" s="220">
        <v>1</v>
      </c>
      <c r="G579" s="222">
        <v>84000</v>
      </c>
      <c r="H579" s="224"/>
      <c r="I579" s="225"/>
    </row>
    <row r="580" spans="1:9">
      <c r="A580" s="219">
        <v>43327</v>
      </c>
      <c r="B580" s="220" t="s">
        <v>24</v>
      </c>
      <c r="C580" s="220">
        <v>40</v>
      </c>
      <c r="D580" s="223" t="s">
        <v>575</v>
      </c>
      <c r="E580" s="221" t="s">
        <v>492</v>
      </c>
      <c r="F580" s="220">
        <v>1</v>
      </c>
      <c r="G580" s="222">
        <v>84000</v>
      </c>
      <c r="H580" s="224"/>
      <c r="I580" s="225"/>
    </row>
    <row r="581" spans="1:9">
      <c r="A581" s="219">
        <v>43327</v>
      </c>
      <c r="B581" s="220" t="s">
        <v>58</v>
      </c>
      <c r="C581" s="220">
        <v>40</v>
      </c>
      <c r="D581" s="223" t="s">
        <v>576</v>
      </c>
      <c r="E581" s="221" t="s">
        <v>574</v>
      </c>
      <c r="F581" s="220">
        <v>1</v>
      </c>
      <c r="G581" s="222">
        <v>84000</v>
      </c>
      <c r="H581" s="224"/>
      <c r="I581" s="225"/>
    </row>
    <row r="582" spans="1:9">
      <c r="A582" s="219">
        <v>43325</v>
      </c>
      <c r="B582" s="220" t="s">
        <v>46</v>
      </c>
      <c r="C582" s="220">
        <v>40</v>
      </c>
      <c r="D582" s="223" t="s">
        <v>577</v>
      </c>
      <c r="E582" s="221" t="s">
        <v>176</v>
      </c>
      <c r="F582" s="220">
        <v>1</v>
      </c>
      <c r="G582" s="222">
        <v>84000</v>
      </c>
      <c r="H582" s="224"/>
      <c r="I582" s="225"/>
    </row>
    <row r="583" spans="1:9">
      <c r="A583" s="219">
        <v>43328</v>
      </c>
      <c r="B583" s="220" t="s">
        <v>24</v>
      </c>
      <c r="C583" s="220">
        <v>40</v>
      </c>
      <c r="D583" s="223" t="s">
        <v>578</v>
      </c>
      <c r="E583" s="221" t="s">
        <v>66</v>
      </c>
      <c r="F583" s="220">
        <v>2</v>
      </c>
      <c r="G583" s="222">
        <v>148000</v>
      </c>
      <c r="H583" s="224"/>
      <c r="I583" s="225"/>
    </row>
    <row r="584" spans="1:9">
      <c r="A584" s="219">
        <v>43320</v>
      </c>
      <c r="B584" s="220" t="s">
        <v>548</v>
      </c>
      <c r="C584" s="220">
        <v>20</v>
      </c>
      <c r="D584" s="223" t="s">
        <v>549</v>
      </c>
      <c r="E584" s="221" t="s">
        <v>68</v>
      </c>
      <c r="F584" s="220">
        <v>1</v>
      </c>
      <c r="G584" s="222">
        <v>56000</v>
      </c>
      <c r="H584" s="224"/>
      <c r="I584" s="225"/>
    </row>
    <row r="585" spans="1:9">
      <c r="A585" s="219">
        <v>43328</v>
      </c>
      <c r="B585" s="220" t="s">
        <v>52</v>
      </c>
      <c r="C585" s="220">
        <v>20</v>
      </c>
      <c r="D585" s="223" t="s">
        <v>579</v>
      </c>
      <c r="E585" s="221" t="s">
        <v>580</v>
      </c>
      <c r="F585" s="220">
        <v>1</v>
      </c>
      <c r="G585" s="222">
        <v>56000</v>
      </c>
      <c r="H585" s="224"/>
      <c r="I585" s="225"/>
    </row>
    <row r="586" spans="1:9">
      <c r="A586" s="219">
        <v>43327</v>
      </c>
      <c r="B586" s="220" t="s">
        <v>54</v>
      </c>
      <c r="C586" s="220">
        <v>40</v>
      </c>
      <c r="D586" s="223" t="s">
        <v>581</v>
      </c>
      <c r="E586" s="221" t="s">
        <v>530</v>
      </c>
      <c r="F586" s="220">
        <v>1</v>
      </c>
      <c r="G586" s="222">
        <v>84000</v>
      </c>
      <c r="H586" s="224"/>
      <c r="I586" s="225"/>
    </row>
    <row r="587" spans="1:9">
      <c r="A587" s="219">
        <v>43330</v>
      </c>
      <c r="B587" s="220" t="s">
        <v>67</v>
      </c>
      <c r="C587" s="220">
        <v>40</v>
      </c>
      <c r="D587" s="223" t="s">
        <v>582</v>
      </c>
      <c r="E587" s="221" t="s">
        <v>583</v>
      </c>
      <c r="F587" s="220">
        <v>1</v>
      </c>
      <c r="G587" s="222">
        <v>84000</v>
      </c>
      <c r="H587" s="224"/>
      <c r="I587" s="225"/>
    </row>
    <row r="588" spans="1:9">
      <c r="A588" s="219">
        <v>43325</v>
      </c>
      <c r="B588" s="220" t="s">
        <v>52</v>
      </c>
      <c r="C588" s="220">
        <v>20</v>
      </c>
      <c r="D588" s="223" t="s">
        <v>584</v>
      </c>
      <c r="E588" s="221" t="s">
        <v>71</v>
      </c>
      <c r="F588" s="220">
        <v>1</v>
      </c>
      <c r="G588" s="222">
        <v>56000</v>
      </c>
      <c r="H588" s="224"/>
      <c r="I588" s="225"/>
    </row>
    <row r="589" spans="1:9">
      <c r="A589" s="219">
        <v>43313</v>
      </c>
      <c r="B589" s="220" t="s">
        <v>15</v>
      </c>
      <c r="C589" s="220">
        <v>40</v>
      </c>
      <c r="D589" s="223" t="s">
        <v>551</v>
      </c>
      <c r="E589" s="221" t="s">
        <v>66</v>
      </c>
      <c r="F589" s="220">
        <v>2</v>
      </c>
      <c r="G589" s="222">
        <v>148000</v>
      </c>
      <c r="H589" s="224"/>
      <c r="I589" s="225"/>
    </row>
    <row r="590" spans="1:9">
      <c r="A590" s="219">
        <v>43314</v>
      </c>
      <c r="B590" s="220" t="s">
        <v>183</v>
      </c>
      <c r="C590" s="220">
        <v>40</v>
      </c>
      <c r="D590" s="223" t="s">
        <v>550</v>
      </c>
      <c r="E590" s="221" t="s">
        <v>66</v>
      </c>
      <c r="F590" s="220">
        <v>2</v>
      </c>
      <c r="G590" s="222">
        <v>148000</v>
      </c>
      <c r="H590" s="224"/>
      <c r="I590" s="225"/>
    </row>
    <row r="591" spans="1:9">
      <c r="A591" s="219">
        <v>43326</v>
      </c>
      <c r="B591" s="220" t="s">
        <v>24</v>
      </c>
      <c r="C591" s="220">
        <v>40</v>
      </c>
      <c r="D591" s="223" t="s">
        <v>585</v>
      </c>
      <c r="E591" s="221" t="s">
        <v>66</v>
      </c>
      <c r="F591" s="220">
        <v>2</v>
      </c>
      <c r="G591" s="222">
        <v>148000</v>
      </c>
      <c r="H591" s="224"/>
      <c r="I591" s="225"/>
    </row>
    <row r="592" spans="1:9">
      <c r="A592" s="219">
        <v>43321</v>
      </c>
      <c r="B592" s="220" t="s">
        <v>586</v>
      </c>
      <c r="C592" s="220">
        <v>40</v>
      </c>
      <c r="D592" s="223" t="s">
        <v>587</v>
      </c>
      <c r="E592" s="221" t="s">
        <v>61</v>
      </c>
      <c r="F592" s="220">
        <v>1</v>
      </c>
      <c r="G592" s="222">
        <v>84000</v>
      </c>
      <c r="H592" s="224"/>
      <c r="I592" s="225"/>
    </row>
    <row r="593" spans="1:9">
      <c r="A593" s="219">
        <v>43326</v>
      </c>
      <c r="B593" s="220" t="s">
        <v>52</v>
      </c>
      <c r="C593" s="220">
        <v>20</v>
      </c>
      <c r="D593" s="223" t="s">
        <v>588</v>
      </c>
      <c r="E593" s="221" t="s">
        <v>69</v>
      </c>
      <c r="F593" s="220">
        <v>1</v>
      </c>
      <c r="G593" s="222">
        <v>56000</v>
      </c>
      <c r="H593" s="224"/>
      <c r="I593" s="225"/>
    </row>
    <row r="594" spans="1:9">
      <c r="A594" s="295" t="s">
        <v>42</v>
      </c>
      <c r="B594" s="296"/>
      <c r="C594" s="296"/>
      <c r="D594" s="296"/>
      <c r="E594" s="296"/>
      <c r="F594" s="297"/>
      <c r="G594" s="77">
        <f>SUM(G578:G593)</f>
        <v>1488000</v>
      </c>
    </row>
    <row r="595" spans="1:9">
      <c r="A595" s="295" t="s">
        <v>43</v>
      </c>
      <c r="B595" s="296"/>
      <c r="C595" s="296"/>
      <c r="D595" s="296"/>
      <c r="E595" s="296"/>
      <c r="F595" s="297"/>
      <c r="G595" s="77">
        <f>+G594*0.18</f>
        <v>267840</v>
      </c>
    </row>
    <row r="596" spans="1:9">
      <c r="A596" s="295" t="s">
        <v>44</v>
      </c>
      <c r="B596" s="296"/>
      <c r="C596" s="296"/>
      <c r="D596" s="296"/>
      <c r="E596" s="296"/>
      <c r="F596" s="297"/>
      <c r="G596" s="77">
        <f>+G594+G595</f>
        <v>1755840</v>
      </c>
    </row>
    <row r="597" spans="1:9">
      <c r="A597" s="298" t="s">
        <v>590</v>
      </c>
      <c r="B597" s="299"/>
      <c r="C597" s="299"/>
      <c r="D597" s="299"/>
      <c r="E597" s="299"/>
      <c r="F597" s="299"/>
      <c r="G597" s="300"/>
    </row>
    <row r="598" spans="1:9">
      <c r="A598" s="301"/>
      <c r="B598" s="302"/>
      <c r="C598" s="302"/>
      <c r="D598" s="302"/>
      <c r="E598" s="302"/>
      <c r="F598" s="302"/>
      <c r="G598" s="303"/>
    </row>
    <row r="599" spans="1:9">
      <c r="A599" s="48"/>
      <c r="B599" s="48"/>
      <c r="C599" s="48"/>
      <c r="D599" s="48"/>
      <c r="E599" s="48"/>
      <c r="F599" s="48"/>
      <c r="G599" s="48"/>
    </row>
    <row r="600" spans="1:9">
      <c r="A600" s="13"/>
      <c r="B600" s="15"/>
      <c r="C600" s="15"/>
      <c r="D600" s="76"/>
      <c r="E600" s="304" t="s">
        <v>12</v>
      </c>
      <c r="F600" s="304"/>
      <c r="G600" s="304"/>
    </row>
    <row r="615" spans="1:8">
      <c r="H615" s="84"/>
    </row>
    <row r="616" spans="1:8">
      <c r="A616" s="305" t="s">
        <v>547</v>
      </c>
      <c r="B616" s="305"/>
      <c r="C616" s="305"/>
      <c r="E616" s="8" t="s">
        <v>787</v>
      </c>
      <c r="H616" s="84"/>
    </row>
    <row r="617" spans="1:8">
      <c r="A617" s="17"/>
      <c r="B617" s="17"/>
      <c r="C617" s="17"/>
      <c r="D617" s="17"/>
      <c r="F617" s="17"/>
      <c r="G617" s="17"/>
      <c r="H617" s="84"/>
    </row>
    <row r="618" spans="1:8">
      <c r="A618" s="260"/>
      <c r="B618" s="260"/>
      <c r="C618" s="260"/>
      <c r="D618" s="49"/>
      <c r="E618" s="291" t="s">
        <v>35</v>
      </c>
      <c r="F618" s="291"/>
      <c r="G618" s="291"/>
      <c r="H618" s="84"/>
    </row>
    <row r="619" spans="1:8">
      <c r="A619" s="260"/>
      <c r="B619" s="260"/>
      <c r="C619" s="260"/>
      <c r="D619" s="49"/>
      <c r="E619" s="291"/>
      <c r="F619" s="291"/>
      <c r="G619" s="291"/>
      <c r="H619" s="84"/>
    </row>
    <row r="620" spans="1:8">
      <c r="A620" s="51" t="s">
        <v>788</v>
      </c>
      <c r="B620" s="38"/>
      <c r="C620" s="52"/>
      <c r="D620" s="53"/>
      <c r="E620" s="291"/>
      <c r="F620" s="291"/>
      <c r="G620" s="291"/>
      <c r="H620" s="84"/>
    </row>
    <row r="621" spans="1:8">
      <c r="A621" s="55" t="s">
        <v>779</v>
      </c>
      <c r="B621" s="56"/>
      <c r="C621" s="57"/>
      <c r="D621" s="53"/>
      <c r="E621" s="49"/>
      <c r="F621" s="54"/>
      <c r="G621" s="54"/>
      <c r="H621" s="84"/>
    </row>
    <row r="622" spans="1:8">
      <c r="A622" s="58" t="s">
        <v>2</v>
      </c>
      <c r="B622" s="59" t="s">
        <v>36</v>
      </c>
      <c r="C622" s="60"/>
      <c r="D622" s="61"/>
      <c r="E622" s="54"/>
      <c r="F622" s="62"/>
      <c r="G622" s="63"/>
      <c r="H622" s="84"/>
    </row>
    <row r="623" spans="1:8">
      <c r="A623" s="64" t="s">
        <v>3</v>
      </c>
      <c r="B623" s="65" t="s">
        <v>4</v>
      </c>
      <c r="C623" s="53"/>
      <c r="D623" s="66"/>
      <c r="E623" s="67"/>
      <c r="F623" s="62"/>
      <c r="G623" s="63"/>
      <c r="H623" s="84"/>
    </row>
    <row r="624" spans="1:8">
      <c r="A624" s="64" t="s">
        <v>5</v>
      </c>
      <c r="B624" s="65" t="s">
        <v>6</v>
      </c>
      <c r="C624" s="53"/>
      <c r="D624" s="66"/>
      <c r="E624" s="67"/>
      <c r="F624" s="68"/>
      <c r="G624" s="52"/>
      <c r="H624" s="84"/>
    </row>
    <row r="625" spans="1:8">
      <c r="A625" s="69" t="s">
        <v>7</v>
      </c>
      <c r="B625" s="70"/>
      <c r="C625" s="71"/>
      <c r="D625" s="72"/>
      <c r="E625" s="73"/>
      <c r="F625" s="68"/>
      <c r="G625" s="52"/>
      <c r="H625" s="84"/>
    </row>
    <row r="626" spans="1:8">
      <c r="A626" s="69" t="s">
        <v>7</v>
      </c>
      <c r="B626" s="70"/>
      <c r="C626" s="71"/>
      <c r="D626" s="72"/>
      <c r="E626" s="74"/>
      <c r="F626" s="68"/>
      <c r="G626" s="52"/>
      <c r="H626" s="84"/>
    </row>
    <row r="627" spans="1:8">
      <c r="A627" s="292" t="s">
        <v>589</v>
      </c>
      <c r="B627" s="293"/>
      <c r="C627" s="293"/>
      <c r="D627" s="293"/>
      <c r="E627" s="293"/>
      <c r="F627" s="293"/>
      <c r="G627" s="294"/>
      <c r="H627" s="84"/>
    </row>
    <row r="628" spans="1:8">
      <c r="A628" s="257" t="s">
        <v>8</v>
      </c>
      <c r="B628" s="75"/>
      <c r="C628" s="75"/>
      <c r="D628" s="75"/>
      <c r="E628" s="8"/>
      <c r="F628" s="258"/>
      <c r="G628" s="259"/>
      <c r="H628" s="84"/>
    </row>
    <row r="629" spans="1:8" ht="31.5">
      <c r="A629" s="101" t="s">
        <v>27</v>
      </c>
      <c r="B629" s="101" t="s">
        <v>17</v>
      </c>
      <c r="C629" s="102" t="s">
        <v>55</v>
      </c>
      <c r="D629" s="101" t="s">
        <v>29</v>
      </c>
      <c r="E629" s="102" t="s">
        <v>10</v>
      </c>
      <c r="F629" s="102" t="s">
        <v>20</v>
      </c>
      <c r="G629" s="102" t="s">
        <v>21</v>
      </c>
      <c r="H629" s="84"/>
    </row>
    <row r="630" spans="1:8">
      <c r="A630" s="238">
        <v>43337</v>
      </c>
      <c r="B630" s="239" t="s">
        <v>789</v>
      </c>
      <c r="C630" s="239">
        <v>40</v>
      </c>
      <c r="D630" s="241" t="s">
        <v>790</v>
      </c>
      <c r="E630" s="221" t="s">
        <v>791</v>
      </c>
      <c r="F630" s="239">
        <v>1</v>
      </c>
      <c r="G630" s="240">
        <v>84000</v>
      </c>
      <c r="H630" s="224"/>
    </row>
    <row r="631" spans="1:8">
      <c r="A631" s="238">
        <v>43327</v>
      </c>
      <c r="B631" s="239" t="s">
        <v>792</v>
      </c>
      <c r="C631" s="239">
        <v>40</v>
      </c>
      <c r="D631" s="241" t="s">
        <v>793</v>
      </c>
      <c r="E631" s="221" t="s">
        <v>791</v>
      </c>
      <c r="F631" s="239">
        <v>1</v>
      </c>
      <c r="G631" s="240">
        <v>84000</v>
      </c>
      <c r="H631" s="224"/>
    </row>
    <row r="632" spans="1:8">
      <c r="A632" s="238">
        <v>43330</v>
      </c>
      <c r="B632" s="239" t="s">
        <v>792</v>
      </c>
      <c r="C632" s="239">
        <v>40</v>
      </c>
      <c r="D632" s="241" t="s">
        <v>794</v>
      </c>
      <c r="E632" s="221" t="s">
        <v>791</v>
      </c>
      <c r="F632" s="239">
        <v>1</v>
      </c>
      <c r="G632" s="240">
        <v>84000</v>
      </c>
      <c r="H632" s="224"/>
    </row>
    <row r="633" spans="1:8">
      <c r="A633" s="238">
        <v>43338</v>
      </c>
      <c r="B633" s="239" t="s">
        <v>795</v>
      </c>
      <c r="C633" s="239">
        <v>40</v>
      </c>
      <c r="D633" s="241" t="s">
        <v>796</v>
      </c>
      <c r="E633" s="221" t="s">
        <v>797</v>
      </c>
      <c r="F633" s="239">
        <v>1</v>
      </c>
      <c r="G633" s="240">
        <v>84000</v>
      </c>
      <c r="H633" s="224"/>
    </row>
    <row r="634" spans="1:8">
      <c r="A634" s="238">
        <v>43319</v>
      </c>
      <c r="B634" s="239" t="s">
        <v>798</v>
      </c>
      <c r="C634" s="239">
        <v>40</v>
      </c>
      <c r="D634" s="241" t="s">
        <v>799</v>
      </c>
      <c r="E634" s="221" t="s">
        <v>800</v>
      </c>
      <c r="F634" s="239">
        <v>1</v>
      </c>
      <c r="G634" s="240">
        <v>84000</v>
      </c>
      <c r="H634" s="224"/>
    </row>
    <row r="635" spans="1:8">
      <c r="A635" s="238">
        <v>43327</v>
      </c>
      <c r="B635" s="239" t="s">
        <v>801</v>
      </c>
      <c r="C635" s="239">
        <v>40</v>
      </c>
      <c r="D635" s="241" t="s">
        <v>802</v>
      </c>
      <c r="E635" s="221" t="s">
        <v>800</v>
      </c>
      <c r="F635" s="239">
        <v>1</v>
      </c>
      <c r="G635" s="240">
        <v>84000</v>
      </c>
      <c r="H635" s="224"/>
    </row>
    <row r="636" spans="1:8">
      <c r="A636" s="238">
        <v>43336</v>
      </c>
      <c r="B636" s="239" t="s">
        <v>803</v>
      </c>
      <c r="C636" s="239">
        <v>40</v>
      </c>
      <c r="D636" s="241" t="s">
        <v>804</v>
      </c>
      <c r="E636" s="221" t="s">
        <v>805</v>
      </c>
      <c r="F636" s="239">
        <v>1</v>
      </c>
      <c r="G636" s="240">
        <v>84000</v>
      </c>
      <c r="H636" s="224"/>
    </row>
    <row r="637" spans="1:8">
      <c r="A637" s="238">
        <v>43342</v>
      </c>
      <c r="B637" s="239" t="s">
        <v>801</v>
      </c>
      <c r="C637" s="239">
        <v>40</v>
      </c>
      <c r="D637" s="241" t="s">
        <v>806</v>
      </c>
      <c r="E637" s="221" t="s">
        <v>807</v>
      </c>
      <c r="F637" s="239">
        <v>1</v>
      </c>
      <c r="G637" s="240">
        <v>84000</v>
      </c>
      <c r="H637" s="224"/>
    </row>
    <row r="638" spans="1:8">
      <c r="A638" s="238">
        <v>43331</v>
      </c>
      <c r="B638" s="239" t="s">
        <v>808</v>
      </c>
      <c r="C638" s="239">
        <v>40</v>
      </c>
      <c r="D638" s="241" t="s">
        <v>809</v>
      </c>
      <c r="E638" s="221" t="s">
        <v>810</v>
      </c>
      <c r="F638" s="239">
        <v>2</v>
      </c>
      <c r="G638" s="240">
        <v>148000</v>
      </c>
      <c r="H638" s="224"/>
    </row>
    <row r="639" spans="1:8">
      <c r="A639" s="238">
        <v>43332</v>
      </c>
      <c r="B639" s="239" t="s">
        <v>811</v>
      </c>
      <c r="C639" s="239">
        <v>40</v>
      </c>
      <c r="D639" s="241" t="s">
        <v>812</v>
      </c>
      <c r="E639" s="221" t="s">
        <v>813</v>
      </c>
      <c r="F639" s="239">
        <v>2</v>
      </c>
      <c r="G639" s="240">
        <v>148000</v>
      </c>
      <c r="H639" s="224"/>
    </row>
    <row r="640" spans="1:8">
      <c r="A640" s="238">
        <v>43336</v>
      </c>
      <c r="B640" s="239" t="s">
        <v>814</v>
      </c>
      <c r="C640" s="239">
        <v>40</v>
      </c>
      <c r="D640" s="241" t="s">
        <v>815</v>
      </c>
      <c r="E640" s="221" t="s">
        <v>813</v>
      </c>
      <c r="F640" s="239">
        <v>2</v>
      </c>
      <c r="G640" s="240">
        <v>148000</v>
      </c>
      <c r="H640" s="224"/>
    </row>
    <row r="641" spans="1:8">
      <c r="A641" s="238">
        <v>43337</v>
      </c>
      <c r="B641" s="239" t="s">
        <v>808</v>
      </c>
      <c r="C641" s="239">
        <v>40</v>
      </c>
      <c r="D641" s="241" t="s">
        <v>816</v>
      </c>
      <c r="E641" s="221" t="s">
        <v>813</v>
      </c>
      <c r="F641" s="239">
        <v>2</v>
      </c>
      <c r="G641" s="240">
        <v>148000</v>
      </c>
      <c r="H641" s="224"/>
    </row>
    <row r="642" spans="1:8">
      <c r="A642" s="238">
        <v>43332</v>
      </c>
      <c r="B642" s="239" t="s">
        <v>817</v>
      </c>
      <c r="C642" s="239">
        <v>40</v>
      </c>
      <c r="D642" s="241" t="s">
        <v>818</v>
      </c>
      <c r="E642" s="221" t="s">
        <v>813</v>
      </c>
      <c r="F642" s="239">
        <v>2</v>
      </c>
      <c r="G642" s="240">
        <v>148000</v>
      </c>
      <c r="H642" s="224"/>
    </row>
    <row r="643" spans="1:8">
      <c r="A643" s="238">
        <v>43332</v>
      </c>
      <c r="B643" s="239" t="s">
        <v>819</v>
      </c>
      <c r="C643" s="239">
        <v>40</v>
      </c>
      <c r="D643" s="241" t="s">
        <v>820</v>
      </c>
      <c r="E643" s="221" t="s">
        <v>810</v>
      </c>
      <c r="F643" s="239">
        <v>2</v>
      </c>
      <c r="G643" s="240">
        <v>148000</v>
      </c>
      <c r="H643" s="224"/>
    </row>
    <row r="644" spans="1:8">
      <c r="A644" s="238">
        <v>43331</v>
      </c>
      <c r="B644" s="239" t="s">
        <v>821</v>
      </c>
      <c r="C644" s="239">
        <v>40</v>
      </c>
      <c r="D644" s="241" t="s">
        <v>822</v>
      </c>
      <c r="E644" s="221" t="s">
        <v>823</v>
      </c>
      <c r="F644" s="239">
        <v>1</v>
      </c>
      <c r="G644" s="240">
        <v>84000</v>
      </c>
      <c r="H644" s="224"/>
    </row>
    <row r="645" spans="1:8">
      <c r="A645" s="238">
        <v>43342</v>
      </c>
      <c r="B645" s="239" t="s">
        <v>824</v>
      </c>
      <c r="C645" s="239">
        <v>40</v>
      </c>
      <c r="D645" s="241" t="s">
        <v>825</v>
      </c>
      <c r="E645" s="221" t="s">
        <v>826</v>
      </c>
      <c r="F645" s="239">
        <v>1</v>
      </c>
      <c r="G645" s="240">
        <v>84000</v>
      </c>
      <c r="H645" s="224"/>
    </row>
    <row r="646" spans="1:8">
      <c r="A646" s="238">
        <v>43338</v>
      </c>
      <c r="B646" s="239" t="s">
        <v>801</v>
      </c>
      <c r="C646" s="239">
        <v>40</v>
      </c>
      <c r="D646" s="241" t="s">
        <v>827</v>
      </c>
      <c r="E646" s="221" t="s">
        <v>828</v>
      </c>
      <c r="F646" s="239">
        <v>1</v>
      </c>
      <c r="G646" s="240">
        <v>84000</v>
      </c>
      <c r="H646" s="224"/>
    </row>
    <row r="647" spans="1:8">
      <c r="A647" s="238">
        <v>43336</v>
      </c>
      <c r="B647" s="239" t="s">
        <v>829</v>
      </c>
      <c r="C647" s="239">
        <v>40</v>
      </c>
      <c r="D647" s="241" t="s">
        <v>830</v>
      </c>
      <c r="E647" s="221" t="s">
        <v>831</v>
      </c>
      <c r="F647" s="239">
        <v>1</v>
      </c>
      <c r="G647" s="240">
        <v>84000</v>
      </c>
      <c r="H647" s="224"/>
    </row>
    <row r="648" spans="1:8">
      <c r="A648" s="238">
        <v>43320</v>
      </c>
      <c r="B648" s="239" t="s">
        <v>798</v>
      </c>
      <c r="C648" s="239">
        <v>40</v>
      </c>
      <c r="D648" s="241" t="s">
        <v>832</v>
      </c>
      <c r="E648" s="221" t="s">
        <v>831</v>
      </c>
      <c r="F648" s="239">
        <v>1</v>
      </c>
      <c r="G648" s="240">
        <v>84000</v>
      </c>
      <c r="H648" s="224"/>
    </row>
    <row r="649" spans="1:8">
      <c r="A649" s="238">
        <v>43336</v>
      </c>
      <c r="B649" s="239" t="s">
        <v>833</v>
      </c>
      <c r="C649" s="239">
        <v>40</v>
      </c>
      <c r="D649" s="241" t="s">
        <v>834</v>
      </c>
      <c r="E649" s="221" t="s">
        <v>828</v>
      </c>
      <c r="F649" s="239">
        <v>1</v>
      </c>
      <c r="G649" s="240">
        <v>84000</v>
      </c>
      <c r="H649" s="224"/>
    </row>
    <row r="650" spans="1:8">
      <c r="A650" s="238">
        <v>43331</v>
      </c>
      <c r="B650" s="239" t="s">
        <v>795</v>
      </c>
      <c r="C650" s="239">
        <v>40</v>
      </c>
      <c r="D650" s="241" t="s">
        <v>835</v>
      </c>
      <c r="E650" s="221" t="s">
        <v>828</v>
      </c>
      <c r="F650" s="239">
        <v>1</v>
      </c>
      <c r="G650" s="240">
        <v>84000</v>
      </c>
      <c r="H650" s="224"/>
    </row>
    <row r="651" spans="1:8">
      <c r="A651" s="238">
        <v>43336</v>
      </c>
      <c r="B651" s="239" t="s">
        <v>819</v>
      </c>
      <c r="C651" s="239">
        <v>40</v>
      </c>
      <c r="D651" s="241" t="s">
        <v>836</v>
      </c>
      <c r="E651" s="221" t="s">
        <v>837</v>
      </c>
      <c r="F651" s="239">
        <v>1</v>
      </c>
      <c r="G651" s="240">
        <v>84000</v>
      </c>
      <c r="H651" s="224"/>
    </row>
    <row r="652" spans="1:8">
      <c r="A652" s="238">
        <v>43342</v>
      </c>
      <c r="B652" s="239" t="s">
        <v>798</v>
      </c>
      <c r="C652" s="239">
        <v>40</v>
      </c>
      <c r="D652" s="241" t="s">
        <v>838</v>
      </c>
      <c r="E652" s="221" t="s">
        <v>839</v>
      </c>
      <c r="F652" s="239">
        <v>1</v>
      </c>
      <c r="G652" s="240">
        <v>84000</v>
      </c>
      <c r="H652" s="224"/>
    </row>
    <row r="653" spans="1:8">
      <c r="H653" s="224"/>
    </row>
    <row r="654" spans="1:8">
      <c r="H654" s="224"/>
    </row>
    <row r="655" spans="1:8">
      <c r="H655" s="224"/>
    </row>
    <row r="656" spans="1:8">
      <c r="H656" s="224"/>
    </row>
    <row r="657" spans="1:8">
      <c r="H657" s="224"/>
    </row>
    <row r="658" spans="1:8">
      <c r="H658" s="224"/>
    </row>
    <row r="659" spans="1:8">
      <c r="H659" s="224"/>
    </row>
    <row r="660" spans="1:8">
      <c r="H660" s="224"/>
    </row>
    <row r="661" spans="1:8">
      <c r="H661" s="224"/>
    </row>
    <row r="662" spans="1:8">
      <c r="H662" s="224"/>
    </row>
    <row r="663" spans="1:8">
      <c r="H663" s="224"/>
    </row>
    <row r="664" spans="1:8">
      <c r="H664" s="224"/>
    </row>
    <row r="665" spans="1:8">
      <c r="H665" s="224"/>
    </row>
    <row r="666" spans="1:8">
      <c r="H666" s="224"/>
    </row>
    <row r="667" spans="1:8">
      <c r="H667" s="224"/>
    </row>
    <row r="668" spans="1:8">
      <c r="H668" s="224"/>
    </row>
    <row r="669" spans="1:8" ht="15.75">
      <c r="A669" s="261"/>
      <c r="B669" s="225"/>
      <c r="C669" s="225"/>
      <c r="D669" s="262"/>
      <c r="E669" s="263"/>
      <c r="F669" s="264"/>
      <c r="G669" s="265"/>
      <c r="H669" s="266"/>
    </row>
    <row r="670" spans="1:8" ht="15.75">
      <c r="A670" s="261"/>
      <c r="B670" s="225"/>
      <c r="C670" s="225"/>
      <c r="D670" s="262"/>
      <c r="E670" s="263"/>
      <c r="F670" s="264"/>
      <c r="G670" s="265"/>
      <c r="H670" s="265"/>
    </row>
    <row r="671" spans="1:8" ht="15.75">
      <c r="A671" s="261"/>
      <c r="B671" s="225"/>
      <c r="C671" s="225"/>
      <c r="D671" s="262"/>
      <c r="E671" s="263"/>
      <c r="F671" s="264"/>
      <c r="G671" s="265"/>
      <c r="H671" s="265"/>
    </row>
    <row r="672" spans="1:8" ht="15.75">
      <c r="A672" s="261"/>
      <c r="B672" s="225"/>
      <c r="C672" s="225"/>
      <c r="D672" s="262"/>
      <c r="E672" s="263"/>
      <c r="F672" s="264"/>
      <c r="G672" s="265"/>
      <c r="H672" s="265"/>
    </row>
    <row r="673" spans="1:8" ht="15.75">
      <c r="H673" s="265"/>
    </row>
    <row r="674" spans="1:8">
      <c r="A674" s="305" t="s">
        <v>547</v>
      </c>
      <c r="B674" s="305"/>
      <c r="C674" s="305"/>
      <c r="E674" s="8" t="s">
        <v>787</v>
      </c>
      <c r="H674" s="84"/>
    </row>
    <row r="675" spans="1:8">
      <c r="A675" s="17"/>
      <c r="B675" s="17"/>
      <c r="C675" s="17"/>
      <c r="D675" s="17"/>
      <c r="F675" s="17"/>
      <c r="G675" s="17"/>
      <c r="H675" s="84"/>
    </row>
    <row r="676" spans="1:8">
      <c r="A676" s="260"/>
      <c r="B676" s="260"/>
      <c r="C676" s="260"/>
      <c r="D676" s="49"/>
      <c r="E676" s="291" t="s">
        <v>35</v>
      </c>
      <c r="F676" s="291"/>
      <c r="G676" s="291"/>
      <c r="H676" s="84"/>
    </row>
    <row r="677" spans="1:8">
      <c r="A677" s="260"/>
      <c r="B677" s="260"/>
      <c r="C677" s="260"/>
      <c r="D677" s="49"/>
      <c r="E677" s="291"/>
      <c r="F677" s="291"/>
      <c r="G677" s="291"/>
      <c r="H677" s="84"/>
    </row>
    <row r="678" spans="1:8">
      <c r="A678" s="51" t="s">
        <v>788</v>
      </c>
      <c r="B678" s="38"/>
      <c r="C678" s="52"/>
      <c r="D678" s="53"/>
      <c r="E678" s="291"/>
      <c r="F678" s="291"/>
      <c r="G678" s="291"/>
      <c r="H678" s="84"/>
    </row>
    <row r="679" spans="1:8">
      <c r="A679" s="55" t="s">
        <v>779</v>
      </c>
      <c r="B679" s="56"/>
      <c r="C679" s="57"/>
      <c r="D679" s="53"/>
      <c r="E679" s="49"/>
      <c r="F679" s="54"/>
      <c r="G679" s="54"/>
      <c r="H679" s="84"/>
    </row>
    <row r="680" spans="1:8">
      <c r="A680" s="58" t="s">
        <v>2</v>
      </c>
      <c r="B680" s="59" t="s">
        <v>36</v>
      </c>
      <c r="C680" s="60"/>
      <c r="D680" s="61"/>
      <c r="E680" s="54"/>
      <c r="F680" s="62"/>
      <c r="G680" s="63"/>
      <c r="H680" s="84"/>
    </row>
    <row r="681" spans="1:8">
      <c r="A681" s="64" t="s">
        <v>3</v>
      </c>
      <c r="B681" s="65" t="s">
        <v>4</v>
      </c>
      <c r="C681" s="53"/>
      <c r="D681" s="66"/>
      <c r="E681" s="67"/>
      <c r="F681" s="62"/>
      <c r="G681" s="63"/>
      <c r="H681" s="84"/>
    </row>
    <row r="682" spans="1:8">
      <c r="A682" s="64" t="s">
        <v>5</v>
      </c>
      <c r="B682" s="65" t="s">
        <v>6</v>
      </c>
      <c r="C682" s="53"/>
      <c r="D682" s="66"/>
      <c r="E682" s="67"/>
      <c r="F682" s="68"/>
      <c r="G682" s="52"/>
      <c r="H682" s="84"/>
    </row>
    <row r="683" spans="1:8">
      <c r="A683" s="69" t="s">
        <v>7</v>
      </c>
      <c r="B683" s="70"/>
      <c r="C683" s="71"/>
      <c r="D683" s="72"/>
      <c r="E683" s="73"/>
      <c r="F683" s="68"/>
      <c r="G683" s="52"/>
      <c r="H683" s="84"/>
    </row>
    <row r="684" spans="1:8">
      <c r="A684" s="69" t="s">
        <v>7</v>
      </c>
      <c r="B684" s="70"/>
      <c r="C684" s="71"/>
      <c r="D684" s="72"/>
      <c r="E684" s="74"/>
      <c r="F684" s="68"/>
      <c r="G684" s="52"/>
      <c r="H684" s="84"/>
    </row>
    <row r="685" spans="1:8">
      <c r="A685" s="292" t="s">
        <v>589</v>
      </c>
      <c r="B685" s="293"/>
      <c r="C685" s="293"/>
      <c r="D685" s="293"/>
      <c r="E685" s="293"/>
      <c r="F685" s="293"/>
      <c r="G685" s="294"/>
      <c r="H685" s="84"/>
    </row>
    <row r="686" spans="1:8">
      <c r="A686" s="257" t="s">
        <v>8</v>
      </c>
      <c r="B686" s="75"/>
      <c r="C686" s="75"/>
      <c r="D686" s="75"/>
      <c r="E686" s="8"/>
      <c r="F686" s="258"/>
      <c r="G686" s="259"/>
      <c r="H686" s="84"/>
    </row>
    <row r="687" spans="1:8" ht="31.5">
      <c r="A687" s="101" t="s">
        <v>27</v>
      </c>
      <c r="B687" s="101" t="s">
        <v>17</v>
      </c>
      <c r="C687" s="102" t="s">
        <v>55</v>
      </c>
      <c r="D687" s="101" t="s">
        <v>29</v>
      </c>
      <c r="E687" s="102" t="s">
        <v>10</v>
      </c>
      <c r="F687" s="102" t="s">
        <v>20</v>
      </c>
      <c r="G687" s="102" t="s">
        <v>21</v>
      </c>
      <c r="H687" s="84"/>
    </row>
    <row r="688" spans="1:8">
      <c r="A688" s="238">
        <v>43333</v>
      </c>
      <c r="B688" s="239" t="s">
        <v>840</v>
      </c>
      <c r="C688" s="239">
        <v>20</v>
      </c>
      <c r="D688" s="241" t="s">
        <v>841</v>
      </c>
      <c r="E688" s="221" t="s">
        <v>837</v>
      </c>
      <c r="F688" s="239">
        <v>1</v>
      </c>
      <c r="G688" s="240">
        <v>56000</v>
      </c>
      <c r="H688" s="84"/>
    </row>
    <row r="689" spans="1:8">
      <c r="A689" s="238">
        <v>43328</v>
      </c>
      <c r="B689" s="239" t="s">
        <v>798</v>
      </c>
      <c r="C689" s="239">
        <v>40</v>
      </c>
      <c r="D689" s="241" t="s">
        <v>842</v>
      </c>
      <c r="E689" s="221" t="s">
        <v>843</v>
      </c>
      <c r="F689" s="239">
        <v>1</v>
      </c>
      <c r="G689" s="240">
        <v>84000</v>
      </c>
      <c r="H689" s="84"/>
    </row>
    <row r="690" spans="1:8">
      <c r="A690" s="238">
        <v>43340</v>
      </c>
      <c r="B690" s="239" t="s">
        <v>792</v>
      </c>
      <c r="C690" s="239">
        <v>40</v>
      </c>
      <c r="D690" s="241" t="s">
        <v>844</v>
      </c>
      <c r="E690" s="221" t="s">
        <v>843</v>
      </c>
      <c r="F690" s="239">
        <v>1</v>
      </c>
      <c r="G690" s="240">
        <v>84000</v>
      </c>
      <c r="H690" s="84"/>
    </row>
    <row r="691" spans="1:8">
      <c r="A691" s="238">
        <v>43336</v>
      </c>
      <c r="B691" s="239" t="s">
        <v>808</v>
      </c>
      <c r="C691" s="239">
        <v>40</v>
      </c>
      <c r="D691" s="241" t="s">
        <v>845</v>
      </c>
      <c r="E691" s="221" t="s">
        <v>839</v>
      </c>
      <c r="F691" s="239">
        <v>1</v>
      </c>
      <c r="G691" s="240">
        <v>84000</v>
      </c>
      <c r="H691" s="84"/>
    </row>
    <row r="692" spans="1:8">
      <c r="A692" s="238">
        <v>43332</v>
      </c>
      <c r="B692" s="239" t="s">
        <v>840</v>
      </c>
      <c r="C692" s="239">
        <v>20</v>
      </c>
      <c r="D692" s="241" t="s">
        <v>846</v>
      </c>
      <c r="E692" s="221" t="s">
        <v>847</v>
      </c>
      <c r="F692" s="239">
        <v>1</v>
      </c>
      <c r="G692" s="240">
        <v>56000</v>
      </c>
      <c r="H692" s="84"/>
    </row>
    <row r="693" spans="1:8">
      <c r="A693" s="238">
        <v>43340</v>
      </c>
      <c r="B693" s="239" t="s">
        <v>848</v>
      </c>
      <c r="C693" s="239">
        <v>40</v>
      </c>
      <c r="D693" s="241" t="s">
        <v>849</v>
      </c>
      <c r="E693" s="221" t="s">
        <v>850</v>
      </c>
      <c r="F693" s="239">
        <v>1</v>
      </c>
      <c r="G693" s="240">
        <v>84000</v>
      </c>
      <c r="H693" s="84"/>
    </row>
    <row r="694" spans="1:8">
      <c r="A694" s="238">
        <v>43331</v>
      </c>
      <c r="B694" s="239" t="s">
        <v>801</v>
      </c>
      <c r="C694" s="239">
        <v>40</v>
      </c>
      <c r="D694" s="241" t="s">
        <v>851</v>
      </c>
      <c r="E694" s="221" t="s">
        <v>810</v>
      </c>
      <c r="F694" s="239">
        <v>2</v>
      </c>
      <c r="G694" s="240">
        <v>148000</v>
      </c>
      <c r="H694" s="84"/>
    </row>
    <row r="695" spans="1:8">
      <c r="A695" s="238">
        <v>43337</v>
      </c>
      <c r="B695" s="239" t="s">
        <v>792</v>
      </c>
      <c r="C695" s="239">
        <v>40</v>
      </c>
      <c r="D695" s="241" t="s">
        <v>852</v>
      </c>
      <c r="E695" s="221" t="s">
        <v>853</v>
      </c>
      <c r="F695" s="239">
        <v>1</v>
      </c>
      <c r="G695" s="240">
        <v>84000</v>
      </c>
      <c r="H695" s="84"/>
    </row>
    <row r="696" spans="1:8">
      <c r="A696" s="238">
        <v>43341</v>
      </c>
      <c r="B696" s="239" t="s">
        <v>808</v>
      </c>
      <c r="C696" s="239">
        <v>40</v>
      </c>
      <c r="D696" s="241" t="s">
        <v>854</v>
      </c>
      <c r="E696" s="221" t="s">
        <v>855</v>
      </c>
      <c r="F696" s="239">
        <v>2</v>
      </c>
      <c r="G696" s="240">
        <v>148000</v>
      </c>
      <c r="H696" s="84"/>
    </row>
    <row r="697" spans="1:8">
      <c r="A697" s="238">
        <v>43340</v>
      </c>
      <c r="B697" s="239" t="s">
        <v>833</v>
      </c>
      <c r="C697" s="239">
        <v>40</v>
      </c>
      <c r="D697" s="241" t="s">
        <v>856</v>
      </c>
      <c r="E697" s="221" t="s">
        <v>828</v>
      </c>
      <c r="F697" s="239">
        <v>1</v>
      </c>
      <c r="G697" s="240">
        <v>84000</v>
      </c>
      <c r="H697" s="84"/>
    </row>
    <row r="698" spans="1:8">
      <c r="A698" s="238">
        <v>43315</v>
      </c>
      <c r="B698" s="239" t="s">
        <v>798</v>
      </c>
      <c r="C698" s="239">
        <v>40</v>
      </c>
      <c r="D698" s="241" t="s">
        <v>857</v>
      </c>
      <c r="E698" s="221" t="s">
        <v>810</v>
      </c>
      <c r="F698" s="239">
        <v>2</v>
      </c>
      <c r="G698" s="240">
        <v>148000</v>
      </c>
      <c r="H698" s="84"/>
    </row>
    <row r="699" spans="1:8">
      <c r="A699" s="238">
        <v>43336</v>
      </c>
      <c r="B699" s="239" t="s">
        <v>798</v>
      </c>
      <c r="C699" s="239">
        <v>40</v>
      </c>
      <c r="D699" s="241" t="s">
        <v>858</v>
      </c>
      <c r="E699" s="221" t="s">
        <v>831</v>
      </c>
      <c r="F699" s="239">
        <v>1</v>
      </c>
      <c r="G699" s="240">
        <v>84000</v>
      </c>
      <c r="H699" s="84"/>
    </row>
    <row r="700" spans="1:8">
      <c r="A700" s="238">
        <v>43332</v>
      </c>
      <c r="B700" s="239" t="s">
        <v>859</v>
      </c>
      <c r="C700" s="239">
        <v>40</v>
      </c>
      <c r="D700" s="241" t="s">
        <v>860</v>
      </c>
      <c r="E700" s="221" t="s">
        <v>828</v>
      </c>
      <c r="F700" s="239">
        <v>1</v>
      </c>
      <c r="G700" s="240">
        <v>84000</v>
      </c>
      <c r="H700" s="84"/>
    </row>
    <row r="701" spans="1:8">
      <c r="A701" s="238">
        <v>43325</v>
      </c>
      <c r="B701" s="239" t="s">
        <v>798</v>
      </c>
      <c r="C701" s="239">
        <v>40</v>
      </c>
      <c r="D701" s="241" t="s">
        <v>861</v>
      </c>
      <c r="E701" s="221" t="s">
        <v>862</v>
      </c>
      <c r="F701" s="239">
        <v>2</v>
      </c>
      <c r="G701" s="240">
        <v>148000</v>
      </c>
      <c r="H701" s="84"/>
    </row>
    <row r="702" spans="1:8">
      <c r="A702" s="238">
        <v>43336</v>
      </c>
      <c r="B702" s="239" t="s">
        <v>801</v>
      </c>
      <c r="C702" s="239">
        <v>40</v>
      </c>
      <c r="D702" s="241" t="s">
        <v>863</v>
      </c>
      <c r="E702" s="221" t="s">
        <v>805</v>
      </c>
      <c r="F702" s="239">
        <v>1</v>
      </c>
      <c r="G702" s="240">
        <v>84000</v>
      </c>
      <c r="H702" s="84"/>
    </row>
    <row r="703" spans="1:8">
      <c r="A703" s="238">
        <v>43340</v>
      </c>
      <c r="B703" s="239" t="s">
        <v>808</v>
      </c>
      <c r="C703" s="239">
        <v>40</v>
      </c>
      <c r="D703" s="241" t="s">
        <v>864</v>
      </c>
      <c r="E703" s="221" t="s">
        <v>865</v>
      </c>
      <c r="F703" s="239">
        <v>1</v>
      </c>
      <c r="G703" s="240">
        <v>84000</v>
      </c>
      <c r="H703" s="84"/>
    </row>
    <row r="704" spans="1:8">
      <c r="A704" s="295" t="s">
        <v>42</v>
      </c>
      <c r="B704" s="296"/>
      <c r="C704" s="296"/>
      <c r="D704" s="296"/>
      <c r="E704" s="296"/>
      <c r="F704" s="297"/>
      <c r="G704" s="77">
        <f>SUM(G630:G703)</f>
        <v>3860000</v>
      </c>
      <c r="H704" s="84"/>
    </row>
    <row r="705" spans="1:8">
      <c r="A705" s="295" t="s">
        <v>43</v>
      </c>
      <c r="B705" s="296"/>
      <c r="C705" s="296"/>
      <c r="D705" s="296"/>
      <c r="E705" s="296"/>
      <c r="F705" s="297"/>
      <c r="G705" s="77">
        <f>+G704*0.18</f>
        <v>694800</v>
      </c>
      <c r="H705" s="84"/>
    </row>
    <row r="706" spans="1:8">
      <c r="A706" s="295" t="s">
        <v>44</v>
      </c>
      <c r="B706" s="296"/>
      <c r="C706" s="296"/>
      <c r="D706" s="296"/>
      <c r="E706" s="296"/>
      <c r="F706" s="297"/>
      <c r="G706" s="77">
        <f>+G704+G705</f>
        <v>4554800</v>
      </c>
      <c r="H706" s="84"/>
    </row>
    <row r="707" spans="1:8">
      <c r="A707" s="298" t="s">
        <v>866</v>
      </c>
      <c r="B707" s="299"/>
      <c r="C707" s="299"/>
      <c r="D707" s="299"/>
      <c r="E707" s="299"/>
      <c r="F707" s="299"/>
      <c r="G707" s="300"/>
      <c r="H707" s="84"/>
    </row>
    <row r="708" spans="1:8">
      <c r="A708" s="301"/>
      <c r="B708" s="302"/>
      <c r="C708" s="302"/>
      <c r="D708" s="302"/>
      <c r="E708" s="302"/>
      <c r="F708" s="302"/>
      <c r="G708" s="303"/>
      <c r="H708" s="84"/>
    </row>
    <row r="709" spans="1:8">
      <c r="A709" s="48"/>
      <c r="B709" s="48"/>
      <c r="C709" s="48"/>
      <c r="D709" s="48"/>
      <c r="E709" s="48"/>
      <c r="F709" s="48"/>
      <c r="G709" s="48"/>
      <c r="H709" s="84"/>
    </row>
    <row r="710" spans="1:8">
      <c r="A710" s="13"/>
      <c r="B710" s="15"/>
      <c r="C710" s="15"/>
      <c r="D710" s="76"/>
      <c r="E710" s="304" t="s">
        <v>12</v>
      </c>
      <c r="F710" s="304"/>
      <c r="G710" s="304"/>
      <c r="H710" s="84"/>
    </row>
    <row r="727" spans="1:7" s="84" customFormat="1">
      <c r="A727" s="5"/>
      <c r="B727" s="5"/>
      <c r="C727" s="5"/>
      <c r="D727" s="4"/>
      <c r="E727" s="5"/>
      <c r="F727" s="5"/>
      <c r="G727" s="5"/>
    </row>
    <row r="728" spans="1:7" s="84" customFormat="1">
      <c r="A728" s="5"/>
      <c r="B728" s="5"/>
      <c r="C728" s="5"/>
      <c r="D728" s="4"/>
      <c r="E728" s="5"/>
      <c r="F728" s="5"/>
      <c r="G728" s="5"/>
    </row>
    <row r="729" spans="1:7" s="84" customFormat="1">
      <c r="A729" s="5"/>
      <c r="B729" s="5"/>
      <c r="C729" s="5"/>
      <c r="D729" s="4"/>
      <c r="E729" s="5"/>
      <c r="F729" s="5"/>
      <c r="G729" s="5"/>
    </row>
    <row r="730" spans="1:7" s="84" customFormat="1">
      <c r="A730" s="5"/>
      <c r="B730" s="5"/>
      <c r="C730" s="5"/>
      <c r="D730" s="4"/>
      <c r="E730" s="5"/>
      <c r="F730" s="5"/>
      <c r="G730" s="5"/>
    </row>
    <row r="731" spans="1:7" s="84" customFormat="1">
      <c r="A731" s="5"/>
      <c r="B731" s="5"/>
      <c r="C731" s="5"/>
      <c r="D731" s="4"/>
      <c r="E731" s="5"/>
      <c r="F731" s="5"/>
      <c r="G731" s="5"/>
    </row>
    <row r="732" spans="1:7" s="84" customFormat="1">
      <c r="A732" s="5"/>
      <c r="B732" s="5"/>
      <c r="C732" s="5"/>
      <c r="D732" s="4"/>
      <c r="E732" s="5"/>
      <c r="F732" s="5"/>
      <c r="G732" s="5"/>
    </row>
    <row r="733" spans="1:7" s="84" customFormat="1">
      <c r="A733" s="5"/>
      <c r="B733" s="5"/>
      <c r="C733" s="5"/>
      <c r="D733" s="4"/>
      <c r="E733" s="5"/>
      <c r="F733" s="5"/>
      <c r="G733" s="5"/>
    </row>
    <row r="734" spans="1:7" s="84" customFormat="1">
      <c r="A734" s="5"/>
      <c r="B734" s="5"/>
      <c r="C734" s="5"/>
      <c r="D734" s="4"/>
      <c r="E734" s="5"/>
      <c r="F734" s="5"/>
      <c r="G734" s="5"/>
    </row>
    <row r="735" spans="1:7" s="84" customFormat="1">
      <c r="A735" s="5"/>
      <c r="B735" s="5"/>
      <c r="C735" s="5"/>
      <c r="D735" s="4"/>
      <c r="E735" s="5"/>
      <c r="F735" s="5"/>
      <c r="G735" s="5"/>
    </row>
    <row r="736" spans="1:7" s="84" customFormat="1">
      <c r="A736" s="5"/>
      <c r="B736" s="5"/>
      <c r="C736" s="5"/>
      <c r="D736" s="4"/>
      <c r="E736" s="5"/>
      <c r="F736" s="5"/>
      <c r="G736" s="5"/>
    </row>
    <row r="737" spans="1:7" s="84" customFormat="1">
      <c r="A737" s="5"/>
      <c r="B737" s="5"/>
      <c r="C737" s="5"/>
      <c r="D737" s="4"/>
      <c r="E737" s="5"/>
      <c r="F737" s="5"/>
      <c r="G737" s="5"/>
    </row>
    <row r="738" spans="1:7" s="84" customFormat="1">
      <c r="A738" s="5"/>
      <c r="B738" s="5"/>
      <c r="C738" s="5"/>
      <c r="D738" s="4"/>
      <c r="E738" s="5"/>
      <c r="F738" s="5"/>
      <c r="G738" s="5"/>
    </row>
    <row r="739" spans="1:7" s="84" customFormat="1">
      <c r="A739" s="5"/>
      <c r="B739" s="5"/>
      <c r="C739" s="5"/>
      <c r="D739" s="4"/>
      <c r="E739" s="5"/>
      <c r="F739" s="5"/>
      <c r="G739" s="5"/>
    </row>
    <row r="740" spans="1:7" s="84" customFormat="1">
      <c r="A740" s="5"/>
      <c r="B740" s="5"/>
      <c r="C740" s="5"/>
      <c r="D740" s="4"/>
      <c r="E740" s="5"/>
      <c r="F740" s="5"/>
      <c r="G740" s="5"/>
    </row>
    <row r="741" spans="1:7" s="84" customFormat="1">
      <c r="A741" s="5"/>
      <c r="B741" s="5"/>
      <c r="C741" s="5"/>
      <c r="D741" s="4"/>
      <c r="E741" s="5"/>
      <c r="F741" s="5"/>
      <c r="G741" s="5"/>
    </row>
    <row r="742" spans="1:7" s="84" customFormat="1">
      <c r="A742" s="5"/>
      <c r="B742" s="5"/>
      <c r="C742" s="5"/>
      <c r="D742" s="4"/>
      <c r="E742" s="5"/>
      <c r="F742" s="5"/>
      <c r="G742" s="5"/>
    </row>
    <row r="743" spans="1:7" s="84" customFormat="1">
      <c r="A743" s="5"/>
      <c r="B743" s="5"/>
      <c r="C743" s="5"/>
      <c r="D743" s="4"/>
      <c r="E743" s="5"/>
      <c r="F743" s="5"/>
      <c r="G743" s="5"/>
    </row>
    <row r="744" spans="1:7" s="84" customFormat="1">
      <c r="A744" s="5"/>
      <c r="B744" s="5"/>
      <c r="C744" s="5"/>
      <c r="D744" s="4"/>
      <c r="E744" s="5"/>
      <c r="F744" s="5"/>
      <c r="G744" s="5"/>
    </row>
    <row r="745" spans="1:7" s="84" customFormat="1">
      <c r="A745" s="5"/>
      <c r="B745" s="5"/>
      <c r="C745" s="5"/>
      <c r="D745" s="4"/>
      <c r="E745" s="5"/>
      <c r="F745" s="5"/>
      <c r="G745" s="5"/>
    </row>
    <row r="746" spans="1:7" s="84" customFormat="1">
      <c r="A746" s="5"/>
      <c r="B746" s="5"/>
      <c r="C746" s="5"/>
      <c r="D746" s="4"/>
      <c r="E746" s="5"/>
      <c r="F746" s="5"/>
      <c r="G746" s="5"/>
    </row>
    <row r="747" spans="1:7" s="84" customFormat="1">
      <c r="A747" s="5"/>
      <c r="B747" s="5"/>
      <c r="C747" s="5"/>
      <c r="D747" s="4"/>
      <c r="E747" s="5"/>
      <c r="F747" s="5"/>
      <c r="G747" s="5"/>
    </row>
    <row r="748" spans="1:7" s="84" customFormat="1">
      <c r="A748" s="5"/>
      <c r="B748" s="5"/>
      <c r="C748" s="5"/>
      <c r="D748" s="4"/>
      <c r="E748" s="5"/>
      <c r="F748" s="5"/>
      <c r="G748" s="5"/>
    </row>
    <row r="749" spans="1:7" s="84" customFormat="1">
      <c r="A749" s="5"/>
      <c r="B749" s="5"/>
      <c r="C749" s="5"/>
      <c r="D749" s="4"/>
      <c r="E749" s="5"/>
      <c r="F749" s="5"/>
      <c r="G749" s="5"/>
    </row>
    <row r="750" spans="1:7" s="84" customFormat="1">
      <c r="A750" s="5"/>
      <c r="B750" s="5"/>
      <c r="C750" s="5"/>
      <c r="D750" s="4"/>
      <c r="E750" s="5"/>
      <c r="F750" s="5"/>
      <c r="G750" s="5"/>
    </row>
    <row r="751" spans="1:7" s="84" customFormat="1">
      <c r="A751" s="5"/>
      <c r="B751" s="5"/>
      <c r="C751" s="5"/>
      <c r="D751" s="4"/>
      <c r="E751" s="5"/>
      <c r="F751" s="5"/>
      <c r="G751" s="5"/>
    </row>
    <row r="753" spans="1:8">
      <c r="A753" s="305" t="s">
        <v>547</v>
      </c>
      <c r="B753" s="305"/>
      <c r="C753" s="305"/>
      <c r="E753" s="8" t="s">
        <v>778</v>
      </c>
    </row>
    <row r="754" spans="1:8">
      <c r="A754" s="17"/>
      <c r="B754" s="17"/>
      <c r="C754" s="17"/>
      <c r="D754" s="17"/>
      <c r="F754" s="17"/>
      <c r="G754" s="17"/>
    </row>
    <row r="755" spans="1:8">
      <c r="A755" s="252"/>
      <c r="B755" s="252"/>
      <c r="C755" s="252"/>
      <c r="D755" s="49"/>
      <c r="E755" s="291" t="s">
        <v>35</v>
      </c>
      <c r="F755" s="291"/>
      <c r="G755" s="291"/>
    </row>
    <row r="756" spans="1:8">
      <c r="A756" s="252"/>
      <c r="B756" s="252"/>
      <c r="C756" s="252"/>
      <c r="D756" s="49"/>
      <c r="E756" s="291"/>
      <c r="F756" s="291"/>
      <c r="G756" s="291"/>
    </row>
    <row r="757" spans="1:8">
      <c r="A757" s="51" t="s">
        <v>784</v>
      </c>
      <c r="B757" s="38"/>
      <c r="C757" s="52"/>
      <c r="D757" s="53"/>
      <c r="E757" s="291"/>
      <c r="F757" s="291"/>
      <c r="G757" s="291"/>
    </row>
    <row r="758" spans="1:8">
      <c r="A758" s="55" t="s">
        <v>779</v>
      </c>
      <c r="B758" s="56"/>
      <c r="C758" s="57"/>
      <c r="D758" s="53"/>
      <c r="E758" s="49"/>
      <c r="F758" s="54"/>
      <c r="G758" s="54"/>
    </row>
    <row r="759" spans="1:8">
      <c r="A759" s="58" t="s">
        <v>2</v>
      </c>
      <c r="B759" s="59" t="s">
        <v>36</v>
      </c>
      <c r="C759" s="60"/>
      <c r="D759" s="61"/>
      <c r="E759" s="54"/>
      <c r="F759" s="62"/>
      <c r="G759" s="63"/>
      <c r="H759" s="84"/>
    </row>
    <row r="760" spans="1:8">
      <c r="A760" s="64" t="s">
        <v>3</v>
      </c>
      <c r="B760" s="65" t="s">
        <v>4</v>
      </c>
      <c r="C760" s="53"/>
      <c r="D760" s="66"/>
      <c r="E760" s="67"/>
      <c r="F760" s="62"/>
      <c r="G760" s="63"/>
      <c r="H760" s="84"/>
    </row>
    <row r="761" spans="1:8">
      <c r="A761" s="64" t="s">
        <v>5</v>
      </c>
      <c r="B761" s="65" t="s">
        <v>6</v>
      </c>
      <c r="C761" s="53"/>
      <c r="D761" s="66"/>
      <c r="E761" s="67"/>
      <c r="F761" s="68"/>
      <c r="G761" s="52"/>
      <c r="H761" s="84"/>
    </row>
    <row r="762" spans="1:8">
      <c r="A762" s="69" t="s">
        <v>7</v>
      </c>
      <c r="B762" s="70"/>
      <c r="C762" s="71"/>
      <c r="D762" s="72"/>
      <c r="E762" s="73"/>
      <c r="F762" s="68"/>
      <c r="G762" s="52"/>
      <c r="H762" s="84"/>
    </row>
    <row r="763" spans="1:8">
      <c r="A763" s="69" t="s">
        <v>7</v>
      </c>
      <c r="B763" s="70"/>
      <c r="C763" s="71"/>
      <c r="D763" s="72"/>
      <c r="E763" s="74"/>
      <c r="F763" s="68"/>
      <c r="G763" s="52"/>
      <c r="H763" s="84"/>
    </row>
    <row r="764" spans="1:8">
      <c r="A764" s="292" t="s">
        <v>589</v>
      </c>
      <c r="B764" s="293"/>
      <c r="C764" s="293"/>
      <c r="D764" s="293"/>
      <c r="E764" s="293"/>
      <c r="F764" s="293"/>
      <c r="G764" s="294"/>
      <c r="H764" s="84"/>
    </row>
    <row r="765" spans="1:8">
      <c r="A765" s="249" t="s">
        <v>8</v>
      </c>
      <c r="B765" s="75"/>
      <c r="C765" s="75"/>
      <c r="D765" s="75"/>
      <c r="E765" s="8"/>
      <c r="F765" s="250"/>
      <c r="G765" s="251"/>
      <c r="H765" s="84"/>
    </row>
    <row r="766" spans="1:8" ht="31.5">
      <c r="A766" s="101" t="s">
        <v>27</v>
      </c>
      <c r="B766" s="101" t="s">
        <v>17</v>
      </c>
      <c r="C766" s="102" t="s">
        <v>55</v>
      </c>
      <c r="D766" s="101" t="s">
        <v>29</v>
      </c>
      <c r="E766" s="102" t="s">
        <v>10</v>
      </c>
      <c r="F766" s="102" t="s">
        <v>20</v>
      </c>
      <c r="G766" s="102" t="s">
        <v>21</v>
      </c>
      <c r="H766" s="84"/>
    </row>
    <row r="767" spans="1:8">
      <c r="A767" s="96">
        <v>43337</v>
      </c>
      <c r="B767" s="89" t="s">
        <v>669</v>
      </c>
      <c r="C767" s="89">
        <v>40</v>
      </c>
      <c r="D767" s="89" t="s">
        <v>670</v>
      </c>
      <c r="E767" s="95" t="s">
        <v>510</v>
      </c>
      <c r="F767" s="89">
        <v>1</v>
      </c>
      <c r="G767" s="85">
        <v>84000</v>
      </c>
      <c r="H767" s="84"/>
    </row>
    <row r="768" spans="1:8">
      <c r="A768" s="96">
        <v>43335</v>
      </c>
      <c r="B768" s="89" t="s">
        <v>50</v>
      </c>
      <c r="C768" s="89">
        <v>40</v>
      </c>
      <c r="D768" s="89" t="s">
        <v>706</v>
      </c>
      <c r="E768" s="95" t="s">
        <v>64</v>
      </c>
      <c r="F768" s="89">
        <v>1</v>
      </c>
      <c r="G768" s="85">
        <v>84000</v>
      </c>
      <c r="H768" s="84"/>
    </row>
    <row r="769" spans="1:8">
      <c r="A769" s="96">
        <v>43342</v>
      </c>
      <c r="B769" s="89" t="s">
        <v>52</v>
      </c>
      <c r="C769" s="89">
        <v>20</v>
      </c>
      <c r="D769" s="89" t="s">
        <v>694</v>
      </c>
      <c r="E769" s="95" t="s">
        <v>695</v>
      </c>
      <c r="F769" s="89">
        <v>1</v>
      </c>
      <c r="G769" s="85">
        <v>56000</v>
      </c>
      <c r="H769" s="84"/>
    </row>
    <row r="770" spans="1:8">
      <c r="A770" s="96">
        <v>43328</v>
      </c>
      <c r="B770" s="89" t="s">
        <v>26</v>
      </c>
      <c r="C770" s="89">
        <v>40</v>
      </c>
      <c r="D770" s="89" t="s">
        <v>707</v>
      </c>
      <c r="E770" s="95" t="s">
        <v>780</v>
      </c>
      <c r="F770" s="89">
        <v>1</v>
      </c>
      <c r="G770" s="85">
        <v>84000</v>
      </c>
      <c r="H770" s="84"/>
    </row>
    <row r="771" spans="1:8">
      <c r="A771" s="96">
        <v>43341</v>
      </c>
      <c r="B771" s="89" t="s">
        <v>52</v>
      </c>
      <c r="C771" s="89">
        <v>20</v>
      </c>
      <c r="D771" s="89" t="s">
        <v>698</v>
      </c>
      <c r="E771" s="95" t="s">
        <v>699</v>
      </c>
      <c r="F771" s="89">
        <v>2</v>
      </c>
      <c r="G771" s="85">
        <v>92000</v>
      </c>
      <c r="H771" s="84"/>
    </row>
    <row r="772" spans="1:8">
      <c r="A772" s="96">
        <v>43343</v>
      </c>
      <c r="B772" s="89" t="s">
        <v>67</v>
      </c>
      <c r="C772" s="89">
        <v>40</v>
      </c>
      <c r="D772" s="89" t="s">
        <v>693</v>
      </c>
      <c r="E772" s="95" t="s">
        <v>47</v>
      </c>
      <c r="F772" s="89">
        <v>1</v>
      </c>
      <c r="G772" s="85">
        <v>84000</v>
      </c>
      <c r="H772" s="84"/>
    </row>
    <row r="773" spans="1:8">
      <c r="A773" s="295" t="s">
        <v>42</v>
      </c>
      <c r="B773" s="296"/>
      <c r="C773" s="296"/>
      <c r="D773" s="296"/>
      <c r="E773" s="296"/>
      <c r="F773" s="297"/>
      <c r="G773" s="77">
        <f>SUM(G767:G772)</f>
        <v>484000</v>
      </c>
    </row>
    <row r="774" spans="1:8">
      <c r="A774" s="295" t="s">
        <v>43</v>
      </c>
      <c r="B774" s="296"/>
      <c r="C774" s="296"/>
      <c r="D774" s="296"/>
      <c r="E774" s="296"/>
      <c r="F774" s="297"/>
      <c r="G774" s="77">
        <f>+G773*0.18</f>
        <v>87120</v>
      </c>
    </row>
    <row r="775" spans="1:8">
      <c r="A775" s="295" t="s">
        <v>44</v>
      </c>
      <c r="B775" s="296"/>
      <c r="C775" s="296"/>
      <c r="D775" s="296"/>
      <c r="E775" s="296"/>
      <c r="F775" s="297"/>
      <c r="G775" s="77">
        <f>+G773+G774</f>
        <v>571120</v>
      </c>
    </row>
    <row r="776" spans="1:8">
      <c r="A776" s="298" t="s">
        <v>781</v>
      </c>
      <c r="B776" s="299"/>
      <c r="C776" s="299"/>
      <c r="D776" s="299"/>
      <c r="E776" s="299"/>
      <c r="F776" s="299"/>
      <c r="G776" s="300"/>
    </row>
    <row r="777" spans="1:8">
      <c r="A777" s="301"/>
      <c r="B777" s="302"/>
      <c r="C777" s="302"/>
      <c r="D777" s="302"/>
      <c r="E777" s="302"/>
      <c r="F777" s="302"/>
      <c r="G777" s="303"/>
    </row>
    <row r="778" spans="1:8">
      <c r="A778" s="48"/>
      <c r="B778" s="48"/>
      <c r="C778" s="48"/>
      <c r="D778" s="48"/>
      <c r="E778" s="48"/>
      <c r="F778" s="48"/>
      <c r="G778" s="48"/>
    </row>
    <row r="779" spans="1:8">
      <c r="A779" s="13"/>
      <c r="B779" s="15"/>
      <c r="C779" s="15"/>
      <c r="D779" s="76"/>
      <c r="E779" s="304" t="s">
        <v>12</v>
      </c>
      <c r="F779" s="304"/>
      <c r="G779" s="304"/>
    </row>
    <row r="808" spans="1:7">
      <c r="A808" s="305" t="s">
        <v>547</v>
      </c>
      <c r="B808" s="305"/>
      <c r="C808" s="305"/>
      <c r="E808" s="8" t="s">
        <v>778</v>
      </c>
    </row>
    <row r="809" spans="1:7">
      <c r="A809" s="17"/>
      <c r="B809" s="17"/>
      <c r="C809" s="17"/>
      <c r="D809" s="17"/>
      <c r="F809" s="17"/>
      <c r="G809" s="17"/>
    </row>
    <row r="810" spans="1:7">
      <c r="A810" s="256"/>
      <c r="B810" s="256"/>
      <c r="C810" s="256"/>
      <c r="D810" s="49"/>
      <c r="E810" s="291" t="s">
        <v>35</v>
      </c>
      <c r="F810" s="291"/>
      <c r="G810" s="291"/>
    </row>
    <row r="811" spans="1:7">
      <c r="A811" s="256"/>
      <c r="B811" s="256"/>
      <c r="C811" s="256"/>
      <c r="D811" s="49"/>
      <c r="E811" s="291"/>
      <c r="F811" s="291"/>
      <c r="G811" s="291"/>
    </row>
    <row r="812" spans="1:7">
      <c r="A812" s="51" t="s">
        <v>785</v>
      </c>
      <c r="B812" s="38"/>
      <c r="C812" s="52"/>
      <c r="D812" s="53"/>
      <c r="E812" s="291"/>
      <c r="F812" s="291"/>
      <c r="G812" s="291"/>
    </row>
    <row r="813" spans="1:7">
      <c r="A813" s="55" t="s">
        <v>782</v>
      </c>
      <c r="B813" s="56"/>
      <c r="C813" s="57"/>
      <c r="D813" s="53"/>
      <c r="E813" s="49"/>
      <c r="F813" s="54"/>
      <c r="G813" s="54"/>
    </row>
    <row r="814" spans="1:7">
      <c r="A814" s="58" t="s">
        <v>2</v>
      </c>
      <c r="B814" s="59" t="s">
        <v>36</v>
      </c>
      <c r="C814" s="60"/>
      <c r="D814" s="61"/>
      <c r="E814" s="54"/>
      <c r="F814" s="62"/>
      <c r="G814" s="63"/>
    </row>
    <row r="815" spans="1:7">
      <c r="A815" s="64" t="s">
        <v>3</v>
      </c>
      <c r="B815" s="65" t="s">
        <v>4</v>
      </c>
      <c r="C815" s="53"/>
      <c r="D815" s="66"/>
      <c r="E815" s="67"/>
      <c r="F815" s="62"/>
      <c r="G815" s="63"/>
    </row>
    <row r="816" spans="1:7">
      <c r="A816" s="64" t="s">
        <v>5</v>
      </c>
      <c r="B816" s="65" t="s">
        <v>6</v>
      </c>
      <c r="C816" s="53"/>
      <c r="D816" s="66"/>
      <c r="E816" s="67"/>
      <c r="F816" s="68"/>
      <c r="G816" s="52"/>
    </row>
    <row r="817" spans="1:7">
      <c r="A817" s="69" t="s">
        <v>7</v>
      </c>
      <c r="B817" s="70"/>
      <c r="C817" s="71"/>
      <c r="D817" s="72"/>
      <c r="E817" s="73"/>
      <c r="F817" s="68"/>
      <c r="G817" s="52"/>
    </row>
    <row r="818" spans="1:7">
      <c r="A818" s="69" t="s">
        <v>7</v>
      </c>
      <c r="B818" s="70"/>
      <c r="C818" s="71"/>
      <c r="D818" s="72"/>
      <c r="E818" s="74"/>
      <c r="F818" s="68"/>
      <c r="G818" s="52"/>
    </row>
    <row r="819" spans="1:7">
      <c r="A819" s="292" t="s">
        <v>589</v>
      </c>
      <c r="B819" s="293"/>
      <c r="C819" s="293"/>
      <c r="D819" s="293"/>
      <c r="E819" s="293"/>
      <c r="F819" s="293"/>
      <c r="G819" s="294"/>
    </row>
    <row r="820" spans="1:7">
      <c r="A820" s="253" t="s">
        <v>8</v>
      </c>
      <c r="B820" s="75"/>
      <c r="C820" s="75"/>
      <c r="D820" s="75"/>
      <c r="E820" s="8"/>
      <c r="F820" s="254"/>
      <c r="G820" s="255"/>
    </row>
    <row r="821" spans="1:7" ht="31.5">
      <c r="A821" s="101" t="s">
        <v>27</v>
      </c>
      <c r="B821" s="101" t="s">
        <v>17</v>
      </c>
      <c r="C821" s="102" t="s">
        <v>55</v>
      </c>
      <c r="D821" s="101" t="s">
        <v>29</v>
      </c>
      <c r="E821" s="102" t="s">
        <v>10</v>
      </c>
      <c r="F821" s="102" t="s">
        <v>20</v>
      </c>
      <c r="G821" s="102" t="s">
        <v>21</v>
      </c>
    </row>
    <row r="822" spans="1:7">
      <c r="A822" s="96">
        <v>43347</v>
      </c>
      <c r="B822" s="89" t="s">
        <v>63</v>
      </c>
      <c r="C822" s="89">
        <v>40</v>
      </c>
      <c r="D822" s="89" t="s">
        <v>692</v>
      </c>
      <c r="E822" s="95" t="s">
        <v>510</v>
      </c>
      <c r="F822" s="89">
        <v>1</v>
      </c>
      <c r="G822" s="85">
        <v>84000</v>
      </c>
    </row>
    <row r="823" spans="1:7">
      <c r="A823" s="96">
        <v>43346</v>
      </c>
      <c r="B823" s="89" t="s">
        <v>63</v>
      </c>
      <c r="C823" s="89">
        <v>40</v>
      </c>
      <c r="D823" s="89" t="s">
        <v>215</v>
      </c>
      <c r="E823" s="95" t="s">
        <v>492</v>
      </c>
      <c r="F823" s="89">
        <v>1</v>
      </c>
      <c r="G823" s="85">
        <v>84000</v>
      </c>
    </row>
    <row r="824" spans="1:7">
      <c r="A824" s="96">
        <v>43346</v>
      </c>
      <c r="B824" s="105" t="s">
        <v>24</v>
      </c>
      <c r="C824" s="89">
        <v>40</v>
      </c>
      <c r="D824" s="89" t="s">
        <v>680</v>
      </c>
      <c r="E824" s="95" t="s">
        <v>66</v>
      </c>
      <c r="F824" s="89">
        <v>2</v>
      </c>
      <c r="G824" s="85">
        <v>148000</v>
      </c>
    </row>
    <row r="825" spans="1:7">
      <c r="A825" s="96">
        <v>43346</v>
      </c>
      <c r="B825" s="89" t="s">
        <v>59</v>
      </c>
      <c r="C825" s="89">
        <v>40</v>
      </c>
      <c r="D825" s="89" t="s">
        <v>679</v>
      </c>
      <c r="E825" s="95" t="s">
        <v>66</v>
      </c>
      <c r="F825" s="89">
        <v>2</v>
      </c>
      <c r="G825" s="85">
        <v>148000</v>
      </c>
    </row>
    <row r="826" spans="1:7">
      <c r="A826" s="96">
        <v>43346</v>
      </c>
      <c r="B826" s="89" t="s">
        <v>50</v>
      </c>
      <c r="C826" s="89">
        <v>40</v>
      </c>
      <c r="D826" s="89" t="s">
        <v>671</v>
      </c>
      <c r="E826" s="95" t="s">
        <v>492</v>
      </c>
      <c r="F826" s="89">
        <v>1</v>
      </c>
      <c r="G826" s="85">
        <v>84000</v>
      </c>
    </row>
    <row r="827" spans="1:7">
      <c r="A827" s="96">
        <v>43345</v>
      </c>
      <c r="B827" s="89" t="s">
        <v>240</v>
      </c>
      <c r="C827" s="89">
        <v>40</v>
      </c>
      <c r="D827" s="89" t="s">
        <v>672</v>
      </c>
      <c r="E827" s="95" t="s">
        <v>64</v>
      </c>
      <c r="F827" s="89">
        <v>1</v>
      </c>
      <c r="G827" s="85">
        <v>84000</v>
      </c>
    </row>
    <row r="828" spans="1:7">
      <c r="A828" s="96">
        <v>43344</v>
      </c>
      <c r="B828" s="89" t="s">
        <v>240</v>
      </c>
      <c r="C828" s="89">
        <v>40</v>
      </c>
      <c r="D828" s="89" t="s">
        <v>696</v>
      </c>
      <c r="E828" s="95" t="s">
        <v>530</v>
      </c>
      <c r="F828" s="89">
        <v>1</v>
      </c>
      <c r="G828" s="85">
        <v>84000</v>
      </c>
    </row>
    <row r="829" spans="1:7">
      <c r="A829" s="96">
        <v>43347</v>
      </c>
      <c r="B829" s="89" t="s">
        <v>62</v>
      </c>
      <c r="C829" s="89">
        <v>40</v>
      </c>
      <c r="D829" s="89" t="s">
        <v>690</v>
      </c>
      <c r="E829" s="95" t="s">
        <v>691</v>
      </c>
      <c r="F829" s="89">
        <v>1</v>
      </c>
      <c r="G829" s="85">
        <v>84000</v>
      </c>
    </row>
    <row r="830" spans="1:7">
      <c r="A830" s="96">
        <v>43346</v>
      </c>
      <c r="B830" s="89" t="s">
        <v>484</v>
      </c>
      <c r="C830" s="89">
        <v>40</v>
      </c>
      <c r="D830" s="89" t="s">
        <v>697</v>
      </c>
      <c r="E830" s="95" t="s">
        <v>66</v>
      </c>
      <c r="F830" s="89">
        <v>2</v>
      </c>
      <c r="G830" s="85">
        <v>148000</v>
      </c>
    </row>
    <row r="831" spans="1:7">
      <c r="A831" s="295" t="s">
        <v>42</v>
      </c>
      <c r="B831" s="296"/>
      <c r="C831" s="296"/>
      <c r="D831" s="296"/>
      <c r="E831" s="296"/>
      <c r="F831" s="297"/>
      <c r="G831" s="77">
        <f>SUM(G822:G830)</f>
        <v>948000</v>
      </c>
    </row>
    <row r="832" spans="1:7">
      <c r="A832" s="295" t="s">
        <v>43</v>
      </c>
      <c r="B832" s="296"/>
      <c r="C832" s="296"/>
      <c r="D832" s="296"/>
      <c r="E832" s="296"/>
      <c r="F832" s="297"/>
      <c r="G832" s="77">
        <f>+G831*0.18</f>
        <v>170640</v>
      </c>
    </row>
    <row r="833" spans="1:7">
      <c r="A833" s="295" t="s">
        <v>44</v>
      </c>
      <c r="B833" s="296"/>
      <c r="C833" s="296"/>
      <c r="D833" s="296"/>
      <c r="E833" s="296"/>
      <c r="F833" s="297"/>
      <c r="G833" s="77">
        <f>+G831+G832</f>
        <v>1118640</v>
      </c>
    </row>
    <row r="834" spans="1:7">
      <c r="A834" s="298" t="s">
        <v>783</v>
      </c>
      <c r="B834" s="299"/>
      <c r="C834" s="299"/>
      <c r="D834" s="299"/>
      <c r="E834" s="299"/>
      <c r="F834" s="299"/>
      <c r="G834" s="300"/>
    </row>
    <row r="835" spans="1:7">
      <c r="A835" s="301"/>
      <c r="B835" s="302"/>
      <c r="C835" s="302"/>
      <c r="D835" s="302"/>
      <c r="E835" s="302"/>
      <c r="F835" s="302"/>
      <c r="G835" s="303"/>
    </row>
    <row r="836" spans="1:7">
      <c r="A836" s="48"/>
      <c r="B836" s="48"/>
      <c r="C836" s="48"/>
      <c r="D836" s="48"/>
      <c r="E836" s="48"/>
      <c r="F836" s="48"/>
      <c r="G836" s="48"/>
    </row>
    <row r="837" spans="1:7">
      <c r="A837" s="13"/>
      <c r="B837" s="15"/>
      <c r="C837" s="15"/>
      <c r="D837" s="76"/>
      <c r="E837" s="304" t="s">
        <v>12</v>
      </c>
      <c r="F837" s="304"/>
      <c r="G837" s="304"/>
    </row>
    <row r="853" spans="1:7">
      <c r="A853" s="305" t="s">
        <v>547</v>
      </c>
      <c r="B853" s="305"/>
      <c r="C853" s="305"/>
      <c r="E853" s="8" t="s">
        <v>778</v>
      </c>
    </row>
    <row r="854" spans="1:7">
      <c r="A854" s="17"/>
      <c r="B854" s="17"/>
      <c r="C854" s="17"/>
      <c r="D854" s="17"/>
      <c r="F854" s="17"/>
      <c r="G854" s="17"/>
    </row>
    <row r="855" spans="1:7">
      <c r="A855" s="256"/>
      <c r="B855" s="256"/>
      <c r="C855" s="256"/>
      <c r="D855" s="49"/>
      <c r="E855" s="291" t="s">
        <v>35</v>
      </c>
      <c r="F855" s="291"/>
      <c r="G855" s="291"/>
    </row>
    <row r="856" spans="1:7">
      <c r="A856" s="256"/>
      <c r="B856" s="256"/>
      <c r="C856" s="256"/>
      <c r="D856" s="49"/>
      <c r="E856" s="291"/>
      <c r="F856" s="291"/>
      <c r="G856" s="291"/>
    </row>
    <row r="857" spans="1:7">
      <c r="A857" s="51" t="s">
        <v>786</v>
      </c>
      <c r="B857" s="38"/>
      <c r="C857" s="52"/>
      <c r="D857" s="53"/>
      <c r="E857" s="291"/>
      <c r="F857" s="291"/>
      <c r="G857" s="291"/>
    </row>
    <row r="858" spans="1:7">
      <c r="A858" s="55" t="s">
        <v>782</v>
      </c>
      <c r="B858" s="56"/>
      <c r="C858" s="57"/>
      <c r="D858" s="53"/>
      <c r="E858" s="49"/>
      <c r="F858" s="54"/>
      <c r="G858" s="54"/>
    </row>
    <row r="859" spans="1:7">
      <c r="A859" s="58" t="s">
        <v>2</v>
      </c>
      <c r="B859" s="59" t="s">
        <v>36</v>
      </c>
      <c r="C859" s="60"/>
      <c r="D859" s="61"/>
      <c r="E859" s="54"/>
      <c r="F859" s="62"/>
      <c r="G859" s="63"/>
    </row>
    <row r="860" spans="1:7">
      <c r="A860" s="64" t="s">
        <v>3</v>
      </c>
      <c r="B860" s="65" t="s">
        <v>4</v>
      </c>
      <c r="C860" s="53"/>
      <c r="D860" s="66"/>
      <c r="E860" s="67"/>
      <c r="F860" s="62"/>
      <c r="G860" s="63"/>
    </row>
    <row r="861" spans="1:7">
      <c r="A861" s="64" t="s">
        <v>5</v>
      </c>
      <c r="B861" s="65" t="s">
        <v>6</v>
      </c>
      <c r="C861" s="53"/>
      <c r="D861" s="66"/>
      <c r="E861" s="67"/>
      <c r="F861" s="68"/>
      <c r="G861" s="52"/>
    </row>
    <row r="862" spans="1:7">
      <c r="A862" s="69" t="s">
        <v>7</v>
      </c>
      <c r="B862" s="70"/>
      <c r="C862" s="71"/>
      <c r="D862" s="72"/>
      <c r="E862" s="73"/>
      <c r="F862" s="68"/>
      <c r="G862" s="52"/>
    </row>
    <row r="863" spans="1:7">
      <c r="A863" s="69" t="s">
        <v>7</v>
      </c>
      <c r="B863" s="70"/>
      <c r="C863" s="71"/>
      <c r="D863" s="72"/>
      <c r="E863" s="74"/>
      <c r="F863" s="68"/>
      <c r="G863" s="52"/>
    </row>
    <row r="864" spans="1:7">
      <c r="A864" s="292" t="s">
        <v>589</v>
      </c>
      <c r="B864" s="293"/>
      <c r="C864" s="293"/>
      <c r="D864" s="293"/>
      <c r="E864" s="293"/>
      <c r="F864" s="293"/>
      <c r="G864" s="294"/>
    </row>
    <row r="865" spans="1:8">
      <c r="A865" s="253" t="s">
        <v>8</v>
      </c>
      <c r="B865" s="75"/>
      <c r="C865" s="75"/>
      <c r="D865" s="75"/>
      <c r="E865" s="8"/>
      <c r="F865" s="254"/>
      <c r="G865" s="255"/>
    </row>
    <row r="866" spans="1:8" ht="31.5">
      <c r="A866" s="101" t="s">
        <v>27</v>
      </c>
      <c r="B866" s="101" t="s">
        <v>17</v>
      </c>
      <c r="C866" s="102" t="s">
        <v>55</v>
      </c>
      <c r="D866" s="101" t="s">
        <v>29</v>
      </c>
      <c r="E866" s="102" t="s">
        <v>10</v>
      </c>
      <c r="F866" s="102" t="s">
        <v>20</v>
      </c>
      <c r="G866" s="102" t="s">
        <v>21</v>
      </c>
    </row>
    <row r="867" spans="1:8">
      <c r="A867" s="96">
        <v>43346</v>
      </c>
      <c r="B867" s="89" t="s">
        <v>659</v>
      </c>
      <c r="C867" s="89">
        <v>20</v>
      </c>
      <c r="D867" s="89" t="s">
        <v>660</v>
      </c>
      <c r="E867" s="95" t="s">
        <v>661</v>
      </c>
      <c r="F867" s="89">
        <v>1</v>
      </c>
      <c r="G867" s="85">
        <v>56000</v>
      </c>
      <c r="H867" s="7"/>
    </row>
    <row r="868" spans="1:8">
      <c r="A868" s="295" t="s">
        <v>42</v>
      </c>
      <c r="B868" s="296"/>
      <c r="C868" s="296"/>
      <c r="D868" s="296"/>
      <c r="E868" s="296"/>
      <c r="F868" s="297"/>
      <c r="G868" s="77">
        <f>SUM(G859:G867)</f>
        <v>56000</v>
      </c>
    </row>
    <row r="869" spans="1:8">
      <c r="A869" s="295" t="s">
        <v>43</v>
      </c>
      <c r="B869" s="296"/>
      <c r="C869" s="296"/>
      <c r="D869" s="296"/>
      <c r="E869" s="296"/>
      <c r="F869" s="297"/>
      <c r="G869" s="77">
        <f>+G868*0.18</f>
        <v>10080</v>
      </c>
    </row>
    <row r="870" spans="1:8">
      <c r="A870" s="295" t="s">
        <v>44</v>
      </c>
      <c r="B870" s="296"/>
      <c r="C870" s="296"/>
      <c r="D870" s="296"/>
      <c r="E870" s="296"/>
      <c r="F870" s="297"/>
      <c r="G870" s="77">
        <f>+G868+G869</f>
        <v>66080</v>
      </c>
    </row>
    <row r="871" spans="1:8">
      <c r="A871" s="298" t="s">
        <v>947</v>
      </c>
      <c r="B871" s="299"/>
      <c r="C871" s="299"/>
      <c r="D871" s="299"/>
      <c r="E871" s="299"/>
      <c r="F871" s="299"/>
      <c r="G871" s="300"/>
    </row>
    <row r="872" spans="1:8">
      <c r="A872" s="301"/>
      <c r="B872" s="302"/>
      <c r="C872" s="302"/>
      <c r="D872" s="302"/>
      <c r="E872" s="302"/>
      <c r="F872" s="302"/>
      <c r="G872" s="303"/>
    </row>
    <row r="873" spans="1:8">
      <c r="A873" s="48"/>
      <c r="B873" s="48"/>
      <c r="C873" s="48"/>
      <c r="D873" s="48"/>
      <c r="E873" s="48"/>
      <c r="F873" s="48"/>
      <c r="G873" s="48"/>
    </row>
    <row r="874" spans="1:8">
      <c r="A874" s="13"/>
      <c r="B874" s="15"/>
      <c r="C874" s="15"/>
      <c r="D874" s="76"/>
      <c r="E874" s="304" t="s">
        <v>12</v>
      </c>
      <c r="F874" s="304"/>
      <c r="G874" s="304"/>
    </row>
    <row r="890" spans="1:8">
      <c r="H890" s="84"/>
    </row>
    <row r="891" spans="1:8">
      <c r="A891" s="305" t="s">
        <v>547</v>
      </c>
      <c r="B891" s="305"/>
      <c r="C891" s="305"/>
      <c r="E891" s="8" t="s">
        <v>1005</v>
      </c>
      <c r="H891" s="84"/>
    </row>
    <row r="892" spans="1:8">
      <c r="A892" s="17"/>
      <c r="B892" s="17"/>
      <c r="C892" s="17"/>
      <c r="D892" s="17"/>
      <c r="F892" s="17"/>
      <c r="G892" s="17"/>
      <c r="H892" s="84"/>
    </row>
    <row r="893" spans="1:8">
      <c r="A893" s="271"/>
      <c r="B893" s="271"/>
      <c r="C893" s="271"/>
      <c r="D893" s="49"/>
      <c r="E893" s="291" t="s">
        <v>35</v>
      </c>
      <c r="F893" s="291"/>
      <c r="G893" s="291"/>
      <c r="H893" s="84"/>
    </row>
    <row r="894" spans="1:8">
      <c r="A894" s="271"/>
      <c r="B894" s="271"/>
      <c r="C894" s="271"/>
      <c r="D894" s="49"/>
      <c r="E894" s="291"/>
      <c r="F894" s="291"/>
      <c r="G894" s="291"/>
      <c r="H894" s="84"/>
    </row>
    <row r="895" spans="1:8">
      <c r="A895" s="51" t="s">
        <v>1006</v>
      </c>
      <c r="B895" s="38"/>
      <c r="C895" s="52"/>
      <c r="D895" s="53"/>
      <c r="E895" s="291"/>
      <c r="F895" s="291"/>
      <c r="G895" s="291"/>
      <c r="H895" s="84"/>
    </row>
    <row r="896" spans="1:8">
      <c r="A896" s="55" t="s">
        <v>1007</v>
      </c>
      <c r="B896" s="56"/>
      <c r="C896" s="57"/>
      <c r="D896" s="53"/>
      <c r="E896" s="49"/>
      <c r="F896" s="54"/>
      <c r="G896" s="54"/>
      <c r="H896" s="84"/>
    </row>
    <row r="897" spans="1:8">
      <c r="A897" s="58" t="s">
        <v>2</v>
      </c>
      <c r="B897" s="59" t="s">
        <v>36</v>
      </c>
      <c r="C897" s="60"/>
      <c r="D897" s="61"/>
      <c r="E897" s="54"/>
      <c r="F897" s="62"/>
      <c r="G897" s="63"/>
      <c r="H897" s="84"/>
    </row>
    <row r="898" spans="1:8">
      <c r="A898" s="64" t="s">
        <v>3</v>
      </c>
      <c r="B898" s="65" t="s">
        <v>4</v>
      </c>
      <c r="C898" s="53"/>
      <c r="D898" s="66"/>
      <c r="E898" s="67"/>
      <c r="F898" s="62"/>
      <c r="G898" s="63"/>
      <c r="H898" s="84"/>
    </row>
    <row r="899" spans="1:8">
      <c r="A899" s="64" t="s">
        <v>5</v>
      </c>
      <c r="B899" s="65" t="s">
        <v>6</v>
      </c>
      <c r="C899" s="53"/>
      <c r="D899" s="66"/>
      <c r="E899" s="67"/>
      <c r="F899" s="68"/>
      <c r="G899" s="52"/>
      <c r="H899" s="84"/>
    </row>
    <row r="900" spans="1:8">
      <c r="A900" s="69" t="s">
        <v>7</v>
      </c>
      <c r="B900" s="70"/>
      <c r="C900" s="71"/>
      <c r="D900" s="72"/>
      <c r="E900" s="73"/>
      <c r="F900" s="68"/>
      <c r="G900" s="52"/>
      <c r="H900" s="84"/>
    </row>
    <row r="901" spans="1:8">
      <c r="A901" s="69" t="s">
        <v>7</v>
      </c>
      <c r="B901" s="70"/>
      <c r="C901" s="71"/>
      <c r="D901" s="72"/>
      <c r="E901" s="74"/>
      <c r="F901" s="68"/>
      <c r="G901" s="52"/>
      <c r="H901" s="84"/>
    </row>
    <row r="902" spans="1:8">
      <c r="A902" s="292" t="s">
        <v>589</v>
      </c>
      <c r="B902" s="293"/>
      <c r="C902" s="293"/>
      <c r="D902" s="293"/>
      <c r="E902" s="293"/>
      <c r="F902" s="293"/>
      <c r="G902" s="294"/>
      <c r="H902" s="84"/>
    </row>
    <row r="903" spans="1:8">
      <c r="A903" s="268" t="s">
        <v>8</v>
      </c>
      <c r="B903" s="75"/>
      <c r="C903" s="75"/>
      <c r="D903" s="75"/>
      <c r="E903" s="8"/>
      <c r="F903" s="269"/>
      <c r="G903" s="270"/>
      <c r="H903" s="84"/>
    </row>
    <row r="904" spans="1:8" ht="31.5">
      <c r="A904" s="101" t="s">
        <v>27</v>
      </c>
      <c r="B904" s="101" t="s">
        <v>17</v>
      </c>
      <c r="C904" s="102" t="s">
        <v>55</v>
      </c>
      <c r="D904" s="101" t="s">
        <v>29</v>
      </c>
      <c r="E904" s="102" t="s">
        <v>10</v>
      </c>
      <c r="F904" s="102" t="s">
        <v>20</v>
      </c>
      <c r="G904" s="102" t="s">
        <v>21</v>
      </c>
      <c r="H904" s="84"/>
    </row>
    <row r="905" spans="1:8">
      <c r="A905" s="96">
        <v>43337</v>
      </c>
      <c r="B905" s="89" t="s">
        <v>54</v>
      </c>
      <c r="C905" s="89">
        <v>40</v>
      </c>
      <c r="D905" s="89" t="s">
        <v>736</v>
      </c>
      <c r="E905" s="95" t="s">
        <v>510</v>
      </c>
      <c r="F905" s="89">
        <v>1</v>
      </c>
      <c r="G905" s="85">
        <v>84000</v>
      </c>
      <c r="H905" s="7"/>
    </row>
    <row r="906" spans="1:8">
      <c r="A906" s="96">
        <v>43341</v>
      </c>
      <c r="B906" s="89" t="s">
        <v>46</v>
      </c>
      <c r="C906" s="89">
        <v>40</v>
      </c>
      <c r="D906" s="89" t="s">
        <v>718</v>
      </c>
      <c r="E906" s="95" t="s">
        <v>719</v>
      </c>
      <c r="F906" s="89">
        <v>1</v>
      </c>
      <c r="G906" s="85">
        <v>84000</v>
      </c>
      <c r="H906" s="7"/>
    </row>
    <row r="907" spans="1:8">
      <c r="A907" s="96">
        <v>43342</v>
      </c>
      <c r="B907" s="89" t="s">
        <v>46</v>
      </c>
      <c r="C907" s="89">
        <v>40</v>
      </c>
      <c r="D907" s="89" t="s">
        <v>720</v>
      </c>
      <c r="E907" s="95" t="s">
        <v>66</v>
      </c>
      <c r="F907" s="89">
        <v>2</v>
      </c>
      <c r="G907" s="85">
        <v>148000</v>
      </c>
      <c r="H907" s="7"/>
    </row>
    <row r="908" spans="1:8">
      <c r="A908" s="96">
        <v>43343</v>
      </c>
      <c r="B908" s="89" t="s">
        <v>34</v>
      </c>
      <c r="C908" s="89">
        <v>40</v>
      </c>
      <c r="D908" s="89" t="s">
        <v>723</v>
      </c>
      <c r="E908" s="95" t="s">
        <v>71</v>
      </c>
      <c r="F908" s="89">
        <v>1</v>
      </c>
      <c r="G908" s="85">
        <v>84000</v>
      </c>
      <c r="H908" s="7"/>
    </row>
    <row r="909" spans="1:8">
      <c r="A909" s="96">
        <v>43340</v>
      </c>
      <c r="B909" s="89" t="s">
        <v>59</v>
      </c>
      <c r="C909" s="89">
        <v>40</v>
      </c>
      <c r="D909" s="89" t="s">
        <v>739</v>
      </c>
      <c r="E909" s="95" t="s">
        <v>580</v>
      </c>
      <c r="F909" s="89">
        <v>1</v>
      </c>
      <c r="G909" s="85">
        <v>84000</v>
      </c>
      <c r="H909" s="7"/>
    </row>
    <row r="910" spans="1:8">
      <c r="A910" s="295" t="s">
        <v>42</v>
      </c>
      <c r="B910" s="296"/>
      <c r="C910" s="296"/>
      <c r="D910" s="296"/>
      <c r="E910" s="296"/>
      <c r="F910" s="297"/>
      <c r="G910" s="77">
        <f>SUM(G905:G909)</f>
        <v>484000</v>
      </c>
    </row>
    <row r="911" spans="1:8">
      <c r="A911" s="295" t="s">
        <v>43</v>
      </c>
      <c r="B911" s="296"/>
      <c r="C911" s="296"/>
      <c r="D911" s="296"/>
      <c r="E911" s="296"/>
      <c r="F911" s="297"/>
      <c r="G911" s="77">
        <f>+G910*0.18</f>
        <v>87120</v>
      </c>
    </row>
    <row r="912" spans="1:8">
      <c r="A912" s="295" t="s">
        <v>44</v>
      </c>
      <c r="B912" s="296"/>
      <c r="C912" s="296"/>
      <c r="D912" s="296"/>
      <c r="E912" s="296"/>
      <c r="F912" s="297"/>
      <c r="G912" s="77">
        <f>+G910+G911</f>
        <v>571120</v>
      </c>
    </row>
    <row r="913" spans="1:7">
      <c r="A913" s="298" t="s">
        <v>781</v>
      </c>
      <c r="B913" s="299"/>
      <c r="C913" s="299"/>
      <c r="D913" s="299"/>
      <c r="E913" s="299"/>
      <c r="F913" s="299"/>
      <c r="G913" s="300"/>
    </row>
    <row r="914" spans="1:7">
      <c r="A914" s="301"/>
      <c r="B914" s="302"/>
      <c r="C914" s="302"/>
      <c r="D914" s="302"/>
      <c r="E914" s="302"/>
      <c r="F914" s="302"/>
      <c r="G914" s="303"/>
    </row>
    <row r="915" spans="1:7">
      <c r="A915" s="48"/>
      <c r="B915" s="48"/>
      <c r="C915" s="48"/>
      <c r="D915" s="48"/>
      <c r="E915" s="48"/>
      <c r="F915" s="48"/>
      <c r="G915" s="48"/>
    </row>
    <row r="916" spans="1:7">
      <c r="A916" s="13"/>
      <c r="B916" s="15"/>
      <c r="C916" s="15"/>
      <c r="D916" s="76"/>
      <c r="E916" s="304" t="s">
        <v>12</v>
      </c>
      <c r="F916" s="304"/>
      <c r="G916" s="304"/>
    </row>
    <row r="930" spans="1:8" s="84" customFormat="1">
      <c r="A930" s="5"/>
      <c r="B930" s="5"/>
      <c r="C930" s="5"/>
      <c r="D930" s="4"/>
      <c r="E930" s="5"/>
      <c r="F930" s="5"/>
      <c r="G930" s="5"/>
    </row>
    <row r="931" spans="1:8" s="84" customFormat="1">
      <c r="A931" s="5"/>
      <c r="B931" s="5"/>
      <c r="C931" s="5"/>
      <c r="D931" s="4"/>
      <c r="E931" s="5"/>
      <c r="F931" s="5"/>
      <c r="G931" s="5"/>
    </row>
    <row r="932" spans="1:8" s="84" customFormat="1">
      <c r="A932" s="5"/>
      <c r="B932" s="5"/>
      <c r="C932" s="5"/>
      <c r="D932" s="4"/>
      <c r="E932" s="5"/>
      <c r="F932" s="5"/>
      <c r="G932" s="5"/>
    </row>
    <row r="933" spans="1:8" s="84" customFormat="1">
      <c r="A933" s="5"/>
      <c r="B933" s="5"/>
      <c r="C933" s="5"/>
      <c r="D933" s="4"/>
      <c r="E933" s="5"/>
      <c r="F933" s="5"/>
      <c r="G933" s="5"/>
    </row>
    <row r="934" spans="1:8" s="84" customFormat="1">
      <c r="A934" s="5"/>
      <c r="B934" s="5"/>
      <c r="C934" s="5"/>
      <c r="D934" s="4"/>
      <c r="E934" s="5"/>
      <c r="F934" s="5"/>
      <c r="G934" s="5"/>
    </row>
    <row r="935" spans="1:8" s="84" customFormat="1">
      <c r="A935" s="5"/>
      <c r="B935" s="5"/>
      <c r="C935" s="5"/>
      <c r="D935" s="4"/>
      <c r="E935" s="5"/>
      <c r="F935" s="5"/>
      <c r="G935" s="5"/>
    </row>
    <row r="936" spans="1:8" s="84" customFormat="1">
      <c r="A936" s="5"/>
      <c r="B936" s="5"/>
      <c r="C936" s="5"/>
      <c r="D936" s="4"/>
      <c r="E936" s="5"/>
      <c r="F936" s="5"/>
      <c r="G936" s="5"/>
    </row>
    <row r="937" spans="1:8" s="84" customFormat="1">
      <c r="A937" s="5"/>
      <c r="B937" s="5"/>
      <c r="C937" s="5"/>
      <c r="D937" s="4"/>
      <c r="E937" s="5"/>
      <c r="F937" s="5"/>
      <c r="G937" s="5"/>
    </row>
    <row r="938" spans="1:8" s="84" customFormat="1">
      <c r="A938" s="5"/>
      <c r="B938" s="5"/>
      <c r="C938" s="5"/>
      <c r="D938" s="4"/>
      <c r="E938" s="5"/>
      <c r="F938" s="5"/>
      <c r="G938" s="5"/>
    </row>
    <row r="939" spans="1:8" s="84" customFormat="1">
      <c r="A939" s="5"/>
      <c r="B939" s="5"/>
      <c r="C939" s="5"/>
      <c r="D939" s="4"/>
      <c r="E939" s="5"/>
      <c r="F939" s="5"/>
      <c r="G939" s="5"/>
    </row>
    <row r="940" spans="1:8" s="84" customFormat="1">
      <c r="A940" s="5"/>
      <c r="B940" s="5"/>
      <c r="C940" s="5"/>
      <c r="D940" s="4"/>
      <c r="E940" s="5"/>
      <c r="F940" s="5"/>
      <c r="G940" s="5"/>
    </row>
    <row r="941" spans="1:8" s="84" customFormat="1">
      <c r="A941" s="5"/>
      <c r="B941" s="5"/>
      <c r="C941" s="5"/>
      <c r="D941" s="4"/>
      <c r="E941" s="5"/>
      <c r="F941" s="5"/>
      <c r="G941" s="5"/>
    </row>
    <row r="942" spans="1:8" s="84" customFormat="1">
      <c r="A942" s="5"/>
      <c r="B942" s="5"/>
      <c r="C942" s="5"/>
      <c r="D942" s="4"/>
      <c r="E942" s="5"/>
      <c r="F942" s="5"/>
      <c r="G942" s="5"/>
    </row>
    <row r="943" spans="1:8" s="84" customFormat="1">
      <c r="A943" s="5"/>
      <c r="B943" s="5"/>
      <c r="C943" s="5"/>
      <c r="D943" s="4"/>
      <c r="E943" s="5"/>
      <c r="F943" s="5"/>
      <c r="G943" s="5"/>
    </row>
    <row r="944" spans="1:8">
      <c r="H944" s="84"/>
    </row>
    <row r="945" spans="1:8">
      <c r="A945" s="305" t="s">
        <v>547</v>
      </c>
      <c r="B945" s="305"/>
      <c r="C945" s="305"/>
      <c r="E945" s="8" t="s">
        <v>1005</v>
      </c>
      <c r="H945" s="84"/>
    </row>
    <row r="946" spans="1:8">
      <c r="A946" s="17"/>
      <c r="B946" s="17"/>
      <c r="C946" s="17"/>
      <c r="D946" s="17"/>
      <c r="F946" s="17"/>
      <c r="G946" s="17"/>
      <c r="H946" s="84"/>
    </row>
    <row r="947" spans="1:8">
      <c r="A947" s="271"/>
      <c r="B947" s="271"/>
      <c r="C947" s="271"/>
      <c r="D947" s="49"/>
      <c r="E947" s="291" t="s">
        <v>35</v>
      </c>
      <c r="F947" s="291"/>
      <c r="G947" s="291"/>
      <c r="H947" s="84"/>
    </row>
    <row r="948" spans="1:8">
      <c r="A948" s="271"/>
      <c r="B948" s="271"/>
      <c r="C948" s="271"/>
      <c r="D948" s="49"/>
      <c r="E948" s="291"/>
      <c r="F948" s="291"/>
      <c r="G948" s="291"/>
      <c r="H948" s="84"/>
    </row>
    <row r="949" spans="1:8">
      <c r="A949" s="51" t="s">
        <v>1008</v>
      </c>
      <c r="B949" s="38"/>
      <c r="C949" s="52"/>
      <c r="D949" s="53"/>
      <c r="E949" s="291"/>
      <c r="F949" s="291"/>
      <c r="G949" s="291"/>
      <c r="H949" s="84"/>
    </row>
    <row r="950" spans="1:8">
      <c r="A950" s="55" t="s">
        <v>1009</v>
      </c>
      <c r="B950" s="56"/>
      <c r="C950" s="57"/>
      <c r="D950" s="53"/>
      <c r="E950" s="49"/>
      <c r="F950" s="54"/>
      <c r="G950" s="54"/>
      <c r="H950" s="84"/>
    </row>
    <row r="951" spans="1:8">
      <c r="A951" s="58" t="s">
        <v>2</v>
      </c>
      <c r="B951" s="59" t="s">
        <v>36</v>
      </c>
      <c r="C951" s="60"/>
      <c r="D951" s="61"/>
      <c r="E951" s="54"/>
      <c r="F951" s="62"/>
      <c r="G951" s="63"/>
      <c r="H951" s="84"/>
    </row>
    <row r="952" spans="1:8">
      <c r="A952" s="64" t="s">
        <v>3</v>
      </c>
      <c r="B952" s="65" t="s">
        <v>4</v>
      </c>
      <c r="C952" s="53"/>
      <c r="D952" s="66"/>
      <c r="E952" s="67"/>
      <c r="F952" s="62"/>
      <c r="G952" s="63"/>
      <c r="H952" s="84"/>
    </row>
    <row r="953" spans="1:8">
      <c r="A953" s="64" t="s">
        <v>5</v>
      </c>
      <c r="B953" s="65" t="s">
        <v>6</v>
      </c>
      <c r="C953" s="53"/>
      <c r="D953" s="66"/>
      <c r="E953" s="67"/>
      <c r="F953" s="68"/>
      <c r="G953" s="52"/>
      <c r="H953" s="84"/>
    </row>
    <row r="954" spans="1:8">
      <c r="A954" s="69" t="s">
        <v>7</v>
      </c>
      <c r="B954" s="70"/>
      <c r="C954" s="71"/>
      <c r="D954" s="72"/>
      <c r="E954" s="73"/>
      <c r="F954" s="68"/>
      <c r="G954" s="52"/>
      <c r="H954" s="84"/>
    </row>
    <row r="955" spans="1:8">
      <c r="A955" s="69" t="s">
        <v>7</v>
      </c>
      <c r="B955" s="70"/>
      <c r="C955" s="71"/>
      <c r="D955" s="72"/>
      <c r="E955" s="74"/>
      <c r="F955" s="68"/>
      <c r="G955" s="52"/>
      <c r="H955" s="84"/>
    </row>
    <row r="956" spans="1:8">
      <c r="A956" s="292" t="s">
        <v>589</v>
      </c>
      <c r="B956" s="293"/>
      <c r="C956" s="293"/>
      <c r="D956" s="293"/>
      <c r="E956" s="293"/>
      <c r="F956" s="293"/>
      <c r="G956" s="294"/>
      <c r="H956" s="84"/>
    </row>
    <row r="957" spans="1:8">
      <c r="A957" s="268" t="s">
        <v>8</v>
      </c>
      <c r="B957" s="75"/>
      <c r="C957" s="75"/>
      <c r="D957" s="75"/>
      <c r="E957" s="8"/>
      <c r="F957" s="269"/>
      <c r="G957" s="270"/>
      <c r="H957" s="84"/>
    </row>
    <row r="958" spans="1:8" ht="31.5">
      <c r="A958" s="101" t="s">
        <v>27</v>
      </c>
      <c r="B958" s="101" t="s">
        <v>17</v>
      </c>
      <c r="C958" s="102" t="s">
        <v>55</v>
      </c>
      <c r="D958" s="101" t="s">
        <v>29</v>
      </c>
      <c r="E958" s="102" t="s">
        <v>10</v>
      </c>
      <c r="F958" s="102" t="s">
        <v>20</v>
      </c>
      <c r="G958" s="102" t="s">
        <v>21</v>
      </c>
      <c r="H958" s="84"/>
    </row>
    <row r="959" spans="1:8">
      <c r="A959" s="96">
        <v>43354</v>
      </c>
      <c r="B959" s="89" t="s">
        <v>62</v>
      </c>
      <c r="C959" s="89">
        <v>40</v>
      </c>
      <c r="D959" s="89" t="s">
        <v>741</v>
      </c>
      <c r="E959" s="95" t="s">
        <v>492</v>
      </c>
      <c r="F959" s="89">
        <v>1</v>
      </c>
      <c r="G959" s="85">
        <v>84000</v>
      </c>
      <c r="H959" s="7"/>
    </row>
    <row r="960" spans="1:8">
      <c r="A960" s="96">
        <v>43354</v>
      </c>
      <c r="B960" s="89" t="s">
        <v>45</v>
      </c>
      <c r="C960" s="89">
        <v>40</v>
      </c>
      <c r="D960" s="89" t="s">
        <v>727</v>
      </c>
      <c r="E960" s="95" t="s">
        <v>510</v>
      </c>
      <c r="F960" s="89">
        <v>1</v>
      </c>
      <c r="G960" s="85">
        <v>84000</v>
      </c>
      <c r="H960" s="7"/>
    </row>
    <row r="961" spans="1:8">
      <c r="A961" s="96">
        <v>43359</v>
      </c>
      <c r="B961" s="89" t="s">
        <v>46</v>
      </c>
      <c r="C961" s="89">
        <v>40</v>
      </c>
      <c r="D961" s="89" t="s">
        <v>963</v>
      </c>
      <c r="E961" s="95" t="s">
        <v>530</v>
      </c>
      <c r="F961" s="89">
        <v>1</v>
      </c>
      <c r="G961" s="85">
        <v>84000</v>
      </c>
      <c r="H961" s="7"/>
    </row>
    <row r="962" spans="1:8">
      <c r="A962" s="96">
        <v>43346</v>
      </c>
      <c r="B962" s="89" t="s">
        <v>46</v>
      </c>
      <c r="C962" s="89">
        <v>40</v>
      </c>
      <c r="D962" s="89" t="s">
        <v>722</v>
      </c>
      <c r="E962" s="95" t="s">
        <v>66</v>
      </c>
      <c r="F962" s="89">
        <v>2</v>
      </c>
      <c r="G962" s="85">
        <v>148000</v>
      </c>
      <c r="H962" s="7"/>
    </row>
    <row r="963" spans="1:8">
      <c r="A963" s="96">
        <v>43356</v>
      </c>
      <c r="B963" s="105" t="s">
        <v>53</v>
      </c>
      <c r="C963" s="89">
        <v>40</v>
      </c>
      <c r="D963" s="89" t="s">
        <v>762</v>
      </c>
      <c r="E963" s="95" t="s">
        <v>738</v>
      </c>
      <c r="F963" s="89">
        <v>1</v>
      </c>
      <c r="G963" s="85">
        <v>84000</v>
      </c>
      <c r="H963" s="7"/>
    </row>
    <row r="964" spans="1:8">
      <c r="A964" s="96">
        <v>43356</v>
      </c>
      <c r="B964" s="89" t="s">
        <v>62</v>
      </c>
      <c r="C964" s="89">
        <v>40</v>
      </c>
      <c r="D964" s="89" t="s">
        <v>169</v>
      </c>
      <c r="E964" s="95" t="s">
        <v>738</v>
      </c>
      <c r="F964" s="89">
        <v>1</v>
      </c>
      <c r="G964" s="85">
        <v>84000</v>
      </c>
      <c r="H964" s="7"/>
    </row>
    <row r="965" spans="1:8">
      <c r="A965" s="96">
        <v>43356</v>
      </c>
      <c r="B965" s="89" t="s">
        <v>24</v>
      </c>
      <c r="C965" s="89">
        <v>40</v>
      </c>
      <c r="D965" s="89" t="s">
        <v>740</v>
      </c>
      <c r="E965" s="95" t="s">
        <v>738</v>
      </c>
      <c r="F965" s="89">
        <v>1</v>
      </c>
      <c r="G965" s="85">
        <v>84000</v>
      </c>
      <c r="H965" s="7"/>
    </row>
    <row r="966" spans="1:8">
      <c r="A966" s="96">
        <v>43355</v>
      </c>
      <c r="B966" s="89" t="s">
        <v>54</v>
      </c>
      <c r="C966" s="89">
        <v>40</v>
      </c>
      <c r="D966" s="89" t="s">
        <v>737</v>
      </c>
      <c r="E966" s="95" t="s">
        <v>738</v>
      </c>
      <c r="F966" s="89">
        <v>1</v>
      </c>
      <c r="G966" s="85">
        <v>84000</v>
      </c>
      <c r="H966" s="7"/>
    </row>
    <row r="967" spans="1:8">
      <c r="A967" s="96">
        <v>43350</v>
      </c>
      <c r="B967" s="89" t="s">
        <v>46</v>
      </c>
      <c r="C967" s="89">
        <v>40</v>
      </c>
      <c r="D967" s="89" t="s">
        <v>721</v>
      </c>
      <c r="E967" s="95" t="s">
        <v>61</v>
      </c>
      <c r="F967" s="89">
        <v>1</v>
      </c>
      <c r="G967" s="85">
        <v>84000</v>
      </c>
      <c r="H967" s="7"/>
    </row>
    <row r="968" spans="1:8">
      <c r="A968" s="96">
        <v>43350</v>
      </c>
      <c r="B968" s="89" t="s">
        <v>26</v>
      </c>
      <c r="C968" s="89">
        <v>40</v>
      </c>
      <c r="D968" s="89" t="s">
        <v>756</v>
      </c>
      <c r="E968" s="95" t="s">
        <v>47</v>
      </c>
      <c r="F968" s="89">
        <v>1</v>
      </c>
      <c r="G968" s="85">
        <v>84000</v>
      </c>
      <c r="H968" s="7"/>
    </row>
    <row r="969" spans="1:8">
      <c r="A969" s="96">
        <v>43349</v>
      </c>
      <c r="B969" s="89" t="s">
        <v>34</v>
      </c>
      <c r="C969" s="89">
        <v>40</v>
      </c>
      <c r="D969" s="89" t="s">
        <v>763</v>
      </c>
      <c r="E969" s="95" t="s">
        <v>156</v>
      </c>
      <c r="F969" s="89">
        <v>2</v>
      </c>
      <c r="G969" s="85">
        <v>148000</v>
      </c>
      <c r="H969" s="7"/>
    </row>
    <row r="970" spans="1:8">
      <c r="A970" s="96">
        <v>43346</v>
      </c>
      <c r="B970" s="89" t="s">
        <v>45</v>
      </c>
      <c r="C970" s="89">
        <v>40</v>
      </c>
      <c r="D970" s="89" t="s">
        <v>725</v>
      </c>
      <c r="E970" s="95" t="s">
        <v>726</v>
      </c>
      <c r="F970" s="89">
        <v>1</v>
      </c>
      <c r="G970" s="85">
        <v>84000</v>
      </c>
      <c r="H970" s="7"/>
    </row>
    <row r="971" spans="1:8">
      <c r="A971" s="96">
        <v>43355</v>
      </c>
      <c r="B971" s="89" t="s">
        <v>45</v>
      </c>
      <c r="C971" s="89">
        <v>40</v>
      </c>
      <c r="D971" s="89" t="s">
        <v>724</v>
      </c>
      <c r="E971" s="95" t="s">
        <v>218</v>
      </c>
      <c r="F971" s="89">
        <v>1</v>
      </c>
      <c r="G971" s="85">
        <v>84000</v>
      </c>
      <c r="H971" s="7"/>
    </row>
    <row r="972" spans="1:8">
      <c r="A972" s="96">
        <v>43354</v>
      </c>
      <c r="B972" s="89" t="s">
        <v>34</v>
      </c>
      <c r="C972" s="89">
        <v>40</v>
      </c>
      <c r="D972" s="89" t="s">
        <v>730</v>
      </c>
      <c r="E972" s="95" t="s">
        <v>510</v>
      </c>
      <c r="F972" s="89">
        <v>1</v>
      </c>
      <c r="G972" s="85">
        <v>84000</v>
      </c>
      <c r="H972" s="7"/>
    </row>
    <row r="973" spans="1:8">
      <c r="A973" s="96">
        <v>43346</v>
      </c>
      <c r="B973" s="89" t="s">
        <v>760</v>
      </c>
      <c r="C973" s="89">
        <v>40</v>
      </c>
      <c r="D973" s="89" t="s">
        <v>761</v>
      </c>
      <c r="E973" s="95" t="s">
        <v>66</v>
      </c>
      <c r="F973" s="89">
        <v>2</v>
      </c>
      <c r="G973" s="85">
        <v>148000</v>
      </c>
      <c r="H973" s="7"/>
    </row>
    <row r="974" spans="1:8">
      <c r="A974" s="96">
        <v>43357</v>
      </c>
      <c r="B974" s="89" t="s">
        <v>46</v>
      </c>
      <c r="C974" s="89">
        <v>40</v>
      </c>
      <c r="D974" s="89" t="s">
        <v>965</v>
      </c>
      <c r="E974" s="95" t="s">
        <v>66</v>
      </c>
      <c r="F974" s="89">
        <v>2</v>
      </c>
      <c r="G974" s="85">
        <v>148000</v>
      </c>
      <c r="H974" s="7"/>
    </row>
    <row r="975" spans="1:8">
      <c r="A975" s="96">
        <v>43357</v>
      </c>
      <c r="B975" s="89" t="s">
        <v>216</v>
      </c>
      <c r="C975" s="89">
        <v>40</v>
      </c>
      <c r="D975" s="89" t="s">
        <v>962</v>
      </c>
      <c r="E975" s="95" t="s">
        <v>66</v>
      </c>
      <c r="F975" s="89">
        <v>2</v>
      </c>
      <c r="G975" s="85">
        <v>148000</v>
      </c>
      <c r="H975" s="7"/>
    </row>
    <row r="976" spans="1:8">
      <c r="A976" s="96">
        <v>43356</v>
      </c>
      <c r="B976" s="89" t="s">
        <v>46</v>
      </c>
      <c r="C976" s="89">
        <v>40</v>
      </c>
      <c r="D976" s="89" t="s">
        <v>964</v>
      </c>
      <c r="E976" s="95" t="s">
        <v>66</v>
      </c>
      <c r="F976" s="89">
        <v>2</v>
      </c>
      <c r="G976" s="85">
        <v>148000</v>
      </c>
      <c r="H976" s="7"/>
    </row>
    <row r="977" spans="1:8">
      <c r="A977" s="295" t="s">
        <v>42</v>
      </c>
      <c r="B977" s="296"/>
      <c r="C977" s="296"/>
      <c r="D977" s="296"/>
      <c r="E977" s="296"/>
      <c r="F977" s="297"/>
      <c r="G977" s="77">
        <f>SUM(G959:G976)</f>
        <v>1896000</v>
      </c>
    </row>
    <row r="978" spans="1:8">
      <c r="A978" s="295" t="s">
        <v>43</v>
      </c>
      <c r="B978" s="296"/>
      <c r="C978" s="296"/>
      <c r="D978" s="296"/>
      <c r="E978" s="296"/>
      <c r="F978" s="297"/>
      <c r="G978" s="77">
        <f>+G977*0.18</f>
        <v>341280</v>
      </c>
    </row>
    <row r="979" spans="1:8">
      <c r="A979" s="295" t="s">
        <v>44</v>
      </c>
      <c r="B979" s="296"/>
      <c r="C979" s="296"/>
      <c r="D979" s="296"/>
      <c r="E979" s="296"/>
      <c r="F979" s="297"/>
      <c r="G979" s="77">
        <f>+G977+G978</f>
        <v>2237280</v>
      </c>
    </row>
    <row r="980" spans="1:8">
      <c r="A980" s="298" t="s">
        <v>1010</v>
      </c>
      <c r="B980" s="299"/>
      <c r="C980" s="299"/>
      <c r="D980" s="299"/>
      <c r="E980" s="299"/>
      <c r="F980" s="299"/>
      <c r="G980" s="300"/>
    </row>
    <row r="981" spans="1:8">
      <c r="A981" s="301"/>
      <c r="B981" s="302"/>
      <c r="C981" s="302"/>
      <c r="D981" s="302"/>
      <c r="E981" s="302"/>
      <c r="F981" s="302"/>
      <c r="G981" s="303"/>
    </row>
    <row r="982" spans="1:8">
      <c r="A982" s="48"/>
      <c r="B982" s="48"/>
      <c r="C982" s="48"/>
      <c r="D982" s="48"/>
      <c r="E982" s="48"/>
      <c r="F982" s="48"/>
      <c r="G982" s="48"/>
    </row>
    <row r="983" spans="1:8">
      <c r="A983" s="13"/>
      <c r="B983" s="15"/>
      <c r="C983" s="15"/>
      <c r="D983" s="76"/>
      <c r="E983" s="304" t="s">
        <v>12</v>
      </c>
      <c r="F983" s="304"/>
      <c r="G983" s="304"/>
    </row>
    <row r="989" spans="1:8" ht="25.5" customHeight="1"/>
    <row r="990" spans="1:8">
      <c r="H990" s="84"/>
    </row>
    <row r="991" spans="1:8">
      <c r="A991" s="305" t="s">
        <v>547</v>
      </c>
      <c r="B991" s="305"/>
      <c r="C991" s="305"/>
      <c r="E991" s="8" t="s">
        <v>1005</v>
      </c>
      <c r="H991" s="84"/>
    </row>
    <row r="992" spans="1:8">
      <c r="A992" s="17"/>
      <c r="B992" s="17"/>
      <c r="C992" s="17"/>
      <c r="D992" s="17"/>
      <c r="F992" s="17"/>
      <c r="G992" s="17"/>
      <c r="H992" s="84"/>
    </row>
    <row r="993" spans="1:8">
      <c r="A993" s="271"/>
      <c r="B993" s="271"/>
      <c r="C993" s="271"/>
      <c r="D993" s="49"/>
      <c r="E993" s="291" t="s">
        <v>35</v>
      </c>
      <c r="F993" s="291"/>
      <c r="G993" s="291"/>
      <c r="H993" s="84"/>
    </row>
    <row r="994" spans="1:8">
      <c r="A994" s="271"/>
      <c r="B994" s="271"/>
      <c r="C994" s="271"/>
      <c r="D994" s="49"/>
      <c r="E994" s="291"/>
      <c r="F994" s="291"/>
      <c r="G994" s="291"/>
      <c r="H994" s="84"/>
    </row>
    <row r="995" spans="1:8">
      <c r="A995" s="51" t="s">
        <v>1011</v>
      </c>
      <c r="B995" s="38"/>
      <c r="C995" s="52"/>
      <c r="D995" s="53"/>
      <c r="E995" s="291"/>
      <c r="F995" s="291"/>
      <c r="G995" s="291"/>
      <c r="H995" s="84"/>
    </row>
    <row r="996" spans="1:8">
      <c r="A996" s="55" t="s">
        <v>1009</v>
      </c>
      <c r="B996" s="56"/>
      <c r="C996" s="57"/>
      <c r="D996" s="53"/>
      <c r="E996" s="49"/>
      <c r="F996" s="54"/>
      <c r="G996" s="54"/>
      <c r="H996" s="84"/>
    </row>
    <row r="997" spans="1:8">
      <c r="A997" s="58" t="s">
        <v>2</v>
      </c>
      <c r="B997" s="59" t="s">
        <v>36</v>
      </c>
      <c r="C997" s="60"/>
      <c r="D997" s="61"/>
      <c r="E997" s="54"/>
      <c r="F997" s="62"/>
      <c r="G997" s="63"/>
      <c r="H997" s="84"/>
    </row>
    <row r="998" spans="1:8">
      <c r="A998" s="64" t="s">
        <v>3</v>
      </c>
      <c r="B998" s="65" t="s">
        <v>4</v>
      </c>
      <c r="C998" s="53"/>
      <c r="D998" s="66"/>
      <c r="E998" s="67"/>
      <c r="F998" s="62"/>
      <c r="G998" s="63"/>
      <c r="H998" s="84"/>
    </row>
    <row r="999" spans="1:8">
      <c r="A999" s="64" t="s">
        <v>5</v>
      </c>
      <c r="B999" s="65" t="s">
        <v>6</v>
      </c>
      <c r="C999" s="53"/>
      <c r="D999" s="66"/>
      <c r="E999" s="67"/>
      <c r="F999" s="68"/>
      <c r="G999" s="52"/>
      <c r="H999" s="84"/>
    </row>
    <row r="1000" spans="1:8">
      <c r="A1000" s="69" t="s">
        <v>7</v>
      </c>
      <c r="B1000" s="70"/>
      <c r="C1000" s="71"/>
      <c r="D1000" s="72"/>
      <c r="E1000" s="73"/>
      <c r="F1000" s="68"/>
      <c r="G1000" s="52"/>
      <c r="H1000" s="84"/>
    </row>
    <row r="1001" spans="1:8">
      <c r="A1001" s="69" t="s">
        <v>7</v>
      </c>
      <c r="B1001" s="70"/>
      <c r="C1001" s="71"/>
      <c r="D1001" s="72"/>
      <c r="E1001" s="74"/>
      <c r="F1001" s="68"/>
      <c r="G1001" s="52"/>
      <c r="H1001" s="84"/>
    </row>
    <row r="1002" spans="1:8">
      <c r="A1002" s="292" t="s">
        <v>49</v>
      </c>
      <c r="B1002" s="293"/>
      <c r="C1002" s="293"/>
      <c r="D1002" s="293"/>
      <c r="E1002" s="293"/>
      <c r="F1002" s="293"/>
      <c r="G1002" s="294"/>
      <c r="H1002" s="84"/>
    </row>
    <row r="1003" spans="1:8">
      <c r="A1003" s="268" t="s">
        <v>8</v>
      </c>
      <c r="B1003" s="75"/>
      <c r="C1003" s="75"/>
      <c r="D1003" s="75"/>
      <c r="E1003" s="8"/>
      <c r="F1003" s="269"/>
      <c r="G1003" s="270"/>
      <c r="H1003" s="84"/>
    </row>
    <row r="1004" spans="1:8" ht="31.5">
      <c r="A1004" s="101" t="s">
        <v>27</v>
      </c>
      <c r="B1004" s="101" t="s">
        <v>17</v>
      </c>
      <c r="C1004" s="102" t="s">
        <v>55</v>
      </c>
      <c r="D1004" s="101" t="s">
        <v>29</v>
      </c>
      <c r="E1004" s="102" t="s">
        <v>10</v>
      </c>
      <c r="F1004" s="102" t="s">
        <v>20</v>
      </c>
      <c r="G1004" s="102" t="s">
        <v>21</v>
      </c>
      <c r="H1004" s="84"/>
    </row>
    <row r="1005" spans="1:8">
      <c r="A1005" s="96">
        <v>43359</v>
      </c>
      <c r="B1005" s="89" t="s">
        <v>974</v>
      </c>
      <c r="C1005" s="89">
        <v>40</v>
      </c>
      <c r="D1005" s="89" t="s">
        <v>961</v>
      </c>
      <c r="E1005" s="95" t="s">
        <v>960</v>
      </c>
      <c r="F1005" s="89" t="s">
        <v>16</v>
      </c>
      <c r="G1005" s="85">
        <v>303000</v>
      </c>
      <c r="H1005" s="7"/>
    </row>
    <row r="1006" spans="1:8">
      <c r="A1006" s="96">
        <v>43359</v>
      </c>
      <c r="B1006" s="89" t="s">
        <v>240</v>
      </c>
      <c r="C1006" s="89">
        <v>40</v>
      </c>
      <c r="D1006" s="89" t="s">
        <v>959</v>
      </c>
      <c r="E1006" s="95" t="s">
        <v>960</v>
      </c>
      <c r="F1006" s="89" t="s">
        <v>16</v>
      </c>
      <c r="G1006" s="85">
        <v>303000</v>
      </c>
      <c r="H1006" s="7"/>
    </row>
    <row r="1007" spans="1:8">
      <c r="A1007" s="295" t="s">
        <v>42</v>
      </c>
      <c r="B1007" s="296"/>
      <c r="C1007" s="296"/>
      <c r="D1007" s="296"/>
      <c r="E1007" s="296"/>
      <c r="F1007" s="297"/>
      <c r="G1007" s="77">
        <f>SUM(G1005:G1006)</f>
        <v>606000</v>
      </c>
    </row>
    <row r="1008" spans="1:8">
      <c r="A1008" s="295" t="s">
        <v>43</v>
      </c>
      <c r="B1008" s="296"/>
      <c r="C1008" s="296"/>
      <c r="D1008" s="296"/>
      <c r="E1008" s="296"/>
      <c r="F1008" s="297"/>
      <c r="G1008" s="77">
        <f>+G1007*0.18</f>
        <v>109080</v>
      </c>
    </row>
    <row r="1009" spans="1:7">
      <c r="A1009" s="295" t="s">
        <v>44</v>
      </c>
      <c r="B1009" s="296"/>
      <c r="C1009" s="296"/>
      <c r="D1009" s="296"/>
      <c r="E1009" s="296"/>
      <c r="F1009" s="297"/>
      <c r="G1009" s="77">
        <f>+G1007+G1008</f>
        <v>715080</v>
      </c>
    </row>
    <row r="1010" spans="1:7">
      <c r="A1010" s="298" t="s">
        <v>1012</v>
      </c>
      <c r="B1010" s="299"/>
      <c r="C1010" s="299"/>
      <c r="D1010" s="299"/>
      <c r="E1010" s="299"/>
      <c r="F1010" s="299"/>
      <c r="G1010" s="300"/>
    </row>
    <row r="1011" spans="1:7">
      <c r="A1011" s="301"/>
      <c r="B1011" s="302"/>
      <c r="C1011" s="302"/>
      <c r="D1011" s="302"/>
      <c r="E1011" s="302"/>
      <c r="F1011" s="302"/>
      <c r="G1011" s="303"/>
    </row>
    <row r="1012" spans="1:7">
      <c r="A1012" s="48"/>
      <c r="B1012" s="48"/>
      <c r="C1012" s="48"/>
      <c r="D1012" s="48"/>
      <c r="E1012" s="48"/>
      <c r="F1012" s="48"/>
      <c r="G1012" s="48"/>
    </row>
    <row r="1013" spans="1:7">
      <c r="A1013" s="13"/>
      <c r="B1013" s="15"/>
      <c r="C1013" s="15"/>
      <c r="D1013" s="76"/>
      <c r="E1013" s="304" t="s">
        <v>12</v>
      </c>
      <c r="F1013" s="304"/>
      <c r="G1013" s="304"/>
    </row>
    <row r="1030" spans="1:7">
      <c r="A1030" s="305" t="s">
        <v>547</v>
      </c>
      <c r="B1030" s="305"/>
      <c r="C1030" s="305"/>
      <c r="E1030" s="8" t="s">
        <v>1034</v>
      </c>
    </row>
    <row r="1031" spans="1:7">
      <c r="A1031" s="17"/>
      <c r="B1031" s="17"/>
      <c r="C1031" s="17"/>
      <c r="D1031" s="17"/>
      <c r="F1031" s="17"/>
      <c r="G1031" s="17"/>
    </row>
    <row r="1032" spans="1:7">
      <c r="A1032" s="280"/>
      <c r="B1032" s="280"/>
      <c r="C1032" s="280"/>
      <c r="D1032" s="49"/>
      <c r="E1032" s="291" t="s">
        <v>35</v>
      </c>
      <c r="F1032" s="291"/>
      <c r="G1032" s="291"/>
    </row>
    <row r="1033" spans="1:7" ht="23.25" customHeight="1">
      <c r="A1033" s="280"/>
      <c r="B1033" s="280"/>
      <c r="C1033" s="280"/>
      <c r="D1033" s="49"/>
      <c r="E1033" s="291"/>
      <c r="F1033" s="291"/>
      <c r="G1033" s="291"/>
    </row>
    <row r="1034" spans="1:7">
      <c r="A1034" s="51" t="s">
        <v>1035</v>
      </c>
      <c r="B1034" s="38"/>
      <c r="C1034" s="52"/>
      <c r="D1034" s="53"/>
      <c r="E1034" s="291"/>
      <c r="F1034" s="291"/>
      <c r="G1034" s="291"/>
    </row>
    <row r="1035" spans="1:7">
      <c r="A1035" s="55" t="s">
        <v>779</v>
      </c>
      <c r="B1035" s="56"/>
      <c r="C1035" s="57"/>
      <c r="D1035" s="53"/>
      <c r="E1035" s="49"/>
      <c r="F1035" s="54"/>
      <c r="G1035" s="54"/>
    </row>
    <row r="1036" spans="1:7">
      <c r="A1036" s="58" t="s">
        <v>2</v>
      </c>
      <c r="B1036" s="59" t="s">
        <v>36</v>
      </c>
      <c r="C1036" s="60"/>
      <c r="D1036" s="61"/>
      <c r="E1036" s="54"/>
      <c r="F1036" s="62"/>
      <c r="G1036" s="63"/>
    </row>
    <row r="1037" spans="1:7">
      <c r="A1037" s="64" t="s">
        <v>3</v>
      </c>
      <c r="B1037" s="65" t="s">
        <v>4</v>
      </c>
      <c r="C1037" s="53"/>
      <c r="D1037" s="66"/>
      <c r="E1037" s="67"/>
      <c r="F1037" s="62"/>
      <c r="G1037" s="63"/>
    </row>
    <row r="1038" spans="1:7">
      <c r="A1038" s="64" t="s">
        <v>5</v>
      </c>
      <c r="B1038" s="65" t="s">
        <v>6</v>
      </c>
      <c r="C1038" s="53"/>
      <c r="D1038" s="66"/>
      <c r="E1038" s="67"/>
      <c r="F1038" s="68"/>
      <c r="G1038" s="52"/>
    </row>
    <row r="1039" spans="1:7">
      <c r="A1039" s="69" t="s">
        <v>7</v>
      </c>
      <c r="B1039" s="70"/>
      <c r="C1039" s="71"/>
      <c r="D1039" s="72"/>
      <c r="E1039" s="73"/>
      <c r="F1039" s="68"/>
      <c r="G1039" s="52"/>
    </row>
    <row r="1040" spans="1:7">
      <c r="A1040" s="69" t="s">
        <v>7</v>
      </c>
      <c r="B1040" s="70"/>
      <c r="C1040" s="71"/>
      <c r="D1040" s="72"/>
      <c r="E1040" s="74"/>
      <c r="F1040" s="68"/>
      <c r="G1040" s="52"/>
    </row>
    <row r="1041" spans="1:8">
      <c r="A1041" s="292" t="s">
        <v>284</v>
      </c>
      <c r="B1041" s="293"/>
      <c r="C1041" s="293"/>
      <c r="D1041" s="293"/>
      <c r="E1041" s="293"/>
      <c r="F1041" s="293"/>
      <c r="G1041" s="294"/>
    </row>
    <row r="1042" spans="1:8">
      <c r="A1042" s="277" t="s">
        <v>8</v>
      </c>
      <c r="B1042" s="75"/>
      <c r="C1042" s="75"/>
      <c r="D1042" s="75"/>
      <c r="E1042" s="8"/>
      <c r="F1042" s="278"/>
      <c r="G1042" s="279"/>
    </row>
    <row r="1043" spans="1:8" ht="31.5">
      <c r="A1043" s="101" t="s">
        <v>27</v>
      </c>
      <c r="B1043" s="101" t="s">
        <v>17</v>
      </c>
      <c r="C1043" s="102" t="s">
        <v>55</v>
      </c>
      <c r="D1043" s="101" t="s">
        <v>29</v>
      </c>
      <c r="E1043" s="102" t="s">
        <v>10</v>
      </c>
      <c r="F1043" s="102" t="s">
        <v>20</v>
      </c>
      <c r="G1043" s="102" t="s">
        <v>21</v>
      </c>
    </row>
    <row r="1044" spans="1:8">
      <c r="A1044" s="96">
        <v>43330</v>
      </c>
      <c r="B1044" s="96" t="s">
        <v>53</v>
      </c>
      <c r="C1044" s="186">
        <v>40</v>
      </c>
      <c r="D1044" s="96" t="s">
        <v>982</v>
      </c>
      <c r="E1044" s="96" t="s">
        <v>176</v>
      </c>
      <c r="F1044" s="186">
        <v>1</v>
      </c>
      <c r="G1044" s="186">
        <v>84000</v>
      </c>
      <c r="H1044" s="282"/>
    </row>
    <row r="1045" spans="1:8">
      <c r="A1045" s="295" t="s">
        <v>42</v>
      </c>
      <c r="B1045" s="296"/>
      <c r="C1045" s="296"/>
      <c r="D1045" s="296"/>
      <c r="E1045" s="296"/>
      <c r="F1045" s="297"/>
      <c r="G1045" s="77">
        <f>SUM(G1043:G1044)</f>
        <v>84000</v>
      </c>
    </row>
    <row r="1046" spans="1:8">
      <c r="A1046" s="295" t="s">
        <v>43</v>
      </c>
      <c r="B1046" s="296"/>
      <c r="C1046" s="296"/>
      <c r="D1046" s="296"/>
      <c r="E1046" s="296"/>
      <c r="F1046" s="297"/>
      <c r="G1046" s="77">
        <f>+G1045*0.18</f>
        <v>15120</v>
      </c>
    </row>
    <row r="1047" spans="1:8">
      <c r="A1047" s="295" t="s">
        <v>44</v>
      </c>
      <c r="B1047" s="296"/>
      <c r="C1047" s="296"/>
      <c r="D1047" s="296"/>
      <c r="E1047" s="296"/>
      <c r="F1047" s="297"/>
      <c r="G1047" s="77">
        <f>+G1045+G1046</f>
        <v>99120</v>
      </c>
    </row>
    <row r="1048" spans="1:8">
      <c r="A1048" s="298" t="s">
        <v>1037</v>
      </c>
      <c r="B1048" s="299"/>
      <c r="C1048" s="299"/>
      <c r="D1048" s="299"/>
      <c r="E1048" s="299"/>
      <c r="F1048" s="299"/>
      <c r="G1048" s="300"/>
    </row>
    <row r="1049" spans="1:8">
      <c r="A1049" s="301"/>
      <c r="B1049" s="302"/>
      <c r="C1049" s="302"/>
      <c r="D1049" s="302"/>
      <c r="E1049" s="302"/>
      <c r="F1049" s="302"/>
      <c r="G1049" s="303"/>
    </row>
    <row r="1050" spans="1:8">
      <c r="A1050" s="48"/>
      <c r="B1050" s="48"/>
      <c r="C1050" s="48"/>
      <c r="D1050" s="48"/>
      <c r="E1050" s="48"/>
      <c r="F1050" s="48"/>
      <c r="G1050" s="48"/>
    </row>
    <row r="1051" spans="1:8">
      <c r="A1051" s="13"/>
      <c r="B1051" s="15"/>
      <c r="C1051" s="15"/>
      <c r="D1051" s="76"/>
      <c r="E1051" s="304" t="s">
        <v>12</v>
      </c>
      <c r="F1051" s="304"/>
      <c r="G1051" s="304"/>
    </row>
    <row r="1067" spans="1:8">
      <c r="A1067" s="305" t="s">
        <v>547</v>
      </c>
      <c r="B1067" s="305"/>
      <c r="C1067" s="305"/>
      <c r="E1067" s="8" t="s">
        <v>1034</v>
      </c>
      <c r="H1067" s="84"/>
    </row>
    <row r="1068" spans="1:8">
      <c r="A1068" s="17"/>
      <c r="B1068" s="17"/>
      <c r="C1068" s="17"/>
      <c r="D1068" s="17"/>
      <c r="F1068" s="17"/>
      <c r="G1068" s="17"/>
      <c r="H1068" s="84"/>
    </row>
    <row r="1069" spans="1:8">
      <c r="A1069" s="280"/>
      <c r="B1069" s="280"/>
      <c r="C1069" s="280"/>
      <c r="D1069" s="49"/>
      <c r="E1069" s="291" t="s">
        <v>35</v>
      </c>
      <c r="F1069" s="291"/>
      <c r="G1069" s="291"/>
      <c r="H1069" s="84"/>
    </row>
    <row r="1070" spans="1:8">
      <c r="A1070" s="280"/>
      <c r="B1070" s="280"/>
      <c r="C1070" s="280"/>
      <c r="D1070" s="49"/>
      <c r="E1070" s="291"/>
      <c r="F1070" s="291"/>
      <c r="G1070" s="291"/>
      <c r="H1070" s="84"/>
    </row>
    <row r="1071" spans="1:8">
      <c r="A1071" s="51" t="s">
        <v>1038</v>
      </c>
      <c r="B1071" s="38"/>
      <c r="C1071" s="52"/>
      <c r="D1071" s="53"/>
      <c r="E1071" s="291"/>
      <c r="F1071" s="291"/>
      <c r="G1071" s="291"/>
      <c r="H1071" s="84"/>
    </row>
    <row r="1072" spans="1:8">
      <c r="A1072" s="55" t="s">
        <v>1036</v>
      </c>
      <c r="B1072" s="56"/>
      <c r="C1072" s="57"/>
      <c r="D1072" s="53"/>
      <c r="E1072" s="49"/>
      <c r="F1072" s="54"/>
      <c r="G1072" s="54"/>
      <c r="H1072" s="84"/>
    </row>
    <row r="1073" spans="1:8">
      <c r="A1073" s="58" t="s">
        <v>2</v>
      </c>
      <c r="B1073" s="59" t="s">
        <v>36</v>
      </c>
      <c r="C1073" s="60"/>
      <c r="D1073" s="61"/>
      <c r="E1073" s="54"/>
      <c r="F1073" s="62"/>
      <c r="G1073" s="63"/>
      <c r="H1073" s="84"/>
    </row>
    <row r="1074" spans="1:8">
      <c r="A1074" s="64" t="s">
        <v>3</v>
      </c>
      <c r="B1074" s="65" t="s">
        <v>4</v>
      </c>
      <c r="C1074" s="53"/>
      <c r="D1074" s="66"/>
      <c r="E1074" s="67"/>
      <c r="F1074" s="62"/>
      <c r="G1074" s="63"/>
      <c r="H1074" s="84"/>
    </row>
    <row r="1075" spans="1:8">
      <c r="A1075" s="64" t="s">
        <v>5</v>
      </c>
      <c r="B1075" s="65" t="s">
        <v>6</v>
      </c>
      <c r="C1075" s="53"/>
      <c r="D1075" s="66"/>
      <c r="E1075" s="67"/>
      <c r="F1075" s="68"/>
      <c r="G1075" s="52"/>
      <c r="H1075" s="84"/>
    </row>
    <row r="1076" spans="1:8">
      <c r="A1076" s="69" t="s">
        <v>7</v>
      </c>
      <c r="B1076" s="70"/>
      <c r="C1076" s="71"/>
      <c r="D1076" s="72"/>
      <c r="E1076" s="73"/>
      <c r="F1076" s="68"/>
      <c r="G1076" s="52"/>
      <c r="H1076" s="84"/>
    </row>
    <row r="1077" spans="1:8">
      <c r="A1077" s="69" t="s">
        <v>7</v>
      </c>
      <c r="B1077" s="70"/>
      <c r="C1077" s="71"/>
      <c r="D1077" s="72"/>
      <c r="E1077" s="74"/>
      <c r="F1077" s="68"/>
      <c r="G1077" s="52"/>
      <c r="H1077" s="84"/>
    </row>
    <row r="1078" spans="1:8">
      <c r="A1078" s="292" t="s">
        <v>284</v>
      </c>
      <c r="B1078" s="293"/>
      <c r="C1078" s="293"/>
      <c r="D1078" s="293"/>
      <c r="E1078" s="293"/>
      <c r="F1078" s="293"/>
      <c r="G1078" s="294"/>
      <c r="H1078" s="84"/>
    </row>
    <row r="1079" spans="1:8">
      <c r="A1079" s="277" t="s">
        <v>8</v>
      </c>
      <c r="B1079" s="75"/>
      <c r="C1079" s="75"/>
      <c r="D1079" s="75"/>
      <c r="E1079" s="8"/>
      <c r="F1079" s="278"/>
      <c r="G1079" s="279"/>
      <c r="H1079" s="84"/>
    </row>
    <row r="1080" spans="1:8" ht="31.5">
      <c r="A1080" s="101" t="s">
        <v>27</v>
      </c>
      <c r="B1080" s="101" t="s">
        <v>17</v>
      </c>
      <c r="C1080" s="102" t="s">
        <v>55</v>
      </c>
      <c r="D1080" s="101" t="s">
        <v>29</v>
      </c>
      <c r="E1080" s="102" t="s">
        <v>10</v>
      </c>
      <c r="F1080" s="102" t="s">
        <v>20</v>
      </c>
      <c r="G1080" s="102" t="s">
        <v>21</v>
      </c>
      <c r="H1080" s="84"/>
    </row>
    <row r="1081" spans="1:8" ht="15.75">
      <c r="A1081" s="96">
        <v>43366</v>
      </c>
      <c r="B1081" s="96" t="s">
        <v>62</v>
      </c>
      <c r="C1081" s="186">
        <v>40</v>
      </c>
      <c r="D1081" s="96" t="s">
        <v>978</v>
      </c>
      <c r="E1081" s="96" t="s">
        <v>492</v>
      </c>
      <c r="F1081" s="186">
        <v>1</v>
      </c>
      <c r="G1081" s="186">
        <v>84000</v>
      </c>
      <c r="H1081" s="283"/>
    </row>
    <row r="1082" spans="1:8" ht="15.75">
      <c r="A1082" s="96">
        <v>43359</v>
      </c>
      <c r="B1082" s="96" t="s">
        <v>63</v>
      </c>
      <c r="C1082" s="186">
        <v>40</v>
      </c>
      <c r="D1082" s="96" t="s">
        <v>977</v>
      </c>
      <c r="E1082" s="96" t="s">
        <v>530</v>
      </c>
      <c r="F1082" s="186">
        <v>1</v>
      </c>
      <c r="G1082" s="186">
        <v>84000</v>
      </c>
      <c r="H1082" s="283"/>
    </row>
    <row r="1083" spans="1:8" ht="15.75">
      <c r="A1083" s="96">
        <v>43362</v>
      </c>
      <c r="B1083" s="96" t="s">
        <v>46</v>
      </c>
      <c r="C1083" s="186">
        <v>40</v>
      </c>
      <c r="D1083" s="96" t="s">
        <v>996</v>
      </c>
      <c r="E1083" s="96" t="s">
        <v>530</v>
      </c>
      <c r="F1083" s="186">
        <v>1</v>
      </c>
      <c r="G1083" s="186">
        <v>84000</v>
      </c>
      <c r="H1083" s="283"/>
    </row>
    <row r="1084" spans="1:8" ht="15.75">
      <c r="A1084" s="96">
        <v>43357</v>
      </c>
      <c r="B1084" s="96" t="s">
        <v>34</v>
      </c>
      <c r="C1084" s="186">
        <v>40</v>
      </c>
      <c r="D1084" s="96" t="s">
        <v>966</v>
      </c>
      <c r="E1084" s="96" t="s">
        <v>66</v>
      </c>
      <c r="F1084" s="186">
        <v>2</v>
      </c>
      <c r="G1084" s="186">
        <v>148000</v>
      </c>
      <c r="H1084" s="283"/>
    </row>
    <row r="1085" spans="1:8" ht="15.75">
      <c r="A1085" s="96">
        <v>43363</v>
      </c>
      <c r="B1085" s="96" t="s">
        <v>991</v>
      </c>
      <c r="C1085" s="186">
        <v>20</v>
      </c>
      <c r="D1085" s="96" t="s">
        <v>992</v>
      </c>
      <c r="E1085" s="96" t="s">
        <v>993</v>
      </c>
      <c r="F1085" s="186">
        <v>2</v>
      </c>
      <c r="G1085" s="186">
        <v>92000</v>
      </c>
      <c r="H1085" s="283"/>
    </row>
    <row r="1086" spans="1:8" ht="15.75">
      <c r="A1086" s="96">
        <v>43362</v>
      </c>
      <c r="B1086" s="96" t="s">
        <v>991</v>
      </c>
      <c r="C1086" s="186">
        <v>20</v>
      </c>
      <c r="D1086" s="96" t="s">
        <v>994</v>
      </c>
      <c r="E1086" s="96" t="s">
        <v>995</v>
      </c>
      <c r="F1086" s="186">
        <v>2</v>
      </c>
      <c r="G1086" s="186">
        <v>92000</v>
      </c>
      <c r="H1086" s="283"/>
    </row>
    <row r="1087" spans="1:8" ht="15.75">
      <c r="A1087" s="96">
        <v>43371</v>
      </c>
      <c r="B1087" s="96" t="s">
        <v>34</v>
      </c>
      <c r="C1087" s="186">
        <v>40</v>
      </c>
      <c r="D1087" s="96" t="s">
        <v>1021</v>
      </c>
      <c r="E1087" s="96" t="s">
        <v>530</v>
      </c>
      <c r="F1087" s="186">
        <v>1</v>
      </c>
      <c r="G1087" s="186">
        <v>84000</v>
      </c>
      <c r="H1087" s="283"/>
    </row>
    <row r="1088" spans="1:8" ht="15.75">
      <c r="A1088" s="96">
        <v>43356</v>
      </c>
      <c r="B1088" s="96" t="s">
        <v>45</v>
      </c>
      <c r="C1088" s="186">
        <v>40</v>
      </c>
      <c r="D1088" s="96" t="s">
        <v>969</v>
      </c>
      <c r="E1088" s="96" t="s">
        <v>738</v>
      </c>
      <c r="F1088" s="186">
        <v>1</v>
      </c>
      <c r="G1088" s="186">
        <v>84000</v>
      </c>
      <c r="H1088" s="283"/>
    </row>
    <row r="1089" spans="1:8" ht="15.75">
      <c r="A1089" s="96">
        <v>43370</v>
      </c>
      <c r="B1089" s="96" t="s">
        <v>54</v>
      </c>
      <c r="C1089" s="186">
        <v>40</v>
      </c>
      <c r="D1089" s="96" t="s">
        <v>1032</v>
      </c>
      <c r="E1089" s="96" t="s">
        <v>1033</v>
      </c>
      <c r="F1089" s="186">
        <v>1</v>
      </c>
      <c r="G1089" s="186">
        <v>84000</v>
      </c>
      <c r="H1089" s="283"/>
    </row>
    <row r="1090" spans="1:8" ht="15.75">
      <c r="A1090" s="96">
        <v>43356</v>
      </c>
      <c r="B1090" s="96" t="s">
        <v>54</v>
      </c>
      <c r="C1090" s="186">
        <v>40</v>
      </c>
      <c r="D1090" s="96" t="s">
        <v>1031</v>
      </c>
      <c r="E1090" s="96" t="s">
        <v>738</v>
      </c>
      <c r="F1090" s="186">
        <v>1</v>
      </c>
      <c r="G1090" s="186">
        <v>84000</v>
      </c>
      <c r="H1090" s="283"/>
    </row>
    <row r="1091" spans="1:8" ht="15.75">
      <c r="A1091" s="96">
        <v>43365</v>
      </c>
      <c r="B1091" s="96" t="s">
        <v>1029</v>
      </c>
      <c r="C1091" s="186">
        <v>40</v>
      </c>
      <c r="D1091" s="96" t="s">
        <v>1030</v>
      </c>
      <c r="E1091" s="96" t="s">
        <v>738</v>
      </c>
      <c r="F1091" s="186">
        <v>1</v>
      </c>
      <c r="G1091" s="186">
        <v>84000</v>
      </c>
      <c r="H1091" s="283"/>
    </row>
    <row r="1092" spans="1:8" ht="15.75">
      <c r="A1092" s="96">
        <v>43360</v>
      </c>
      <c r="B1092" s="96" t="s">
        <v>24</v>
      </c>
      <c r="C1092" s="186">
        <v>40</v>
      </c>
      <c r="D1092" s="96" t="s">
        <v>1039</v>
      </c>
      <c r="E1092" s="96" t="s">
        <v>492</v>
      </c>
      <c r="F1092" s="186">
        <v>1</v>
      </c>
      <c r="G1092" s="186">
        <v>84000</v>
      </c>
      <c r="H1092" s="283"/>
    </row>
    <row r="1093" spans="1:8" ht="15.75">
      <c r="A1093" s="96">
        <v>43356</v>
      </c>
      <c r="B1093" s="96" t="s">
        <v>59</v>
      </c>
      <c r="C1093" s="186">
        <v>40</v>
      </c>
      <c r="D1093" s="96" t="s">
        <v>988</v>
      </c>
      <c r="E1093" s="96" t="s">
        <v>70</v>
      </c>
      <c r="F1093" s="186">
        <v>2</v>
      </c>
      <c r="G1093" s="186">
        <v>148000</v>
      </c>
      <c r="H1093" s="283"/>
    </row>
    <row r="1094" spans="1:8" ht="15.75">
      <c r="A1094" s="96">
        <v>43360</v>
      </c>
      <c r="B1094" s="96" t="s">
        <v>45</v>
      </c>
      <c r="C1094" s="186">
        <v>40</v>
      </c>
      <c r="D1094" s="96" t="s">
        <v>971</v>
      </c>
      <c r="E1094" s="96" t="s">
        <v>972</v>
      </c>
      <c r="F1094" s="186">
        <v>1</v>
      </c>
      <c r="G1094" s="186">
        <v>84000</v>
      </c>
      <c r="H1094" s="283"/>
    </row>
    <row r="1095" spans="1:8" ht="15.75">
      <c r="A1095" s="96">
        <v>43366</v>
      </c>
      <c r="B1095" s="96" t="s">
        <v>484</v>
      </c>
      <c r="C1095" s="186">
        <v>20</v>
      </c>
      <c r="D1095" s="96" t="s">
        <v>1028</v>
      </c>
      <c r="E1095" s="96" t="s">
        <v>68</v>
      </c>
      <c r="F1095" s="186">
        <v>1</v>
      </c>
      <c r="G1095" s="186">
        <v>56000</v>
      </c>
      <c r="H1095" s="283"/>
    </row>
    <row r="1096" spans="1:8" ht="15.75">
      <c r="A1096" s="96">
        <v>43364</v>
      </c>
      <c r="B1096" s="96" t="s">
        <v>45</v>
      </c>
      <c r="C1096" s="186">
        <v>40</v>
      </c>
      <c r="D1096" s="96" t="s">
        <v>970</v>
      </c>
      <c r="E1096" s="96" t="s">
        <v>70</v>
      </c>
      <c r="F1096" s="186">
        <v>2</v>
      </c>
      <c r="G1096" s="186">
        <v>148000</v>
      </c>
      <c r="H1096" s="283"/>
    </row>
    <row r="1097" spans="1:8" ht="15.75">
      <c r="A1097" s="96">
        <v>43364</v>
      </c>
      <c r="B1097" s="96" t="s">
        <v>34</v>
      </c>
      <c r="C1097" s="186">
        <v>40</v>
      </c>
      <c r="D1097" s="96" t="s">
        <v>1022</v>
      </c>
      <c r="E1097" s="96" t="s">
        <v>70</v>
      </c>
      <c r="F1097" s="186">
        <v>2</v>
      </c>
      <c r="G1097" s="186">
        <v>148000</v>
      </c>
      <c r="H1097" s="283"/>
    </row>
    <row r="1098" spans="1:8" ht="15.75">
      <c r="A1098" s="96">
        <v>43353</v>
      </c>
      <c r="B1098" s="96" t="s">
        <v>59</v>
      </c>
      <c r="C1098" s="186">
        <v>40</v>
      </c>
      <c r="D1098" s="96" t="s">
        <v>989</v>
      </c>
      <c r="E1098" s="96" t="s">
        <v>981</v>
      </c>
      <c r="F1098" s="186">
        <v>1</v>
      </c>
      <c r="G1098" s="186">
        <v>84000</v>
      </c>
      <c r="H1098" s="283"/>
    </row>
    <row r="1099" spans="1:8" ht="15.75">
      <c r="A1099" s="96">
        <v>43357</v>
      </c>
      <c r="B1099" s="96" t="s">
        <v>54</v>
      </c>
      <c r="C1099" s="186">
        <v>40</v>
      </c>
      <c r="D1099" s="96" t="s">
        <v>980</v>
      </c>
      <c r="E1099" s="96" t="s">
        <v>981</v>
      </c>
      <c r="F1099" s="186">
        <v>1</v>
      </c>
      <c r="G1099" s="186">
        <v>84000</v>
      </c>
      <c r="H1099" s="283"/>
    </row>
    <row r="1100" spans="1:8" ht="15.75">
      <c r="A1100" s="96">
        <v>43360</v>
      </c>
      <c r="B1100" s="96" t="s">
        <v>34</v>
      </c>
      <c r="C1100" s="186">
        <v>40</v>
      </c>
      <c r="D1100" s="96" t="s">
        <v>967</v>
      </c>
      <c r="E1100" s="96" t="s">
        <v>968</v>
      </c>
      <c r="F1100" s="186">
        <v>1</v>
      </c>
      <c r="G1100" s="186">
        <v>84000</v>
      </c>
      <c r="H1100" s="283"/>
    </row>
    <row r="1101" spans="1:8" ht="15.75">
      <c r="A1101" s="96">
        <v>43359</v>
      </c>
      <c r="B1101" s="96" t="s">
        <v>62</v>
      </c>
      <c r="C1101" s="186">
        <v>40</v>
      </c>
      <c r="D1101" s="96" t="s">
        <v>979</v>
      </c>
      <c r="E1101" s="96" t="s">
        <v>530</v>
      </c>
      <c r="F1101" s="186">
        <v>1</v>
      </c>
      <c r="G1101" s="186">
        <v>84000</v>
      </c>
      <c r="H1101" s="283"/>
    </row>
    <row r="1102" spans="1:8" ht="15.75">
      <c r="A1102" s="96">
        <v>43359</v>
      </c>
      <c r="B1102" s="96" t="s">
        <v>59</v>
      </c>
      <c r="C1102" s="186">
        <v>40</v>
      </c>
      <c r="D1102" s="96" t="s">
        <v>990</v>
      </c>
      <c r="E1102" s="96" t="s">
        <v>530</v>
      </c>
      <c r="F1102" s="186">
        <v>1</v>
      </c>
      <c r="G1102" s="186">
        <v>84000</v>
      </c>
      <c r="H1102" s="283"/>
    </row>
    <row r="1103" spans="1:8" ht="15.75">
      <c r="A1103" s="96">
        <v>43364</v>
      </c>
      <c r="B1103" s="96" t="s">
        <v>484</v>
      </c>
      <c r="C1103" s="186">
        <v>20</v>
      </c>
      <c r="D1103" s="96" t="s">
        <v>1027</v>
      </c>
      <c r="E1103" s="96" t="s">
        <v>61</v>
      </c>
      <c r="F1103" s="186">
        <v>1</v>
      </c>
      <c r="G1103" s="186">
        <v>56000</v>
      </c>
      <c r="H1103" s="283"/>
    </row>
    <row r="1104" spans="1:8" ht="15.75">
      <c r="A1104" s="96">
        <v>43368</v>
      </c>
      <c r="B1104" s="96" t="s">
        <v>46</v>
      </c>
      <c r="C1104" s="186">
        <v>40</v>
      </c>
      <c r="D1104" s="96" t="s">
        <v>997</v>
      </c>
      <c r="E1104" s="96" t="s">
        <v>998</v>
      </c>
      <c r="F1104" s="186">
        <v>1</v>
      </c>
      <c r="G1104" s="186">
        <v>84000</v>
      </c>
      <c r="H1104" s="283"/>
    </row>
    <row r="1105" spans="1:8" ht="15.75">
      <c r="A1105" s="96">
        <v>43366</v>
      </c>
      <c r="B1105" s="96" t="s">
        <v>63</v>
      </c>
      <c r="C1105" s="186">
        <v>40</v>
      </c>
      <c r="D1105" s="96" t="s">
        <v>975</v>
      </c>
      <c r="E1105" s="96" t="s">
        <v>976</v>
      </c>
      <c r="F1105" s="186">
        <v>1</v>
      </c>
      <c r="G1105" s="186">
        <v>84000</v>
      </c>
      <c r="H1105" s="283"/>
    </row>
    <row r="1106" spans="1:8">
      <c r="A1106" s="295" t="s">
        <v>42</v>
      </c>
      <c r="B1106" s="296"/>
      <c r="C1106" s="296"/>
      <c r="D1106" s="296"/>
      <c r="E1106" s="296"/>
      <c r="F1106" s="297"/>
      <c r="G1106" s="77">
        <f>SUM(G1081:G1105)</f>
        <v>2316000</v>
      </c>
    </row>
    <row r="1107" spans="1:8">
      <c r="A1107" s="295" t="s">
        <v>43</v>
      </c>
      <c r="B1107" s="296"/>
      <c r="C1107" s="296"/>
      <c r="D1107" s="296"/>
      <c r="E1107" s="296"/>
      <c r="F1107" s="297"/>
      <c r="G1107" s="77">
        <f>+G1106*0.18</f>
        <v>416880</v>
      </c>
    </row>
    <row r="1108" spans="1:8">
      <c r="A1108" s="295" t="s">
        <v>44</v>
      </c>
      <c r="B1108" s="296"/>
      <c r="C1108" s="296"/>
      <c r="D1108" s="296"/>
      <c r="E1108" s="296"/>
      <c r="F1108" s="297"/>
      <c r="G1108" s="77">
        <f>+G1106+G1107</f>
        <v>2732880</v>
      </c>
    </row>
    <row r="1109" spans="1:8">
      <c r="A1109" s="298" t="s">
        <v>1040</v>
      </c>
      <c r="B1109" s="299"/>
      <c r="C1109" s="299"/>
      <c r="D1109" s="299"/>
      <c r="E1109" s="299"/>
      <c r="F1109" s="299"/>
      <c r="G1109" s="300"/>
    </row>
    <row r="1110" spans="1:8">
      <c r="A1110" s="301"/>
      <c r="B1110" s="302"/>
      <c r="C1110" s="302"/>
      <c r="D1110" s="302"/>
      <c r="E1110" s="302"/>
      <c r="F1110" s="302"/>
      <c r="G1110" s="303"/>
    </row>
    <row r="1111" spans="1:8">
      <c r="A1111" s="48"/>
      <c r="B1111" s="48"/>
      <c r="C1111" s="48"/>
      <c r="D1111" s="48"/>
      <c r="E1111" s="48"/>
      <c r="F1111" s="48"/>
      <c r="G1111" s="48"/>
    </row>
    <row r="1112" spans="1:8">
      <c r="A1112" s="13"/>
      <c r="B1112" s="15"/>
      <c r="C1112" s="15"/>
      <c r="D1112" s="76"/>
      <c r="E1112" s="304" t="s">
        <v>12</v>
      </c>
      <c r="F1112" s="304"/>
      <c r="G1112" s="304"/>
    </row>
    <row r="1415" spans="1:8" s="84" customFormat="1">
      <c r="A1415" s="5"/>
      <c r="B1415" s="5"/>
      <c r="C1415" s="5"/>
      <c r="D1415" s="4"/>
      <c r="E1415" s="5"/>
      <c r="F1415" s="5"/>
      <c r="G1415" s="5"/>
      <c r="H1415"/>
    </row>
    <row r="1480" spans="8:8">
      <c r="H1480" s="84"/>
    </row>
  </sheetData>
  <mergeCells count="165">
    <mergeCell ref="A864:G864"/>
    <mergeCell ref="A833:F833"/>
    <mergeCell ref="A834:G835"/>
    <mergeCell ref="E837:G837"/>
    <mergeCell ref="A853:C853"/>
    <mergeCell ref="E855:G857"/>
    <mergeCell ref="A808:C808"/>
    <mergeCell ref="E810:G812"/>
    <mergeCell ref="A819:G819"/>
    <mergeCell ref="A831:F831"/>
    <mergeCell ref="A832:F832"/>
    <mergeCell ref="A773:F773"/>
    <mergeCell ref="A774:F774"/>
    <mergeCell ref="A775:F775"/>
    <mergeCell ref="A776:G777"/>
    <mergeCell ref="E779:G779"/>
    <mergeCell ref="A596:F596"/>
    <mergeCell ref="A597:G598"/>
    <mergeCell ref="E600:G600"/>
    <mergeCell ref="A564:C564"/>
    <mergeCell ref="E566:G568"/>
    <mergeCell ref="A575:G575"/>
    <mergeCell ref="A594:F594"/>
    <mergeCell ref="A595:F595"/>
    <mergeCell ref="A674:C674"/>
    <mergeCell ref="E676:G678"/>
    <mergeCell ref="A685:G685"/>
    <mergeCell ref="A704:F704"/>
    <mergeCell ref="A705:F705"/>
    <mergeCell ref="A706:F706"/>
    <mergeCell ref="A707:G708"/>
    <mergeCell ref="E710:G710"/>
    <mergeCell ref="A627:G627"/>
    <mergeCell ref="A161:G162"/>
    <mergeCell ref="A119:F119"/>
    <mergeCell ref="A120:F120"/>
    <mergeCell ref="A121:G122"/>
    <mergeCell ref="E124:G124"/>
    <mergeCell ref="E145:G146"/>
    <mergeCell ref="A540:F540"/>
    <mergeCell ref="A541:G542"/>
    <mergeCell ref="A496:F496"/>
    <mergeCell ref="A497:F497"/>
    <mergeCell ref="A498:G499"/>
    <mergeCell ref="E501:G501"/>
    <mergeCell ref="E525:G527"/>
    <mergeCell ref="A475:C475"/>
    <mergeCell ref="A429:C429"/>
    <mergeCell ref="A534:G534"/>
    <mergeCell ref="A538:F538"/>
    <mergeCell ref="A539:F539"/>
    <mergeCell ref="A461:G462"/>
    <mergeCell ref="E464:G464"/>
    <mergeCell ref="E241:G243"/>
    <mergeCell ref="A250:G250"/>
    <mergeCell ref="E194:G196"/>
    <mergeCell ref="A203:G203"/>
    <mergeCell ref="A18:G19"/>
    <mergeCell ref="E21:G21"/>
    <mergeCell ref="E3:G4"/>
    <mergeCell ref="A11:G11"/>
    <mergeCell ref="A15:F15"/>
    <mergeCell ref="A16:F16"/>
    <mergeCell ref="A17:F17"/>
    <mergeCell ref="A211:G212"/>
    <mergeCell ref="E214:G214"/>
    <mergeCell ref="A75:G76"/>
    <mergeCell ref="E78:G78"/>
    <mergeCell ref="E98:G99"/>
    <mergeCell ref="A106:G106"/>
    <mergeCell ref="A118:F118"/>
    <mergeCell ref="E51:G52"/>
    <mergeCell ref="A59:G59"/>
    <mergeCell ref="A72:F72"/>
    <mergeCell ref="A73:F73"/>
    <mergeCell ref="A74:F74"/>
    <mergeCell ref="E164:G164"/>
    <mergeCell ref="A153:G153"/>
    <mergeCell ref="A158:F158"/>
    <mergeCell ref="A159:F159"/>
    <mergeCell ref="A160:F160"/>
    <mergeCell ref="A208:F208"/>
    <mergeCell ref="A209:F209"/>
    <mergeCell ref="A210:F210"/>
    <mergeCell ref="A349:F349"/>
    <mergeCell ref="A350:F350"/>
    <mergeCell ref="E544:G544"/>
    <mergeCell ref="A523:C523"/>
    <mergeCell ref="A616:C616"/>
    <mergeCell ref="E618:G620"/>
    <mergeCell ref="A351:F351"/>
    <mergeCell ref="A352:G353"/>
    <mergeCell ref="E288:G290"/>
    <mergeCell ref="A297:G297"/>
    <mergeCell ref="E335:G337"/>
    <mergeCell ref="A344:G344"/>
    <mergeCell ref="A312:F312"/>
    <mergeCell ref="A313:F313"/>
    <mergeCell ref="A314:F314"/>
    <mergeCell ref="A315:G316"/>
    <mergeCell ref="E318:G318"/>
    <mergeCell ref="A868:F868"/>
    <mergeCell ref="A869:F869"/>
    <mergeCell ref="A870:F870"/>
    <mergeCell ref="A871:G872"/>
    <mergeCell ref="E874:G874"/>
    <mergeCell ref="E355:G355"/>
    <mergeCell ref="E382:G384"/>
    <mergeCell ref="A391:G391"/>
    <mergeCell ref="A395:F395"/>
    <mergeCell ref="A396:F396"/>
    <mergeCell ref="A753:C753"/>
    <mergeCell ref="E755:G757"/>
    <mergeCell ref="A764:G764"/>
    <mergeCell ref="A397:F397"/>
    <mergeCell ref="A398:G399"/>
    <mergeCell ref="E401:G401"/>
    <mergeCell ref="E477:G479"/>
    <mergeCell ref="A486:G486"/>
    <mergeCell ref="A495:F495"/>
    <mergeCell ref="E433:G435"/>
    <mergeCell ref="A442:G442"/>
    <mergeCell ref="A458:F458"/>
    <mergeCell ref="A459:F459"/>
    <mergeCell ref="A460:F460"/>
    <mergeCell ref="A891:C891"/>
    <mergeCell ref="E893:G895"/>
    <mergeCell ref="A902:G902"/>
    <mergeCell ref="A910:F910"/>
    <mergeCell ref="A911:F911"/>
    <mergeCell ref="A912:F912"/>
    <mergeCell ref="A913:G914"/>
    <mergeCell ref="E916:G916"/>
    <mergeCell ref="A945:C945"/>
    <mergeCell ref="A1002:G1002"/>
    <mergeCell ref="A1007:F1007"/>
    <mergeCell ref="A1008:F1008"/>
    <mergeCell ref="A1009:F1009"/>
    <mergeCell ref="A1010:G1011"/>
    <mergeCell ref="E1013:G1013"/>
    <mergeCell ref="E947:G949"/>
    <mergeCell ref="A956:G956"/>
    <mergeCell ref="A977:F977"/>
    <mergeCell ref="A978:F978"/>
    <mergeCell ref="A979:F979"/>
    <mergeCell ref="A980:G981"/>
    <mergeCell ref="E983:G983"/>
    <mergeCell ref="A991:C991"/>
    <mergeCell ref="E993:G995"/>
    <mergeCell ref="E1069:G1071"/>
    <mergeCell ref="A1078:G1078"/>
    <mergeCell ref="A1106:F1106"/>
    <mergeCell ref="A1107:F1107"/>
    <mergeCell ref="A1108:F1108"/>
    <mergeCell ref="A1109:G1110"/>
    <mergeCell ref="E1112:G1112"/>
    <mergeCell ref="A1030:C1030"/>
    <mergeCell ref="E1032:G1034"/>
    <mergeCell ref="A1041:G1041"/>
    <mergeCell ref="A1045:F1045"/>
    <mergeCell ref="A1046:F1046"/>
    <mergeCell ref="A1047:F1047"/>
    <mergeCell ref="A1048:G1049"/>
    <mergeCell ref="E1051:G1051"/>
    <mergeCell ref="A1067:C1067"/>
  </mergeCells>
  <phoneticPr fontId="26" type="noConversion"/>
  <pageMargins left="0.3" right="0.3" top="1.35" bottom="0.74803149606299213" header="0.31496062992125984" footer="0.31496062992125984"/>
  <pageSetup paperSize="9" scale="10" fitToWidth="0" orientation="portrait" r:id="rId1"/>
  <headerFooter>
    <oddHeader>&amp;L&amp;G</oddHeader>
    <oddFooter>&amp;L&amp;"Times New Roman,Normal"OWATRANS SARL LOT 203 CITE SOTIBA TEL:33 834 34 07 FAX:33 853 28 03 BP:18209 PIKINE                                                                     WWW.OWATRANS.COM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6"/>
  <sheetViews>
    <sheetView view="pageLayout" topLeftCell="A1468" workbookViewId="0">
      <selection activeCell="A1473" sqref="A1473:G1474"/>
    </sheetView>
  </sheetViews>
  <sheetFormatPr baseColWidth="10" defaultRowHeight="15"/>
  <cols>
    <col min="1" max="1" width="8.85546875" customWidth="1"/>
    <col min="3" max="3" width="5.28515625" bestFit="1" customWidth="1"/>
    <col min="4" max="4" width="18.28515625" customWidth="1"/>
    <col min="5" max="5" width="19.140625" customWidth="1"/>
    <col min="6" max="6" width="9.140625" customWidth="1"/>
    <col min="10" max="10" width="5.28515625" bestFit="1" customWidth="1"/>
    <col min="12" max="12" width="17.140625" customWidth="1"/>
  </cols>
  <sheetData>
    <row r="1" spans="1:7">
      <c r="A1" s="121"/>
      <c r="B1" s="80"/>
      <c r="C1" s="80"/>
      <c r="D1" s="80"/>
      <c r="E1" s="80"/>
      <c r="F1" s="80"/>
      <c r="G1" s="122"/>
    </row>
    <row r="2" spans="1:7">
      <c r="A2" s="121"/>
      <c r="B2" s="80"/>
      <c r="C2" s="80"/>
      <c r="D2" s="80"/>
      <c r="E2" s="80"/>
      <c r="F2" s="80"/>
      <c r="G2" s="122"/>
    </row>
    <row r="3" spans="1:7">
      <c r="A3" s="121"/>
      <c r="B3" s="80"/>
      <c r="C3" s="80"/>
      <c r="D3" s="80"/>
      <c r="E3" s="80"/>
      <c r="F3" s="80"/>
      <c r="G3" s="122"/>
    </row>
    <row r="4" spans="1:7">
      <c r="A4" s="48"/>
      <c r="B4" s="48"/>
      <c r="C4" s="48"/>
      <c r="D4" s="48"/>
      <c r="E4" s="8" t="s">
        <v>279</v>
      </c>
      <c r="F4" s="48"/>
      <c r="G4" s="48"/>
    </row>
    <row r="5" spans="1:7" ht="15" customHeight="1">
      <c r="A5" s="309"/>
      <c r="B5" s="309"/>
      <c r="C5" s="309"/>
      <c r="D5" s="49"/>
      <c r="E5" s="49"/>
      <c r="F5" s="48"/>
      <c r="G5" s="48"/>
    </row>
    <row r="6" spans="1:7">
      <c r="A6" s="120"/>
      <c r="B6" s="120"/>
      <c r="C6" s="120"/>
      <c r="D6" s="49"/>
      <c r="E6" s="50" t="s">
        <v>35</v>
      </c>
      <c r="F6" s="17"/>
      <c r="G6" s="17"/>
    </row>
    <row r="7" spans="1:7">
      <c r="A7" s="48"/>
      <c r="B7" s="48"/>
      <c r="C7" s="48"/>
      <c r="D7" s="48"/>
      <c r="E7" s="49"/>
      <c r="F7" s="48"/>
      <c r="G7" s="48"/>
    </row>
    <row r="8" spans="1:7">
      <c r="A8" s="51" t="s">
        <v>280</v>
      </c>
      <c r="B8" s="38"/>
      <c r="C8" s="52"/>
      <c r="D8" s="53"/>
      <c r="E8" s="49"/>
      <c r="F8" s="54"/>
      <c r="G8" s="54"/>
    </row>
    <row r="9" spans="1:7">
      <c r="A9" s="55" t="s">
        <v>277</v>
      </c>
      <c r="B9" s="56"/>
      <c r="C9" s="57"/>
      <c r="D9" s="53"/>
      <c r="E9" s="49"/>
      <c r="F9" s="54"/>
      <c r="G9" s="54"/>
    </row>
    <row r="10" spans="1:7">
      <c r="A10" s="58" t="s">
        <v>2</v>
      </c>
      <c r="B10" s="59" t="s">
        <v>36</v>
      </c>
      <c r="C10" s="61"/>
      <c r="D10" s="84"/>
      <c r="E10" s="54"/>
      <c r="F10" s="62"/>
      <c r="G10" s="63"/>
    </row>
    <row r="11" spans="1:7">
      <c r="A11" s="64" t="s">
        <v>3</v>
      </c>
      <c r="B11" s="65" t="s">
        <v>4</v>
      </c>
      <c r="C11" s="66"/>
      <c r="D11" s="84"/>
      <c r="E11" s="67"/>
      <c r="F11" s="62"/>
      <c r="G11" s="63"/>
    </row>
    <row r="12" spans="1:7">
      <c r="A12" s="64" t="s">
        <v>5</v>
      </c>
      <c r="B12" s="65" t="s">
        <v>6</v>
      </c>
      <c r="C12" s="53"/>
      <c r="D12" s="66"/>
      <c r="E12" s="67"/>
      <c r="F12" s="68"/>
      <c r="G12" s="52"/>
    </row>
    <row r="13" spans="1:7" ht="15" customHeight="1">
      <c r="A13" s="69" t="s">
        <v>7</v>
      </c>
      <c r="B13" s="70"/>
      <c r="C13" s="71"/>
      <c r="D13" s="72"/>
      <c r="E13" s="73"/>
      <c r="F13" s="68"/>
      <c r="G13" s="52"/>
    </row>
    <row r="14" spans="1:7" ht="15" customHeight="1">
      <c r="A14" s="69" t="s">
        <v>7</v>
      </c>
      <c r="B14" s="70"/>
      <c r="C14" s="71"/>
      <c r="D14" s="72"/>
      <c r="E14" s="74"/>
      <c r="F14" s="68"/>
      <c r="G14" s="52"/>
    </row>
    <row r="15" spans="1:7" ht="15" customHeight="1">
      <c r="A15" s="292" t="s">
        <v>74</v>
      </c>
      <c r="B15" s="293"/>
      <c r="C15" s="293"/>
      <c r="D15" s="293"/>
      <c r="E15" s="293"/>
      <c r="F15" s="293"/>
      <c r="G15" s="294"/>
    </row>
    <row r="16" spans="1:7" ht="15" customHeight="1">
      <c r="A16" s="117" t="s">
        <v>8</v>
      </c>
      <c r="B16" s="75"/>
      <c r="C16" s="75"/>
      <c r="D16" s="75"/>
      <c r="E16" s="91"/>
      <c r="F16" s="118"/>
      <c r="G16" s="119"/>
    </row>
    <row r="17" spans="1:7" ht="15" customHeight="1">
      <c r="A17" s="101" t="s">
        <v>37</v>
      </c>
      <c r="B17" s="101" t="s">
        <v>38</v>
      </c>
      <c r="C17" s="25" t="s">
        <v>39</v>
      </c>
      <c r="D17" s="101" t="s">
        <v>9</v>
      </c>
      <c r="E17" s="102" t="s">
        <v>10</v>
      </c>
      <c r="F17" s="102" t="s">
        <v>40</v>
      </c>
      <c r="G17" s="102" t="s">
        <v>41</v>
      </c>
    </row>
    <row r="18" spans="1:7">
      <c r="A18" s="116">
        <v>43261</v>
      </c>
      <c r="B18" s="98" t="s">
        <v>99</v>
      </c>
      <c r="C18" s="98">
        <v>40</v>
      </c>
      <c r="D18" s="104" t="s">
        <v>106</v>
      </c>
      <c r="E18" s="98" t="s">
        <v>23</v>
      </c>
      <c r="F18" s="98">
        <v>1</v>
      </c>
      <c r="G18" s="99">
        <v>25000</v>
      </c>
    </row>
    <row r="19" spans="1:7" ht="15" customHeight="1">
      <c r="A19" s="116">
        <v>43261</v>
      </c>
      <c r="B19" s="98" t="s">
        <v>99</v>
      </c>
      <c r="C19" s="98">
        <v>40</v>
      </c>
      <c r="D19" s="98" t="s">
        <v>105</v>
      </c>
      <c r="E19" s="98" t="s">
        <v>23</v>
      </c>
      <c r="F19" s="98">
        <v>1</v>
      </c>
      <c r="G19" s="99">
        <v>25000</v>
      </c>
    </row>
    <row r="20" spans="1:7">
      <c r="A20" s="116">
        <v>43273</v>
      </c>
      <c r="B20" s="98" t="s">
        <v>62</v>
      </c>
      <c r="C20" s="98">
        <v>40</v>
      </c>
      <c r="D20" s="98" t="s">
        <v>90</v>
      </c>
      <c r="E20" s="98" t="s">
        <v>23</v>
      </c>
      <c r="F20" s="98">
        <v>1</v>
      </c>
      <c r="G20" s="99">
        <v>25000</v>
      </c>
    </row>
    <row r="21" spans="1:7" ht="15" customHeight="1">
      <c r="A21" s="116">
        <v>43273</v>
      </c>
      <c r="B21" s="98" t="s">
        <v>63</v>
      </c>
      <c r="C21" s="98">
        <v>40</v>
      </c>
      <c r="D21" s="98" t="s">
        <v>98</v>
      </c>
      <c r="E21" s="98" t="s">
        <v>23</v>
      </c>
      <c r="F21" s="98">
        <v>1</v>
      </c>
      <c r="G21" s="99">
        <v>25000</v>
      </c>
    </row>
    <row r="22" spans="1:7" ht="15" customHeight="1">
      <c r="A22" s="116">
        <v>43269</v>
      </c>
      <c r="B22" s="98" t="s">
        <v>62</v>
      </c>
      <c r="C22" s="98">
        <v>40</v>
      </c>
      <c r="D22" s="98" t="s">
        <v>77</v>
      </c>
      <c r="E22" s="98" t="s">
        <v>57</v>
      </c>
      <c r="F22" s="98">
        <v>1</v>
      </c>
      <c r="G22" s="99">
        <v>15000</v>
      </c>
    </row>
    <row r="23" spans="1:7">
      <c r="A23" s="116">
        <v>43277</v>
      </c>
      <c r="B23" s="98" t="s">
        <v>58</v>
      </c>
      <c r="C23" s="98">
        <v>20</v>
      </c>
      <c r="D23" s="98" t="s">
        <v>139</v>
      </c>
      <c r="E23" s="98" t="s">
        <v>23</v>
      </c>
      <c r="F23" s="98">
        <v>1</v>
      </c>
      <c r="G23" s="99">
        <v>15000</v>
      </c>
    </row>
    <row r="24" spans="1:7">
      <c r="A24" s="116">
        <v>43277</v>
      </c>
      <c r="B24" s="98" t="s">
        <v>58</v>
      </c>
      <c r="C24" s="98">
        <v>20</v>
      </c>
      <c r="D24" s="98" t="s">
        <v>137</v>
      </c>
      <c r="E24" s="98" t="s">
        <v>23</v>
      </c>
      <c r="F24" s="98">
        <v>1</v>
      </c>
      <c r="G24" s="99">
        <v>15000</v>
      </c>
    </row>
    <row r="25" spans="1:7">
      <c r="A25" s="116">
        <v>43263</v>
      </c>
      <c r="B25" s="98" t="s">
        <v>99</v>
      </c>
      <c r="C25" s="98">
        <v>40</v>
      </c>
      <c r="D25" s="98" t="s">
        <v>103</v>
      </c>
      <c r="E25" s="98" t="s">
        <v>25</v>
      </c>
      <c r="F25" s="98">
        <v>1</v>
      </c>
      <c r="G25" s="99">
        <v>15000</v>
      </c>
    </row>
    <row r="26" spans="1:7">
      <c r="A26" s="116">
        <v>43269</v>
      </c>
      <c r="B26" s="98" t="s">
        <v>26</v>
      </c>
      <c r="C26" s="98">
        <v>40</v>
      </c>
      <c r="D26" s="98" t="s">
        <v>81</v>
      </c>
      <c r="E26" s="98" t="s">
        <v>23</v>
      </c>
      <c r="F26" s="98">
        <v>1</v>
      </c>
      <c r="G26" s="99">
        <v>25000</v>
      </c>
    </row>
    <row r="27" spans="1:7" ht="15" customHeight="1">
      <c r="A27" s="116">
        <v>43274</v>
      </c>
      <c r="B27" s="98" t="s">
        <v>62</v>
      </c>
      <c r="C27" s="98">
        <v>40</v>
      </c>
      <c r="D27" s="98" t="s">
        <v>91</v>
      </c>
      <c r="E27" s="98" t="s">
        <v>23</v>
      </c>
      <c r="F27" s="98">
        <v>1</v>
      </c>
      <c r="G27" s="99">
        <v>25000</v>
      </c>
    </row>
    <row r="28" spans="1:7">
      <c r="A28" s="116">
        <v>43273</v>
      </c>
      <c r="B28" s="98" t="s">
        <v>62</v>
      </c>
      <c r="C28" s="98">
        <v>40</v>
      </c>
      <c r="D28" s="98" t="s">
        <v>94</v>
      </c>
      <c r="E28" s="98" t="s">
        <v>25</v>
      </c>
      <c r="F28" s="98">
        <v>1</v>
      </c>
      <c r="G28" s="99">
        <v>15000</v>
      </c>
    </row>
    <row r="29" spans="1:7">
      <c r="A29" s="116">
        <v>43273</v>
      </c>
      <c r="B29" s="98" t="s">
        <v>62</v>
      </c>
      <c r="C29" s="98">
        <v>40</v>
      </c>
      <c r="D29" s="98" t="s">
        <v>93</v>
      </c>
      <c r="E29" s="98" t="s">
        <v>25</v>
      </c>
      <c r="F29" s="98">
        <v>1</v>
      </c>
      <c r="G29" s="99">
        <v>15000</v>
      </c>
    </row>
    <row r="30" spans="1:7">
      <c r="A30" s="116">
        <v>43274</v>
      </c>
      <c r="B30" s="98" t="s">
        <v>58</v>
      </c>
      <c r="C30" s="98">
        <v>40</v>
      </c>
      <c r="D30" s="98" t="s">
        <v>89</v>
      </c>
      <c r="E30" s="98" t="s">
        <v>23</v>
      </c>
      <c r="F30" s="98">
        <v>1</v>
      </c>
      <c r="G30" s="99">
        <v>25000</v>
      </c>
    </row>
    <row r="31" spans="1:7">
      <c r="A31" s="116">
        <v>43276</v>
      </c>
      <c r="B31" s="98" t="s">
        <v>63</v>
      </c>
      <c r="C31" s="98">
        <v>40</v>
      </c>
      <c r="D31" s="98" t="s">
        <v>134</v>
      </c>
      <c r="E31" s="98" t="s">
        <v>71</v>
      </c>
      <c r="F31" s="98">
        <v>1</v>
      </c>
      <c r="G31" s="99">
        <v>84000</v>
      </c>
    </row>
    <row r="32" spans="1:7">
      <c r="A32" s="116">
        <v>43275</v>
      </c>
      <c r="B32" s="98" t="s">
        <v>63</v>
      </c>
      <c r="C32" s="98">
        <v>40</v>
      </c>
      <c r="D32" s="98" t="s">
        <v>116</v>
      </c>
      <c r="E32" s="98" t="s">
        <v>23</v>
      </c>
      <c r="F32" s="98">
        <v>1</v>
      </c>
      <c r="G32" s="99">
        <v>25000</v>
      </c>
    </row>
    <row r="33" spans="1:7" ht="15" customHeight="1">
      <c r="A33" s="116">
        <v>43269</v>
      </c>
      <c r="B33" s="98" t="s">
        <v>26</v>
      </c>
      <c r="C33" s="98">
        <v>40</v>
      </c>
      <c r="D33" s="98" t="s">
        <v>78</v>
      </c>
      <c r="E33" s="98" t="s">
        <v>23</v>
      </c>
      <c r="F33" s="98">
        <v>1</v>
      </c>
      <c r="G33" s="99">
        <v>25000</v>
      </c>
    </row>
    <row r="34" spans="1:7" ht="16.5" customHeight="1">
      <c r="A34" s="116">
        <v>43274</v>
      </c>
      <c r="B34" s="98" t="s">
        <v>58</v>
      </c>
      <c r="C34" s="98">
        <v>40</v>
      </c>
      <c r="D34" s="98" t="s">
        <v>88</v>
      </c>
      <c r="E34" s="98" t="s">
        <v>23</v>
      </c>
      <c r="F34" s="98">
        <v>1</v>
      </c>
      <c r="G34" s="99">
        <v>25000</v>
      </c>
    </row>
    <row r="35" spans="1:7">
      <c r="A35" s="116">
        <v>43277</v>
      </c>
      <c r="B35" s="98" t="s">
        <v>26</v>
      </c>
      <c r="C35" s="98">
        <v>20</v>
      </c>
      <c r="D35" s="98" t="s">
        <v>131</v>
      </c>
      <c r="E35" s="98" t="s">
        <v>23</v>
      </c>
      <c r="F35" s="98">
        <v>1</v>
      </c>
      <c r="G35" s="99">
        <v>15000</v>
      </c>
    </row>
    <row r="36" spans="1:7" ht="15" customHeight="1">
      <c r="A36" s="116">
        <v>43274</v>
      </c>
      <c r="B36" s="98" t="s">
        <v>62</v>
      </c>
      <c r="C36" s="98">
        <v>40</v>
      </c>
      <c r="D36" s="98" t="s">
        <v>92</v>
      </c>
      <c r="E36" s="98" t="s">
        <v>23</v>
      </c>
      <c r="F36" s="98">
        <v>1</v>
      </c>
      <c r="G36" s="99">
        <v>25000</v>
      </c>
    </row>
    <row r="37" spans="1:7">
      <c r="A37" s="116">
        <v>43274</v>
      </c>
      <c r="B37" s="98" t="s">
        <v>62</v>
      </c>
      <c r="C37" s="98">
        <v>40</v>
      </c>
      <c r="D37" s="98" t="s">
        <v>96</v>
      </c>
      <c r="E37" s="98" t="s">
        <v>23</v>
      </c>
      <c r="F37" s="98">
        <v>1</v>
      </c>
      <c r="G37" s="99">
        <v>25000</v>
      </c>
    </row>
    <row r="38" spans="1:7">
      <c r="A38" s="116">
        <v>43273</v>
      </c>
      <c r="B38" s="98" t="s">
        <v>24</v>
      </c>
      <c r="C38" s="98">
        <v>40</v>
      </c>
      <c r="D38" s="98" t="s">
        <v>122</v>
      </c>
      <c r="E38" s="98" t="s">
        <v>23</v>
      </c>
      <c r="F38" s="98">
        <v>1</v>
      </c>
      <c r="G38" s="99">
        <v>25000</v>
      </c>
    </row>
    <row r="39" spans="1:7">
      <c r="A39" s="116">
        <v>43274</v>
      </c>
      <c r="B39" s="98" t="s">
        <v>54</v>
      </c>
      <c r="C39" s="98">
        <v>40</v>
      </c>
      <c r="D39" s="98" t="s">
        <v>132</v>
      </c>
      <c r="E39" s="98" t="s">
        <v>66</v>
      </c>
      <c r="F39" s="98">
        <v>1</v>
      </c>
      <c r="G39" s="99">
        <v>80000</v>
      </c>
    </row>
    <row r="40" spans="1:7">
      <c r="A40" s="116">
        <v>43269</v>
      </c>
      <c r="B40" s="98" t="s">
        <v>54</v>
      </c>
      <c r="C40" s="98">
        <v>40</v>
      </c>
      <c r="D40" s="98" t="s">
        <v>114</v>
      </c>
      <c r="E40" s="98" t="s">
        <v>65</v>
      </c>
      <c r="F40" s="98">
        <v>1</v>
      </c>
      <c r="G40" s="99">
        <v>84000</v>
      </c>
    </row>
    <row r="41" spans="1:7">
      <c r="A41" s="116">
        <v>43275</v>
      </c>
      <c r="B41" s="98" t="s">
        <v>62</v>
      </c>
      <c r="C41" s="98">
        <v>40</v>
      </c>
      <c r="D41" s="98" t="s">
        <v>120</v>
      </c>
      <c r="E41" s="98" t="s">
        <v>23</v>
      </c>
      <c r="F41" s="98">
        <v>1</v>
      </c>
      <c r="G41" s="99">
        <v>25000</v>
      </c>
    </row>
    <row r="42" spans="1:7">
      <c r="A42" s="116">
        <v>43270</v>
      </c>
      <c r="B42" s="98" t="s">
        <v>26</v>
      </c>
      <c r="C42" s="98">
        <v>40</v>
      </c>
      <c r="D42" s="98" t="s">
        <v>79</v>
      </c>
      <c r="E42" s="98" t="s">
        <v>23</v>
      </c>
      <c r="F42" s="98">
        <v>1</v>
      </c>
      <c r="G42" s="99">
        <v>25000</v>
      </c>
    </row>
    <row r="43" spans="1:7">
      <c r="A43" s="123">
        <v>43275</v>
      </c>
      <c r="B43" s="124" t="s">
        <v>63</v>
      </c>
      <c r="C43" s="124">
        <v>40</v>
      </c>
      <c r="D43" s="124" t="s">
        <v>117</v>
      </c>
      <c r="E43" s="124" t="s">
        <v>23</v>
      </c>
      <c r="F43" s="124">
        <v>1</v>
      </c>
      <c r="G43" s="125">
        <v>25000</v>
      </c>
    </row>
    <row r="44" spans="1:7">
      <c r="A44" s="126"/>
      <c r="B44" s="127"/>
      <c r="C44" s="127"/>
      <c r="D44" s="127"/>
      <c r="E44" s="127"/>
      <c r="F44" s="127"/>
      <c r="G44" s="128"/>
    </row>
    <row r="45" spans="1:7">
      <c r="A45" s="121"/>
      <c r="B45" s="80"/>
      <c r="C45" s="80"/>
      <c r="D45" s="80"/>
      <c r="E45" s="80"/>
      <c r="F45" s="80"/>
      <c r="G45" s="122"/>
    </row>
    <row r="46" spans="1:7">
      <c r="A46" s="121"/>
      <c r="B46" s="80"/>
      <c r="C46" s="80"/>
      <c r="D46" s="80"/>
      <c r="E46" s="80"/>
      <c r="F46" s="80"/>
      <c r="G46" s="122"/>
    </row>
    <row r="47" spans="1:7">
      <c r="A47" s="121"/>
      <c r="B47" s="80"/>
      <c r="C47" s="80"/>
      <c r="D47" s="80"/>
      <c r="E47" s="80"/>
      <c r="F47" s="80"/>
      <c r="G47" s="122"/>
    </row>
    <row r="48" spans="1:7">
      <c r="A48" s="121"/>
      <c r="B48" s="80"/>
      <c r="C48" s="80"/>
      <c r="D48" s="80"/>
      <c r="E48" s="80"/>
      <c r="F48" s="80"/>
      <c r="G48" s="122"/>
    </row>
    <row r="49" spans="1:7">
      <c r="A49" s="48"/>
      <c r="B49" s="48"/>
      <c r="C49" s="48"/>
      <c r="D49" s="48"/>
      <c r="E49" s="8" t="s">
        <v>279</v>
      </c>
      <c r="F49" s="48"/>
      <c r="G49" s="48"/>
    </row>
    <row r="50" spans="1:7">
      <c r="A50" s="309"/>
      <c r="B50" s="309"/>
      <c r="C50" s="309"/>
      <c r="D50" s="49"/>
      <c r="E50" s="49"/>
      <c r="F50" s="48"/>
      <c r="G50" s="48"/>
    </row>
    <row r="51" spans="1:7">
      <c r="A51" s="120"/>
      <c r="B51" s="120"/>
      <c r="C51" s="120"/>
      <c r="D51" s="49"/>
      <c r="E51" s="50" t="s">
        <v>35</v>
      </c>
      <c r="F51" s="17"/>
      <c r="G51" s="17"/>
    </row>
    <row r="52" spans="1:7">
      <c r="A52" s="48"/>
      <c r="B52" s="48"/>
      <c r="C52" s="48"/>
      <c r="D52" s="48"/>
      <c r="E52" s="49"/>
      <c r="F52" s="48"/>
      <c r="G52" s="48"/>
    </row>
    <row r="53" spans="1:7">
      <c r="A53" s="51" t="s">
        <v>280</v>
      </c>
      <c r="B53" s="38"/>
      <c r="C53" s="52"/>
      <c r="D53" s="53"/>
      <c r="E53" s="49"/>
      <c r="F53" s="54"/>
      <c r="G53" s="54"/>
    </row>
    <row r="54" spans="1:7">
      <c r="A54" s="55" t="s">
        <v>277</v>
      </c>
      <c r="B54" s="56"/>
      <c r="C54" s="57"/>
      <c r="D54" s="53"/>
      <c r="E54" s="49"/>
      <c r="F54" s="54"/>
      <c r="G54" s="54"/>
    </row>
    <row r="55" spans="1:7">
      <c r="A55" s="58" t="s">
        <v>2</v>
      </c>
      <c r="B55" s="59" t="s">
        <v>36</v>
      </c>
      <c r="C55" s="60"/>
      <c r="D55" s="61"/>
      <c r="E55" s="54"/>
      <c r="F55" s="62"/>
      <c r="G55" s="63"/>
    </row>
    <row r="56" spans="1:7">
      <c r="A56" s="64" t="s">
        <v>3</v>
      </c>
      <c r="B56" s="65" t="s">
        <v>4</v>
      </c>
      <c r="C56" s="53"/>
      <c r="D56" s="66"/>
      <c r="E56" s="67"/>
      <c r="F56" s="62"/>
      <c r="G56" s="63"/>
    </row>
    <row r="57" spans="1:7">
      <c r="A57" s="64" t="s">
        <v>5</v>
      </c>
      <c r="B57" s="65" t="s">
        <v>6</v>
      </c>
      <c r="C57" s="53"/>
      <c r="D57" s="66"/>
      <c r="E57" s="67"/>
      <c r="F57" s="68"/>
      <c r="G57" s="52"/>
    </row>
    <row r="58" spans="1:7">
      <c r="A58" s="69" t="s">
        <v>7</v>
      </c>
      <c r="B58" s="70"/>
      <c r="C58" s="71"/>
      <c r="D58" s="72"/>
      <c r="E58" s="73"/>
      <c r="F58" s="68"/>
      <c r="G58" s="52"/>
    </row>
    <row r="59" spans="1:7">
      <c r="A59" s="69" t="s">
        <v>7</v>
      </c>
      <c r="B59" s="70"/>
      <c r="C59" s="71"/>
      <c r="D59" s="72"/>
      <c r="E59" s="74"/>
      <c r="F59" s="68"/>
      <c r="G59" s="52"/>
    </row>
    <row r="60" spans="1:7">
      <c r="A60" s="292" t="s">
        <v>74</v>
      </c>
      <c r="B60" s="293"/>
      <c r="C60" s="293"/>
      <c r="D60" s="293"/>
      <c r="E60" s="293"/>
      <c r="F60" s="293"/>
      <c r="G60" s="294"/>
    </row>
    <row r="61" spans="1:7">
      <c r="A61" s="117" t="s">
        <v>8</v>
      </c>
      <c r="B61" s="75"/>
      <c r="C61" s="75"/>
      <c r="D61" s="75"/>
      <c r="E61" s="91"/>
      <c r="F61" s="118"/>
      <c r="G61" s="119"/>
    </row>
    <row r="62" spans="1:7" ht="21">
      <c r="A62" s="101" t="s">
        <v>37</v>
      </c>
      <c r="B62" s="101" t="s">
        <v>38</v>
      </c>
      <c r="C62" s="25" t="s">
        <v>39</v>
      </c>
      <c r="D62" s="101" t="s">
        <v>9</v>
      </c>
      <c r="E62" s="102" t="s">
        <v>10</v>
      </c>
      <c r="F62" s="102" t="s">
        <v>40</v>
      </c>
      <c r="G62" s="102" t="s">
        <v>41</v>
      </c>
    </row>
    <row r="63" spans="1:7">
      <c r="A63" s="116">
        <v>43263</v>
      </c>
      <c r="B63" s="98" t="s">
        <v>99</v>
      </c>
      <c r="C63" s="98">
        <v>20</v>
      </c>
      <c r="D63" s="98" t="s">
        <v>100</v>
      </c>
      <c r="E63" s="98" t="s">
        <v>25</v>
      </c>
      <c r="F63" s="98">
        <v>1</v>
      </c>
      <c r="G63" s="99">
        <v>10000</v>
      </c>
    </row>
    <row r="64" spans="1:7">
      <c r="A64" s="116">
        <v>43263</v>
      </c>
      <c r="B64" s="98" t="s">
        <v>99</v>
      </c>
      <c r="C64" s="98">
        <v>20</v>
      </c>
      <c r="D64" s="98" t="s">
        <v>107</v>
      </c>
      <c r="E64" s="98" t="s">
        <v>25</v>
      </c>
      <c r="F64" s="98">
        <v>1</v>
      </c>
      <c r="G64" s="99">
        <v>10000</v>
      </c>
    </row>
    <row r="65" spans="1:7">
      <c r="A65" s="116">
        <v>43275</v>
      </c>
      <c r="B65" s="98" t="s">
        <v>62</v>
      </c>
      <c r="C65" s="98">
        <v>40</v>
      </c>
      <c r="D65" s="98" t="s">
        <v>121</v>
      </c>
      <c r="E65" s="98" t="s">
        <v>23</v>
      </c>
      <c r="F65" s="98">
        <v>1</v>
      </c>
      <c r="G65" s="99">
        <v>25000</v>
      </c>
    </row>
    <row r="66" spans="1:7">
      <c r="A66" s="116">
        <v>43281</v>
      </c>
      <c r="B66" s="98" t="s">
        <v>58</v>
      </c>
      <c r="C66" s="98">
        <v>40</v>
      </c>
      <c r="D66" s="98" t="s">
        <v>140</v>
      </c>
      <c r="E66" s="98" t="s">
        <v>23</v>
      </c>
      <c r="F66" s="98">
        <v>1</v>
      </c>
      <c r="G66" s="99">
        <v>25000</v>
      </c>
    </row>
    <row r="67" spans="1:7">
      <c r="A67" s="116">
        <v>43274</v>
      </c>
      <c r="B67" s="98" t="s">
        <v>46</v>
      </c>
      <c r="C67" s="98">
        <v>20</v>
      </c>
      <c r="D67" s="98" t="s">
        <v>111</v>
      </c>
      <c r="E67" s="98" t="s">
        <v>25</v>
      </c>
      <c r="F67" s="98">
        <v>1</v>
      </c>
      <c r="G67" s="99">
        <v>15000</v>
      </c>
    </row>
    <row r="68" spans="1:7">
      <c r="A68" s="116">
        <v>43274</v>
      </c>
      <c r="B68" s="98" t="s">
        <v>46</v>
      </c>
      <c r="C68" s="98">
        <v>20</v>
      </c>
      <c r="D68" s="98" t="s">
        <v>112</v>
      </c>
      <c r="E68" s="98" t="s">
        <v>25</v>
      </c>
      <c r="F68" s="98">
        <v>1</v>
      </c>
      <c r="G68" s="99">
        <v>15000</v>
      </c>
    </row>
    <row r="69" spans="1:7">
      <c r="A69" s="116">
        <v>43264</v>
      </c>
      <c r="B69" s="98" t="s">
        <v>50</v>
      </c>
      <c r="C69" s="98">
        <v>40</v>
      </c>
      <c r="D69" s="98" t="s">
        <v>130</v>
      </c>
      <c r="E69" s="98" t="s">
        <v>71</v>
      </c>
      <c r="F69" s="98">
        <v>1</v>
      </c>
      <c r="G69" s="99">
        <v>84000</v>
      </c>
    </row>
    <row r="70" spans="1:7">
      <c r="A70" s="116">
        <v>43260</v>
      </c>
      <c r="B70" s="98" t="s">
        <v>51</v>
      </c>
      <c r="C70" s="98">
        <v>40</v>
      </c>
      <c r="D70" s="98" t="s">
        <v>126</v>
      </c>
      <c r="E70" s="98" t="s">
        <v>23</v>
      </c>
      <c r="F70" s="98">
        <v>1</v>
      </c>
      <c r="G70" s="99">
        <v>25000</v>
      </c>
    </row>
    <row r="71" spans="1:7">
      <c r="A71" s="116">
        <v>43279</v>
      </c>
      <c r="B71" s="98" t="s">
        <v>34</v>
      </c>
      <c r="C71" s="98">
        <v>40</v>
      </c>
      <c r="D71" s="98" t="s">
        <v>108</v>
      </c>
      <c r="E71" s="98" t="s">
        <v>25</v>
      </c>
      <c r="F71" s="98">
        <v>1</v>
      </c>
      <c r="G71" s="99">
        <v>15000</v>
      </c>
    </row>
    <row r="72" spans="1:7">
      <c r="A72" s="116">
        <v>43272</v>
      </c>
      <c r="B72" s="98" t="s">
        <v>46</v>
      </c>
      <c r="C72" s="98">
        <v>40</v>
      </c>
      <c r="D72" s="98" t="s">
        <v>109</v>
      </c>
      <c r="E72" s="98" t="s">
        <v>23</v>
      </c>
      <c r="F72" s="98">
        <v>1</v>
      </c>
      <c r="G72" s="99">
        <v>25000</v>
      </c>
    </row>
    <row r="73" spans="1:7">
      <c r="A73" s="116">
        <v>43275</v>
      </c>
      <c r="B73" s="98" t="s">
        <v>62</v>
      </c>
      <c r="C73" s="98">
        <v>40</v>
      </c>
      <c r="D73" s="98" t="s">
        <v>119</v>
      </c>
      <c r="E73" s="98" t="s">
        <v>23</v>
      </c>
      <c r="F73" s="98">
        <v>1</v>
      </c>
      <c r="G73" s="99">
        <v>25000</v>
      </c>
    </row>
    <row r="74" spans="1:7">
      <c r="A74" s="116">
        <v>43273</v>
      </c>
      <c r="B74" s="98" t="s">
        <v>26</v>
      </c>
      <c r="C74" s="98">
        <v>40</v>
      </c>
      <c r="D74" s="98" t="s">
        <v>123</v>
      </c>
      <c r="E74" s="98" t="s">
        <v>23</v>
      </c>
      <c r="F74" s="98">
        <v>1</v>
      </c>
      <c r="G74" s="99">
        <v>25000</v>
      </c>
    </row>
    <row r="75" spans="1:7">
      <c r="A75" s="116">
        <v>43272</v>
      </c>
      <c r="B75" s="98" t="s">
        <v>59</v>
      </c>
      <c r="C75" s="98">
        <v>40</v>
      </c>
      <c r="D75" s="98" t="s">
        <v>84</v>
      </c>
      <c r="E75" s="98" t="s">
        <v>23</v>
      </c>
      <c r="F75" s="98">
        <v>1</v>
      </c>
      <c r="G75" s="99">
        <v>25000</v>
      </c>
    </row>
    <row r="76" spans="1:7">
      <c r="A76" s="116">
        <v>43273</v>
      </c>
      <c r="B76" s="98" t="s">
        <v>50</v>
      </c>
      <c r="C76" s="98">
        <v>40</v>
      </c>
      <c r="D76" s="98" t="s">
        <v>115</v>
      </c>
      <c r="E76" s="98" t="s">
        <v>57</v>
      </c>
      <c r="F76" s="98">
        <v>1</v>
      </c>
      <c r="G76" s="99">
        <v>15000</v>
      </c>
    </row>
    <row r="77" spans="1:7">
      <c r="A77" s="116">
        <v>43280</v>
      </c>
      <c r="B77" s="98" t="s">
        <v>58</v>
      </c>
      <c r="C77" s="98">
        <v>40</v>
      </c>
      <c r="D77" s="98" t="s">
        <v>138</v>
      </c>
      <c r="E77" s="98" t="s">
        <v>23</v>
      </c>
      <c r="F77" s="98">
        <v>1</v>
      </c>
      <c r="G77" s="99">
        <v>25000</v>
      </c>
    </row>
    <row r="78" spans="1:7">
      <c r="A78" s="116">
        <v>43276</v>
      </c>
      <c r="B78" s="98" t="s">
        <v>58</v>
      </c>
      <c r="C78" s="98">
        <v>40</v>
      </c>
      <c r="D78" s="98" t="s">
        <v>113</v>
      </c>
      <c r="E78" s="98" t="s">
        <v>23</v>
      </c>
      <c r="F78" s="98">
        <v>1</v>
      </c>
      <c r="G78" s="99">
        <v>25000</v>
      </c>
    </row>
    <row r="79" spans="1:7">
      <c r="A79" s="116">
        <v>43273</v>
      </c>
      <c r="B79" s="98" t="s">
        <v>46</v>
      </c>
      <c r="C79" s="98">
        <v>40</v>
      </c>
      <c r="D79" s="98" t="s">
        <v>110</v>
      </c>
      <c r="E79" s="98" t="s">
        <v>23</v>
      </c>
      <c r="F79" s="98">
        <v>1</v>
      </c>
      <c r="G79" s="99">
        <v>25000</v>
      </c>
    </row>
    <row r="80" spans="1:7">
      <c r="A80" s="116">
        <v>43273</v>
      </c>
      <c r="B80" s="98" t="s">
        <v>26</v>
      </c>
      <c r="C80" s="98">
        <v>40</v>
      </c>
      <c r="D80" s="98" t="s">
        <v>125</v>
      </c>
      <c r="E80" s="98" t="s">
        <v>23</v>
      </c>
      <c r="F80" s="98">
        <v>1</v>
      </c>
      <c r="G80" s="99">
        <v>25000</v>
      </c>
    </row>
    <row r="81" spans="1:7">
      <c r="A81" s="116">
        <v>43270</v>
      </c>
      <c r="B81" s="98" t="s">
        <v>26</v>
      </c>
      <c r="C81" s="98">
        <v>40</v>
      </c>
      <c r="D81" s="98" t="s">
        <v>80</v>
      </c>
      <c r="E81" s="98" t="s">
        <v>23</v>
      </c>
      <c r="F81" s="98">
        <v>1</v>
      </c>
      <c r="G81" s="99">
        <v>25000</v>
      </c>
    </row>
    <row r="82" spans="1:7">
      <c r="A82" s="116">
        <v>43275</v>
      </c>
      <c r="B82" s="98" t="s">
        <v>63</v>
      </c>
      <c r="C82" s="98">
        <v>40</v>
      </c>
      <c r="D82" s="98" t="s">
        <v>118</v>
      </c>
      <c r="E82" s="98" t="s">
        <v>23</v>
      </c>
      <c r="F82" s="98">
        <v>1</v>
      </c>
      <c r="G82" s="99">
        <v>25000</v>
      </c>
    </row>
    <row r="83" spans="1:7">
      <c r="A83" s="116">
        <v>43272</v>
      </c>
      <c r="B83" s="98" t="s">
        <v>62</v>
      </c>
      <c r="C83" s="98">
        <v>40</v>
      </c>
      <c r="D83" s="98" t="s">
        <v>83</v>
      </c>
      <c r="E83" s="98" t="s">
        <v>23</v>
      </c>
      <c r="F83" s="98">
        <v>1</v>
      </c>
      <c r="G83" s="99">
        <v>25000</v>
      </c>
    </row>
    <row r="84" spans="1:7">
      <c r="A84" s="116">
        <v>43280</v>
      </c>
      <c r="B84" s="98" t="s">
        <v>63</v>
      </c>
      <c r="C84" s="98">
        <v>40</v>
      </c>
      <c r="D84" s="98" t="s">
        <v>136</v>
      </c>
      <c r="E84" s="98" t="s">
        <v>23</v>
      </c>
      <c r="F84" s="98">
        <v>1</v>
      </c>
      <c r="G84" s="99">
        <v>25000</v>
      </c>
    </row>
    <row r="85" spans="1:7">
      <c r="A85" s="116">
        <v>43272</v>
      </c>
      <c r="B85" s="98" t="s">
        <v>26</v>
      </c>
      <c r="C85" s="98">
        <v>40</v>
      </c>
      <c r="D85" s="98" t="s">
        <v>124</v>
      </c>
      <c r="E85" s="98" t="s">
        <v>23</v>
      </c>
      <c r="F85" s="98">
        <v>1</v>
      </c>
      <c r="G85" s="99">
        <v>25000</v>
      </c>
    </row>
    <row r="86" spans="1:7">
      <c r="A86" s="116">
        <v>43271</v>
      </c>
      <c r="B86" s="98" t="s">
        <v>45</v>
      </c>
      <c r="C86" s="98">
        <v>40</v>
      </c>
      <c r="D86" s="98" t="s">
        <v>85</v>
      </c>
      <c r="E86" s="98" t="s">
        <v>23</v>
      </c>
      <c r="F86" s="98">
        <v>1</v>
      </c>
      <c r="G86" s="99">
        <v>25000</v>
      </c>
    </row>
    <row r="87" spans="1:7">
      <c r="A87" s="116">
        <v>43279</v>
      </c>
      <c r="B87" s="98" t="s">
        <v>34</v>
      </c>
      <c r="C87" s="98">
        <v>40</v>
      </c>
      <c r="D87" s="98" t="s">
        <v>135</v>
      </c>
      <c r="E87" s="98" t="s">
        <v>23</v>
      </c>
      <c r="F87" s="98">
        <v>1</v>
      </c>
      <c r="G87" s="99">
        <v>25000</v>
      </c>
    </row>
    <row r="88" spans="1:7">
      <c r="A88" s="116">
        <v>43269</v>
      </c>
      <c r="B88" s="98" t="s">
        <v>50</v>
      </c>
      <c r="C88" s="98">
        <v>40</v>
      </c>
      <c r="D88" s="98" t="s">
        <v>127</v>
      </c>
      <c r="E88" s="98" t="s">
        <v>128</v>
      </c>
      <c r="F88" s="98">
        <v>1</v>
      </c>
      <c r="G88" s="99">
        <v>84000</v>
      </c>
    </row>
    <row r="89" spans="1:7">
      <c r="A89" s="116">
        <v>43265</v>
      </c>
      <c r="B89" s="98" t="s">
        <v>62</v>
      </c>
      <c r="C89" s="98">
        <v>40</v>
      </c>
      <c r="D89" s="98" t="s">
        <v>76</v>
      </c>
      <c r="E89" s="98" t="s">
        <v>23</v>
      </c>
      <c r="F89" s="98">
        <v>1</v>
      </c>
      <c r="G89" s="99">
        <v>25000</v>
      </c>
    </row>
    <row r="90" spans="1:7">
      <c r="A90" s="116">
        <v>43273</v>
      </c>
      <c r="B90" s="98" t="s">
        <v>62</v>
      </c>
      <c r="C90" s="98">
        <v>40</v>
      </c>
      <c r="D90" s="98" t="s">
        <v>95</v>
      </c>
      <c r="E90" s="98" t="s">
        <v>25</v>
      </c>
      <c r="F90" s="98">
        <v>1</v>
      </c>
      <c r="G90" s="99">
        <v>15000</v>
      </c>
    </row>
    <row r="91" spans="1:7">
      <c r="A91" s="123">
        <v>43263</v>
      </c>
      <c r="B91" s="124" t="s">
        <v>99</v>
      </c>
      <c r="C91" s="124">
        <v>20</v>
      </c>
      <c r="D91" s="124" t="s">
        <v>101</v>
      </c>
      <c r="E91" s="124" t="s">
        <v>25</v>
      </c>
      <c r="F91" s="124">
        <v>1</v>
      </c>
      <c r="G91" s="125">
        <v>10000</v>
      </c>
    </row>
    <row r="92" spans="1:7">
      <c r="A92" s="126"/>
      <c r="B92" s="127"/>
      <c r="C92" s="127"/>
      <c r="D92" s="127"/>
      <c r="E92" s="127"/>
      <c r="F92" s="127"/>
      <c r="G92" s="128"/>
    </row>
    <row r="93" spans="1:7">
      <c r="A93" s="121"/>
      <c r="B93" s="80"/>
      <c r="C93" s="80"/>
      <c r="D93" s="80"/>
      <c r="E93" s="80"/>
      <c r="F93" s="80"/>
      <c r="G93" s="122"/>
    </row>
    <row r="94" spans="1:7">
      <c r="A94" s="121"/>
      <c r="B94" s="80"/>
      <c r="C94" s="80"/>
      <c r="D94" s="80"/>
      <c r="E94" s="80"/>
      <c r="F94" s="80"/>
      <c r="G94" s="122"/>
    </row>
    <row r="95" spans="1:7">
      <c r="A95" s="121"/>
      <c r="B95" s="80"/>
      <c r="C95" s="80"/>
      <c r="D95" s="80"/>
      <c r="E95" s="80"/>
      <c r="F95" s="80"/>
      <c r="G95" s="122"/>
    </row>
    <row r="96" spans="1:7">
      <c r="A96" s="121"/>
      <c r="B96" s="80"/>
      <c r="C96" s="80"/>
      <c r="D96" s="80"/>
      <c r="E96" s="80"/>
      <c r="F96" s="80"/>
      <c r="G96" s="122"/>
    </row>
    <row r="97" spans="1:7">
      <c r="A97" s="48"/>
      <c r="B97" s="48"/>
      <c r="C97" s="48"/>
      <c r="D97" s="48"/>
      <c r="E97" s="8" t="s">
        <v>279</v>
      </c>
      <c r="F97" s="48"/>
      <c r="G97" s="48"/>
    </row>
    <row r="98" spans="1:7">
      <c r="A98" s="309"/>
      <c r="B98" s="309"/>
      <c r="C98" s="309"/>
      <c r="D98" s="49"/>
      <c r="E98" s="49"/>
      <c r="F98" s="48"/>
      <c r="G98" s="48"/>
    </row>
    <row r="99" spans="1:7">
      <c r="A99" s="120"/>
      <c r="B99" s="120"/>
      <c r="C99" s="120"/>
      <c r="D99" s="49"/>
      <c r="E99" s="50" t="s">
        <v>35</v>
      </c>
      <c r="F99" s="17"/>
      <c r="G99" s="17"/>
    </row>
    <row r="100" spans="1:7">
      <c r="A100" s="48"/>
      <c r="B100" s="48"/>
      <c r="C100" s="48"/>
      <c r="D100" s="48"/>
      <c r="E100" s="49"/>
      <c r="F100" s="48"/>
      <c r="G100" s="48"/>
    </row>
    <row r="101" spans="1:7">
      <c r="A101" s="51" t="s">
        <v>280</v>
      </c>
      <c r="B101" s="38"/>
      <c r="C101" s="52"/>
      <c r="D101" s="53"/>
      <c r="E101" s="49"/>
      <c r="F101" s="54"/>
      <c r="G101" s="54"/>
    </row>
    <row r="102" spans="1:7">
      <c r="A102" s="55" t="s">
        <v>277</v>
      </c>
      <c r="B102" s="56"/>
      <c r="C102" s="57"/>
      <c r="D102" s="53"/>
      <c r="E102" s="49"/>
      <c r="F102" s="54"/>
      <c r="G102" s="54"/>
    </row>
    <row r="103" spans="1:7">
      <c r="A103" s="58" t="s">
        <v>2</v>
      </c>
      <c r="B103" s="59" t="s">
        <v>36</v>
      </c>
      <c r="C103" s="60"/>
      <c r="D103" s="61"/>
      <c r="E103" s="54"/>
      <c r="F103" s="62"/>
      <c r="G103" s="63"/>
    </row>
    <row r="104" spans="1:7">
      <c r="A104" s="64" t="s">
        <v>3</v>
      </c>
      <c r="B104" s="65" t="s">
        <v>4</v>
      </c>
      <c r="C104" s="53"/>
      <c r="D104" s="66"/>
      <c r="E104" s="67"/>
      <c r="F104" s="62"/>
      <c r="G104" s="63"/>
    </row>
    <row r="105" spans="1:7">
      <c r="A105" s="64" t="s">
        <v>5</v>
      </c>
      <c r="B105" s="65" t="s">
        <v>6</v>
      </c>
      <c r="C105" s="53"/>
      <c r="D105" s="66"/>
      <c r="E105" s="67"/>
      <c r="F105" s="68"/>
      <c r="G105" s="52"/>
    </row>
    <row r="106" spans="1:7">
      <c r="A106" s="69" t="s">
        <v>7</v>
      </c>
      <c r="B106" s="70"/>
      <c r="C106" s="71"/>
      <c r="D106" s="72"/>
      <c r="E106" s="73"/>
      <c r="F106" s="68"/>
      <c r="G106" s="52"/>
    </row>
    <row r="107" spans="1:7">
      <c r="A107" s="69" t="s">
        <v>7</v>
      </c>
      <c r="B107" s="70"/>
      <c r="C107" s="71"/>
      <c r="D107" s="72"/>
      <c r="E107" s="74"/>
      <c r="F107" s="68"/>
      <c r="G107" s="52"/>
    </row>
    <row r="108" spans="1:7">
      <c r="A108" s="292" t="s">
        <v>74</v>
      </c>
      <c r="B108" s="293"/>
      <c r="C108" s="293"/>
      <c r="D108" s="293"/>
      <c r="E108" s="293"/>
      <c r="F108" s="293"/>
      <c r="G108" s="294"/>
    </row>
    <row r="109" spans="1:7">
      <c r="A109" s="117" t="s">
        <v>8</v>
      </c>
      <c r="B109" s="75"/>
      <c r="C109" s="75"/>
      <c r="D109" s="75"/>
      <c r="E109" s="91"/>
      <c r="F109" s="118"/>
      <c r="G109" s="119"/>
    </row>
    <row r="110" spans="1:7" ht="21">
      <c r="A110" s="101" t="s">
        <v>37</v>
      </c>
      <c r="B110" s="101" t="s">
        <v>38</v>
      </c>
      <c r="C110" s="25" t="s">
        <v>39</v>
      </c>
      <c r="D110" s="101" t="s">
        <v>9</v>
      </c>
      <c r="E110" s="102" t="s">
        <v>10</v>
      </c>
      <c r="F110" s="102" t="s">
        <v>40</v>
      </c>
      <c r="G110" s="102" t="s">
        <v>41</v>
      </c>
    </row>
    <row r="111" spans="1:7">
      <c r="A111" s="116">
        <v>43274</v>
      </c>
      <c r="B111" s="98" t="s">
        <v>58</v>
      </c>
      <c r="C111" s="98">
        <v>40</v>
      </c>
      <c r="D111" s="98" t="s">
        <v>87</v>
      </c>
      <c r="E111" s="98" t="s">
        <v>25</v>
      </c>
      <c r="F111" s="98">
        <v>1</v>
      </c>
      <c r="G111" s="99">
        <v>15000</v>
      </c>
    </row>
    <row r="112" spans="1:7">
      <c r="A112" s="116">
        <v>43274</v>
      </c>
      <c r="B112" s="98" t="s">
        <v>63</v>
      </c>
      <c r="C112" s="98">
        <v>40</v>
      </c>
      <c r="D112" s="98" t="s">
        <v>97</v>
      </c>
      <c r="E112" s="98" t="s">
        <v>23</v>
      </c>
      <c r="F112" s="98">
        <v>1</v>
      </c>
      <c r="G112" s="99">
        <v>25000</v>
      </c>
    </row>
    <row r="113" spans="1:7">
      <c r="A113" s="116">
        <v>43270</v>
      </c>
      <c r="B113" s="98" t="s">
        <v>26</v>
      </c>
      <c r="C113" s="98">
        <v>40</v>
      </c>
      <c r="D113" s="98" t="s">
        <v>82</v>
      </c>
      <c r="E113" s="98" t="s">
        <v>23</v>
      </c>
      <c r="F113" s="98">
        <v>1</v>
      </c>
      <c r="G113" s="99">
        <v>25000</v>
      </c>
    </row>
    <row r="114" spans="1:7">
      <c r="A114" s="116">
        <v>43263</v>
      </c>
      <c r="B114" s="98" t="s">
        <v>99</v>
      </c>
      <c r="C114" s="98">
        <v>20</v>
      </c>
      <c r="D114" s="98" t="s">
        <v>102</v>
      </c>
      <c r="E114" s="98" t="s">
        <v>25</v>
      </c>
      <c r="F114" s="98">
        <v>1</v>
      </c>
      <c r="G114" s="99">
        <v>10000</v>
      </c>
    </row>
    <row r="115" spans="1:7">
      <c r="A115" s="116">
        <v>43274</v>
      </c>
      <c r="B115" s="98" t="s">
        <v>63</v>
      </c>
      <c r="C115" s="98">
        <v>40</v>
      </c>
      <c r="D115" s="98" t="s">
        <v>86</v>
      </c>
      <c r="E115" s="98" t="s">
        <v>23</v>
      </c>
      <c r="F115" s="98">
        <v>1</v>
      </c>
      <c r="G115" s="99">
        <v>25000</v>
      </c>
    </row>
    <row r="116" spans="1:7">
      <c r="A116" s="116">
        <v>43272</v>
      </c>
      <c r="B116" s="98" t="s">
        <v>24</v>
      </c>
      <c r="C116" s="98">
        <v>40</v>
      </c>
      <c r="D116" s="98" t="s">
        <v>104</v>
      </c>
      <c r="E116" s="98" t="s">
        <v>25</v>
      </c>
      <c r="F116" s="98">
        <v>1</v>
      </c>
      <c r="G116" s="99">
        <v>15000</v>
      </c>
    </row>
    <row r="117" spans="1:7">
      <c r="A117" s="116">
        <v>43272</v>
      </c>
      <c r="B117" s="98" t="s">
        <v>50</v>
      </c>
      <c r="C117" s="98">
        <v>20</v>
      </c>
      <c r="D117" s="98" t="s">
        <v>129</v>
      </c>
      <c r="E117" s="98" t="s">
        <v>25</v>
      </c>
      <c r="F117" s="98">
        <v>1</v>
      </c>
      <c r="G117" s="99">
        <v>10000</v>
      </c>
    </row>
    <row r="118" spans="1:7" ht="15" customHeight="1">
      <c r="A118" s="306" t="s">
        <v>11</v>
      </c>
      <c r="B118" s="307"/>
      <c r="C118" s="307"/>
      <c r="D118" s="307"/>
      <c r="E118" s="307"/>
      <c r="F118" s="308"/>
      <c r="G118" s="100">
        <f>SUM(G18:G117)</f>
        <v>1626000</v>
      </c>
    </row>
    <row r="119" spans="1:7">
      <c r="A119" s="298" t="s">
        <v>281</v>
      </c>
      <c r="B119" s="299"/>
      <c r="C119" s="299"/>
      <c r="D119" s="299"/>
      <c r="E119" s="299"/>
      <c r="F119" s="299"/>
      <c r="G119" s="300"/>
    </row>
    <row r="120" spans="1:7">
      <c r="A120" s="301"/>
      <c r="B120" s="302"/>
      <c r="C120" s="302"/>
      <c r="D120" s="302"/>
      <c r="E120" s="302"/>
      <c r="F120" s="302"/>
      <c r="G120" s="303"/>
    </row>
    <row r="121" spans="1:7">
      <c r="A121" s="106"/>
      <c r="B121" s="106"/>
      <c r="C121" s="106"/>
      <c r="D121" s="106"/>
      <c r="E121" s="106"/>
      <c r="F121" s="106"/>
      <c r="G121" s="106"/>
    </row>
    <row r="122" spans="1:7">
      <c r="A122" s="78"/>
      <c r="B122" s="79"/>
      <c r="C122" s="80"/>
      <c r="D122" s="79"/>
      <c r="E122" s="17"/>
      <c r="F122" s="81" t="s">
        <v>12</v>
      </c>
      <c r="G122" s="17"/>
    </row>
    <row r="123" spans="1:7">
      <c r="A123" s="84"/>
      <c r="B123" s="84"/>
      <c r="C123" s="84"/>
      <c r="D123" s="84"/>
      <c r="E123" s="84"/>
      <c r="F123" s="84"/>
      <c r="G123" s="84"/>
    </row>
    <row r="124" spans="1:7">
      <c r="A124" s="84"/>
      <c r="B124" s="84"/>
      <c r="C124" s="84"/>
      <c r="D124" s="84"/>
      <c r="E124" s="84"/>
      <c r="F124" s="84"/>
      <c r="G124" s="84"/>
    </row>
    <row r="125" spans="1:7">
      <c r="A125" s="84"/>
      <c r="B125" s="84"/>
      <c r="C125" s="84"/>
      <c r="D125" s="84"/>
      <c r="E125" s="84"/>
      <c r="F125" s="84"/>
      <c r="G125" s="84"/>
    </row>
    <row r="126" spans="1:7">
      <c r="A126" s="84"/>
      <c r="B126" s="84"/>
      <c r="C126" s="84"/>
      <c r="D126" s="84"/>
      <c r="E126" s="84"/>
      <c r="F126" s="84"/>
      <c r="G126" s="84"/>
    </row>
    <row r="127" spans="1:7">
      <c r="A127" s="84"/>
      <c r="B127" s="84"/>
      <c r="C127" s="84"/>
      <c r="D127" s="84"/>
      <c r="E127" s="84"/>
      <c r="F127" s="84"/>
      <c r="G127" s="84"/>
    </row>
    <row r="128" spans="1:7">
      <c r="A128" s="84"/>
      <c r="B128" s="84"/>
      <c r="C128" s="84"/>
      <c r="D128" s="84"/>
      <c r="E128" s="84"/>
      <c r="F128" s="84"/>
      <c r="G128" s="84"/>
    </row>
    <row r="129" spans="1:7">
      <c r="A129" s="84"/>
      <c r="B129" s="84"/>
      <c r="C129" s="84"/>
      <c r="D129" s="84"/>
      <c r="E129" s="84"/>
      <c r="F129" s="84"/>
      <c r="G129" s="84"/>
    </row>
    <row r="130" spans="1:7">
      <c r="A130" s="84"/>
      <c r="B130" s="84"/>
      <c r="C130" s="84"/>
      <c r="D130" s="84"/>
      <c r="E130" s="84"/>
      <c r="F130" s="84"/>
      <c r="G130" s="84"/>
    </row>
    <row r="131" spans="1:7">
      <c r="A131" s="84"/>
      <c r="B131" s="84"/>
      <c r="C131" s="84"/>
      <c r="D131" s="84"/>
      <c r="E131" s="84"/>
      <c r="F131" s="84"/>
      <c r="G131" s="84"/>
    </row>
    <row r="132" spans="1:7">
      <c r="A132" s="84"/>
      <c r="B132" s="84"/>
      <c r="C132" s="84"/>
      <c r="D132" s="84"/>
      <c r="E132" s="84"/>
      <c r="F132" s="84"/>
      <c r="G132" s="84"/>
    </row>
    <row r="133" spans="1:7">
      <c r="A133" s="84"/>
      <c r="B133" s="84"/>
      <c r="C133" s="84"/>
      <c r="D133" s="84"/>
      <c r="E133" s="84"/>
      <c r="F133" s="84"/>
      <c r="G133" s="84"/>
    </row>
    <row r="134" spans="1:7">
      <c r="A134" s="84"/>
      <c r="B134" s="84"/>
      <c r="C134" s="84"/>
      <c r="D134" s="84"/>
      <c r="E134" s="84"/>
      <c r="F134" s="84"/>
      <c r="G134" s="84"/>
    </row>
    <row r="135" spans="1:7">
      <c r="A135" s="84"/>
      <c r="B135" s="84"/>
      <c r="C135" s="84"/>
      <c r="D135" s="84"/>
      <c r="E135" s="84"/>
      <c r="F135" s="84"/>
      <c r="G135" s="84"/>
    </row>
    <row r="136" spans="1:7">
      <c r="A136" s="84"/>
      <c r="B136" s="84"/>
      <c r="C136" s="84"/>
      <c r="D136" s="84"/>
      <c r="E136" s="84"/>
      <c r="F136" s="84"/>
      <c r="G136" s="84"/>
    </row>
    <row r="137" spans="1:7">
      <c r="A137" s="84"/>
      <c r="B137" s="84"/>
      <c r="C137" s="84"/>
      <c r="D137" s="84"/>
      <c r="E137" s="84"/>
      <c r="F137" s="84"/>
      <c r="G137" s="84"/>
    </row>
    <row r="138" spans="1:7">
      <c r="A138" s="84"/>
      <c r="B138" s="84"/>
      <c r="C138" s="84"/>
      <c r="D138" s="84"/>
      <c r="E138" s="84"/>
      <c r="F138" s="84"/>
      <c r="G138" s="84"/>
    </row>
    <row r="139" spans="1:7">
      <c r="A139" s="84"/>
      <c r="B139" s="84"/>
      <c r="C139" s="84"/>
      <c r="D139" s="84"/>
      <c r="E139" s="84"/>
      <c r="F139" s="84"/>
      <c r="G139" s="84"/>
    </row>
    <row r="140" spans="1:7">
      <c r="A140" s="121"/>
      <c r="B140" s="80"/>
      <c r="C140" s="80"/>
      <c r="D140" s="80"/>
      <c r="E140" s="80"/>
      <c r="F140" s="80"/>
      <c r="G140" s="122"/>
    </row>
    <row r="141" spans="1:7">
      <c r="A141" s="48"/>
      <c r="B141" s="48"/>
      <c r="C141" s="48"/>
      <c r="D141" s="48"/>
      <c r="E141" s="8" t="s">
        <v>296</v>
      </c>
      <c r="F141" s="48"/>
      <c r="G141" s="48"/>
    </row>
    <row r="142" spans="1:7">
      <c r="A142" s="309"/>
      <c r="B142" s="309"/>
      <c r="C142" s="309"/>
      <c r="D142" s="49"/>
      <c r="E142" s="49"/>
      <c r="F142" s="48"/>
      <c r="G142" s="48"/>
    </row>
    <row r="143" spans="1:7">
      <c r="A143" s="120"/>
      <c r="B143" s="120"/>
      <c r="C143" s="120"/>
      <c r="D143" s="49"/>
      <c r="E143" s="50" t="s">
        <v>35</v>
      </c>
      <c r="F143" s="17"/>
      <c r="G143" s="17"/>
    </row>
    <row r="144" spans="1:7">
      <c r="A144" s="48"/>
      <c r="B144" s="48"/>
      <c r="C144" s="48"/>
      <c r="D144" s="48"/>
      <c r="E144" s="49"/>
      <c r="F144" s="48"/>
      <c r="G144" s="48"/>
    </row>
    <row r="145" spans="1:7">
      <c r="A145" s="51" t="s">
        <v>291</v>
      </c>
      <c r="B145" s="38"/>
      <c r="C145" s="52"/>
      <c r="D145" s="53"/>
      <c r="E145" s="49"/>
      <c r="F145" s="54"/>
      <c r="G145" s="54"/>
    </row>
    <row r="146" spans="1:7">
      <c r="A146" s="55" t="s">
        <v>277</v>
      </c>
      <c r="B146" s="56"/>
      <c r="C146" s="57"/>
      <c r="D146" s="53"/>
      <c r="E146" s="49"/>
      <c r="F146" s="54"/>
      <c r="G146" s="54"/>
    </row>
    <row r="147" spans="1:7">
      <c r="A147" s="58" t="s">
        <v>2</v>
      </c>
      <c r="B147" s="59" t="s">
        <v>36</v>
      </c>
      <c r="C147" s="60"/>
      <c r="D147" s="61"/>
      <c r="E147" s="54"/>
      <c r="F147" s="62"/>
      <c r="G147" s="63"/>
    </row>
    <row r="148" spans="1:7">
      <c r="A148" s="64" t="s">
        <v>3</v>
      </c>
      <c r="B148" s="65" t="s">
        <v>4</v>
      </c>
      <c r="C148" s="53"/>
      <c r="D148" s="66"/>
      <c r="E148" s="67"/>
      <c r="F148" s="62"/>
      <c r="G148" s="63"/>
    </row>
    <row r="149" spans="1:7">
      <c r="A149" s="64" t="s">
        <v>5</v>
      </c>
      <c r="B149" s="65" t="s">
        <v>6</v>
      </c>
      <c r="C149" s="53"/>
      <c r="D149" s="66"/>
      <c r="E149" s="67"/>
      <c r="F149" s="68"/>
      <c r="G149" s="52"/>
    </row>
    <row r="150" spans="1:7">
      <c r="A150" s="69" t="s">
        <v>7</v>
      </c>
      <c r="B150" s="70"/>
      <c r="C150" s="71"/>
      <c r="D150" s="72"/>
      <c r="E150" s="73"/>
      <c r="F150" s="68"/>
      <c r="G150" s="52"/>
    </row>
    <row r="151" spans="1:7">
      <c r="A151" s="69" t="s">
        <v>7</v>
      </c>
      <c r="B151" s="70"/>
      <c r="C151" s="71"/>
      <c r="D151" s="72"/>
      <c r="E151" s="74"/>
      <c r="F151" s="68"/>
      <c r="G151" s="52"/>
    </row>
    <row r="152" spans="1:7">
      <c r="A152" s="292" t="s">
        <v>74</v>
      </c>
      <c r="B152" s="293"/>
      <c r="C152" s="293"/>
      <c r="D152" s="293"/>
      <c r="E152" s="293"/>
      <c r="F152" s="293"/>
      <c r="G152" s="294"/>
    </row>
    <row r="153" spans="1:7">
      <c r="A153" s="117" t="s">
        <v>8</v>
      </c>
      <c r="B153" s="75"/>
      <c r="C153" s="75"/>
      <c r="D153" s="75"/>
      <c r="E153" s="91"/>
      <c r="F153" s="118"/>
      <c r="G153" s="119"/>
    </row>
    <row r="154" spans="1:7" ht="21">
      <c r="A154" s="101" t="s">
        <v>37</v>
      </c>
      <c r="B154" s="101" t="s">
        <v>38</v>
      </c>
      <c r="C154" s="25" t="s">
        <v>39</v>
      </c>
      <c r="D154" s="101" t="s">
        <v>9</v>
      </c>
      <c r="E154" s="102" t="s">
        <v>10</v>
      </c>
      <c r="F154" s="102" t="s">
        <v>40</v>
      </c>
      <c r="G154" s="102" t="s">
        <v>41</v>
      </c>
    </row>
    <row r="155" spans="1:7">
      <c r="A155" s="129">
        <v>43281</v>
      </c>
      <c r="B155" s="131" t="s">
        <v>63</v>
      </c>
      <c r="C155" s="131">
        <v>40</v>
      </c>
      <c r="D155" s="131" t="s">
        <v>154</v>
      </c>
      <c r="E155" s="132" t="s">
        <v>23</v>
      </c>
      <c r="F155" s="133">
        <v>1</v>
      </c>
      <c r="G155" s="133">
        <v>25000</v>
      </c>
    </row>
    <row r="156" spans="1:7">
      <c r="A156" s="129">
        <v>43273</v>
      </c>
      <c r="B156" s="131" t="s">
        <v>149</v>
      </c>
      <c r="C156" s="131">
        <v>40</v>
      </c>
      <c r="D156" s="131" t="s">
        <v>170</v>
      </c>
      <c r="E156" s="132" t="s">
        <v>66</v>
      </c>
      <c r="F156" s="132">
        <v>2</v>
      </c>
      <c r="G156" s="133">
        <v>80000</v>
      </c>
    </row>
    <row r="157" spans="1:7">
      <c r="A157" s="129">
        <v>43276</v>
      </c>
      <c r="B157" s="131" t="s">
        <v>54</v>
      </c>
      <c r="C157" s="131">
        <v>40</v>
      </c>
      <c r="D157" s="131" t="s">
        <v>186</v>
      </c>
      <c r="E157" s="132" t="s">
        <v>71</v>
      </c>
      <c r="F157" s="133">
        <v>1</v>
      </c>
      <c r="G157" s="133">
        <v>84000</v>
      </c>
    </row>
    <row r="158" spans="1:7">
      <c r="A158" s="129">
        <v>43281</v>
      </c>
      <c r="B158" s="131" t="s">
        <v>149</v>
      </c>
      <c r="C158" s="131">
        <v>40</v>
      </c>
      <c r="D158" s="131" t="s">
        <v>153</v>
      </c>
      <c r="E158" s="132" t="s">
        <v>23</v>
      </c>
      <c r="F158" s="133">
        <v>1</v>
      </c>
      <c r="G158" s="133">
        <v>25000</v>
      </c>
    </row>
    <row r="159" spans="1:7">
      <c r="A159" s="129">
        <v>43281</v>
      </c>
      <c r="B159" s="131" t="s">
        <v>149</v>
      </c>
      <c r="C159" s="131">
        <v>40</v>
      </c>
      <c r="D159" s="131" t="s">
        <v>150</v>
      </c>
      <c r="E159" s="132" t="s">
        <v>23</v>
      </c>
      <c r="F159" s="133">
        <v>1</v>
      </c>
      <c r="G159" s="133">
        <v>25000</v>
      </c>
    </row>
    <row r="160" spans="1:7">
      <c r="A160" s="129">
        <v>43281</v>
      </c>
      <c r="B160" s="131" t="s">
        <v>63</v>
      </c>
      <c r="C160" s="131">
        <v>40</v>
      </c>
      <c r="D160" s="131" t="s">
        <v>145</v>
      </c>
      <c r="E160" s="132" t="s">
        <v>23</v>
      </c>
      <c r="F160" s="133">
        <v>1</v>
      </c>
      <c r="G160" s="133">
        <v>25000</v>
      </c>
    </row>
    <row r="161" spans="1:7">
      <c r="A161" s="129">
        <v>43281</v>
      </c>
      <c r="B161" s="131" t="s">
        <v>46</v>
      </c>
      <c r="C161" s="131">
        <v>40</v>
      </c>
      <c r="D161" s="131" t="s">
        <v>142</v>
      </c>
      <c r="E161" s="132" t="s">
        <v>23</v>
      </c>
      <c r="F161" s="133">
        <v>1</v>
      </c>
      <c r="G161" s="133">
        <v>25000</v>
      </c>
    </row>
    <row r="162" spans="1:7">
      <c r="A162" s="129">
        <v>43271</v>
      </c>
      <c r="B162" s="131" t="s">
        <v>149</v>
      </c>
      <c r="C162" s="131">
        <v>40</v>
      </c>
      <c r="D162" s="131" t="s">
        <v>152</v>
      </c>
      <c r="E162" s="132" t="s">
        <v>23</v>
      </c>
      <c r="F162" s="133">
        <v>1</v>
      </c>
      <c r="G162" s="133">
        <v>25000</v>
      </c>
    </row>
    <row r="163" spans="1:7">
      <c r="A163" s="129">
        <v>43273</v>
      </c>
      <c r="B163" s="131" t="s">
        <v>14</v>
      </c>
      <c r="C163" s="131">
        <v>40</v>
      </c>
      <c r="D163" s="131" t="s">
        <v>211</v>
      </c>
      <c r="E163" s="132" t="s">
        <v>23</v>
      </c>
      <c r="F163" s="133">
        <v>1</v>
      </c>
      <c r="G163" s="133">
        <v>25000</v>
      </c>
    </row>
    <row r="164" spans="1:7">
      <c r="A164" s="129">
        <v>43273</v>
      </c>
      <c r="B164" s="131" t="s">
        <v>14</v>
      </c>
      <c r="C164" s="131">
        <v>40</v>
      </c>
      <c r="D164" s="131" t="s">
        <v>212</v>
      </c>
      <c r="E164" s="132" t="s">
        <v>23</v>
      </c>
      <c r="F164" s="133">
        <v>1</v>
      </c>
      <c r="G164" s="133">
        <v>25000</v>
      </c>
    </row>
    <row r="165" spans="1:7">
      <c r="A165" s="129">
        <v>43272</v>
      </c>
      <c r="B165" s="130" t="s">
        <v>14</v>
      </c>
      <c r="C165" s="131">
        <v>40</v>
      </c>
      <c r="D165" s="131" t="s">
        <v>292</v>
      </c>
      <c r="E165" s="132" t="s">
        <v>25</v>
      </c>
      <c r="F165" s="133">
        <v>1</v>
      </c>
      <c r="G165" s="133">
        <v>15000</v>
      </c>
    </row>
    <row r="166" spans="1:7">
      <c r="A166" s="129">
        <v>43280</v>
      </c>
      <c r="B166" s="131" t="s">
        <v>63</v>
      </c>
      <c r="C166" s="131">
        <v>40</v>
      </c>
      <c r="D166" s="131" t="s">
        <v>146</v>
      </c>
      <c r="E166" s="132" t="s">
        <v>23</v>
      </c>
      <c r="F166" s="133">
        <v>1</v>
      </c>
      <c r="G166" s="133">
        <v>25000</v>
      </c>
    </row>
    <row r="167" spans="1:7">
      <c r="A167" s="129">
        <v>43277</v>
      </c>
      <c r="B167" s="131" t="s">
        <v>26</v>
      </c>
      <c r="C167" s="131">
        <v>20</v>
      </c>
      <c r="D167" s="131" t="s">
        <v>75</v>
      </c>
      <c r="E167" s="132" t="s">
        <v>23</v>
      </c>
      <c r="F167" s="133">
        <v>1</v>
      </c>
      <c r="G167" s="133">
        <v>15000</v>
      </c>
    </row>
    <row r="168" spans="1:7">
      <c r="A168" s="135">
        <v>43281</v>
      </c>
      <c r="B168" s="136" t="s">
        <v>46</v>
      </c>
      <c r="C168" s="136">
        <v>40</v>
      </c>
      <c r="D168" s="136" t="s">
        <v>143</v>
      </c>
      <c r="E168" s="137" t="s">
        <v>23</v>
      </c>
      <c r="F168" s="100">
        <v>1</v>
      </c>
      <c r="G168" s="100">
        <v>25000</v>
      </c>
    </row>
    <row r="169" spans="1:7">
      <c r="A169" s="135">
        <v>43281</v>
      </c>
      <c r="B169" s="136" t="s">
        <v>63</v>
      </c>
      <c r="C169" s="136">
        <v>40</v>
      </c>
      <c r="D169" s="136" t="s">
        <v>148</v>
      </c>
      <c r="E169" s="137" t="s">
        <v>23</v>
      </c>
      <c r="F169" s="100">
        <v>1</v>
      </c>
      <c r="G169" s="100">
        <v>25000</v>
      </c>
    </row>
    <row r="170" spans="1:7">
      <c r="A170" s="135">
        <v>43276</v>
      </c>
      <c r="B170" s="136" t="s">
        <v>50</v>
      </c>
      <c r="C170" s="136">
        <v>40</v>
      </c>
      <c r="D170" s="136" t="s">
        <v>198</v>
      </c>
      <c r="E170" s="137" t="s">
        <v>71</v>
      </c>
      <c r="F170" s="100">
        <v>1</v>
      </c>
      <c r="G170" s="100">
        <v>84000</v>
      </c>
    </row>
    <row r="171" spans="1:7">
      <c r="A171" s="306" t="s">
        <v>11</v>
      </c>
      <c r="B171" s="307"/>
      <c r="C171" s="307"/>
      <c r="D171" s="307"/>
      <c r="E171" s="307"/>
      <c r="F171" s="308"/>
      <c r="G171" s="100">
        <f>SUM(G155:G170)</f>
        <v>553000</v>
      </c>
    </row>
    <row r="172" spans="1:7">
      <c r="A172" s="298" t="s">
        <v>293</v>
      </c>
      <c r="B172" s="299"/>
      <c r="C172" s="299"/>
      <c r="D172" s="299"/>
      <c r="E172" s="299"/>
      <c r="F172" s="299"/>
      <c r="G172" s="300"/>
    </row>
    <row r="173" spans="1:7">
      <c r="A173" s="301"/>
      <c r="B173" s="302"/>
      <c r="C173" s="302"/>
      <c r="D173" s="302"/>
      <c r="E173" s="302"/>
      <c r="F173" s="302"/>
      <c r="G173" s="303"/>
    </row>
    <row r="174" spans="1:7">
      <c r="A174" s="106"/>
      <c r="B174" s="106"/>
      <c r="C174" s="106"/>
      <c r="D174" s="106"/>
      <c r="E174" s="106"/>
      <c r="F174" s="106"/>
      <c r="G174" s="106"/>
    </row>
    <row r="175" spans="1:7">
      <c r="A175" s="78"/>
      <c r="B175" s="79"/>
      <c r="C175" s="80"/>
      <c r="D175" s="79"/>
      <c r="E175" s="17"/>
      <c r="F175" s="81" t="s">
        <v>12</v>
      </c>
      <c r="G175" s="17"/>
    </row>
    <row r="176" spans="1:7">
      <c r="A176" s="84"/>
      <c r="B176" s="84"/>
      <c r="C176" s="84"/>
      <c r="D176" s="84"/>
      <c r="E176" s="84"/>
      <c r="F176" s="84"/>
      <c r="G176" s="84"/>
    </row>
    <row r="177" spans="1:7">
      <c r="A177" s="84"/>
      <c r="B177" s="84"/>
      <c r="C177" s="84"/>
      <c r="D177" s="84"/>
      <c r="E177" s="84"/>
      <c r="F177" s="84"/>
      <c r="G177" s="84"/>
    </row>
    <row r="178" spans="1:7">
      <c r="A178" s="84"/>
      <c r="B178" s="84"/>
      <c r="C178" s="84"/>
      <c r="D178" s="84"/>
      <c r="E178" s="84"/>
      <c r="F178" s="84"/>
      <c r="G178" s="84"/>
    </row>
    <row r="184" spans="1:7" s="84" customFormat="1"/>
    <row r="187" spans="1:7">
      <c r="A187" s="48"/>
      <c r="B187" s="48"/>
      <c r="C187" s="48"/>
      <c r="D187" s="48"/>
      <c r="E187" s="8" t="s">
        <v>296</v>
      </c>
      <c r="F187" s="48"/>
      <c r="G187" s="48"/>
    </row>
    <row r="188" spans="1:7">
      <c r="A188" s="120"/>
      <c r="B188" s="120"/>
      <c r="C188" s="120"/>
      <c r="D188" s="49"/>
      <c r="E188" s="50" t="s">
        <v>35</v>
      </c>
      <c r="F188" s="17"/>
      <c r="G188" s="17"/>
    </row>
    <row r="189" spans="1:7">
      <c r="A189" s="51" t="s">
        <v>294</v>
      </c>
      <c r="B189" s="38"/>
      <c r="C189" s="52"/>
      <c r="D189" s="53"/>
      <c r="E189" s="49"/>
      <c r="F189" s="54"/>
      <c r="G189" s="54"/>
    </row>
    <row r="190" spans="1:7">
      <c r="A190" s="55" t="s">
        <v>283</v>
      </c>
      <c r="B190" s="56"/>
      <c r="C190" s="57"/>
      <c r="D190" s="53"/>
      <c r="E190" s="49"/>
      <c r="F190" s="54"/>
      <c r="G190" s="54"/>
    </row>
    <row r="191" spans="1:7">
      <c r="A191" s="58" t="s">
        <v>2</v>
      </c>
      <c r="B191" s="59" t="s">
        <v>36</v>
      </c>
      <c r="C191" s="60"/>
      <c r="D191" s="61"/>
      <c r="E191" s="54"/>
      <c r="F191" s="62"/>
      <c r="G191" s="63"/>
    </row>
    <row r="192" spans="1:7">
      <c r="A192" s="64" t="s">
        <v>3</v>
      </c>
      <c r="B192" s="65" t="s">
        <v>4</v>
      </c>
      <c r="C192" s="53"/>
      <c r="D192" s="66"/>
      <c r="E192" s="67"/>
      <c r="F192" s="62"/>
      <c r="G192" s="63"/>
    </row>
    <row r="193" spans="1:7">
      <c r="A193" s="64" t="s">
        <v>5</v>
      </c>
      <c r="B193" s="65" t="s">
        <v>6</v>
      </c>
      <c r="C193" s="53"/>
      <c r="D193" s="66"/>
      <c r="E193" s="67"/>
      <c r="F193" s="68"/>
      <c r="G193" s="52"/>
    </row>
    <row r="194" spans="1:7">
      <c r="A194" s="69" t="s">
        <v>7</v>
      </c>
      <c r="B194" s="70"/>
      <c r="C194" s="71"/>
      <c r="D194" s="72"/>
      <c r="E194" s="73"/>
      <c r="F194" s="68"/>
      <c r="G194" s="52"/>
    </row>
    <row r="195" spans="1:7">
      <c r="A195" s="69" t="s">
        <v>7</v>
      </c>
      <c r="B195" s="70"/>
      <c r="C195" s="71"/>
      <c r="D195" s="72"/>
      <c r="E195" s="74"/>
      <c r="F195" s="68"/>
      <c r="G195" s="52"/>
    </row>
    <row r="196" spans="1:7">
      <c r="A196" s="292" t="s">
        <v>74</v>
      </c>
      <c r="B196" s="293"/>
      <c r="C196" s="293"/>
      <c r="D196" s="293"/>
      <c r="E196" s="293"/>
      <c r="F196" s="293"/>
      <c r="G196" s="294"/>
    </row>
    <row r="197" spans="1:7">
      <c r="A197" s="117" t="s">
        <v>8</v>
      </c>
      <c r="B197" s="75"/>
      <c r="C197" s="75"/>
      <c r="D197" s="75"/>
      <c r="E197" s="91"/>
      <c r="F197" s="118"/>
      <c r="G197" s="119"/>
    </row>
    <row r="198" spans="1:7" ht="21">
      <c r="A198" s="101" t="s">
        <v>37</v>
      </c>
      <c r="B198" s="101" t="s">
        <v>38</v>
      </c>
      <c r="C198" s="25" t="s">
        <v>39</v>
      </c>
      <c r="D198" s="101" t="s">
        <v>9</v>
      </c>
      <c r="E198" s="102" t="s">
        <v>10</v>
      </c>
      <c r="F198" s="102" t="s">
        <v>40</v>
      </c>
      <c r="G198" s="102" t="s">
        <v>41</v>
      </c>
    </row>
    <row r="199" spans="1:7">
      <c r="A199" s="129">
        <v>43282</v>
      </c>
      <c r="B199" s="131" t="s">
        <v>46</v>
      </c>
      <c r="C199" s="131">
        <v>40</v>
      </c>
      <c r="D199" s="131" t="s">
        <v>201</v>
      </c>
      <c r="E199" s="132" t="s">
        <v>23</v>
      </c>
      <c r="F199" s="133">
        <v>1</v>
      </c>
      <c r="G199" s="133">
        <v>25000</v>
      </c>
    </row>
    <row r="200" spans="1:7">
      <c r="A200" s="129">
        <v>43288</v>
      </c>
      <c r="B200" s="131" t="s">
        <v>63</v>
      </c>
      <c r="C200" s="131">
        <v>40</v>
      </c>
      <c r="D200" s="131" t="s">
        <v>207</v>
      </c>
      <c r="E200" s="132" t="s">
        <v>23</v>
      </c>
      <c r="F200" s="133">
        <v>1</v>
      </c>
      <c r="G200" s="133">
        <v>25000</v>
      </c>
    </row>
    <row r="201" spans="1:7">
      <c r="A201" s="129">
        <v>43288</v>
      </c>
      <c r="B201" s="131" t="s">
        <v>34</v>
      </c>
      <c r="C201" s="131">
        <v>40</v>
      </c>
      <c r="D201" s="131" t="s">
        <v>208</v>
      </c>
      <c r="E201" s="132" t="s">
        <v>23</v>
      </c>
      <c r="F201" s="133">
        <v>1</v>
      </c>
      <c r="G201" s="133">
        <v>25000</v>
      </c>
    </row>
    <row r="202" spans="1:7">
      <c r="A202" s="129">
        <v>43282</v>
      </c>
      <c r="B202" s="131" t="s">
        <v>34</v>
      </c>
      <c r="C202" s="131">
        <v>40</v>
      </c>
      <c r="D202" s="131" t="s">
        <v>187</v>
      </c>
      <c r="E202" s="132" t="s">
        <v>23</v>
      </c>
      <c r="F202" s="133">
        <v>1</v>
      </c>
      <c r="G202" s="133">
        <v>25000</v>
      </c>
    </row>
    <row r="203" spans="1:7">
      <c r="A203" s="129">
        <v>43283</v>
      </c>
      <c r="B203" s="131" t="s">
        <v>34</v>
      </c>
      <c r="C203" s="131">
        <v>40</v>
      </c>
      <c r="D203" s="131" t="s">
        <v>188</v>
      </c>
      <c r="E203" s="132" t="s">
        <v>68</v>
      </c>
      <c r="F203" s="133">
        <v>1</v>
      </c>
      <c r="G203" s="133">
        <v>84000</v>
      </c>
    </row>
    <row r="204" spans="1:7">
      <c r="A204" s="129">
        <v>43285</v>
      </c>
      <c r="B204" s="131" t="s">
        <v>46</v>
      </c>
      <c r="C204" s="131">
        <v>40</v>
      </c>
      <c r="D204" s="131" t="s">
        <v>200</v>
      </c>
      <c r="E204" s="132" t="s">
        <v>25</v>
      </c>
      <c r="F204" s="133">
        <v>1</v>
      </c>
      <c r="G204" s="133">
        <v>25000</v>
      </c>
    </row>
    <row r="205" spans="1:7">
      <c r="A205" s="129">
        <v>43282</v>
      </c>
      <c r="B205" s="131" t="s">
        <v>34</v>
      </c>
      <c r="C205" s="131">
        <v>40</v>
      </c>
      <c r="D205" s="131" t="s">
        <v>189</v>
      </c>
      <c r="E205" s="132" t="s">
        <v>23</v>
      </c>
      <c r="F205" s="133">
        <v>1</v>
      </c>
      <c r="G205" s="133">
        <v>25000</v>
      </c>
    </row>
    <row r="206" spans="1:7">
      <c r="A206" s="129">
        <v>43282</v>
      </c>
      <c r="B206" s="131" t="s">
        <v>63</v>
      </c>
      <c r="C206" s="131">
        <v>40</v>
      </c>
      <c r="D206" s="131" t="s">
        <v>147</v>
      </c>
      <c r="E206" s="132" t="s">
        <v>23</v>
      </c>
      <c r="F206" s="133">
        <v>1</v>
      </c>
      <c r="G206" s="133">
        <v>25000</v>
      </c>
    </row>
    <row r="207" spans="1:7">
      <c r="A207" s="129">
        <v>43283</v>
      </c>
      <c r="B207" s="131" t="s">
        <v>50</v>
      </c>
      <c r="C207" s="131">
        <v>40</v>
      </c>
      <c r="D207" s="131" t="s">
        <v>193</v>
      </c>
      <c r="E207" s="132" t="s">
        <v>65</v>
      </c>
      <c r="F207" s="133">
        <v>1</v>
      </c>
      <c r="G207" s="133">
        <v>84000</v>
      </c>
    </row>
    <row r="208" spans="1:7">
      <c r="A208" s="129">
        <v>43286</v>
      </c>
      <c r="B208" s="131" t="s">
        <v>50</v>
      </c>
      <c r="C208" s="131">
        <v>20</v>
      </c>
      <c r="D208" s="131" t="s">
        <v>190</v>
      </c>
      <c r="E208" s="132" t="s">
        <v>25</v>
      </c>
      <c r="F208" s="133">
        <v>1</v>
      </c>
      <c r="G208" s="133">
        <v>15000</v>
      </c>
    </row>
    <row r="209" spans="1:7">
      <c r="A209" s="129">
        <v>43282</v>
      </c>
      <c r="B209" s="131" t="s">
        <v>46</v>
      </c>
      <c r="C209" s="131">
        <v>40</v>
      </c>
      <c r="D209" s="131" t="s">
        <v>141</v>
      </c>
      <c r="E209" s="132" t="s">
        <v>23</v>
      </c>
      <c r="F209" s="133">
        <v>1</v>
      </c>
      <c r="G209" s="133">
        <v>25000</v>
      </c>
    </row>
    <row r="210" spans="1:7">
      <c r="A210" s="129">
        <v>43282</v>
      </c>
      <c r="B210" s="131" t="s">
        <v>149</v>
      </c>
      <c r="C210" s="131">
        <v>40</v>
      </c>
      <c r="D210" s="131" t="s">
        <v>151</v>
      </c>
      <c r="E210" s="132" t="s">
        <v>23</v>
      </c>
      <c r="F210" s="133">
        <v>1</v>
      </c>
      <c r="G210" s="133">
        <v>25000</v>
      </c>
    </row>
    <row r="211" spans="1:7">
      <c r="A211" s="129">
        <v>43285</v>
      </c>
      <c r="B211" s="131" t="s">
        <v>46</v>
      </c>
      <c r="C211" s="131">
        <v>40</v>
      </c>
      <c r="D211" s="131" t="s">
        <v>199</v>
      </c>
      <c r="E211" s="132" t="s">
        <v>25</v>
      </c>
      <c r="F211" s="133">
        <v>1</v>
      </c>
      <c r="G211" s="133">
        <v>25000</v>
      </c>
    </row>
    <row r="212" spans="1:7">
      <c r="A212" s="129">
        <v>43283</v>
      </c>
      <c r="B212" s="131" t="s">
        <v>24</v>
      </c>
      <c r="C212" s="131">
        <v>40</v>
      </c>
      <c r="D212" s="131" t="s">
        <v>171</v>
      </c>
      <c r="E212" s="132" t="s">
        <v>68</v>
      </c>
      <c r="F212" s="133">
        <v>1</v>
      </c>
      <c r="G212" s="133">
        <v>84000</v>
      </c>
    </row>
    <row r="213" spans="1:7">
      <c r="A213" s="129">
        <v>43282</v>
      </c>
      <c r="B213" s="131" t="s">
        <v>183</v>
      </c>
      <c r="C213" s="131">
        <v>40</v>
      </c>
      <c r="D213" s="131" t="s">
        <v>185</v>
      </c>
      <c r="E213" s="132" t="s">
        <v>23</v>
      </c>
      <c r="F213" s="133">
        <v>1</v>
      </c>
      <c r="G213" s="133">
        <v>25000</v>
      </c>
    </row>
    <row r="214" spans="1:7">
      <c r="A214" s="129">
        <v>43285</v>
      </c>
      <c r="B214" s="131" t="s">
        <v>50</v>
      </c>
      <c r="C214" s="131">
        <v>20</v>
      </c>
      <c r="D214" s="131" t="s">
        <v>192</v>
      </c>
      <c r="E214" s="132" t="s">
        <v>25</v>
      </c>
      <c r="F214" s="133">
        <v>1</v>
      </c>
      <c r="G214" s="133">
        <v>15000</v>
      </c>
    </row>
    <row r="215" spans="1:7">
      <c r="A215" s="129">
        <v>43286</v>
      </c>
      <c r="B215" s="131" t="s">
        <v>50</v>
      </c>
      <c r="C215" s="131">
        <v>20</v>
      </c>
      <c r="D215" s="131" t="s">
        <v>194</v>
      </c>
      <c r="E215" s="132" t="s">
        <v>25</v>
      </c>
      <c r="F215" s="133">
        <v>1</v>
      </c>
      <c r="G215" s="133">
        <v>15000</v>
      </c>
    </row>
    <row r="216" spans="1:7">
      <c r="A216" s="129">
        <v>43284</v>
      </c>
      <c r="B216" s="131" t="s">
        <v>63</v>
      </c>
      <c r="C216" s="131">
        <v>40</v>
      </c>
      <c r="D216" s="131" t="s">
        <v>202</v>
      </c>
      <c r="E216" s="132" t="s">
        <v>23</v>
      </c>
      <c r="F216" s="133">
        <v>1</v>
      </c>
      <c r="G216" s="133">
        <v>25000</v>
      </c>
    </row>
    <row r="217" spans="1:7">
      <c r="A217" s="129">
        <v>43286</v>
      </c>
      <c r="B217" s="131" t="s">
        <v>50</v>
      </c>
      <c r="C217" s="131">
        <v>20</v>
      </c>
      <c r="D217" s="131" t="s">
        <v>197</v>
      </c>
      <c r="E217" s="132" t="s">
        <v>25</v>
      </c>
      <c r="F217" s="133">
        <v>1</v>
      </c>
      <c r="G217" s="133">
        <v>15000</v>
      </c>
    </row>
    <row r="218" spans="1:7">
      <c r="A218" s="129">
        <v>43286</v>
      </c>
      <c r="B218" s="131" t="s">
        <v>50</v>
      </c>
      <c r="C218" s="131">
        <v>20</v>
      </c>
      <c r="D218" s="131" t="s">
        <v>191</v>
      </c>
      <c r="E218" s="132" t="s">
        <v>25</v>
      </c>
      <c r="F218" s="133">
        <v>1</v>
      </c>
      <c r="G218" s="133">
        <v>15000</v>
      </c>
    </row>
    <row r="219" spans="1:7">
      <c r="A219" s="129">
        <v>43284</v>
      </c>
      <c r="B219" s="130" t="s">
        <v>14</v>
      </c>
      <c r="C219" s="131">
        <v>40</v>
      </c>
      <c r="D219" s="131" t="s">
        <v>213</v>
      </c>
      <c r="E219" s="132" t="s">
        <v>25</v>
      </c>
      <c r="F219" s="133">
        <v>1</v>
      </c>
      <c r="G219" s="133">
        <v>25000</v>
      </c>
    </row>
    <row r="220" spans="1:7">
      <c r="A220" s="129">
        <v>43282</v>
      </c>
      <c r="B220" s="131" t="s">
        <v>183</v>
      </c>
      <c r="C220" s="131">
        <v>40</v>
      </c>
      <c r="D220" s="131" t="s">
        <v>184</v>
      </c>
      <c r="E220" s="132" t="s">
        <v>23</v>
      </c>
      <c r="F220" s="133">
        <v>1</v>
      </c>
      <c r="G220" s="133">
        <v>25000</v>
      </c>
    </row>
    <row r="221" spans="1:7">
      <c r="A221" s="129">
        <v>43286</v>
      </c>
      <c r="B221" s="131" t="s">
        <v>50</v>
      </c>
      <c r="C221" s="131">
        <v>20</v>
      </c>
      <c r="D221" s="131" t="s">
        <v>195</v>
      </c>
      <c r="E221" s="132" t="s">
        <v>25</v>
      </c>
      <c r="F221" s="133">
        <v>1</v>
      </c>
      <c r="G221" s="133">
        <v>15000</v>
      </c>
    </row>
    <row r="222" spans="1:7">
      <c r="A222" s="129">
        <v>43282</v>
      </c>
      <c r="B222" s="131" t="s">
        <v>63</v>
      </c>
      <c r="C222" s="131">
        <v>40</v>
      </c>
      <c r="D222" s="131" t="s">
        <v>144</v>
      </c>
      <c r="E222" s="132" t="s">
        <v>23</v>
      </c>
      <c r="F222" s="133">
        <v>1</v>
      </c>
      <c r="G222" s="133">
        <v>25000</v>
      </c>
    </row>
    <row r="223" spans="1:7">
      <c r="A223" s="129">
        <v>43282</v>
      </c>
      <c r="B223" s="131" t="s">
        <v>54</v>
      </c>
      <c r="C223" s="131">
        <v>40</v>
      </c>
      <c r="D223" s="131" t="s">
        <v>209</v>
      </c>
      <c r="E223" s="132" t="s">
        <v>65</v>
      </c>
      <c r="F223" s="133">
        <v>1</v>
      </c>
      <c r="G223" s="133">
        <v>84000</v>
      </c>
    </row>
    <row r="224" spans="1:7">
      <c r="A224" s="129">
        <v>43286</v>
      </c>
      <c r="B224" s="131" t="s">
        <v>50</v>
      </c>
      <c r="C224" s="131">
        <v>20</v>
      </c>
      <c r="D224" s="131" t="s">
        <v>196</v>
      </c>
      <c r="E224" s="132" t="s">
        <v>25</v>
      </c>
      <c r="F224" s="133">
        <v>1</v>
      </c>
      <c r="G224" s="133">
        <v>15000</v>
      </c>
    </row>
    <row r="225" spans="1:7">
      <c r="A225" s="129">
        <v>43286</v>
      </c>
      <c r="B225" s="131" t="s">
        <v>50</v>
      </c>
      <c r="C225" s="131">
        <v>20</v>
      </c>
      <c r="D225" s="131" t="s">
        <v>203</v>
      </c>
      <c r="E225" s="132" t="s">
        <v>25</v>
      </c>
      <c r="F225" s="133">
        <v>1</v>
      </c>
      <c r="G225" s="133">
        <v>15000</v>
      </c>
    </row>
    <row r="226" spans="1:7">
      <c r="A226" s="306" t="s">
        <v>11</v>
      </c>
      <c r="B226" s="307"/>
      <c r="C226" s="307"/>
      <c r="D226" s="307"/>
      <c r="E226" s="307"/>
      <c r="F226" s="308"/>
      <c r="G226" s="100">
        <f>SUM(G199:G225)</f>
        <v>831000</v>
      </c>
    </row>
    <row r="227" spans="1:7">
      <c r="A227" s="298" t="s">
        <v>295</v>
      </c>
      <c r="B227" s="299"/>
      <c r="C227" s="299"/>
      <c r="D227" s="299"/>
      <c r="E227" s="299"/>
      <c r="F227" s="299"/>
      <c r="G227" s="300"/>
    </row>
    <row r="228" spans="1:7" ht="12.75" customHeight="1">
      <c r="A228" s="301"/>
      <c r="B228" s="302"/>
      <c r="C228" s="302"/>
      <c r="D228" s="302"/>
      <c r="E228" s="302"/>
      <c r="F228" s="302"/>
      <c r="G228" s="303"/>
    </row>
    <row r="229" spans="1:7">
      <c r="A229" s="78"/>
      <c r="B229" s="79"/>
      <c r="C229" s="80"/>
      <c r="D229" s="79"/>
      <c r="E229" s="17"/>
      <c r="F229" s="81" t="s">
        <v>12</v>
      </c>
      <c r="G229" s="17"/>
    </row>
    <row r="231" spans="1:7" s="84" customFormat="1"/>
    <row r="232" spans="1:7" s="84" customFormat="1"/>
    <row r="233" spans="1:7" s="84" customFormat="1"/>
    <row r="235" spans="1:7">
      <c r="A235" s="48"/>
      <c r="B235" s="48"/>
      <c r="C235" s="48"/>
      <c r="D235" s="48"/>
      <c r="E235" s="8" t="s">
        <v>296</v>
      </c>
      <c r="F235" s="48"/>
      <c r="G235" s="48"/>
    </row>
    <row r="236" spans="1:7">
      <c r="A236" s="120"/>
      <c r="B236" s="120"/>
      <c r="C236" s="120"/>
      <c r="D236" s="49"/>
      <c r="E236" s="50" t="s">
        <v>35</v>
      </c>
      <c r="F236" s="17"/>
      <c r="G236" s="17"/>
    </row>
    <row r="237" spans="1:7">
      <c r="A237" s="51" t="s">
        <v>297</v>
      </c>
      <c r="B237" s="38"/>
      <c r="C237" s="52"/>
      <c r="D237" s="53"/>
      <c r="E237" s="49"/>
      <c r="F237" s="54"/>
      <c r="G237" s="54"/>
    </row>
    <row r="238" spans="1:7">
      <c r="A238" s="55" t="s">
        <v>283</v>
      </c>
      <c r="B238" s="56"/>
      <c r="C238" s="57"/>
      <c r="D238" s="53"/>
      <c r="E238" s="49"/>
      <c r="F238" s="54"/>
      <c r="G238" s="54"/>
    </row>
    <row r="239" spans="1:7">
      <c r="A239" s="58" t="s">
        <v>2</v>
      </c>
      <c r="B239" s="59" t="s">
        <v>36</v>
      </c>
      <c r="C239" s="60"/>
      <c r="D239" s="61"/>
      <c r="E239" s="54"/>
      <c r="F239" s="62"/>
      <c r="G239" s="63"/>
    </row>
    <row r="240" spans="1:7">
      <c r="A240" s="64" t="s">
        <v>3</v>
      </c>
      <c r="B240" s="65" t="s">
        <v>4</v>
      </c>
      <c r="C240" s="53"/>
      <c r="D240" s="66"/>
      <c r="E240" s="67"/>
      <c r="F240" s="62"/>
      <c r="G240" s="63"/>
    </row>
    <row r="241" spans="1:7">
      <c r="A241" s="64" t="s">
        <v>5</v>
      </c>
      <c r="B241" s="65" t="s">
        <v>6</v>
      </c>
      <c r="C241" s="53"/>
      <c r="D241" s="66"/>
      <c r="E241" s="67"/>
      <c r="F241" s="68"/>
      <c r="G241" s="52"/>
    </row>
    <row r="242" spans="1:7">
      <c r="A242" s="69" t="s">
        <v>7</v>
      </c>
      <c r="B242" s="70"/>
      <c r="C242" s="71"/>
      <c r="D242" s="72"/>
      <c r="E242" s="73"/>
      <c r="F242" s="68"/>
      <c r="G242" s="52"/>
    </row>
    <row r="243" spans="1:7">
      <c r="A243" s="69" t="s">
        <v>7</v>
      </c>
      <c r="B243" s="70"/>
      <c r="C243" s="71"/>
      <c r="D243" s="72"/>
      <c r="E243" s="74"/>
      <c r="F243" s="68"/>
      <c r="G243" s="52"/>
    </row>
    <row r="244" spans="1:7">
      <c r="A244" s="292" t="s">
        <v>299</v>
      </c>
      <c r="B244" s="293"/>
      <c r="C244" s="293"/>
      <c r="D244" s="293"/>
      <c r="E244" s="293"/>
      <c r="F244" s="293"/>
      <c r="G244" s="294"/>
    </row>
    <row r="245" spans="1:7">
      <c r="A245" s="117" t="s">
        <v>8</v>
      </c>
      <c r="B245" s="75"/>
      <c r="C245" s="75"/>
      <c r="D245" s="75"/>
      <c r="E245" s="91"/>
      <c r="F245" s="118"/>
      <c r="G245" s="119"/>
    </row>
    <row r="246" spans="1:7" ht="21">
      <c r="A246" s="101" t="s">
        <v>37</v>
      </c>
      <c r="B246" s="101" t="s">
        <v>38</v>
      </c>
      <c r="C246" s="25" t="s">
        <v>39</v>
      </c>
      <c r="D246" s="101" t="s">
        <v>9</v>
      </c>
      <c r="E246" s="102" t="s">
        <v>10</v>
      </c>
      <c r="F246" s="102" t="s">
        <v>40</v>
      </c>
      <c r="G246" s="102" t="s">
        <v>41</v>
      </c>
    </row>
    <row r="247" spans="1:7">
      <c r="A247" s="96">
        <v>43282</v>
      </c>
      <c r="B247" s="89" t="s">
        <v>168</v>
      </c>
      <c r="C247" s="89">
        <v>40</v>
      </c>
      <c r="D247" s="89" t="s">
        <v>169</v>
      </c>
      <c r="E247" s="95" t="s">
        <v>72</v>
      </c>
      <c r="F247" s="95" t="s">
        <v>16</v>
      </c>
      <c r="G247" s="85">
        <v>188800</v>
      </c>
    </row>
    <row r="248" spans="1:7">
      <c r="A248" s="306" t="s">
        <v>11</v>
      </c>
      <c r="B248" s="307"/>
      <c r="C248" s="307"/>
      <c r="D248" s="307"/>
      <c r="E248" s="307"/>
      <c r="F248" s="308"/>
      <c r="G248" s="100">
        <f>SUM(G247)</f>
        <v>188800</v>
      </c>
    </row>
    <row r="249" spans="1:7" ht="15" customHeight="1">
      <c r="A249" s="298" t="s">
        <v>298</v>
      </c>
      <c r="B249" s="299"/>
      <c r="C249" s="299"/>
      <c r="D249" s="299"/>
      <c r="E249" s="299"/>
      <c r="F249" s="299"/>
      <c r="G249" s="300"/>
    </row>
    <row r="250" spans="1:7">
      <c r="A250" s="301"/>
      <c r="B250" s="302"/>
      <c r="C250" s="302"/>
      <c r="D250" s="302"/>
      <c r="E250" s="302"/>
      <c r="F250" s="302"/>
      <c r="G250" s="303"/>
    </row>
    <row r="251" spans="1:7">
      <c r="A251" s="78"/>
      <c r="B251" s="79"/>
      <c r="C251" s="80"/>
      <c r="D251" s="79"/>
      <c r="E251" s="17"/>
      <c r="F251" s="81" t="s">
        <v>12</v>
      </c>
      <c r="G251" s="17"/>
    </row>
    <row r="280" spans="1:7" s="84" customFormat="1"/>
    <row r="281" spans="1:7" s="84" customFormat="1"/>
    <row r="282" spans="1:7" s="84" customFormat="1"/>
    <row r="283" spans="1:7" s="84" customFormat="1"/>
    <row r="284" spans="1:7" s="84" customFormat="1"/>
    <row r="286" spans="1:7">
      <c r="A286" s="48"/>
      <c r="B286" s="48"/>
      <c r="C286" s="48"/>
      <c r="D286" s="48"/>
      <c r="E286" s="8" t="s">
        <v>442</v>
      </c>
      <c r="F286" s="48"/>
      <c r="G286" s="48"/>
    </row>
    <row r="287" spans="1:7">
      <c r="A287" s="142"/>
      <c r="B287" s="142"/>
      <c r="C287" s="142"/>
      <c r="D287" s="49"/>
      <c r="E287" s="50" t="s">
        <v>35</v>
      </c>
      <c r="F287" s="17"/>
      <c r="G287" s="17"/>
    </row>
    <row r="288" spans="1:7">
      <c r="A288" s="51" t="s">
        <v>446</v>
      </c>
      <c r="B288" s="38"/>
      <c r="C288" s="52"/>
      <c r="D288" s="53"/>
      <c r="E288" s="49"/>
      <c r="F288" s="54"/>
      <c r="G288" s="54"/>
    </row>
    <row r="289" spans="1:7">
      <c r="A289" s="55" t="s">
        <v>437</v>
      </c>
      <c r="B289" s="56"/>
      <c r="C289" s="57"/>
      <c r="D289" s="53"/>
      <c r="E289" s="49"/>
      <c r="F289" s="54"/>
      <c r="G289" s="54"/>
    </row>
    <row r="290" spans="1:7">
      <c r="A290" s="58" t="s">
        <v>2</v>
      </c>
      <c r="B290" s="59" t="s">
        <v>36</v>
      </c>
      <c r="C290" s="60"/>
      <c r="D290" s="61"/>
      <c r="E290" s="54"/>
      <c r="F290" s="62"/>
      <c r="G290" s="63"/>
    </row>
    <row r="291" spans="1:7">
      <c r="A291" s="64" t="s">
        <v>3</v>
      </c>
      <c r="B291" s="65" t="s">
        <v>4</v>
      </c>
      <c r="C291" s="53"/>
      <c r="D291" s="66"/>
      <c r="E291" s="67"/>
      <c r="F291" s="62"/>
      <c r="G291" s="63"/>
    </row>
    <row r="292" spans="1:7">
      <c r="A292" s="64" t="s">
        <v>5</v>
      </c>
      <c r="B292" s="65" t="s">
        <v>6</v>
      </c>
      <c r="C292" s="53"/>
      <c r="D292" s="66"/>
      <c r="E292" s="67"/>
      <c r="F292" s="68"/>
      <c r="G292" s="52"/>
    </row>
    <row r="293" spans="1:7">
      <c r="A293" s="69" t="s">
        <v>7</v>
      </c>
      <c r="B293" s="70"/>
      <c r="C293" s="71"/>
      <c r="D293" s="72"/>
      <c r="E293" s="73"/>
      <c r="F293" s="68"/>
      <c r="G293" s="52"/>
    </row>
    <row r="294" spans="1:7">
      <c r="A294" s="69" t="s">
        <v>7</v>
      </c>
      <c r="B294" s="70"/>
      <c r="C294" s="71"/>
      <c r="D294" s="72"/>
      <c r="E294" s="74"/>
      <c r="F294" s="68"/>
      <c r="G294" s="52"/>
    </row>
    <row r="295" spans="1:7">
      <c r="A295" s="292" t="s">
        <v>74</v>
      </c>
      <c r="B295" s="293"/>
      <c r="C295" s="293"/>
      <c r="D295" s="293"/>
      <c r="E295" s="293"/>
      <c r="F295" s="293"/>
      <c r="G295" s="294"/>
    </row>
    <row r="296" spans="1:7">
      <c r="A296" s="139" t="s">
        <v>8</v>
      </c>
      <c r="B296" s="75"/>
      <c r="C296" s="75"/>
      <c r="D296" s="75"/>
      <c r="E296" s="91"/>
      <c r="F296" s="140"/>
      <c r="G296" s="141"/>
    </row>
    <row r="297" spans="1:7" ht="21">
      <c r="A297" s="101" t="s">
        <v>37</v>
      </c>
      <c r="B297" s="101" t="s">
        <v>38</v>
      </c>
      <c r="C297" s="25" t="s">
        <v>39</v>
      </c>
      <c r="D297" s="101" t="s">
        <v>9</v>
      </c>
      <c r="E297" s="102" t="s">
        <v>10</v>
      </c>
      <c r="F297" s="102" t="s">
        <v>40</v>
      </c>
      <c r="G297" s="102" t="s">
        <v>41</v>
      </c>
    </row>
    <row r="298" spans="1:7">
      <c r="A298" s="135">
        <v>43302</v>
      </c>
      <c r="B298" s="136" t="s">
        <v>62</v>
      </c>
      <c r="C298" s="136">
        <v>40</v>
      </c>
      <c r="D298" s="138" t="s">
        <v>402</v>
      </c>
      <c r="E298" s="137" t="s">
        <v>23</v>
      </c>
      <c r="F298" s="136">
        <v>1</v>
      </c>
      <c r="G298" s="100">
        <v>25000</v>
      </c>
    </row>
    <row r="299" spans="1:7">
      <c r="A299" s="135">
        <v>43295</v>
      </c>
      <c r="B299" s="136" t="s">
        <v>63</v>
      </c>
      <c r="C299" s="136">
        <v>40</v>
      </c>
      <c r="D299" s="131" t="s">
        <v>319</v>
      </c>
      <c r="E299" s="137" t="s">
        <v>23</v>
      </c>
      <c r="F299" s="136">
        <v>1</v>
      </c>
      <c r="G299" s="100">
        <v>25000</v>
      </c>
    </row>
    <row r="300" spans="1:7">
      <c r="A300" s="135">
        <v>43296</v>
      </c>
      <c r="B300" s="136" t="s">
        <v>62</v>
      </c>
      <c r="C300" s="136">
        <v>40</v>
      </c>
      <c r="D300" s="131" t="s">
        <v>322</v>
      </c>
      <c r="E300" s="137" t="s">
        <v>23</v>
      </c>
      <c r="F300" s="136">
        <v>1</v>
      </c>
      <c r="G300" s="100">
        <v>25000</v>
      </c>
    </row>
    <row r="301" spans="1:7">
      <c r="A301" s="135">
        <v>43295</v>
      </c>
      <c r="B301" s="136" t="s">
        <v>45</v>
      </c>
      <c r="C301" s="136">
        <v>40</v>
      </c>
      <c r="D301" s="131" t="s">
        <v>315</v>
      </c>
      <c r="E301" s="137" t="s">
        <v>23</v>
      </c>
      <c r="F301" s="136">
        <v>1</v>
      </c>
      <c r="G301" s="100">
        <v>25000</v>
      </c>
    </row>
    <row r="302" spans="1:7">
      <c r="A302" s="135">
        <v>43302</v>
      </c>
      <c r="B302" s="136" t="s">
        <v>34</v>
      </c>
      <c r="C302" s="136">
        <v>40</v>
      </c>
      <c r="D302" s="131" t="s">
        <v>407</v>
      </c>
      <c r="E302" s="137" t="s">
        <v>23</v>
      </c>
      <c r="F302" s="136">
        <v>1</v>
      </c>
      <c r="G302" s="100">
        <v>25000</v>
      </c>
    </row>
    <row r="303" spans="1:7">
      <c r="A303" s="135">
        <v>43288</v>
      </c>
      <c r="B303" s="136" t="s">
        <v>46</v>
      </c>
      <c r="C303" s="136">
        <v>40</v>
      </c>
      <c r="D303" s="131" t="s">
        <v>303</v>
      </c>
      <c r="E303" s="137" t="s">
        <v>23</v>
      </c>
      <c r="F303" s="136">
        <v>1</v>
      </c>
      <c r="G303" s="100">
        <v>25000</v>
      </c>
    </row>
    <row r="304" spans="1:7">
      <c r="A304" s="135">
        <v>43302</v>
      </c>
      <c r="B304" s="136" t="s">
        <v>34</v>
      </c>
      <c r="C304" s="136">
        <v>40</v>
      </c>
      <c r="D304" s="131" t="s">
        <v>409</v>
      </c>
      <c r="E304" s="137" t="s">
        <v>23</v>
      </c>
      <c r="F304" s="136">
        <v>1</v>
      </c>
      <c r="G304" s="100">
        <v>25000</v>
      </c>
    </row>
    <row r="305" spans="1:7">
      <c r="A305" s="135">
        <v>43295</v>
      </c>
      <c r="B305" s="136" t="s">
        <v>45</v>
      </c>
      <c r="C305" s="136">
        <v>40</v>
      </c>
      <c r="D305" s="131" t="s">
        <v>312</v>
      </c>
      <c r="E305" s="137" t="s">
        <v>23</v>
      </c>
      <c r="F305" s="136">
        <v>1</v>
      </c>
      <c r="G305" s="100">
        <v>25000</v>
      </c>
    </row>
    <row r="306" spans="1:7">
      <c r="A306" s="135">
        <v>43295</v>
      </c>
      <c r="B306" s="136" t="s">
        <v>45</v>
      </c>
      <c r="C306" s="136">
        <v>40</v>
      </c>
      <c r="D306" s="131" t="s">
        <v>313</v>
      </c>
      <c r="E306" s="137" t="s">
        <v>23</v>
      </c>
      <c r="F306" s="136">
        <v>1</v>
      </c>
      <c r="G306" s="100">
        <v>25000</v>
      </c>
    </row>
    <row r="307" spans="1:7">
      <c r="A307" s="135">
        <v>43295</v>
      </c>
      <c r="B307" s="136" t="s">
        <v>45</v>
      </c>
      <c r="C307" s="136">
        <v>40</v>
      </c>
      <c r="D307" s="131" t="s">
        <v>314</v>
      </c>
      <c r="E307" s="137" t="s">
        <v>23</v>
      </c>
      <c r="F307" s="136">
        <v>1</v>
      </c>
      <c r="G307" s="100">
        <v>25000</v>
      </c>
    </row>
    <row r="308" spans="1:7">
      <c r="A308" s="135">
        <v>43288</v>
      </c>
      <c r="B308" s="136" t="s">
        <v>46</v>
      </c>
      <c r="C308" s="136">
        <v>40</v>
      </c>
      <c r="D308" s="131" t="s">
        <v>301</v>
      </c>
      <c r="E308" s="137" t="s">
        <v>23</v>
      </c>
      <c r="F308" s="136">
        <v>1</v>
      </c>
      <c r="G308" s="100">
        <v>25000</v>
      </c>
    </row>
    <row r="309" spans="1:7">
      <c r="A309" s="135">
        <v>43299</v>
      </c>
      <c r="B309" s="136" t="s">
        <v>62</v>
      </c>
      <c r="C309" s="136">
        <v>40</v>
      </c>
      <c r="D309" s="131" t="s">
        <v>428</v>
      </c>
      <c r="E309" s="137" t="s">
        <v>23</v>
      </c>
      <c r="F309" s="136">
        <v>1</v>
      </c>
      <c r="G309" s="100">
        <v>25000</v>
      </c>
    </row>
    <row r="310" spans="1:7">
      <c r="A310" s="135">
        <v>43290</v>
      </c>
      <c r="B310" s="136" t="s">
        <v>34</v>
      </c>
      <c r="C310" s="136">
        <v>40</v>
      </c>
      <c r="D310" s="131" t="s">
        <v>268</v>
      </c>
      <c r="E310" s="137" t="s">
        <v>23</v>
      </c>
      <c r="F310" s="136">
        <v>1</v>
      </c>
      <c r="G310" s="100">
        <v>25000</v>
      </c>
    </row>
    <row r="311" spans="1:7">
      <c r="A311" s="135">
        <v>43303</v>
      </c>
      <c r="B311" s="136" t="s">
        <v>59</v>
      </c>
      <c r="C311" s="136">
        <v>40</v>
      </c>
      <c r="D311" s="131" t="s">
        <v>415</v>
      </c>
      <c r="E311" s="137" t="s">
        <v>23</v>
      </c>
      <c r="F311" s="136">
        <v>1</v>
      </c>
      <c r="G311" s="100">
        <v>25000</v>
      </c>
    </row>
    <row r="312" spans="1:7">
      <c r="A312" s="135">
        <v>43301</v>
      </c>
      <c r="B312" s="136" t="s">
        <v>62</v>
      </c>
      <c r="C312" s="136">
        <v>20</v>
      </c>
      <c r="D312" s="131" t="s">
        <v>405</v>
      </c>
      <c r="E312" s="137" t="s">
        <v>61</v>
      </c>
      <c r="F312" s="136">
        <v>1</v>
      </c>
      <c r="G312" s="100">
        <v>15000</v>
      </c>
    </row>
    <row r="313" spans="1:7">
      <c r="A313" s="135">
        <v>43297</v>
      </c>
      <c r="B313" s="136" t="s">
        <v>260</v>
      </c>
      <c r="C313" s="136">
        <v>20</v>
      </c>
      <c r="D313" s="131" t="s">
        <v>336</v>
      </c>
      <c r="E313" s="136" t="s">
        <v>25</v>
      </c>
      <c r="F313" s="136">
        <v>1</v>
      </c>
      <c r="G313" s="100">
        <v>15000</v>
      </c>
    </row>
    <row r="314" spans="1:7">
      <c r="A314" s="135">
        <v>43297</v>
      </c>
      <c r="B314" s="136" t="s">
        <v>260</v>
      </c>
      <c r="C314" s="136">
        <v>20</v>
      </c>
      <c r="D314" s="131" t="s">
        <v>337</v>
      </c>
      <c r="E314" s="136" t="s">
        <v>338</v>
      </c>
      <c r="F314" s="136">
        <v>1</v>
      </c>
      <c r="G314" s="100">
        <v>15000</v>
      </c>
    </row>
    <row r="315" spans="1:7">
      <c r="A315" s="135">
        <v>43299</v>
      </c>
      <c r="B315" s="136" t="s">
        <v>67</v>
      </c>
      <c r="C315" s="136">
        <v>20</v>
      </c>
      <c r="D315" s="131" t="s">
        <v>362</v>
      </c>
      <c r="E315" s="136" t="s">
        <v>25</v>
      </c>
      <c r="F315" s="136">
        <v>1</v>
      </c>
      <c r="G315" s="100">
        <v>15000</v>
      </c>
    </row>
    <row r="316" spans="1:7">
      <c r="A316" s="135">
        <v>43298</v>
      </c>
      <c r="B316" s="136" t="s">
        <v>53</v>
      </c>
      <c r="C316" s="136">
        <v>40</v>
      </c>
      <c r="D316" s="131" t="s">
        <v>343</v>
      </c>
      <c r="E316" s="136" t="s">
        <v>23</v>
      </c>
      <c r="F316" s="136">
        <v>1</v>
      </c>
      <c r="G316" s="100">
        <v>25000</v>
      </c>
    </row>
    <row r="317" spans="1:7">
      <c r="A317" s="135">
        <v>43298</v>
      </c>
      <c r="B317" s="136" t="s">
        <v>54</v>
      </c>
      <c r="C317" s="136">
        <v>40</v>
      </c>
      <c r="D317" s="131" t="s">
        <v>370</v>
      </c>
      <c r="E317" s="136" t="s">
        <v>371</v>
      </c>
      <c r="F317" s="136">
        <v>1</v>
      </c>
      <c r="G317" s="100">
        <v>25000</v>
      </c>
    </row>
    <row r="318" spans="1:7">
      <c r="A318" s="135">
        <v>43296</v>
      </c>
      <c r="B318" s="136" t="s">
        <v>63</v>
      </c>
      <c r="C318" s="136">
        <v>40</v>
      </c>
      <c r="D318" s="131" t="s">
        <v>93</v>
      </c>
      <c r="E318" s="136" t="s">
        <v>23</v>
      </c>
      <c r="F318" s="136">
        <v>1</v>
      </c>
      <c r="G318" s="100">
        <v>25000</v>
      </c>
    </row>
    <row r="319" spans="1:7">
      <c r="A319" s="135">
        <v>43297</v>
      </c>
      <c r="B319" s="136" t="s">
        <v>53</v>
      </c>
      <c r="C319" s="136">
        <v>40</v>
      </c>
      <c r="D319" s="131" t="s">
        <v>346</v>
      </c>
      <c r="E319" s="136" t="s">
        <v>23</v>
      </c>
      <c r="F319" s="136">
        <v>1</v>
      </c>
      <c r="G319" s="100">
        <v>25000</v>
      </c>
    </row>
    <row r="320" spans="1:7">
      <c r="A320" s="135">
        <v>43297</v>
      </c>
      <c r="B320" s="136" t="s">
        <v>347</v>
      </c>
      <c r="C320" s="136">
        <v>40</v>
      </c>
      <c r="D320" s="131" t="s">
        <v>351</v>
      </c>
      <c r="E320" s="136" t="s">
        <v>23</v>
      </c>
      <c r="F320" s="136">
        <v>1</v>
      </c>
      <c r="G320" s="100">
        <v>25000</v>
      </c>
    </row>
    <row r="321" spans="1:7">
      <c r="A321" s="135">
        <v>43300</v>
      </c>
      <c r="B321" s="136" t="s">
        <v>59</v>
      </c>
      <c r="C321" s="136">
        <v>40</v>
      </c>
      <c r="D321" s="131" t="s">
        <v>417</v>
      </c>
      <c r="E321" s="136" t="s">
        <v>23</v>
      </c>
      <c r="F321" s="136">
        <v>1</v>
      </c>
      <c r="G321" s="100">
        <v>25000</v>
      </c>
    </row>
    <row r="322" spans="1:7">
      <c r="A322" s="135">
        <v>43287</v>
      </c>
      <c r="B322" s="136" t="s">
        <v>242</v>
      </c>
      <c r="C322" s="136">
        <v>20</v>
      </c>
      <c r="D322" s="131" t="s">
        <v>246</v>
      </c>
      <c r="E322" s="136" t="s">
        <v>25</v>
      </c>
      <c r="F322" s="136">
        <v>1</v>
      </c>
      <c r="G322" s="100">
        <v>15000</v>
      </c>
    </row>
    <row r="323" spans="1:7">
      <c r="A323" s="135">
        <v>43287</v>
      </c>
      <c r="B323" s="136" t="s">
        <v>242</v>
      </c>
      <c r="C323" s="136">
        <v>20</v>
      </c>
      <c r="D323" s="131" t="s">
        <v>247</v>
      </c>
      <c r="E323" s="136" t="s">
        <v>25</v>
      </c>
      <c r="F323" s="136">
        <v>1</v>
      </c>
      <c r="G323" s="100">
        <v>15000</v>
      </c>
    </row>
    <row r="324" spans="1:7">
      <c r="A324" s="135">
        <v>43298</v>
      </c>
      <c r="B324" s="136" t="s">
        <v>53</v>
      </c>
      <c r="C324" s="136">
        <v>40</v>
      </c>
      <c r="D324" s="131" t="s">
        <v>341</v>
      </c>
      <c r="E324" s="136" t="s">
        <v>23</v>
      </c>
      <c r="F324" s="136">
        <v>1</v>
      </c>
      <c r="G324" s="100">
        <v>25000</v>
      </c>
    </row>
    <row r="325" spans="1:7">
      <c r="A325" s="135">
        <v>43302</v>
      </c>
      <c r="B325" s="136" t="s">
        <v>62</v>
      </c>
      <c r="C325" s="136">
        <v>40</v>
      </c>
      <c r="D325" s="131" t="s">
        <v>401</v>
      </c>
      <c r="E325" s="136" t="s">
        <v>23</v>
      </c>
      <c r="F325" s="136">
        <v>1</v>
      </c>
      <c r="G325" s="100">
        <v>25000</v>
      </c>
    </row>
    <row r="326" spans="1:7">
      <c r="A326" s="135">
        <v>43288</v>
      </c>
      <c r="B326" s="136" t="s">
        <v>15</v>
      </c>
      <c r="C326" s="136">
        <v>40</v>
      </c>
      <c r="D326" s="131" t="s">
        <v>309</v>
      </c>
      <c r="E326" s="136" t="s">
        <v>23</v>
      </c>
      <c r="F326" s="136">
        <v>1</v>
      </c>
      <c r="G326" s="100">
        <v>25000</v>
      </c>
    </row>
    <row r="327" spans="1:7">
      <c r="A327" s="135">
        <v>43295</v>
      </c>
      <c r="B327" s="136" t="s">
        <v>67</v>
      </c>
      <c r="C327" s="136">
        <v>40</v>
      </c>
      <c r="D327" s="131" t="s">
        <v>392</v>
      </c>
      <c r="E327" s="136" t="s">
        <v>23</v>
      </c>
      <c r="F327" s="136">
        <v>1</v>
      </c>
      <c r="G327" s="100">
        <v>25000</v>
      </c>
    </row>
    <row r="328" spans="1:7">
      <c r="A328" s="135">
        <v>43302</v>
      </c>
      <c r="B328" s="136" t="s">
        <v>59</v>
      </c>
      <c r="C328" s="136">
        <v>40</v>
      </c>
      <c r="D328" s="131" t="s">
        <v>411</v>
      </c>
      <c r="E328" s="136" t="s">
        <v>23</v>
      </c>
      <c r="F328" s="136">
        <v>1</v>
      </c>
      <c r="G328" s="100">
        <v>25000</v>
      </c>
    </row>
    <row r="329" spans="1:7">
      <c r="A329" s="153"/>
      <c r="B329" s="154"/>
      <c r="C329" s="154"/>
      <c r="D329" s="155"/>
      <c r="E329" s="167"/>
      <c r="F329" s="154"/>
      <c r="G329" s="157"/>
    </row>
    <row r="330" spans="1:7" s="84" customFormat="1">
      <c r="A330" s="153"/>
      <c r="B330" s="154"/>
      <c r="C330" s="154"/>
      <c r="D330" s="155"/>
      <c r="E330" s="167"/>
      <c r="F330" s="154"/>
      <c r="G330" s="157"/>
    </row>
    <row r="331" spans="1:7" s="84" customFormat="1">
      <c r="A331" s="153"/>
      <c r="B331" s="154"/>
      <c r="C331" s="154"/>
      <c r="D331" s="155"/>
      <c r="E331" s="167"/>
      <c r="F331" s="154"/>
      <c r="G331" s="157"/>
    </row>
    <row r="332" spans="1:7" s="84" customFormat="1">
      <c r="A332" s="153"/>
      <c r="B332" s="154"/>
      <c r="C332" s="154"/>
      <c r="D332" s="155"/>
      <c r="E332" s="167"/>
      <c r="F332" s="154"/>
      <c r="G332" s="157"/>
    </row>
    <row r="333" spans="1:7" s="84" customFormat="1">
      <c r="A333" s="153"/>
      <c r="B333" s="154"/>
      <c r="C333" s="154"/>
      <c r="D333" s="155"/>
      <c r="E333" s="167"/>
      <c r="F333" s="154"/>
      <c r="G333" s="157"/>
    </row>
    <row r="334" spans="1:7" s="84" customFormat="1">
      <c r="A334" s="153"/>
      <c r="B334" s="154"/>
      <c r="C334" s="154"/>
      <c r="D334" s="155"/>
      <c r="E334" s="167"/>
      <c r="F334" s="154"/>
      <c r="G334" s="157"/>
    </row>
    <row r="335" spans="1:7" s="84" customFormat="1">
      <c r="A335" s="153"/>
      <c r="B335" s="154"/>
      <c r="C335" s="154"/>
      <c r="D335" s="155"/>
      <c r="E335" s="167"/>
      <c r="F335" s="154"/>
      <c r="G335" s="157"/>
    </row>
    <row r="336" spans="1:7">
      <c r="A336" s="153"/>
      <c r="B336" s="154"/>
      <c r="C336" s="154"/>
      <c r="D336" s="168"/>
      <c r="E336" s="154"/>
      <c r="F336" s="154"/>
      <c r="G336" s="157"/>
    </row>
    <row r="337" spans="1:7">
      <c r="A337" s="153"/>
      <c r="B337" s="154"/>
      <c r="C337" s="154"/>
      <c r="D337" s="155"/>
      <c r="E337" s="167"/>
      <c r="F337" s="154"/>
      <c r="G337" s="157"/>
    </row>
    <row r="338" spans="1:7">
      <c r="A338" s="48"/>
      <c r="B338" s="48"/>
      <c r="C338" s="48"/>
      <c r="D338" s="48"/>
      <c r="E338" s="8" t="s">
        <v>442</v>
      </c>
      <c r="F338" s="48"/>
      <c r="G338" s="48"/>
    </row>
    <row r="339" spans="1:7">
      <c r="A339" s="146"/>
      <c r="B339" s="146"/>
      <c r="C339" s="146"/>
      <c r="D339" s="49"/>
      <c r="E339" s="50" t="s">
        <v>35</v>
      </c>
      <c r="F339" s="17"/>
      <c r="G339" s="17"/>
    </row>
    <row r="340" spans="1:7">
      <c r="A340" s="51" t="s">
        <v>446</v>
      </c>
      <c r="B340" s="38"/>
      <c r="C340" s="52"/>
      <c r="D340" s="53"/>
      <c r="E340" s="49"/>
      <c r="F340" s="54"/>
      <c r="G340" s="54"/>
    </row>
    <row r="341" spans="1:7">
      <c r="A341" s="55" t="s">
        <v>437</v>
      </c>
      <c r="B341" s="56"/>
      <c r="C341" s="57"/>
      <c r="D341" s="53"/>
      <c r="E341" s="49"/>
      <c r="F341" s="54"/>
      <c r="G341" s="54"/>
    </row>
    <row r="342" spans="1:7">
      <c r="A342" s="58" t="s">
        <v>2</v>
      </c>
      <c r="B342" s="59" t="s">
        <v>36</v>
      </c>
      <c r="C342" s="60"/>
      <c r="D342" s="61"/>
      <c r="E342" s="54"/>
      <c r="F342" s="62"/>
      <c r="G342" s="63"/>
    </row>
    <row r="343" spans="1:7">
      <c r="A343" s="64" t="s">
        <v>3</v>
      </c>
      <c r="B343" s="65" t="s">
        <v>4</v>
      </c>
      <c r="C343" s="53"/>
      <c r="D343" s="66"/>
      <c r="E343" s="67"/>
      <c r="F343" s="62"/>
      <c r="G343" s="63"/>
    </row>
    <row r="344" spans="1:7">
      <c r="A344" s="64" t="s">
        <v>5</v>
      </c>
      <c r="B344" s="65" t="s">
        <v>6</v>
      </c>
      <c r="C344" s="53"/>
      <c r="D344" s="66"/>
      <c r="E344" s="67"/>
      <c r="F344" s="68"/>
      <c r="G344" s="52"/>
    </row>
    <row r="345" spans="1:7">
      <c r="A345" s="69" t="s">
        <v>7</v>
      </c>
      <c r="B345" s="70"/>
      <c r="C345" s="71"/>
      <c r="D345" s="72"/>
      <c r="E345" s="73"/>
      <c r="F345" s="68"/>
      <c r="G345" s="52"/>
    </row>
    <row r="346" spans="1:7">
      <c r="A346" s="69" t="s">
        <v>7</v>
      </c>
      <c r="B346" s="70"/>
      <c r="C346" s="71"/>
      <c r="D346" s="72"/>
      <c r="E346" s="74"/>
      <c r="F346" s="68"/>
      <c r="G346" s="52"/>
    </row>
    <row r="347" spans="1:7">
      <c r="A347" s="292" t="s">
        <v>74</v>
      </c>
      <c r="B347" s="293"/>
      <c r="C347" s="293"/>
      <c r="D347" s="293"/>
      <c r="E347" s="293"/>
      <c r="F347" s="293"/>
      <c r="G347" s="294"/>
    </row>
    <row r="348" spans="1:7">
      <c r="A348" s="143" t="s">
        <v>8</v>
      </c>
      <c r="B348" s="75"/>
      <c r="C348" s="75"/>
      <c r="D348" s="75"/>
      <c r="E348" s="91"/>
      <c r="F348" s="144"/>
      <c r="G348" s="145"/>
    </row>
    <row r="349" spans="1:7" ht="21">
      <c r="A349" s="101" t="s">
        <v>37</v>
      </c>
      <c r="B349" s="101" t="s">
        <v>38</v>
      </c>
      <c r="C349" s="25" t="s">
        <v>39</v>
      </c>
      <c r="D349" s="101" t="s">
        <v>9</v>
      </c>
      <c r="E349" s="102" t="s">
        <v>10</v>
      </c>
      <c r="F349" s="102" t="s">
        <v>40</v>
      </c>
      <c r="G349" s="102" t="s">
        <v>41</v>
      </c>
    </row>
    <row r="350" spans="1:7">
      <c r="A350" s="163">
        <v>43299</v>
      </c>
      <c r="B350" s="164" t="s">
        <v>242</v>
      </c>
      <c r="C350" s="164">
        <v>40</v>
      </c>
      <c r="D350" s="165" t="s">
        <v>365</v>
      </c>
      <c r="E350" s="169" t="s">
        <v>23</v>
      </c>
      <c r="F350" s="164">
        <v>1</v>
      </c>
      <c r="G350" s="166">
        <v>25000</v>
      </c>
    </row>
    <row r="351" spans="1:7">
      <c r="A351" s="135">
        <v>43287</v>
      </c>
      <c r="B351" s="136" t="s">
        <v>242</v>
      </c>
      <c r="C351" s="136">
        <v>20</v>
      </c>
      <c r="D351" s="131" t="s">
        <v>248</v>
      </c>
      <c r="E351" s="169" t="s">
        <v>25</v>
      </c>
      <c r="F351" s="136">
        <v>1</v>
      </c>
      <c r="G351" s="100">
        <v>15000</v>
      </c>
    </row>
    <row r="352" spans="1:7">
      <c r="A352" s="135">
        <v>43299</v>
      </c>
      <c r="B352" s="136" t="s">
        <v>63</v>
      </c>
      <c r="C352" s="136">
        <v>40</v>
      </c>
      <c r="D352" s="131" t="s">
        <v>384</v>
      </c>
      <c r="E352" s="169" t="s">
        <v>23</v>
      </c>
      <c r="F352" s="136">
        <v>1</v>
      </c>
      <c r="G352" s="100">
        <v>25000</v>
      </c>
    </row>
    <row r="353" spans="1:7">
      <c r="A353" s="135">
        <v>43298</v>
      </c>
      <c r="B353" s="136" t="s">
        <v>53</v>
      </c>
      <c r="C353" s="136">
        <v>40</v>
      </c>
      <c r="D353" s="131" t="s">
        <v>342</v>
      </c>
      <c r="E353" s="169" t="s">
        <v>23</v>
      </c>
      <c r="F353" s="136">
        <v>1</v>
      </c>
      <c r="G353" s="100">
        <v>25000</v>
      </c>
    </row>
    <row r="354" spans="1:7">
      <c r="A354" s="135">
        <v>43298</v>
      </c>
      <c r="B354" s="136" t="s">
        <v>347</v>
      </c>
      <c r="C354" s="136">
        <v>40</v>
      </c>
      <c r="D354" s="131" t="s">
        <v>348</v>
      </c>
      <c r="E354" s="169" t="s">
        <v>23</v>
      </c>
      <c r="F354" s="136">
        <v>1</v>
      </c>
      <c r="G354" s="100">
        <v>25000</v>
      </c>
    </row>
    <row r="355" spans="1:7">
      <c r="A355" s="135">
        <v>43294</v>
      </c>
      <c r="B355" s="136" t="s">
        <v>62</v>
      </c>
      <c r="C355" s="136">
        <v>20</v>
      </c>
      <c r="D355" s="131" t="s">
        <v>323</v>
      </c>
      <c r="E355" s="169" t="s">
        <v>25</v>
      </c>
      <c r="F355" s="136">
        <v>1</v>
      </c>
      <c r="G355" s="100">
        <v>15000</v>
      </c>
    </row>
    <row r="356" spans="1:7">
      <c r="A356" s="135">
        <v>43294</v>
      </c>
      <c r="B356" s="136" t="s">
        <v>62</v>
      </c>
      <c r="C356" s="136">
        <v>20</v>
      </c>
      <c r="D356" s="131" t="s">
        <v>324</v>
      </c>
      <c r="E356" s="169" t="s">
        <v>25</v>
      </c>
      <c r="F356" s="136">
        <v>1</v>
      </c>
      <c r="G356" s="100">
        <v>15000</v>
      </c>
    </row>
    <row r="357" spans="1:7">
      <c r="A357" s="135">
        <v>43298</v>
      </c>
      <c r="B357" s="136" t="s">
        <v>347</v>
      </c>
      <c r="C357" s="136">
        <v>40</v>
      </c>
      <c r="D357" s="131" t="s">
        <v>350</v>
      </c>
      <c r="E357" s="169" t="s">
        <v>23</v>
      </c>
      <c r="F357" s="136">
        <v>1</v>
      </c>
      <c r="G357" s="100">
        <v>25000</v>
      </c>
    </row>
    <row r="358" spans="1:7">
      <c r="A358" s="135">
        <v>43296</v>
      </c>
      <c r="B358" s="136" t="s">
        <v>62</v>
      </c>
      <c r="C358" s="136">
        <v>40</v>
      </c>
      <c r="D358" s="131" t="s">
        <v>321</v>
      </c>
      <c r="E358" s="169" t="s">
        <v>23</v>
      </c>
      <c r="F358" s="136">
        <v>1</v>
      </c>
      <c r="G358" s="100">
        <v>25000</v>
      </c>
    </row>
    <row r="359" spans="1:7">
      <c r="A359" s="135">
        <v>43303</v>
      </c>
      <c r="B359" s="136" t="s">
        <v>59</v>
      </c>
      <c r="C359" s="136">
        <v>40</v>
      </c>
      <c r="D359" s="131" t="s">
        <v>416</v>
      </c>
      <c r="E359" s="169" t="s">
        <v>23</v>
      </c>
      <c r="F359" s="136">
        <v>1</v>
      </c>
      <c r="G359" s="100">
        <v>25000</v>
      </c>
    </row>
    <row r="360" spans="1:7">
      <c r="A360" s="135">
        <v>43299</v>
      </c>
      <c r="B360" s="136" t="s">
        <v>59</v>
      </c>
      <c r="C360" s="136">
        <v>40</v>
      </c>
      <c r="D360" s="131" t="s">
        <v>419</v>
      </c>
      <c r="E360" s="169" t="s">
        <v>23</v>
      </c>
      <c r="F360" s="136">
        <v>1</v>
      </c>
      <c r="G360" s="100">
        <v>25000</v>
      </c>
    </row>
    <row r="361" spans="1:7">
      <c r="A361" s="135">
        <v>43290</v>
      </c>
      <c r="B361" s="136" t="s">
        <v>267</v>
      </c>
      <c r="C361" s="136">
        <v>40</v>
      </c>
      <c r="D361" s="131" t="s">
        <v>132</v>
      </c>
      <c r="E361" s="169" t="s">
        <v>23</v>
      </c>
      <c r="F361" s="136">
        <v>1</v>
      </c>
      <c r="G361" s="100">
        <v>25000</v>
      </c>
    </row>
    <row r="362" spans="1:7">
      <c r="A362" s="135">
        <v>43302</v>
      </c>
      <c r="B362" s="136" t="s">
        <v>183</v>
      </c>
      <c r="C362" s="136">
        <v>40</v>
      </c>
      <c r="D362" s="131" t="s">
        <v>397</v>
      </c>
      <c r="E362" s="169" t="s">
        <v>23</v>
      </c>
      <c r="F362" s="136">
        <v>1</v>
      </c>
      <c r="G362" s="100">
        <v>25000</v>
      </c>
    </row>
    <row r="363" spans="1:7">
      <c r="A363" s="135">
        <v>43302</v>
      </c>
      <c r="B363" s="136" t="s">
        <v>59</v>
      </c>
      <c r="C363" s="136">
        <v>40</v>
      </c>
      <c r="D363" s="131" t="s">
        <v>412</v>
      </c>
      <c r="E363" s="169" t="s">
        <v>23</v>
      </c>
      <c r="F363" s="136">
        <v>1</v>
      </c>
      <c r="G363" s="100">
        <v>25000</v>
      </c>
    </row>
    <row r="364" spans="1:7">
      <c r="A364" s="135">
        <v>43297</v>
      </c>
      <c r="B364" s="136" t="s">
        <v>347</v>
      </c>
      <c r="C364" s="136">
        <v>40</v>
      </c>
      <c r="D364" s="131" t="s">
        <v>352</v>
      </c>
      <c r="E364" s="169" t="s">
        <v>23</v>
      </c>
      <c r="F364" s="136">
        <v>1</v>
      </c>
      <c r="G364" s="100">
        <v>25000</v>
      </c>
    </row>
    <row r="365" spans="1:7">
      <c r="A365" s="135">
        <v>43302</v>
      </c>
      <c r="B365" s="136" t="s">
        <v>183</v>
      </c>
      <c r="C365" s="136">
        <v>40</v>
      </c>
      <c r="D365" s="131" t="s">
        <v>395</v>
      </c>
      <c r="E365" s="169" t="s">
        <v>23</v>
      </c>
      <c r="F365" s="136">
        <v>1</v>
      </c>
      <c r="G365" s="100">
        <v>25000</v>
      </c>
    </row>
    <row r="366" spans="1:7">
      <c r="A366" s="135">
        <v>43291</v>
      </c>
      <c r="B366" s="136" t="s">
        <v>269</v>
      </c>
      <c r="C366" s="136">
        <v>40</v>
      </c>
      <c r="D366" s="131" t="s">
        <v>270</v>
      </c>
      <c r="E366" s="169" t="s">
        <v>23</v>
      </c>
      <c r="F366" s="136">
        <v>1</v>
      </c>
      <c r="G366" s="100">
        <v>25000</v>
      </c>
    </row>
    <row r="367" spans="1:7">
      <c r="A367" s="135">
        <v>43292</v>
      </c>
      <c r="B367" s="136" t="s">
        <v>26</v>
      </c>
      <c r="C367" s="136">
        <v>40</v>
      </c>
      <c r="D367" s="131" t="s">
        <v>310</v>
      </c>
      <c r="E367" s="169" t="s">
        <v>23</v>
      </c>
      <c r="F367" s="136">
        <v>1</v>
      </c>
      <c r="G367" s="100">
        <v>25000</v>
      </c>
    </row>
    <row r="368" spans="1:7">
      <c r="A368" s="135">
        <v>43299</v>
      </c>
      <c r="B368" s="136" t="s">
        <v>62</v>
      </c>
      <c r="C368" s="136">
        <v>20</v>
      </c>
      <c r="D368" s="131" t="s">
        <v>420</v>
      </c>
      <c r="E368" s="169" t="s">
        <v>61</v>
      </c>
      <c r="F368" s="136">
        <v>1</v>
      </c>
      <c r="G368" s="100">
        <v>15000</v>
      </c>
    </row>
    <row r="369" spans="1:7">
      <c r="A369" s="135">
        <v>43298</v>
      </c>
      <c r="B369" s="136" t="s">
        <v>63</v>
      </c>
      <c r="C369" s="136">
        <v>40</v>
      </c>
      <c r="D369" s="131" t="s">
        <v>383</v>
      </c>
      <c r="E369" s="169" t="s">
        <v>23</v>
      </c>
      <c r="F369" s="136">
        <v>1</v>
      </c>
      <c r="G369" s="100">
        <v>25000</v>
      </c>
    </row>
    <row r="370" spans="1:7">
      <c r="A370" s="135">
        <v>43299</v>
      </c>
      <c r="B370" s="136" t="s">
        <v>62</v>
      </c>
      <c r="C370" s="136">
        <v>20</v>
      </c>
      <c r="D370" s="131" t="s">
        <v>423</v>
      </c>
      <c r="E370" s="169" t="s">
        <v>61</v>
      </c>
      <c r="F370" s="136">
        <v>1</v>
      </c>
      <c r="G370" s="100">
        <v>15000</v>
      </c>
    </row>
    <row r="371" spans="1:7">
      <c r="A371" s="135">
        <v>43302</v>
      </c>
      <c r="B371" s="136" t="s">
        <v>183</v>
      </c>
      <c r="C371" s="136">
        <v>40</v>
      </c>
      <c r="D371" s="131" t="s">
        <v>396</v>
      </c>
      <c r="E371" s="169" t="s">
        <v>23</v>
      </c>
      <c r="F371" s="136">
        <v>1</v>
      </c>
      <c r="G371" s="100">
        <v>25000</v>
      </c>
    </row>
    <row r="372" spans="1:7">
      <c r="A372" s="135">
        <v>43299</v>
      </c>
      <c r="B372" s="136" t="s">
        <v>67</v>
      </c>
      <c r="C372" s="136">
        <v>20</v>
      </c>
      <c r="D372" s="131" t="s">
        <v>360</v>
      </c>
      <c r="E372" s="169" t="s">
        <v>61</v>
      </c>
      <c r="F372" s="136">
        <v>1</v>
      </c>
      <c r="G372" s="100">
        <v>15000</v>
      </c>
    </row>
    <row r="373" spans="1:7">
      <c r="A373" s="135">
        <v>43301</v>
      </c>
      <c r="B373" s="136" t="s">
        <v>62</v>
      </c>
      <c r="C373" s="136">
        <v>20</v>
      </c>
      <c r="D373" s="131" t="s">
        <v>403</v>
      </c>
      <c r="E373" s="169" t="s">
        <v>61</v>
      </c>
      <c r="F373" s="136">
        <v>1</v>
      </c>
      <c r="G373" s="100">
        <v>15000</v>
      </c>
    </row>
    <row r="374" spans="1:7">
      <c r="A374" s="135">
        <v>43294</v>
      </c>
      <c r="B374" s="136" t="s">
        <v>62</v>
      </c>
      <c r="C374" s="136">
        <v>20</v>
      </c>
      <c r="D374" s="131" t="s">
        <v>325</v>
      </c>
      <c r="E374" s="169" t="s">
        <v>25</v>
      </c>
      <c r="F374" s="136">
        <v>1</v>
      </c>
      <c r="G374" s="100">
        <v>15000</v>
      </c>
    </row>
    <row r="375" spans="1:7">
      <c r="A375" s="135">
        <v>43299</v>
      </c>
      <c r="B375" s="136" t="s">
        <v>63</v>
      </c>
      <c r="C375" s="136">
        <v>40</v>
      </c>
      <c r="D375" s="131" t="s">
        <v>387</v>
      </c>
      <c r="E375" s="169" t="s">
        <v>23</v>
      </c>
      <c r="F375" s="136">
        <v>1</v>
      </c>
      <c r="G375" s="100">
        <v>25000</v>
      </c>
    </row>
    <row r="376" spans="1:7">
      <c r="A376" s="135">
        <v>43301</v>
      </c>
      <c r="B376" s="136" t="s">
        <v>62</v>
      </c>
      <c r="C376" s="136">
        <v>20</v>
      </c>
      <c r="D376" s="131" t="s">
        <v>404</v>
      </c>
      <c r="E376" s="169" t="s">
        <v>61</v>
      </c>
      <c r="F376" s="136">
        <v>1</v>
      </c>
      <c r="G376" s="100">
        <v>15000</v>
      </c>
    </row>
    <row r="377" spans="1:7">
      <c r="A377" s="135">
        <v>43286</v>
      </c>
      <c r="B377" s="136" t="s">
        <v>242</v>
      </c>
      <c r="C377" s="136">
        <v>20</v>
      </c>
      <c r="D377" s="131" t="s">
        <v>254</v>
      </c>
      <c r="E377" s="169" t="s">
        <v>25</v>
      </c>
      <c r="F377" s="136">
        <v>1</v>
      </c>
      <c r="G377" s="100">
        <v>15000</v>
      </c>
    </row>
    <row r="378" spans="1:7">
      <c r="A378" s="135">
        <v>43299</v>
      </c>
      <c r="B378" s="136" t="s">
        <v>50</v>
      </c>
      <c r="C378" s="136">
        <v>20</v>
      </c>
      <c r="D378" s="131" t="s">
        <v>369</v>
      </c>
      <c r="E378" s="169" t="s">
        <v>61</v>
      </c>
      <c r="F378" s="136">
        <v>1</v>
      </c>
      <c r="G378" s="100">
        <v>15000</v>
      </c>
    </row>
    <row r="379" spans="1:7">
      <c r="A379" s="135">
        <v>43297</v>
      </c>
      <c r="B379" s="136" t="s">
        <v>347</v>
      </c>
      <c r="C379" s="136">
        <v>40</v>
      </c>
      <c r="D379" s="131" t="s">
        <v>172</v>
      </c>
      <c r="E379" s="169" t="s">
        <v>23</v>
      </c>
      <c r="F379" s="136">
        <v>1</v>
      </c>
      <c r="G379" s="100">
        <v>25000</v>
      </c>
    </row>
    <row r="380" spans="1:7">
      <c r="A380" s="148">
        <v>43298</v>
      </c>
      <c r="B380" s="149" t="s">
        <v>347</v>
      </c>
      <c r="C380" s="149">
        <v>40</v>
      </c>
      <c r="D380" s="150" t="s">
        <v>447</v>
      </c>
      <c r="E380" s="169" t="s">
        <v>23</v>
      </c>
      <c r="F380" s="149">
        <v>1</v>
      </c>
      <c r="G380" s="152">
        <v>25000</v>
      </c>
    </row>
    <row r="381" spans="1:7">
      <c r="A381" s="158"/>
      <c r="B381" s="159"/>
      <c r="C381" s="159"/>
      <c r="D381" s="160"/>
      <c r="E381" s="161"/>
      <c r="F381" s="159"/>
      <c r="G381" s="162"/>
    </row>
    <row r="382" spans="1:7">
      <c r="A382" s="153"/>
      <c r="B382" s="154"/>
      <c r="C382" s="154"/>
      <c r="D382" s="155"/>
      <c r="E382" s="167"/>
      <c r="F382" s="154"/>
      <c r="G382" s="157"/>
    </row>
    <row r="383" spans="1:7" s="84" customFormat="1">
      <c r="A383" s="153"/>
      <c r="B383" s="154"/>
      <c r="C383" s="154"/>
      <c r="D383" s="155"/>
      <c r="E383" s="167"/>
      <c r="F383" s="154"/>
      <c r="G383" s="157"/>
    </row>
    <row r="384" spans="1:7" s="84" customFormat="1">
      <c r="A384" s="153"/>
      <c r="B384" s="154"/>
      <c r="C384" s="154"/>
      <c r="D384" s="155"/>
      <c r="E384" s="167"/>
      <c r="F384" s="154"/>
      <c r="G384" s="157"/>
    </row>
    <row r="385" spans="1:7" s="84" customFormat="1">
      <c r="A385" s="153"/>
      <c r="B385" s="154"/>
      <c r="C385" s="154"/>
      <c r="D385" s="155"/>
      <c r="E385" s="167"/>
      <c r="F385" s="154"/>
      <c r="G385" s="157"/>
    </row>
    <row r="386" spans="1:7" s="84" customFormat="1">
      <c r="A386" s="153"/>
      <c r="B386" s="154"/>
      <c r="C386" s="154"/>
      <c r="D386" s="155"/>
      <c r="E386" s="167"/>
      <c r="F386" s="154"/>
      <c r="G386" s="157"/>
    </row>
    <row r="387" spans="1:7" s="84" customFormat="1">
      <c r="A387" s="153"/>
      <c r="B387" s="154"/>
      <c r="C387" s="154"/>
      <c r="D387" s="155"/>
      <c r="E387" s="167"/>
      <c r="F387" s="154"/>
      <c r="G387" s="157"/>
    </row>
    <row r="388" spans="1:7" s="84" customFormat="1">
      <c r="A388" s="153"/>
      <c r="B388" s="154"/>
      <c r="C388" s="154"/>
      <c r="D388" s="155"/>
      <c r="E388" s="167"/>
      <c r="F388" s="154"/>
      <c r="G388" s="157"/>
    </row>
    <row r="389" spans="1:7" s="84" customFormat="1">
      <c r="A389" s="153"/>
      <c r="B389" s="154"/>
      <c r="C389" s="154"/>
      <c r="D389" s="155"/>
      <c r="E389" s="167"/>
      <c r="F389" s="154"/>
      <c r="G389" s="157"/>
    </row>
    <row r="390" spans="1:7">
      <c r="A390" s="153"/>
      <c r="B390" s="154"/>
      <c r="C390" s="154"/>
      <c r="D390" s="155"/>
      <c r="E390" s="167"/>
      <c r="F390" s="154"/>
      <c r="G390" s="157"/>
    </row>
    <row r="391" spans="1:7">
      <c r="A391" s="48"/>
      <c r="B391" s="48"/>
      <c r="C391" s="48"/>
      <c r="D391" s="48"/>
      <c r="E391" s="8" t="s">
        <v>442</v>
      </c>
      <c r="F391" s="48"/>
      <c r="G391" s="48"/>
    </row>
    <row r="392" spans="1:7">
      <c r="A392" s="146"/>
      <c r="B392" s="146"/>
      <c r="C392" s="146"/>
      <c r="D392" s="49"/>
      <c r="E392" s="50" t="s">
        <v>35</v>
      </c>
      <c r="F392" s="17"/>
      <c r="G392" s="17"/>
    </row>
    <row r="393" spans="1:7">
      <c r="A393" s="51" t="s">
        <v>446</v>
      </c>
      <c r="B393" s="38"/>
      <c r="C393" s="52"/>
      <c r="D393" s="53"/>
      <c r="E393" s="49"/>
      <c r="F393" s="54"/>
      <c r="G393" s="54"/>
    </row>
    <row r="394" spans="1:7">
      <c r="A394" s="55" t="s">
        <v>437</v>
      </c>
      <c r="B394" s="56"/>
      <c r="C394" s="57"/>
      <c r="D394" s="53"/>
      <c r="E394" s="49"/>
      <c r="F394" s="54"/>
      <c r="G394" s="54"/>
    </row>
    <row r="395" spans="1:7">
      <c r="A395" s="58" t="s">
        <v>2</v>
      </c>
      <c r="B395" s="59" t="s">
        <v>36</v>
      </c>
      <c r="C395" s="60"/>
      <c r="D395" s="61"/>
      <c r="E395" s="54"/>
      <c r="F395" s="62"/>
      <c r="G395" s="63"/>
    </row>
    <row r="396" spans="1:7">
      <c r="A396" s="64" t="s">
        <v>3</v>
      </c>
      <c r="B396" s="65" t="s">
        <v>4</v>
      </c>
      <c r="C396" s="53"/>
      <c r="D396" s="66"/>
      <c r="E396" s="67"/>
      <c r="F396" s="62"/>
      <c r="G396" s="63"/>
    </row>
    <row r="397" spans="1:7">
      <c r="A397" s="64" t="s">
        <v>5</v>
      </c>
      <c r="B397" s="65" t="s">
        <v>6</v>
      </c>
      <c r="C397" s="53"/>
      <c r="D397" s="66"/>
      <c r="E397" s="67"/>
      <c r="F397" s="68"/>
      <c r="G397" s="52"/>
    </row>
    <row r="398" spans="1:7">
      <c r="A398" s="69" t="s">
        <v>7</v>
      </c>
      <c r="B398" s="70"/>
      <c r="C398" s="71"/>
      <c r="D398" s="72"/>
      <c r="E398" s="73"/>
      <c r="F398" s="68"/>
      <c r="G398" s="52"/>
    </row>
    <row r="399" spans="1:7">
      <c r="A399" s="69" t="s">
        <v>7</v>
      </c>
      <c r="B399" s="70"/>
      <c r="C399" s="71"/>
      <c r="D399" s="72"/>
      <c r="E399" s="74"/>
      <c r="F399" s="68"/>
      <c r="G399" s="52"/>
    </row>
    <row r="400" spans="1:7">
      <c r="A400" s="292" t="s">
        <v>74</v>
      </c>
      <c r="B400" s="293"/>
      <c r="C400" s="293"/>
      <c r="D400" s="293"/>
      <c r="E400" s="293"/>
      <c r="F400" s="293"/>
      <c r="G400" s="294"/>
    </row>
    <row r="401" spans="1:7">
      <c r="A401" s="143" t="s">
        <v>8</v>
      </c>
      <c r="B401" s="75"/>
      <c r="C401" s="75"/>
      <c r="D401" s="75"/>
      <c r="E401" s="91"/>
      <c r="F401" s="144"/>
      <c r="G401" s="145"/>
    </row>
    <row r="402" spans="1:7" ht="21">
      <c r="A402" s="101" t="s">
        <v>37</v>
      </c>
      <c r="B402" s="101" t="s">
        <v>38</v>
      </c>
      <c r="C402" s="25" t="s">
        <v>39</v>
      </c>
      <c r="D402" s="101" t="s">
        <v>9</v>
      </c>
      <c r="E402" s="102" t="s">
        <v>10</v>
      </c>
      <c r="F402" s="102" t="s">
        <v>40</v>
      </c>
      <c r="G402" s="102" t="s">
        <v>41</v>
      </c>
    </row>
    <row r="403" spans="1:7">
      <c r="A403" s="163">
        <v>43295</v>
      </c>
      <c r="B403" s="164" t="s">
        <v>63</v>
      </c>
      <c r="C403" s="164">
        <v>40</v>
      </c>
      <c r="D403" s="165" t="s">
        <v>318</v>
      </c>
      <c r="E403" s="169" t="s">
        <v>25</v>
      </c>
      <c r="F403" s="164">
        <v>1</v>
      </c>
      <c r="G403" s="166">
        <v>25000</v>
      </c>
    </row>
    <row r="404" spans="1:7">
      <c r="A404" s="135">
        <v>43298</v>
      </c>
      <c r="B404" s="136" t="s">
        <v>63</v>
      </c>
      <c r="C404" s="136">
        <v>40</v>
      </c>
      <c r="D404" s="131" t="s">
        <v>318</v>
      </c>
      <c r="E404" s="169" t="s">
        <v>23</v>
      </c>
      <c r="F404" s="136">
        <v>1</v>
      </c>
      <c r="G404" s="100">
        <v>25000</v>
      </c>
    </row>
    <row r="405" spans="1:7">
      <c r="A405" s="135">
        <v>43301</v>
      </c>
      <c r="B405" s="136" t="s">
        <v>59</v>
      </c>
      <c r="C405" s="136">
        <v>40</v>
      </c>
      <c r="D405" s="131" t="s">
        <v>418</v>
      </c>
      <c r="E405" s="169" t="s">
        <v>23</v>
      </c>
      <c r="F405" s="136">
        <v>1</v>
      </c>
      <c r="G405" s="100">
        <v>25000</v>
      </c>
    </row>
    <row r="406" spans="1:7">
      <c r="A406" s="135">
        <v>43293</v>
      </c>
      <c r="B406" s="136" t="s">
        <v>26</v>
      </c>
      <c r="C406" s="136">
        <v>40</v>
      </c>
      <c r="D406" s="131" t="s">
        <v>311</v>
      </c>
      <c r="E406" s="169" t="s">
        <v>23</v>
      </c>
      <c r="F406" s="136">
        <v>1</v>
      </c>
      <c r="G406" s="100">
        <v>25000</v>
      </c>
    </row>
    <row r="407" spans="1:7">
      <c r="A407" s="135">
        <v>43297</v>
      </c>
      <c r="B407" s="136" t="s">
        <v>260</v>
      </c>
      <c r="C407" s="136">
        <v>40</v>
      </c>
      <c r="D407" s="131" t="s">
        <v>339</v>
      </c>
      <c r="E407" s="169" t="s">
        <v>23</v>
      </c>
      <c r="F407" s="136">
        <v>1</v>
      </c>
      <c r="G407" s="100">
        <v>25000</v>
      </c>
    </row>
    <row r="408" spans="1:7">
      <c r="A408" s="135">
        <v>43294</v>
      </c>
      <c r="B408" s="136" t="s">
        <v>62</v>
      </c>
      <c r="C408" s="136">
        <v>20</v>
      </c>
      <c r="D408" s="131" t="s">
        <v>448</v>
      </c>
      <c r="E408" s="169" t="s">
        <v>25</v>
      </c>
      <c r="F408" s="136">
        <v>1</v>
      </c>
      <c r="G408" s="100">
        <v>15000</v>
      </c>
    </row>
    <row r="409" spans="1:7">
      <c r="A409" s="135">
        <v>43300</v>
      </c>
      <c r="B409" s="136" t="s">
        <v>183</v>
      </c>
      <c r="C409" s="136">
        <v>40</v>
      </c>
      <c r="D409" s="131" t="s">
        <v>394</v>
      </c>
      <c r="E409" s="169" t="s">
        <v>23</v>
      </c>
      <c r="F409" s="136">
        <v>1</v>
      </c>
      <c r="G409" s="100">
        <v>25000</v>
      </c>
    </row>
    <row r="410" spans="1:7">
      <c r="A410" s="135">
        <v>43298</v>
      </c>
      <c r="B410" s="136" t="s">
        <v>347</v>
      </c>
      <c r="C410" s="136">
        <v>40</v>
      </c>
      <c r="D410" s="131" t="s">
        <v>349</v>
      </c>
      <c r="E410" s="169" t="s">
        <v>23</v>
      </c>
      <c r="F410" s="136">
        <v>1</v>
      </c>
      <c r="G410" s="100">
        <v>25000</v>
      </c>
    </row>
    <row r="411" spans="1:7">
      <c r="A411" s="135">
        <v>43298</v>
      </c>
      <c r="B411" s="136" t="s">
        <v>63</v>
      </c>
      <c r="C411" s="136">
        <v>40</v>
      </c>
      <c r="D411" s="131" t="s">
        <v>386</v>
      </c>
      <c r="E411" s="169" t="s">
        <v>23</v>
      </c>
      <c r="F411" s="136">
        <v>1</v>
      </c>
      <c r="G411" s="100">
        <v>25000</v>
      </c>
    </row>
    <row r="412" spans="1:7">
      <c r="A412" s="135">
        <v>43293</v>
      </c>
      <c r="B412" s="136" t="s">
        <v>34</v>
      </c>
      <c r="C412" s="136">
        <v>40</v>
      </c>
      <c r="D412" s="131" t="s">
        <v>357</v>
      </c>
      <c r="E412" s="169" t="s">
        <v>23</v>
      </c>
      <c r="F412" s="136">
        <v>1</v>
      </c>
      <c r="G412" s="100">
        <v>25000</v>
      </c>
    </row>
    <row r="413" spans="1:7">
      <c r="A413" s="135">
        <v>43301</v>
      </c>
      <c r="B413" s="136" t="s">
        <v>34</v>
      </c>
      <c r="C413" s="136">
        <v>40</v>
      </c>
      <c r="D413" s="131" t="s">
        <v>408</v>
      </c>
      <c r="E413" s="169" t="s">
        <v>23</v>
      </c>
      <c r="F413" s="136">
        <v>1</v>
      </c>
      <c r="G413" s="100">
        <v>25000</v>
      </c>
    </row>
    <row r="414" spans="1:7">
      <c r="A414" s="135">
        <v>43299</v>
      </c>
      <c r="B414" s="136" t="s">
        <v>50</v>
      </c>
      <c r="C414" s="136">
        <v>20</v>
      </c>
      <c r="D414" s="131" t="s">
        <v>366</v>
      </c>
      <c r="E414" s="169" t="s">
        <v>61</v>
      </c>
      <c r="F414" s="136">
        <v>1</v>
      </c>
      <c r="G414" s="100">
        <v>15000</v>
      </c>
    </row>
    <row r="415" spans="1:7">
      <c r="A415" s="135">
        <v>43300</v>
      </c>
      <c r="B415" s="136" t="s">
        <v>62</v>
      </c>
      <c r="C415" s="136">
        <v>20</v>
      </c>
      <c r="D415" s="131" t="s">
        <v>426</v>
      </c>
      <c r="E415" s="169" t="s">
        <v>61</v>
      </c>
      <c r="F415" s="136">
        <v>1</v>
      </c>
      <c r="G415" s="100">
        <v>15000</v>
      </c>
    </row>
    <row r="416" spans="1:7">
      <c r="A416" s="135">
        <v>43286</v>
      </c>
      <c r="B416" s="136" t="s">
        <v>242</v>
      </c>
      <c r="C416" s="136">
        <v>20</v>
      </c>
      <c r="D416" s="131" t="s">
        <v>390</v>
      </c>
      <c r="E416" s="169" t="s">
        <v>25</v>
      </c>
      <c r="F416" s="136">
        <v>1</v>
      </c>
      <c r="G416" s="100">
        <v>15000</v>
      </c>
    </row>
    <row r="417" spans="1:7">
      <c r="A417" s="135">
        <v>43299</v>
      </c>
      <c r="B417" s="136" t="s">
        <v>62</v>
      </c>
      <c r="C417" s="136">
        <v>20</v>
      </c>
      <c r="D417" s="131" t="s">
        <v>422</v>
      </c>
      <c r="E417" s="169" t="s">
        <v>61</v>
      </c>
      <c r="F417" s="136">
        <v>1</v>
      </c>
      <c r="G417" s="100">
        <v>15000</v>
      </c>
    </row>
    <row r="418" spans="1:7">
      <c r="A418" s="135">
        <v>43300</v>
      </c>
      <c r="B418" s="136" t="s">
        <v>62</v>
      </c>
      <c r="C418" s="136">
        <v>20</v>
      </c>
      <c r="D418" s="131" t="s">
        <v>427</v>
      </c>
      <c r="E418" s="169" t="s">
        <v>61</v>
      </c>
      <c r="F418" s="136">
        <v>1</v>
      </c>
      <c r="G418" s="100">
        <v>15000</v>
      </c>
    </row>
    <row r="419" spans="1:7">
      <c r="A419" s="135">
        <v>43289</v>
      </c>
      <c r="B419" s="136" t="s">
        <v>62</v>
      </c>
      <c r="C419" s="136">
        <v>40</v>
      </c>
      <c r="D419" s="131" t="s">
        <v>320</v>
      </c>
      <c r="E419" s="169" t="s">
        <v>71</v>
      </c>
      <c r="F419" s="136">
        <v>1</v>
      </c>
      <c r="G419" s="100">
        <v>84000</v>
      </c>
    </row>
    <row r="420" spans="1:7">
      <c r="A420" s="135">
        <v>43289</v>
      </c>
      <c r="B420" s="136" t="s">
        <v>240</v>
      </c>
      <c r="C420" s="136">
        <v>40</v>
      </c>
      <c r="D420" s="131" t="s">
        <v>241</v>
      </c>
      <c r="E420" s="169" t="s">
        <v>71</v>
      </c>
      <c r="F420" s="136">
        <v>1</v>
      </c>
      <c r="G420" s="100">
        <v>84000</v>
      </c>
    </row>
    <row r="421" spans="1:7">
      <c r="A421" s="135">
        <v>43300</v>
      </c>
      <c r="B421" s="136" t="s">
        <v>62</v>
      </c>
      <c r="C421" s="136">
        <v>20</v>
      </c>
      <c r="D421" s="131" t="s">
        <v>425</v>
      </c>
      <c r="E421" s="169" t="s">
        <v>61</v>
      </c>
      <c r="F421" s="136">
        <v>1</v>
      </c>
      <c r="G421" s="100">
        <v>15000</v>
      </c>
    </row>
    <row r="422" spans="1:7">
      <c r="A422" s="135">
        <v>43288</v>
      </c>
      <c r="B422" s="136" t="s">
        <v>242</v>
      </c>
      <c r="C422" s="136">
        <v>20</v>
      </c>
      <c r="D422" s="131" t="s">
        <v>253</v>
      </c>
      <c r="E422" s="169" t="s">
        <v>25</v>
      </c>
      <c r="F422" s="136">
        <v>1</v>
      </c>
      <c r="G422" s="100">
        <v>15000</v>
      </c>
    </row>
    <row r="423" spans="1:7">
      <c r="A423" s="135">
        <v>43299</v>
      </c>
      <c r="B423" s="136" t="s">
        <v>62</v>
      </c>
      <c r="C423" s="136">
        <v>20</v>
      </c>
      <c r="D423" s="131" t="s">
        <v>421</v>
      </c>
      <c r="E423" s="169" t="s">
        <v>61</v>
      </c>
      <c r="F423" s="136">
        <v>1</v>
      </c>
      <c r="G423" s="100">
        <v>15000</v>
      </c>
    </row>
    <row r="424" spans="1:7">
      <c r="A424" s="135">
        <v>43286</v>
      </c>
      <c r="B424" s="136" t="s">
        <v>34</v>
      </c>
      <c r="C424" s="136">
        <v>20</v>
      </c>
      <c r="D424" s="131" t="s">
        <v>266</v>
      </c>
      <c r="E424" s="169" t="s">
        <v>25</v>
      </c>
      <c r="F424" s="136">
        <v>1</v>
      </c>
      <c r="G424" s="100">
        <v>15000</v>
      </c>
    </row>
    <row r="425" spans="1:7">
      <c r="A425" s="135">
        <v>43286</v>
      </c>
      <c r="B425" s="136" t="s">
        <v>34</v>
      </c>
      <c r="C425" s="136">
        <v>20</v>
      </c>
      <c r="D425" s="131" t="s">
        <v>265</v>
      </c>
      <c r="E425" s="169" t="s">
        <v>25</v>
      </c>
      <c r="F425" s="136">
        <v>1</v>
      </c>
      <c r="G425" s="100">
        <v>15000</v>
      </c>
    </row>
    <row r="426" spans="1:7">
      <c r="A426" s="135">
        <v>43299</v>
      </c>
      <c r="B426" s="136" t="s">
        <v>50</v>
      </c>
      <c r="C426" s="136">
        <v>20</v>
      </c>
      <c r="D426" s="131" t="s">
        <v>367</v>
      </c>
      <c r="E426" s="169" t="s">
        <v>61</v>
      </c>
      <c r="F426" s="136">
        <v>1</v>
      </c>
      <c r="G426" s="100">
        <v>15000</v>
      </c>
    </row>
    <row r="427" spans="1:7">
      <c r="A427" s="135">
        <v>43290</v>
      </c>
      <c r="B427" s="136" t="s">
        <v>45</v>
      </c>
      <c r="C427" s="136">
        <v>40</v>
      </c>
      <c r="D427" s="131" t="s">
        <v>258</v>
      </c>
      <c r="E427" s="169" t="s">
        <v>71</v>
      </c>
      <c r="F427" s="136">
        <v>1</v>
      </c>
      <c r="G427" s="100">
        <v>84000</v>
      </c>
    </row>
    <row r="428" spans="1:7">
      <c r="A428" s="135">
        <v>43289</v>
      </c>
      <c r="B428" s="136" t="s">
        <v>63</v>
      </c>
      <c r="C428" s="136">
        <v>40</v>
      </c>
      <c r="D428" s="131" t="s">
        <v>316</v>
      </c>
      <c r="E428" s="169" t="s">
        <v>71</v>
      </c>
      <c r="F428" s="136">
        <v>1</v>
      </c>
      <c r="G428" s="100">
        <v>84000</v>
      </c>
    </row>
    <row r="429" spans="1:7">
      <c r="A429" s="135">
        <v>43299</v>
      </c>
      <c r="B429" s="136" t="s">
        <v>34</v>
      </c>
      <c r="C429" s="136">
        <v>40</v>
      </c>
      <c r="D429" s="131" t="s">
        <v>316</v>
      </c>
      <c r="E429" s="169" t="s">
        <v>23</v>
      </c>
      <c r="F429" s="136">
        <v>1</v>
      </c>
      <c r="G429" s="100">
        <v>25000</v>
      </c>
    </row>
    <row r="430" spans="1:7">
      <c r="A430" s="135">
        <v>43301</v>
      </c>
      <c r="B430" s="136" t="s">
        <v>429</v>
      </c>
      <c r="C430" s="136">
        <v>40</v>
      </c>
      <c r="D430" s="131" t="s">
        <v>430</v>
      </c>
      <c r="E430" s="169" t="s">
        <v>23</v>
      </c>
      <c r="F430" s="136">
        <v>1</v>
      </c>
      <c r="G430" s="100">
        <v>25000</v>
      </c>
    </row>
    <row r="431" spans="1:7">
      <c r="A431" s="135">
        <v>43301</v>
      </c>
      <c r="B431" s="136" t="s">
        <v>183</v>
      </c>
      <c r="C431" s="136">
        <v>40</v>
      </c>
      <c r="D431" s="131" t="s">
        <v>393</v>
      </c>
      <c r="E431" s="169" t="s">
        <v>23</v>
      </c>
      <c r="F431" s="136">
        <v>1</v>
      </c>
      <c r="G431" s="100">
        <v>25000</v>
      </c>
    </row>
    <row r="432" spans="1:7">
      <c r="A432" s="135">
        <v>43301</v>
      </c>
      <c r="B432" s="136" t="s">
        <v>62</v>
      </c>
      <c r="C432" s="136">
        <v>40</v>
      </c>
      <c r="D432" s="131" t="s">
        <v>399</v>
      </c>
      <c r="E432" s="169" t="s">
        <v>23</v>
      </c>
      <c r="F432" s="136">
        <v>1</v>
      </c>
      <c r="G432" s="100">
        <v>25000</v>
      </c>
    </row>
    <row r="433" spans="1:7">
      <c r="A433" s="148">
        <v>43285</v>
      </c>
      <c r="B433" s="149" t="s">
        <v>53</v>
      </c>
      <c r="C433" s="149">
        <v>20</v>
      </c>
      <c r="D433" s="150" t="s">
        <v>391</v>
      </c>
      <c r="E433" s="169" t="s">
        <v>25</v>
      </c>
      <c r="F433" s="149">
        <v>1</v>
      </c>
      <c r="G433" s="152">
        <v>15000</v>
      </c>
    </row>
    <row r="434" spans="1:7">
      <c r="A434" s="158"/>
      <c r="B434" s="159"/>
      <c r="C434" s="159"/>
      <c r="D434" s="160"/>
      <c r="E434" s="161"/>
      <c r="F434" s="159"/>
      <c r="G434" s="162"/>
    </row>
    <row r="435" spans="1:7">
      <c r="A435" s="153"/>
      <c r="B435" s="154"/>
      <c r="C435" s="154"/>
      <c r="D435" s="155"/>
      <c r="E435" s="154"/>
      <c r="F435" s="154"/>
      <c r="G435" s="157"/>
    </row>
    <row r="436" spans="1:7" s="84" customFormat="1">
      <c r="A436" s="153"/>
      <c r="B436" s="154"/>
      <c r="C436" s="154"/>
      <c r="D436" s="155"/>
      <c r="E436" s="154"/>
      <c r="F436" s="154"/>
      <c r="G436" s="157"/>
    </row>
    <row r="437" spans="1:7" s="84" customFormat="1">
      <c r="A437" s="153"/>
      <c r="B437" s="154"/>
      <c r="C437" s="154"/>
      <c r="D437" s="155"/>
      <c r="E437" s="154"/>
      <c r="F437" s="154"/>
      <c r="G437" s="157"/>
    </row>
    <row r="438" spans="1:7" s="84" customFormat="1">
      <c r="A438" s="153"/>
      <c r="B438" s="154"/>
      <c r="C438" s="154"/>
      <c r="D438" s="155"/>
      <c r="E438" s="154"/>
      <c r="F438" s="154"/>
      <c r="G438" s="157"/>
    </row>
    <row r="439" spans="1:7" s="84" customFormat="1">
      <c r="A439" s="153"/>
      <c r="B439" s="154"/>
      <c r="C439" s="154"/>
      <c r="D439" s="155"/>
      <c r="E439" s="154"/>
      <c r="F439" s="154"/>
      <c r="G439" s="157"/>
    </row>
    <row r="440" spans="1:7" s="84" customFormat="1">
      <c r="A440" s="153"/>
      <c r="B440" s="154"/>
      <c r="C440" s="154"/>
      <c r="D440" s="155"/>
      <c r="E440" s="154"/>
      <c r="F440" s="154"/>
      <c r="G440" s="157"/>
    </row>
    <row r="441" spans="1:7" s="84" customFormat="1">
      <c r="A441" s="153"/>
      <c r="B441" s="154"/>
      <c r="C441" s="154"/>
      <c r="D441" s="155"/>
      <c r="E441" s="154"/>
      <c r="F441" s="154"/>
      <c r="G441" s="157"/>
    </row>
    <row r="442" spans="1:7" s="84" customFormat="1">
      <c r="A442" s="153"/>
      <c r="B442" s="154"/>
      <c r="C442" s="154"/>
      <c r="D442" s="155"/>
      <c r="E442" s="154"/>
      <c r="F442" s="154"/>
      <c r="G442" s="157"/>
    </row>
    <row r="443" spans="1:7" s="84" customFormat="1">
      <c r="A443" s="153"/>
      <c r="B443" s="154"/>
      <c r="C443" s="154"/>
      <c r="D443" s="155"/>
      <c r="E443" s="154"/>
      <c r="F443" s="154"/>
      <c r="G443" s="157"/>
    </row>
    <row r="444" spans="1:7">
      <c r="A444" s="153"/>
      <c r="B444" s="154"/>
      <c r="C444" s="154"/>
      <c r="D444" s="155"/>
      <c r="E444" s="154"/>
      <c r="F444" s="154"/>
      <c r="G444" s="157"/>
    </row>
    <row r="445" spans="1:7">
      <c r="A445" s="48"/>
      <c r="B445" s="48"/>
      <c r="C445" s="48"/>
      <c r="D445" s="48"/>
      <c r="E445" s="8" t="s">
        <v>442</v>
      </c>
      <c r="F445" s="48"/>
      <c r="G445" s="48"/>
    </row>
    <row r="446" spans="1:7">
      <c r="A446" s="146"/>
      <c r="B446" s="146"/>
      <c r="C446" s="146"/>
      <c r="D446" s="49"/>
      <c r="E446" s="50" t="s">
        <v>35</v>
      </c>
      <c r="F446" s="17"/>
      <c r="G446" s="17"/>
    </row>
    <row r="447" spans="1:7">
      <c r="A447" s="51" t="s">
        <v>446</v>
      </c>
      <c r="B447" s="38"/>
      <c r="C447" s="52"/>
      <c r="D447" s="53"/>
      <c r="E447" s="49"/>
      <c r="F447" s="54"/>
      <c r="G447" s="54"/>
    </row>
    <row r="448" spans="1:7">
      <c r="A448" s="55" t="s">
        <v>437</v>
      </c>
      <c r="B448" s="56"/>
      <c r="C448" s="57"/>
      <c r="D448" s="53"/>
      <c r="E448" s="49"/>
      <c r="F448" s="54"/>
      <c r="G448" s="54"/>
    </row>
    <row r="449" spans="1:7">
      <c r="A449" s="58" t="s">
        <v>2</v>
      </c>
      <c r="B449" s="59" t="s">
        <v>36</v>
      </c>
      <c r="C449" s="60"/>
      <c r="D449" s="61"/>
      <c r="E449" s="54"/>
      <c r="F449" s="62"/>
      <c r="G449" s="63"/>
    </row>
    <row r="450" spans="1:7">
      <c r="A450" s="64" t="s">
        <v>3</v>
      </c>
      <c r="B450" s="65" t="s">
        <v>4</v>
      </c>
      <c r="C450" s="53"/>
      <c r="D450" s="66"/>
      <c r="E450" s="67"/>
      <c r="F450" s="62"/>
      <c r="G450" s="63"/>
    </row>
    <row r="451" spans="1:7">
      <c r="A451" s="64" t="s">
        <v>5</v>
      </c>
      <c r="B451" s="65" t="s">
        <v>6</v>
      </c>
      <c r="C451" s="53"/>
      <c r="D451" s="66"/>
      <c r="E451" s="67"/>
      <c r="F451" s="68"/>
      <c r="G451" s="52"/>
    </row>
    <row r="452" spans="1:7">
      <c r="A452" s="69" t="s">
        <v>7</v>
      </c>
      <c r="B452" s="70"/>
      <c r="C452" s="71"/>
      <c r="D452" s="72"/>
      <c r="E452" s="73"/>
      <c r="F452" s="68"/>
      <c r="G452" s="52"/>
    </row>
    <row r="453" spans="1:7">
      <c r="A453" s="69" t="s">
        <v>7</v>
      </c>
      <c r="B453" s="70"/>
      <c r="C453" s="71"/>
      <c r="D453" s="72"/>
      <c r="E453" s="74"/>
      <c r="F453" s="68"/>
      <c r="G453" s="52"/>
    </row>
    <row r="454" spans="1:7">
      <c r="A454" s="292" t="s">
        <v>74</v>
      </c>
      <c r="B454" s="293"/>
      <c r="C454" s="293"/>
      <c r="D454" s="293"/>
      <c r="E454" s="293"/>
      <c r="F454" s="293"/>
      <c r="G454" s="294"/>
    </row>
    <row r="455" spans="1:7">
      <c r="A455" s="143" t="s">
        <v>8</v>
      </c>
      <c r="B455" s="75"/>
      <c r="C455" s="75"/>
      <c r="D455" s="75"/>
      <c r="E455" s="91"/>
      <c r="F455" s="144"/>
      <c r="G455" s="145"/>
    </row>
    <row r="456" spans="1:7" ht="21">
      <c r="A456" s="101" t="s">
        <v>37</v>
      </c>
      <c r="B456" s="101" t="s">
        <v>38</v>
      </c>
      <c r="C456" s="25" t="s">
        <v>39</v>
      </c>
      <c r="D456" s="101" t="s">
        <v>9</v>
      </c>
      <c r="E456" s="102" t="s">
        <v>10</v>
      </c>
      <c r="F456" s="102" t="s">
        <v>40</v>
      </c>
      <c r="G456" s="102" t="s">
        <v>41</v>
      </c>
    </row>
    <row r="457" spans="1:7">
      <c r="A457" s="163">
        <v>43299</v>
      </c>
      <c r="B457" s="164" t="s">
        <v>67</v>
      </c>
      <c r="C457" s="164">
        <v>20</v>
      </c>
      <c r="D457" s="165" t="s">
        <v>361</v>
      </c>
      <c r="E457" s="169" t="s">
        <v>61</v>
      </c>
      <c r="F457" s="164">
        <v>1</v>
      </c>
      <c r="G457" s="166">
        <v>15000</v>
      </c>
    </row>
    <row r="458" spans="1:7">
      <c r="A458" s="135">
        <v>43287</v>
      </c>
      <c r="B458" s="136" t="s">
        <v>242</v>
      </c>
      <c r="C458" s="136">
        <v>20</v>
      </c>
      <c r="D458" s="131" t="s">
        <v>251</v>
      </c>
      <c r="E458" s="169" t="s">
        <v>25</v>
      </c>
      <c r="F458" s="136">
        <v>1</v>
      </c>
      <c r="G458" s="100">
        <v>15000</v>
      </c>
    </row>
    <row r="459" spans="1:7">
      <c r="A459" s="135">
        <v>43287</v>
      </c>
      <c r="B459" s="136" t="s">
        <v>242</v>
      </c>
      <c r="C459" s="136">
        <v>20</v>
      </c>
      <c r="D459" s="131" t="s">
        <v>252</v>
      </c>
      <c r="E459" s="169" t="s">
        <v>25</v>
      </c>
      <c r="F459" s="136">
        <v>1</v>
      </c>
      <c r="G459" s="100">
        <v>15000</v>
      </c>
    </row>
    <row r="460" spans="1:7">
      <c r="A460" s="135">
        <v>43299</v>
      </c>
      <c r="B460" s="136" t="s">
        <v>50</v>
      </c>
      <c r="C460" s="136">
        <v>20</v>
      </c>
      <c r="D460" s="131" t="s">
        <v>368</v>
      </c>
      <c r="E460" s="169" t="s">
        <v>61</v>
      </c>
      <c r="F460" s="136">
        <v>1</v>
      </c>
      <c r="G460" s="100">
        <v>15000</v>
      </c>
    </row>
    <row r="461" spans="1:7">
      <c r="A461" s="135">
        <v>43301</v>
      </c>
      <c r="B461" s="136" t="s">
        <v>59</v>
      </c>
      <c r="C461" s="136">
        <v>40</v>
      </c>
      <c r="D461" s="131" t="s">
        <v>413</v>
      </c>
      <c r="E461" s="169" t="s">
        <v>23</v>
      </c>
      <c r="F461" s="136">
        <v>1</v>
      </c>
      <c r="G461" s="100">
        <v>25000</v>
      </c>
    </row>
    <row r="462" spans="1:7">
      <c r="A462" s="135">
        <v>43302</v>
      </c>
      <c r="B462" s="136" t="s">
        <v>59</v>
      </c>
      <c r="C462" s="136">
        <v>40</v>
      </c>
      <c r="D462" s="131" t="s">
        <v>414</v>
      </c>
      <c r="E462" s="169" t="s">
        <v>23</v>
      </c>
      <c r="F462" s="136">
        <v>1</v>
      </c>
      <c r="G462" s="100">
        <v>25000</v>
      </c>
    </row>
    <row r="463" spans="1:7">
      <c r="A463" s="135">
        <v>43302</v>
      </c>
      <c r="B463" s="136" t="s">
        <v>59</v>
      </c>
      <c r="C463" s="136">
        <v>40</v>
      </c>
      <c r="D463" s="131" t="s">
        <v>410</v>
      </c>
      <c r="E463" s="169" t="s">
        <v>23</v>
      </c>
      <c r="F463" s="136">
        <v>1</v>
      </c>
      <c r="G463" s="100">
        <v>25000</v>
      </c>
    </row>
    <row r="464" spans="1:7">
      <c r="A464" s="135">
        <v>43298</v>
      </c>
      <c r="B464" s="136" t="s">
        <v>50</v>
      </c>
      <c r="C464" s="136">
        <v>40</v>
      </c>
      <c r="D464" s="131" t="s">
        <v>363</v>
      </c>
      <c r="E464" s="169" t="s">
        <v>364</v>
      </c>
      <c r="F464" s="136">
        <v>1</v>
      </c>
      <c r="G464" s="100">
        <v>84000</v>
      </c>
    </row>
    <row r="465" spans="1:7">
      <c r="A465" s="135">
        <v>43292</v>
      </c>
      <c r="B465" s="136" t="s">
        <v>45</v>
      </c>
      <c r="C465" s="136">
        <v>40</v>
      </c>
      <c r="D465" s="131" t="s">
        <v>255</v>
      </c>
      <c r="E465" s="169" t="s">
        <v>25</v>
      </c>
      <c r="F465" s="136">
        <v>1</v>
      </c>
      <c r="G465" s="100">
        <v>25000</v>
      </c>
    </row>
    <row r="466" spans="1:7">
      <c r="A466" s="135">
        <v>43291</v>
      </c>
      <c r="B466" s="136" t="s">
        <v>260</v>
      </c>
      <c r="C466" s="136">
        <v>40</v>
      </c>
      <c r="D466" s="131" t="s">
        <v>264</v>
      </c>
      <c r="E466" s="169" t="s">
        <v>25</v>
      </c>
      <c r="F466" s="136">
        <v>1</v>
      </c>
      <c r="G466" s="100">
        <v>25000</v>
      </c>
    </row>
    <row r="467" spans="1:7">
      <c r="A467" s="135">
        <v>43291</v>
      </c>
      <c r="B467" s="136" t="s">
        <v>260</v>
      </c>
      <c r="C467" s="136">
        <v>40</v>
      </c>
      <c r="D467" s="131" t="s">
        <v>262</v>
      </c>
      <c r="E467" s="169" t="s">
        <v>25</v>
      </c>
      <c r="F467" s="136">
        <v>1</v>
      </c>
      <c r="G467" s="100">
        <v>25000</v>
      </c>
    </row>
    <row r="468" spans="1:7">
      <c r="A468" s="135">
        <v>43299</v>
      </c>
      <c r="B468" s="136" t="s">
        <v>34</v>
      </c>
      <c r="C468" s="136">
        <v>40</v>
      </c>
      <c r="D468" s="131" t="s">
        <v>358</v>
      </c>
      <c r="E468" s="169" t="s">
        <v>23</v>
      </c>
      <c r="F468" s="136">
        <v>1</v>
      </c>
      <c r="G468" s="100">
        <v>25000</v>
      </c>
    </row>
    <row r="469" spans="1:7">
      <c r="A469" s="135">
        <v>43291</v>
      </c>
      <c r="B469" s="136" t="s">
        <v>260</v>
      </c>
      <c r="C469" s="136">
        <v>40</v>
      </c>
      <c r="D469" s="131" t="s">
        <v>263</v>
      </c>
      <c r="E469" s="169" t="s">
        <v>25</v>
      </c>
      <c r="F469" s="136">
        <v>1</v>
      </c>
      <c r="G469" s="100">
        <v>25000</v>
      </c>
    </row>
    <row r="470" spans="1:7">
      <c r="A470" s="135">
        <v>43292</v>
      </c>
      <c r="B470" s="136" t="s">
        <v>45</v>
      </c>
      <c r="C470" s="136">
        <v>40</v>
      </c>
      <c r="D470" s="131" t="s">
        <v>256</v>
      </c>
      <c r="E470" s="169" t="s">
        <v>25</v>
      </c>
      <c r="F470" s="136">
        <v>1</v>
      </c>
      <c r="G470" s="100">
        <v>25000</v>
      </c>
    </row>
    <row r="471" spans="1:7">
      <c r="A471" s="135">
        <v>43292</v>
      </c>
      <c r="B471" s="136" t="s">
        <v>45</v>
      </c>
      <c r="C471" s="136">
        <v>40</v>
      </c>
      <c r="D471" s="131" t="s">
        <v>257</v>
      </c>
      <c r="E471" s="169" t="s">
        <v>25</v>
      </c>
      <c r="F471" s="136">
        <v>1</v>
      </c>
      <c r="G471" s="100">
        <v>25000</v>
      </c>
    </row>
    <row r="472" spans="1:7">
      <c r="A472" s="135">
        <v>43296</v>
      </c>
      <c r="B472" s="136" t="s">
        <v>67</v>
      </c>
      <c r="C472" s="136">
        <v>40</v>
      </c>
      <c r="D472" s="131" t="s">
        <v>326</v>
      </c>
      <c r="E472" s="169" t="s">
        <v>57</v>
      </c>
      <c r="F472" s="136">
        <v>1</v>
      </c>
      <c r="G472" s="100">
        <v>25000</v>
      </c>
    </row>
    <row r="473" spans="1:7">
      <c r="A473" s="135">
        <v>43301</v>
      </c>
      <c r="B473" s="136" t="s">
        <v>34</v>
      </c>
      <c r="C473" s="136">
        <v>40</v>
      </c>
      <c r="D473" s="131" t="s">
        <v>406</v>
      </c>
      <c r="E473" s="169" t="s">
        <v>23</v>
      </c>
      <c r="F473" s="136">
        <v>1</v>
      </c>
      <c r="G473" s="100">
        <v>25000</v>
      </c>
    </row>
    <row r="474" spans="1:7">
      <c r="A474" s="135">
        <v>43292</v>
      </c>
      <c r="B474" s="136" t="s">
        <v>26</v>
      </c>
      <c r="C474" s="136">
        <v>40</v>
      </c>
      <c r="D474" s="131" t="s">
        <v>449</v>
      </c>
      <c r="E474" s="169" t="s">
        <v>23</v>
      </c>
      <c r="F474" s="136">
        <v>1</v>
      </c>
      <c r="G474" s="100">
        <v>25000</v>
      </c>
    </row>
    <row r="475" spans="1:7">
      <c r="A475" s="135">
        <v>43298</v>
      </c>
      <c r="B475" s="136" t="s">
        <v>53</v>
      </c>
      <c r="C475" s="136">
        <v>40</v>
      </c>
      <c r="D475" s="131" t="s">
        <v>340</v>
      </c>
      <c r="E475" s="169" t="s">
        <v>23</v>
      </c>
      <c r="F475" s="136">
        <v>1</v>
      </c>
      <c r="G475" s="100">
        <v>25000</v>
      </c>
    </row>
    <row r="476" spans="1:7">
      <c r="A476" s="135">
        <v>43287</v>
      </c>
      <c r="B476" s="136" t="s">
        <v>26</v>
      </c>
      <c r="C476" s="136">
        <v>20</v>
      </c>
      <c r="D476" s="131" t="s">
        <v>250</v>
      </c>
      <c r="E476" s="169" t="s">
        <v>25</v>
      </c>
      <c r="F476" s="136">
        <v>1</v>
      </c>
      <c r="G476" s="100">
        <v>15000</v>
      </c>
    </row>
    <row r="477" spans="1:7">
      <c r="A477" s="135">
        <v>43302</v>
      </c>
      <c r="B477" s="136" t="s">
        <v>62</v>
      </c>
      <c r="C477" s="136">
        <v>40</v>
      </c>
      <c r="D477" s="131" t="s">
        <v>400</v>
      </c>
      <c r="E477" s="169" t="s">
        <v>23</v>
      </c>
      <c r="F477" s="136">
        <v>1</v>
      </c>
      <c r="G477" s="100">
        <v>25000</v>
      </c>
    </row>
    <row r="478" spans="1:7">
      <c r="A478" s="135">
        <v>43300</v>
      </c>
      <c r="B478" s="136" t="s">
        <v>62</v>
      </c>
      <c r="C478" s="136">
        <v>20</v>
      </c>
      <c r="D478" s="131" t="s">
        <v>424</v>
      </c>
      <c r="E478" s="169" t="s">
        <v>61</v>
      </c>
      <c r="F478" s="136">
        <v>1</v>
      </c>
      <c r="G478" s="100">
        <v>15000</v>
      </c>
    </row>
    <row r="479" spans="1:7">
      <c r="A479" s="135">
        <v>43286</v>
      </c>
      <c r="B479" s="136" t="s">
        <v>53</v>
      </c>
      <c r="C479" s="136">
        <v>20</v>
      </c>
      <c r="D479" s="131" t="s">
        <v>272</v>
      </c>
      <c r="E479" s="169" t="s">
        <v>25</v>
      </c>
      <c r="F479" s="136">
        <v>1</v>
      </c>
      <c r="G479" s="100">
        <v>15000</v>
      </c>
    </row>
    <row r="480" spans="1:7">
      <c r="A480" s="135">
        <v>43299</v>
      </c>
      <c r="B480" s="136" t="s">
        <v>67</v>
      </c>
      <c r="C480" s="136">
        <v>40</v>
      </c>
      <c r="D480" s="131" t="s">
        <v>359</v>
      </c>
      <c r="E480" s="169" t="s">
        <v>23</v>
      </c>
      <c r="F480" s="136">
        <v>1</v>
      </c>
      <c r="G480" s="100">
        <v>25000</v>
      </c>
    </row>
    <row r="481" spans="1:7">
      <c r="A481" s="135">
        <v>43296</v>
      </c>
      <c r="B481" s="136" t="s">
        <v>62</v>
      </c>
      <c r="C481" s="136">
        <v>40</v>
      </c>
      <c r="D481" s="131" t="s">
        <v>359</v>
      </c>
      <c r="E481" s="169" t="s">
        <v>71</v>
      </c>
      <c r="F481" s="136">
        <v>1</v>
      </c>
      <c r="G481" s="100">
        <v>84000</v>
      </c>
    </row>
    <row r="482" spans="1:7">
      <c r="A482" s="135">
        <v>43295</v>
      </c>
      <c r="B482" s="136" t="s">
        <v>63</v>
      </c>
      <c r="C482" s="136">
        <v>40</v>
      </c>
      <c r="D482" s="131" t="s">
        <v>317</v>
      </c>
      <c r="E482" s="169" t="s">
        <v>23</v>
      </c>
      <c r="F482" s="136">
        <v>1</v>
      </c>
      <c r="G482" s="100">
        <v>25000</v>
      </c>
    </row>
    <row r="483" spans="1:7">
      <c r="A483" s="135">
        <v>43299</v>
      </c>
      <c r="B483" s="136" t="s">
        <v>63</v>
      </c>
      <c r="C483" s="136">
        <v>40</v>
      </c>
      <c r="D483" s="131" t="s">
        <v>385</v>
      </c>
      <c r="E483" s="169" t="s">
        <v>23</v>
      </c>
      <c r="F483" s="136">
        <v>1</v>
      </c>
      <c r="G483" s="100">
        <v>25000</v>
      </c>
    </row>
    <row r="484" spans="1:7">
      <c r="A484" s="135">
        <v>43296</v>
      </c>
      <c r="B484" s="136" t="s">
        <v>63</v>
      </c>
      <c r="C484" s="136">
        <v>40</v>
      </c>
      <c r="D484" s="131" t="s">
        <v>388</v>
      </c>
      <c r="E484" s="169" t="s">
        <v>71</v>
      </c>
      <c r="F484" s="136">
        <v>1</v>
      </c>
      <c r="G484" s="100">
        <v>84000</v>
      </c>
    </row>
    <row r="485" spans="1:7">
      <c r="A485" s="135">
        <v>43297</v>
      </c>
      <c r="B485" s="136" t="s">
        <v>53</v>
      </c>
      <c r="C485" s="136">
        <v>40</v>
      </c>
      <c r="D485" s="131" t="s">
        <v>345</v>
      </c>
      <c r="E485" s="169" t="s">
        <v>23</v>
      </c>
      <c r="F485" s="136">
        <v>1</v>
      </c>
      <c r="G485" s="100">
        <v>25000</v>
      </c>
    </row>
    <row r="486" spans="1:7">
      <c r="A486" s="135">
        <v>43303</v>
      </c>
      <c r="B486" s="136" t="s">
        <v>183</v>
      </c>
      <c r="C486" s="136">
        <v>40</v>
      </c>
      <c r="D486" s="131" t="s">
        <v>398</v>
      </c>
      <c r="E486" s="169" t="s">
        <v>23</v>
      </c>
      <c r="F486" s="136">
        <v>1</v>
      </c>
      <c r="G486" s="100">
        <v>25000</v>
      </c>
    </row>
    <row r="487" spans="1:7">
      <c r="A487" s="148">
        <v>43302</v>
      </c>
      <c r="B487" s="149" t="s">
        <v>429</v>
      </c>
      <c r="C487" s="149">
        <v>40</v>
      </c>
      <c r="D487" s="150" t="s">
        <v>431</v>
      </c>
      <c r="E487" s="169" t="s">
        <v>23</v>
      </c>
      <c r="F487" s="149">
        <v>1</v>
      </c>
      <c r="G487" s="152">
        <v>25000</v>
      </c>
    </row>
    <row r="488" spans="1:7">
      <c r="A488" s="158"/>
      <c r="B488" s="159"/>
      <c r="C488" s="159"/>
      <c r="D488" s="160"/>
      <c r="E488" s="159"/>
      <c r="F488" s="159"/>
      <c r="G488" s="162"/>
    </row>
    <row r="489" spans="1:7">
      <c r="A489" s="153"/>
      <c r="B489" s="154"/>
      <c r="C489" s="154"/>
      <c r="D489" s="155"/>
      <c r="E489" s="154"/>
      <c r="F489" s="154"/>
      <c r="G489" s="157"/>
    </row>
    <row r="490" spans="1:7" s="84" customFormat="1">
      <c r="A490" s="153"/>
      <c r="B490" s="154"/>
      <c r="C490" s="154"/>
      <c r="D490" s="155"/>
      <c r="E490" s="154"/>
      <c r="F490" s="154"/>
      <c r="G490" s="157"/>
    </row>
    <row r="491" spans="1:7" s="84" customFormat="1">
      <c r="A491" s="153"/>
      <c r="B491" s="154"/>
      <c r="C491" s="154"/>
      <c r="D491" s="155"/>
      <c r="E491" s="154"/>
      <c r="F491" s="154"/>
      <c r="G491" s="157"/>
    </row>
    <row r="492" spans="1:7" s="84" customFormat="1">
      <c r="A492" s="153"/>
      <c r="B492" s="154"/>
      <c r="C492" s="154"/>
      <c r="D492" s="155"/>
      <c r="E492" s="154"/>
      <c r="F492" s="154"/>
      <c r="G492" s="157"/>
    </row>
    <row r="493" spans="1:7" s="84" customFormat="1">
      <c r="A493" s="153"/>
      <c r="B493" s="154"/>
      <c r="C493" s="154"/>
      <c r="D493" s="155"/>
      <c r="E493" s="154"/>
      <c r="F493" s="154"/>
      <c r="G493" s="157"/>
    </row>
    <row r="494" spans="1:7" s="84" customFormat="1">
      <c r="A494" s="153"/>
      <c r="B494" s="154"/>
      <c r="C494" s="154"/>
      <c r="D494" s="155"/>
      <c r="E494" s="154"/>
      <c r="F494" s="154"/>
      <c r="G494" s="157"/>
    </row>
    <row r="495" spans="1:7" s="84" customFormat="1">
      <c r="A495" s="153"/>
      <c r="B495" s="154"/>
      <c r="C495" s="154"/>
      <c r="D495" s="155"/>
      <c r="E495" s="154"/>
      <c r="F495" s="154"/>
      <c r="G495" s="157"/>
    </row>
    <row r="496" spans="1:7" s="84" customFormat="1">
      <c r="A496" s="153"/>
      <c r="B496" s="154"/>
      <c r="C496" s="154"/>
      <c r="D496" s="155"/>
      <c r="E496" s="154"/>
      <c r="F496" s="154"/>
      <c r="G496" s="157"/>
    </row>
    <row r="497" spans="1:7" s="84" customFormat="1">
      <c r="A497" s="153"/>
      <c r="B497" s="154"/>
      <c r="C497" s="154"/>
      <c r="D497" s="155"/>
      <c r="E497" s="154"/>
      <c r="F497" s="154"/>
      <c r="G497" s="157"/>
    </row>
    <row r="498" spans="1:7" s="84" customFormat="1">
      <c r="A498" s="153"/>
      <c r="B498" s="154"/>
      <c r="C498" s="154"/>
      <c r="D498" s="155"/>
      <c r="E498" s="154"/>
      <c r="F498" s="154"/>
      <c r="G498" s="157"/>
    </row>
    <row r="499" spans="1:7">
      <c r="A499" s="153"/>
      <c r="B499" s="154"/>
      <c r="C499" s="154"/>
      <c r="D499" s="168"/>
      <c r="E499" s="154"/>
      <c r="F499" s="154"/>
      <c r="G499" s="157"/>
    </row>
    <row r="500" spans="1:7">
      <c r="A500" s="48"/>
      <c r="B500" s="48"/>
      <c r="C500" s="48"/>
      <c r="D500" s="48"/>
      <c r="E500" s="8" t="s">
        <v>442</v>
      </c>
      <c r="F500" s="48"/>
      <c r="G500" s="48"/>
    </row>
    <row r="501" spans="1:7">
      <c r="A501" s="146"/>
      <c r="B501" s="146"/>
      <c r="C501" s="146"/>
      <c r="D501" s="49"/>
      <c r="E501" s="50" t="s">
        <v>35</v>
      </c>
      <c r="F501" s="17"/>
      <c r="G501" s="17"/>
    </row>
    <row r="502" spans="1:7">
      <c r="A502" s="51" t="s">
        <v>446</v>
      </c>
      <c r="B502" s="38"/>
      <c r="C502" s="52"/>
      <c r="D502" s="53"/>
      <c r="E502" s="49"/>
      <c r="F502" s="54"/>
      <c r="G502" s="54"/>
    </row>
    <row r="503" spans="1:7">
      <c r="A503" s="55" t="s">
        <v>437</v>
      </c>
      <c r="B503" s="56"/>
      <c r="C503" s="57"/>
      <c r="D503" s="53"/>
      <c r="E503" s="49"/>
      <c r="F503" s="54"/>
      <c r="G503" s="54"/>
    </row>
    <row r="504" spans="1:7">
      <c r="A504" s="58" t="s">
        <v>2</v>
      </c>
      <c r="B504" s="59" t="s">
        <v>36</v>
      </c>
      <c r="C504" s="60"/>
      <c r="D504" s="61"/>
      <c r="E504" s="54"/>
      <c r="F504" s="62"/>
      <c r="G504" s="63"/>
    </row>
    <row r="505" spans="1:7">
      <c r="A505" s="64" t="s">
        <v>3</v>
      </c>
      <c r="B505" s="65" t="s">
        <v>4</v>
      </c>
      <c r="C505" s="53"/>
      <c r="D505" s="66"/>
      <c r="E505" s="67"/>
      <c r="F505" s="62"/>
      <c r="G505" s="63"/>
    </row>
    <row r="506" spans="1:7">
      <c r="A506" s="64" t="s">
        <v>5</v>
      </c>
      <c r="B506" s="65" t="s">
        <v>6</v>
      </c>
      <c r="C506" s="53"/>
      <c r="D506" s="66"/>
      <c r="E506" s="67"/>
      <c r="F506" s="68"/>
      <c r="G506" s="52"/>
    </row>
    <row r="507" spans="1:7">
      <c r="A507" s="69" t="s">
        <v>7</v>
      </c>
      <c r="B507" s="70"/>
      <c r="C507" s="71"/>
      <c r="D507" s="72"/>
      <c r="E507" s="73"/>
      <c r="F507" s="68"/>
      <c r="G507" s="52"/>
    </row>
    <row r="508" spans="1:7">
      <c r="A508" s="69" t="s">
        <v>7</v>
      </c>
      <c r="B508" s="70"/>
      <c r="C508" s="71"/>
      <c r="D508" s="72"/>
      <c r="E508" s="74"/>
      <c r="F508" s="68"/>
      <c r="G508" s="52"/>
    </row>
    <row r="509" spans="1:7">
      <c r="A509" s="292" t="s">
        <v>74</v>
      </c>
      <c r="B509" s="293"/>
      <c r="C509" s="293"/>
      <c r="D509" s="293"/>
      <c r="E509" s="293"/>
      <c r="F509" s="293"/>
      <c r="G509" s="294"/>
    </row>
    <row r="510" spans="1:7">
      <c r="A510" s="143" t="s">
        <v>8</v>
      </c>
      <c r="B510" s="75"/>
      <c r="C510" s="75"/>
      <c r="D510" s="75"/>
      <c r="E510" s="91"/>
      <c r="F510" s="144"/>
      <c r="G510" s="145"/>
    </row>
    <row r="511" spans="1:7" ht="21">
      <c r="A511" s="101" t="s">
        <v>37</v>
      </c>
      <c r="B511" s="101" t="s">
        <v>38</v>
      </c>
      <c r="C511" s="25" t="s">
        <v>39</v>
      </c>
      <c r="D511" s="101" t="s">
        <v>9</v>
      </c>
      <c r="E511" s="102" t="s">
        <v>10</v>
      </c>
      <c r="F511" s="102" t="s">
        <v>40</v>
      </c>
      <c r="G511" s="102" t="s">
        <v>41</v>
      </c>
    </row>
    <row r="512" spans="1:7">
      <c r="A512" s="163">
        <v>43297</v>
      </c>
      <c r="B512" s="164" t="s">
        <v>53</v>
      </c>
      <c r="C512" s="164">
        <v>40</v>
      </c>
      <c r="D512" s="165" t="s">
        <v>344</v>
      </c>
      <c r="E512" s="164" t="s">
        <v>23</v>
      </c>
      <c r="F512" s="164">
        <v>1</v>
      </c>
      <c r="G512" s="166">
        <v>25000</v>
      </c>
    </row>
    <row r="513" spans="1:7">
      <c r="A513" s="135">
        <v>43282</v>
      </c>
      <c r="B513" s="136" t="s">
        <v>53</v>
      </c>
      <c r="C513" s="136">
        <v>40</v>
      </c>
      <c r="D513" s="131" t="s">
        <v>271</v>
      </c>
      <c r="E513" s="136" t="s">
        <v>23</v>
      </c>
      <c r="F513" s="136">
        <v>1</v>
      </c>
      <c r="G513" s="100">
        <v>25000</v>
      </c>
    </row>
    <row r="514" spans="1:7">
      <c r="A514" s="135">
        <v>43286</v>
      </c>
      <c r="B514" s="136" t="s">
        <v>53</v>
      </c>
      <c r="C514" s="136">
        <v>20</v>
      </c>
      <c r="D514" s="131" t="s">
        <v>273</v>
      </c>
      <c r="E514" s="136" t="s">
        <v>25</v>
      </c>
      <c r="F514" s="136">
        <v>1</v>
      </c>
      <c r="G514" s="100">
        <v>15000</v>
      </c>
    </row>
    <row r="515" spans="1:7">
      <c r="A515" s="135">
        <v>43287</v>
      </c>
      <c r="B515" s="136" t="s">
        <v>26</v>
      </c>
      <c r="C515" s="136">
        <v>20</v>
      </c>
      <c r="D515" s="131" t="s">
        <v>249</v>
      </c>
      <c r="E515" s="136" t="s">
        <v>25</v>
      </c>
      <c r="F515" s="136">
        <v>1</v>
      </c>
      <c r="G515" s="100">
        <v>15000</v>
      </c>
    </row>
    <row r="516" spans="1:7">
      <c r="A516" s="135">
        <v>43290</v>
      </c>
      <c r="B516" s="136" t="s">
        <v>46</v>
      </c>
      <c r="C516" s="136">
        <v>40</v>
      </c>
      <c r="D516" s="131" t="s">
        <v>302</v>
      </c>
      <c r="E516" s="136" t="s">
        <v>71</v>
      </c>
      <c r="F516" s="136">
        <v>1</v>
      </c>
      <c r="G516" s="100">
        <v>84000</v>
      </c>
    </row>
    <row r="517" spans="1:7">
      <c r="A517" s="135">
        <v>43288</v>
      </c>
      <c r="B517" s="136" t="s">
        <v>242</v>
      </c>
      <c r="C517" s="136">
        <v>20</v>
      </c>
      <c r="D517" s="131" t="s">
        <v>389</v>
      </c>
      <c r="E517" s="136" t="s">
        <v>25</v>
      </c>
      <c r="F517" s="136">
        <v>1</v>
      </c>
      <c r="G517" s="100">
        <v>15000</v>
      </c>
    </row>
    <row r="518" spans="1:7">
      <c r="A518" s="135">
        <v>43287</v>
      </c>
      <c r="B518" s="136" t="s">
        <v>242</v>
      </c>
      <c r="C518" s="136">
        <v>20</v>
      </c>
      <c r="D518" s="131" t="s">
        <v>245</v>
      </c>
      <c r="E518" s="136" t="s">
        <v>25</v>
      </c>
      <c r="F518" s="136">
        <v>1</v>
      </c>
      <c r="G518" s="100">
        <v>15000</v>
      </c>
    </row>
    <row r="519" spans="1:7">
      <c r="A519" s="135">
        <v>43285</v>
      </c>
      <c r="B519" s="136" t="s">
        <v>53</v>
      </c>
      <c r="C519" s="136">
        <v>20</v>
      </c>
      <c r="D519" s="131" t="s">
        <v>274</v>
      </c>
      <c r="E519" s="136" t="s">
        <v>25</v>
      </c>
      <c r="F519" s="136">
        <v>1</v>
      </c>
      <c r="G519" s="100">
        <v>15000</v>
      </c>
    </row>
    <row r="520" spans="1:7">
      <c r="A520" s="135">
        <v>43290</v>
      </c>
      <c r="B520" s="136" t="s">
        <v>242</v>
      </c>
      <c r="C520" s="136">
        <v>20</v>
      </c>
      <c r="D520" s="131" t="s">
        <v>243</v>
      </c>
      <c r="E520" s="136" t="s">
        <v>25</v>
      </c>
      <c r="F520" s="136">
        <v>1</v>
      </c>
      <c r="G520" s="100">
        <v>15000</v>
      </c>
    </row>
    <row r="521" spans="1:7">
      <c r="A521" s="135">
        <v>43290</v>
      </c>
      <c r="B521" s="136" t="s">
        <v>242</v>
      </c>
      <c r="C521" s="136">
        <v>20</v>
      </c>
      <c r="D521" s="131" t="s">
        <v>244</v>
      </c>
      <c r="E521" s="136" t="s">
        <v>25</v>
      </c>
      <c r="F521" s="136">
        <v>1</v>
      </c>
      <c r="G521" s="100">
        <v>15000</v>
      </c>
    </row>
    <row r="522" spans="1:7">
      <c r="A522" s="135">
        <v>43291</v>
      </c>
      <c r="B522" s="136" t="s">
        <v>260</v>
      </c>
      <c r="C522" s="136">
        <v>40</v>
      </c>
      <c r="D522" s="131" t="s">
        <v>261</v>
      </c>
      <c r="E522" s="136" t="s">
        <v>23</v>
      </c>
      <c r="F522" s="136">
        <v>1</v>
      </c>
      <c r="G522" s="100">
        <v>25000</v>
      </c>
    </row>
    <row r="523" spans="1:7">
      <c r="A523" s="306" t="s">
        <v>11</v>
      </c>
      <c r="B523" s="307"/>
      <c r="C523" s="307"/>
      <c r="D523" s="307"/>
      <c r="E523" s="307"/>
      <c r="F523" s="308"/>
      <c r="G523" s="100">
        <f>SUM(G298:G522)</f>
        <v>3407000</v>
      </c>
    </row>
    <row r="524" spans="1:7">
      <c r="A524" s="298" t="s">
        <v>450</v>
      </c>
      <c r="B524" s="299"/>
      <c r="C524" s="299"/>
      <c r="D524" s="299"/>
      <c r="E524" s="299"/>
      <c r="F524" s="299"/>
      <c r="G524" s="300"/>
    </row>
    <row r="525" spans="1:7">
      <c r="A525" s="301"/>
      <c r="B525" s="302"/>
      <c r="C525" s="302"/>
      <c r="D525" s="302"/>
      <c r="E525" s="302"/>
      <c r="F525" s="302"/>
      <c r="G525" s="303"/>
    </row>
    <row r="526" spans="1:7">
      <c r="A526" s="78"/>
      <c r="B526" s="79"/>
      <c r="C526" s="80"/>
      <c r="D526" s="79"/>
      <c r="E526" s="17"/>
      <c r="F526" s="81" t="s">
        <v>12</v>
      </c>
      <c r="G526" s="17"/>
    </row>
    <row r="544" s="84" customFormat="1"/>
    <row r="545" spans="1:7" s="84" customFormat="1"/>
    <row r="546" spans="1:7" s="84" customFormat="1"/>
    <row r="547" spans="1:7" s="84" customFormat="1"/>
    <row r="548" spans="1:7" s="84" customFormat="1"/>
    <row r="549" spans="1:7" s="84" customFormat="1"/>
    <row r="550" spans="1:7" s="84" customFormat="1"/>
    <row r="551" spans="1:7" s="84" customFormat="1"/>
    <row r="552" spans="1:7" s="84" customFormat="1"/>
    <row r="553" spans="1:7" s="84" customFormat="1"/>
    <row r="554" spans="1:7" s="84" customFormat="1"/>
    <row r="557" spans="1:7">
      <c r="A557" s="48"/>
      <c r="B557" s="48"/>
      <c r="C557" s="48"/>
      <c r="D557" s="48"/>
      <c r="E557" s="8" t="s">
        <v>442</v>
      </c>
      <c r="F557" s="48"/>
      <c r="G557" s="48"/>
    </row>
    <row r="558" spans="1:7">
      <c r="A558" s="146"/>
      <c r="B558" s="146"/>
      <c r="C558" s="146"/>
      <c r="D558" s="49"/>
      <c r="E558" s="50" t="s">
        <v>35</v>
      </c>
      <c r="F558" s="17"/>
      <c r="G558" s="17"/>
    </row>
    <row r="559" spans="1:7">
      <c r="A559" s="51" t="s">
        <v>451</v>
      </c>
      <c r="B559" s="38"/>
      <c r="C559" s="52"/>
      <c r="D559" s="53"/>
      <c r="E559" s="49"/>
      <c r="F559" s="54"/>
      <c r="G559" s="54"/>
    </row>
    <row r="560" spans="1:7">
      <c r="A560" s="55" t="s">
        <v>437</v>
      </c>
      <c r="B560" s="56"/>
      <c r="C560" s="57"/>
      <c r="D560" s="53"/>
      <c r="E560" s="49"/>
      <c r="F560" s="54"/>
      <c r="G560" s="54"/>
    </row>
    <row r="561" spans="1:7">
      <c r="A561" s="58" t="s">
        <v>2</v>
      </c>
      <c r="B561" s="59" t="s">
        <v>36</v>
      </c>
      <c r="C561" s="60"/>
      <c r="D561" s="61"/>
      <c r="E561" s="54"/>
      <c r="F561" s="62"/>
      <c r="G561" s="63"/>
    </row>
    <row r="562" spans="1:7">
      <c r="A562" s="64" t="s">
        <v>3</v>
      </c>
      <c r="B562" s="65" t="s">
        <v>4</v>
      </c>
      <c r="C562" s="53"/>
      <c r="D562" s="66"/>
      <c r="E562" s="67"/>
      <c r="F562" s="62"/>
      <c r="G562" s="63"/>
    </row>
    <row r="563" spans="1:7">
      <c r="A563" s="64" t="s">
        <v>5</v>
      </c>
      <c r="B563" s="65" t="s">
        <v>6</v>
      </c>
      <c r="C563" s="53"/>
      <c r="D563" s="66"/>
      <c r="E563" s="67"/>
      <c r="F563" s="68"/>
      <c r="G563" s="52"/>
    </row>
    <row r="564" spans="1:7">
      <c r="A564" s="69" t="s">
        <v>7</v>
      </c>
      <c r="B564" s="70"/>
      <c r="C564" s="71"/>
      <c r="D564" s="72"/>
      <c r="E564" s="73"/>
      <c r="F564" s="68"/>
      <c r="G564" s="52"/>
    </row>
    <row r="565" spans="1:7">
      <c r="A565" s="69" t="s">
        <v>7</v>
      </c>
      <c r="B565" s="70"/>
      <c r="C565" s="71"/>
      <c r="D565" s="72"/>
      <c r="E565" s="74"/>
      <c r="F565" s="68"/>
      <c r="G565" s="52"/>
    </row>
    <row r="566" spans="1:7">
      <c r="A566" s="292" t="s">
        <v>452</v>
      </c>
      <c r="B566" s="293"/>
      <c r="C566" s="293"/>
      <c r="D566" s="293"/>
      <c r="E566" s="293"/>
      <c r="F566" s="293"/>
      <c r="G566" s="294"/>
    </row>
    <row r="567" spans="1:7">
      <c r="A567" s="143" t="s">
        <v>8</v>
      </c>
      <c r="B567" s="75"/>
      <c r="C567" s="75"/>
      <c r="D567" s="75"/>
      <c r="E567" s="91"/>
      <c r="F567" s="144"/>
      <c r="G567" s="145"/>
    </row>
    <row r="568" spans="1:7" ht="21">
      <c r="A568" s="101" t="s">
        <v>37</v>
      </c>
      <c r="B568" s="101" t="s">
        <v>38</v>
      </c>
      <c r="C568" s="25" t="s">
        <v>39</v>
      </c>
      <c r="D568" s="101" t="s">
        <v>9</v>
      </c>
      <c r="E568" s="102" t="s">
        <v>10</v>
      </c>
      <c r="F568" s="102" t="s">
        <v>40</v>
      </c>
      <c r="G568" s="102" t="s">
        <v>41</v>
      </c>
    </row>
    <row r="569" spans="1:7">
      <c r="A569" s="135">
        <v>43299</v>
      </c>
      <c r="B569" s="136" t="s">
        <v>54</v>
      </c>
      <c r="C569" s="136">
        <v>40</v>
      </c>
      <c r="D569" s="131" t="s">
        <v>372</v>
      </c>
      <c r="E569" s="137" t="s">
        <v>373</v>
      </c>
      <c r="F569" s="136" t="s">
        <v>16</v>
      </c>
      <c r="G569" s="100">
        <v>168000</v>
      </c>
    </row>
    <row r="570" spans="1:7">
      <c r="A570" s="306" t="s">
        <v>11</v>
      </c>
      <c r="B570" s="307"/>
      <c r="C570" s="307"/>
      <c r="D570" s="307"/>
      <c r="E570" s="307"/>
      <c r="F570" s="308"/>
      <c r="G570" s="100">
        <f>SUM(G569)</f>
        <v>168000</v>
      </c>
    </row>
    <row r="571" spans="1:7">
      <c r="A571" s="298" t="s">
        <v>453</v>
      </c>
      <c r="B571" s="299"/>
      <c r="C571" s="299"/>
      <c r="D571" s="299"/>
      <c r="E571" s="299"/>
      <c r="F571" s="299"/>
      <c r="G571" s="300"/>
    </row>
    <row r="572" spans="1:7">
      <c r="A572" s="301"/>
      <c r="B572" s="302"/>
      <c r="C572" s="302"/>
      <c r="D572" s="302"/>
      <c r="E572" s="302"/>
      <c r="F572" s="302"/>
      <c r="G572" s="303"/>
    </row>
    <row r="573" spans="1:7">
      <c r="A573" s="78"/>
      <c r="B573" s="79"/>
      <c r="C573" s="80"/>
      <c r="D573" s="79"/>
      <c r="E573" s="17"/>
      <c r="F573" s="81" t="s">
        <v>12</v>
      </c>
      <c r="G573" s="17"/>
    </row>
    <row r="574" spans="1:7">
      <c r="A574" s="84"/>
      <c r="B574" s="84"/>
      <c r="C574" s="84"/>
      <c r="D574" s="84"/>
      <c r="E574" s="84"/>
      <c r="F574" s="84"/>
      <c r="G574" s="84"/>
    </row>
    <row r="599" spans="1:7" s="84" customFormat="1"/>
    <row r="600" spans="1:7" s="84" customFormat="1"/>
    <row r="601" spans="1:7" s="84" customFormat="1"/>
    <row r="605" spans="1:7">
      <c r="E605" s="8" t="s">
        <v>536</v>
      </c>
    </row>
    <row r="606" spans="1:7">
      <c r="A606" s="305" t="s">
        <v>547</v>
      </c>
      <c r="B606" s="305"/>
      <c r="C606" s="305"/>
      <c r="D606" s="48"/>
      <c r="F606" s="48"/>
      <c r="G606" s="48"/>
    </row>
    <row r="607" spans="1:7">
      <c r="A607" s="173"/>
      <c r="B607" s="173"/>
      <c r="C607" s="173"/>
      <c r="D607" s="49"/>
      <c r="E607" s="50" t="s">
        <v>35</v>
      </c>
      <c r="F607" s="17"/>
      <c r="G607" s="17"/>
    </row>
    <row r="608" spans="1:7">
      <c r="A608" s="51" t="s">
        <v>565</v>
      </c>
      <c r="B608" s="38"/>
      <c r="C608" s="52"/>
      <c r="D608" s="53"/>
      <c r="E608" s="49"/>
      <c r="F608" s="54"/>
      <c r="G608" s="54"/>
    </row>
    <row r="609" spans="1:7">
      <c r="A609" s="55" t="s">
        <v>561</v>
      </c>
      <c r="B609" s="56"/>
      <c r="C609" s="57"/>
      <c r="D609" s="53"/>
      <c r="E609" s="49"/>
      <c r="F609" s="54"/>
      <c r="G609" s="54"/>
    </row>
    <row r="610" spans="1:7">
      <c r="A610" s="58" t="s">
        <v>2</v>
      </c>
      <c r="B610" s="59" t="s">
        <v>36</v>
      </c>
      <c r="C610" s="60"/>
      <c r="D610" s="61"/>
      <c r="E610" s="54"/>
      <c r="F610" s="62"/>
      <c r="G610" s="63"/>
    </row>
    <row r="611" spans="1:7">
      <c r="A611" s="64" t="s">
        <v>3</v>
      </c>
      <c r="B611" s="65" t="s">
        <v>4</v>
      </c>
      <c r="C611" s="53"/>
      <c r="D611" s="66"/>
      <c r="E611" s="67"/>
      <c r="F611" s="62"/>
      <c r="G611" s="63"/>
    </row>
    <row r="612" spans="1:7">
      <c r="A612" s="64" t="s">
        <v>5</v>
      </c>
      <c r="B612" s="65" t="s">
        <v>6</v>
      </c>
      <c r="C612" s="53"/>
      <c r="D612" s="66"/>
      <c r="E612" s="67"/>
      <c r="F612" s="68"/>
      <c r="G612" s="52"/>
    </row>
    <row r="613" spans="1:7">
      <c r="A613" s="69" t="s">
        <v>7</v>
      </c>
      <c r="B613" s="70"/>
      <c r="C613" s="71"/>
      <c r="D613" s="72"/>
      <c r="E613" s="73"/>
      <c r="F613" s="68"/>
      <c r="G613" s="52"/>
    </row>
    <row r="614" spans="1:7">
      <c r="A614" s="69" t="s">
        <v>7</v>
      </c>
      <c r="B614" s="70"/>
      <c r="C614" s="71"/>
      <c r="D614" s="72"/>
      <c r="E614" s="74"/>
      <c r="F614" s="68"/>
      <c r="G614" s="52"/>
    </row>
    <row r="615" spans="1:7">
      <c r="A615" s="292" t="s">
        <v>74</v>
      </c>
      <c r="B615" s="293"/>
      <c r="C615" s="293"/>
      <c r="D615" s="293"/>
      <c r="E615" s="293"/>
      <c r="F615" s="293"/>
      <c r="G615" s="294"/>
    </row>
    <row r="616" spans="1:7">
      <c r="A616" s="170" t="s">
        <v>8</v>
      </c>
      <c r="B616" s="75"/>
      <c r="C616" s="75"/>
      <c r="D616" s="75"/>
      <c r="E616" s="91"/>
      <c r="F616" s="171"/>
      <c r="G616" s="172"/>
    </row>
    <row r="617" spans="1:7" ht="21">
      <c r="A617" s="101" t="s">
        <v>37</v>
      </c>
      <c r="B617" s="101" t="s">
        <v>38</v>
      </c>
      <c r="C617" s="25" t="s">
        <v>39</v>
      </c>
      <c r="D617" s="101" t="s">
        <v>9</v>
      </c>
      <c r="E617" s="102" t="s">
        <v>10</v>
      </c>
      <c r="F617" s="102" t="s">
        <v>40</v>
      </c>
      <c r="G617" s="102" t="s">
        <v>41</v>
      </c>
    </row>
    <row r="618" spans="1:7">
      <c r="A618" s="135">
        <v>43310</v>
      </c>
      <c r="B618" s="108" t="s">
        <v>45</v>
      </c>
      <c r="C618" s="108">
        <v>40</v>
      </c>
      <c r="D618" s="108" t="s">
        <v>478</v>
      </c>
      <c r="E618" s="174" t="s">
        <v>23</v>
      </c>
      <c r="F618" s="175">
        <v>1</v>
      </c>
      <c r="G618" s="176">
        <v>25000</v>
      </c>
    </row>
    <row r="619" spans="1:7">
      <c r="A619" s="96">
        <v>43310</v>
      </c>
      <c r="B619" s="108" t="s">
        <v>45</v>
      </c>
      <c r="C619" s="108">
        <v>40</v>
      </c>
      <c r="D619" s="108" t="s">
        <v>476</v>
      </c>
      <c r="E619" s="174" t="s">
        <v>23</v>
      </c>
      <c r="F619" s="175">
        <v>1</v>
      </c>
      <c r="G619" s="176">
        <v>25000</v>
      </c>
    </row>
    <row r="620" spans="1:7">
      <c r="A620" s="96">
        <v>43309</v>
      </c>
      <c r="B620" s="108" t="s">
        <v>63</v>
      </c>
      <c r="C620" s="108">
        <v>40</v>
      </c>
      <c r="D620" s="108" t="s">
        <v>533</v>
      </c>
      <c r="E620" s="174" t="s">
        <v>23</v>
      </c>
      <c r="F620" s="175">
        <v>1</v>
      </c>
      <c r="G620" s="176">
        <v>25000</v>
      </c>
    </row>
    <row r="621" spans="1:7">
      <c r="A621" s="96">
        <v>43310</v>
      </c>
      <c r="B621" s="108" t="s">
        <v>45</v>
      </c>
      <c r="C621" s="108">
        <v>40</v>
      </c>
      <c r="D621" s="108" t="s">
        <v>477</v>
      </c>
      <c r="E621" s="174" t="s">
        <v>23</v>
      </c>
      <c r="F621" s="175">
        <v>1</v>
      </c>
      <c r="G621" s="176">
        <v>25000</v>
      </c>
    </row>
    <row r="622" spans="1:7">
      <c r="A622" s="96">
        <v>43303</v>
      </c>
      <c r="B622" s="108" t="s">
        <v>456</v>
      </c>
      <c r="C622" s="108">
        <v>40</v>
      </c>
      <c r="D622" s="108" t="s">
        <v>457</v>
      </c>
      <c r="E622" s="174" t="s">
        <v>23</v>
      </c>
      <c r="F622" s="175">
        <v>1</v>
      </c>
      <c r="G622" s="176">
        <v>25000</v>
      </c>
    </row>
    <row r="623" spans="1:7">
      <c r="A623" s="96">
        <v>43310</v>
      </c>
      <c r="B623" s="108" t="s">
        <v>480</v>
      </c>
      <c r="C623" s="108">
        <v>40</v>
      </c>
      <c r="D623" s="108" t="s">
        <v>483</v>
      </c>
      <c r="E623" s="174" t="s">
        <v>71</v>
      </c>
      <c r="F623" s="175">
        <v>1</v>
      </c>
      <c r="G623" s="176">
        <v>84000</v>
      </c>
    </row>
    <row r="624" spans="1:7">
      <c r="A624" s="96">
        <v>43309</v>
      </c>
      <c r="B624" s="108" t="s">
        <v>506</v>
      </c>
      <c r="C624" s="108">
        <v>40</v>
      </c>
      <c r="D624" s="108" t="s">
        <v>507</v>
      </c>
      <c r="E624" s="174" t="s">
        <v>23</v>
      </c>
      <c r="F624" s="175">
        <v>1</v>
      </c>
      <c r="G624" s="176">
        <v>25000</v>
      </c>
    </row>
    <row r="625" spans="1:7">
      <c r="A625" s="96">
        <v>43310</v>
      </c>
      <c r="B625" s="108" t="s">
        <v>456</v>
      </c>
      <c r="C625" s="108">
        <v>40</v>
      </c>
      <c r="D625" s="108" t="s">
        <v>459</v>
      </c>
      <c r="E625" s="174" t="s">
        <v>23</v>
      </c>
      <c r="F625" s="175">
        <v>1</v>
      </c>
      <c r="G625" s="176">
        <v>25000</v>
      </c>
    </row>
    <row r="626" spans="1:7">
      <c r="A626" s="96">
        <v>43312</v>
      </c>
      <c r="B626" s="108" t="s">
        <v>24</v>
      </c>
      <c r="C626" s="108">
        <v>40</v>
      </c>
      <c r="D626" s="108" t="s">
        <v>496</v>
      </c>
      <c r="E626" s="174" t="s">
        <v>23</v>
      </c>
      <c r="F626" s="175">
        <v>1</v>
      </c>
      <c r="G626" s="176">
        <v>25000</v>
      </c>
    </row>
    <row r="627" spans="1:7">
      <c r="A627" s="96">
        <v>43303</v>
      </c>
      <c r="B627" s="108" t="s">
        <v>240</v>
      </c>
      <c r="C627" s="108">
        <v>40</v>
      </c>
      <c r="D627" s="108" t="s">
        <v>508</v>
      </c>
      <c r="E627" s="174" t="s">
        <v>71</v>
      </c>
      <c r="F627" s="175">
        <v>1</v>
      </c>
      <c r="G627" s="176">
        <v>84000</v>
      </c>
    </row>
    <row r="628" spans="1:7">
      <c r="A628" s="96">
        <v>43311</v>
      </c>
      <c r="B628" s="108" t="s">
        <v>52</v>
      </c>
      <c r="C628" s="108">
        <v>20</v>
      </c>
      <c r="D628" s="108" t="s">
        <v>541</v>
      </c>
      <c r="E628" s="174" t="s">
        <v>542</v>
      </c>
      <c r="F628" s="175">
        <v>1</v>
      </c>
      <c r="G628" s="176">
        <v>56000</v>
      </c>
    </row>
    <row r="629" spans="1:7">
      <c r="A629" s="96">
        <v>43312</v>
      </c>
      <c r="B629" s="108" t="s">
        <v>24</v>
      </c>
      <c r="C629" s="108">
        <v>40</v>
      </c>
      <c r="D629" s="108" t="s">
        <v>497</v>
      </c>
      <c r="E629" s="174" t="s">
        <v>23</v>
      </c>
      <c r="F629" s="175">
        <v>1</v>
      </c>
      <c r="G629" s="176">
        <v>25000</v>
      </c>
    </row>
    <row r="630" spans="1:7">
      <c r="A630" s="96">
        <v>43312</v>
      </c>
      <c r="B630" s="108" t="s">
        <v>456</v>
      </c>
      <c r="C630" s="108">
        <v>40</v>
      </c>
      <c r="D630" s="108" t="s">
        <v>462</v>
      </c>
      <c r="E630" s="174" t="s">
        <v>23</v>
      </c>
      <c r="F630" s="175">
        <v>1</v>
      </c>
      <c r="G630" s="176">
        <v>25000</v>
      </c>
    </row>
    <row r="631" spans="1:7">
      <c r="A631" s="96">
        <v>43312</v>
      </c>
      <c r="B631" s="108" t="s">
        <v>53</v>
      </c>
      <c r="C631" s="108">
        <v>40</v>
      </c>
      <c r="D631" s="108" t="s">
        <v>522</v>
      </c>
      <c r="E631" s="174" t="s">
        <v>23</v>
      </c>
      <c r="F631" s="175">
        <v>1</v>
      </c>
      <c r="G631" s="176">
        <v>25000</v>
      </c>
    </row>
    <row r="632" spans="1:7">
      <c r="A632" s="96">
        <v>43303</v>
      </c>
      <c r="B632" s="108" t="s">
        <v>480</v>
      </c>
      <c r="C632" s="108">
        <v>40</v>
      </c>
      <c r="D632" s="108" t="s">
        <v>481</v>
      </c>
      <c r="E632" s="174" t="s">
        <v>71</v>
      </c>
      <c r="F632" s="175">
        <v>1</v>
      </c>
      <c r="G632" s="176">
        <v>84000</v>
      </c>
    </row>
    <row r="633" spans="1:7">
      <c r="A633" s="96">
        <v>43312</v>
      </c>
      <c r="B633" s="108" t="s">
        <v>53</v>
      </c>
      <c r="C633" s="108">
        <v>40</v>
      </c>
      <c r="D633" s="108" t="s">
        <v>479</v>
      </c>
      <c r="E633" s="174" t="s">
        <v>23</v>
      </c>
      <c r="F633" s="175">
        <v>1</v>
      </c>
      <c r="G633" s="176">
        <v>25000</v>
      </c>
    </row>
    <row r="634" spans="1:7">
      <c r="A634" s="96">
        <v>43310</v>
      </c>
      <c r="B634" s="108" t="s">
        <v>62</v>
      </c>
      <c r="C634" s="108">
        <v>40</v>
      </c>
      <c r="D634" s="108" t="s">
        <v>475</v>
      </c>
      <c r="E634" s="174" t="s">
        <v>65</v>
      </c>
      <c r="F634" s="175">
        <v>1</v>
      </c>
      <c r="G634" s="176">
        <v>84000</v>
      </c>
    </row>
    <row r="635" spans="1:7">
      <c r="A635" s="96">
        <v>43310</v>
      </c>
      <c r="B635" s="108" t="s">
        <v>456</v>
      </c>
      <c r="C635" s="108">
        <v>40</v>
      </c>
      <c r="D635" s="108" t="s">
        <v>460</v>
      </c>
      <c r="E635" s="174" t="s">
        <v>23</v>
      </c>
      <c r="F635" s="175">
        <v>1</v>
      </c>
      <c r="G635" s="176">
        <v>25000</v>
      </c>
    </row>
    <row r="636" spans="1:7">
      <c r="A636" s="96">
        <v>43311</v>
      </c>
      <c r="B636" s="108" t="s">
        <v>53</v>
      </c>
      <c r="C636" s="108">
        <v>40</v>
      </c>
      <c r="D636" s="108" t="s">
        <v>518</v>
      </c>
      <c r="E636" s="174" t="s">
        <v>23</v>
      </c>
      <c r="F636" s="175">
        <v>1</v>
      </c>
      <c r="G636" s="176">
        <v>25000</v>
      </c>
    </row>
    <row r="637" spans="1:7">
      <c r="A637" s="96">
        <v>43311</v>
      </c>
      <c r="B637" s="108" t="s">
        <v>456</v>
      </c>
      <c r="C637" s="108">
        <v>40</v>
      </c>
      <c r="D637" s="108" t="s">
        <v>461</v>
      </c>
      <c r="E637" s="174" t="s">
        <v>23</v>
      </c>
      <c r="F637" s="175">
        <v>1</v>
      </c>
      <c r="G637" s="176">
        <v>25000</v>
      </c>
    </row>
    <row r="638" spans="1:7">
      <c r="A638" s="96">
        <v>43312</v>
      </c>
      <c r="B638" s="108" t="s">
        <v>480</v>
      </c>
      <c r="C638" s="108">
        <v>40</v>
      </c>
      <c r="D638" s="108" t="s">
        <v>482</v>
      </c>
      <c r="E638" s="174" t="s">
        <v>71</v>
      </c>
      <c r="F638" s="175">
        <v>1</v>
      </c>
      <c r="G638" s="176">
        <v>84000</v>
      </c>
    </row>
    <row r="639" spans="1:7">
      <c r="A639" s="96">
        <v>43310</v>
      </c>
      <c r="B639" s="108" t="s">
        <v>456</v>
      </c>
      <c r="C639" s="108">
        <v>40</v>
      </c>
      <c r="D639" s="108" t="s">
        <v>458</v>
      </c>
      <c r="E639" s="174" t="s">
        <v>23</v>
      </c>
      <c r="F639" s="175">
        <v>1</v>
      </c>
      <c r="G639" s="176">
        <v>25000</v>
      </c>
    </row>
    <row r="640" spans="1:7">
      <c r="A640" s="96">
        <v>43307</v>
      </c>
      <c r="B640" s="108" t="s">
        <v>50</v>
      </c>
      <c r="C640" s="108">
        <v>40</v>
      </c>
      <c r="D640" s="108" t="s">
        <v>455</v>
      </c>
      <c r="E640" s="174" t="s">
        <v>23</v>
      </c>
      <c r="F640" s="175">
        <v>1</v>
      </c>
      <c r="G640" s="176">
        <v>25000</v>
      </c>
    </row>
    <row r="641" spans="1:7">
      <c r="A641" s="96">
        <v>43312</v>
      </c>
      <c r="B641" s="108" t="s">
        <v>62</v>
      </c>
      <c r="C641" s="108">
        <v>40</v>
      </c>
      <c r="D641" s="108" t="s">
        <v>474</v>
      </c>
      <c r="E641" s="174" t="s">
        <v>23</v>
      </c>
      <c r="F641" s="175">
        <v>1</v>
      </c>
      <c r="G641" s="176">
        <v>25000</v>
      </c>
    </row>
    <row r="642" spans="1:7">
      <c r="A642" s="306" t="s">
        <v>11</v>
      </c>
      <c r="B642" s="307"/>
      <c r="C642" s="307"/>
      <c r="D642" s="307"/>
      <c r="E642" s="307"/>
      <c r="F642" s="308"/>
      <c r="G642" s="100">
        <f>SUM(G618:G641)</f>
        <v>926000</v>
      </c>
    </row>
    <row r="643" spans="1:7">
      <c r="A643" s="298" t="s">
        <v>543</v>
      </c>
      <c r="B643" s="299"/>
      <c r="C643" s="299"/>
      <c r="D643" s="299"/>
      <c r="E643" s="299"/>
      <c r="F643" s="299"/>
      <c r="G643" s="300"/>
    </row>
    <row r="644" spans="1:7">
      <c r="A644" s="301"/>
      <c r="B644" s="302"/>
      <c r="C644" s="302"/>
      <c r="D644" s="302"/>
      <c r="E644" s="302"/>
      <c r="F644" s="302"/>
      <c r="G644" s="303"/>
    </row>
    <row r="645" spans="1:7">
      <c r="A645" s="78"/>
      <c r="B645" s="79"/>
      <c r="C645" s="80"/>
      <c r="D645" s="79"/>
      <c r="E645" s="17"/>
      <c r="F645" s="81" t="s">
        <v>12</v>
      </c>
      <c r="G645" s="17"/>
    </row>
    <row r="646" spans="1:7">
      <c r="A646" s="84"/>
      <c r="B646" s="84"/>
      <c r="C646" s="84"/>
      <c r="D646" s="84"/>
      <c r="E646" s="84"/>
      <c r="F646" s="84"/>
      <c r="G646" s="84"/>
    </row>
    <row r="647" spans="1:7">
      <c r="A647" s="84"/>
      <c r="B647" s="84"/>
      <c r="C647" s="84"/>
      <c r="D647" s="84"/>
      <c r="E647" s="84"/>
      <c r="F647" s="84"/>
      <c r="G647" s="84"/>
    </row>
    <row r="652" spans="1:7">
      <c r="A652" s="305" t="s">
        <v>547</v>
      </c>
      <c r="B652" s="305"/>
      <c r="C652" s="305"/>
      <c r="E652" s="8" t="s">
        <v>536</v>
      </c>
    </row>
    <row r="653" spans="1:7">
      <c r="A653" s="48"/>
      <c r="B653" s="48"/>
      <c r="C653" s="48"/>
      <c r="D653" s="48"/>
      <c r="F653" s="48"/>
      <c r="G653" s="48"/>
    </row>
    <row r="654" spans="1:7">
      <c r="A654" s="173"/>
      <c r="B654" s="173"/>
      <c r="C654" s="173"/>
      <c r="D654" s="49"/>
      <c r="E654" s="50" t="s">
        <v>35</v>
      </c>
      <c r="F654" s="17"/>
      <c r="G654" s="17"/>
    </row>
    <row r="655" spans="1:7">
      <c r="A655" s="51" t="s">
        <v>566</v>
      </c>
      <c r="B655" s="38"/>
      <c r="C655" s="52"/>
      <c r="D655" s="53"/>
      <c r="E655" s="49"/>
      <c r="F655" s="54"/>
      <c r="G655" s="54"/>
    </row>
    <row r="656" spans="1:7">
      <c r="A656" s="55" t="s">
        <v>537</v>
      </c>
      <c r="B656" s="56"/>
      <c r="C656" s="57"/>
      <c r="D656" s="53"/>
      <c r="E656" s="49"/>
      <c r="F656" s="54"/>
      <c r="G656" s="54"/>
    </row>
    <row r="657" spans="1:7">
      <c r="A657" s="58" t="s">
        <v>2</v>
      </c>
      <c r="B657" s="59" t="s">
        <v>36</v>
      </c>
      <c r="C657" s="60"/>
      <c r="D657" s="61"/>
      <c r="E657" s="54"/>
      <c r="F657" s="62"/>
      <c r="G657" s="63"/>
    </row>
    <row r="658" spans="1:7">
      <c r="A658" s="64" t="s">
        <v>3</v>
      </c>
      <c r="B658" s="65" t="s">
        <v>4</v>
      </c>
      <c r="C658" s="53"/>
      <c r="D658" s="66"/>
      <c r="E658" s="67"/>
      <c r="F658" s="62"/>
      <c r="G658" s="63"/>
    </row>
    <row r="659" spans="1:7">
      <c r="A659" s="64" t="s">
        <v>5</v>
      </c>
      <c r="B659" s="65" t="s">
        <v>6</v>
      </c>
      <c r="C659" s="53"/>
      <c r="D659" s="66"/>
      <c r="E659" s="67"/>
      <c r="F659" s="68"/>
      <c r="G659" s="52"/>
    </row>
    <row r="660" spans="1:7">
      <c r="A660" s="69" t="s">
        <v>7</v>
      </c>
      <c r="B660" s="70"/>
      <c r="C660" s="71"/>
      <c r="D660" s="72"/>
      <c r="E660" s="73"/>
      <c r="F660" s="68"/>
      <c r="G660" s="52"/>
    </row>
    <row r="661" spans="1:7">
      <c r="A661" s="69" t="s">
        <v>7</v>
      </c>
      <c r="B661" s="70"/>
      <c r="C661" s="71"/>
      <c r="D661" s="72"/>
      <c r="E661" s="74"/>
      <c r="F661" s="68"/>
      <c r="G661" s="52"/>
    </row>
    <row r="662" spans="1:7">
      <c r="A662" s="292" t="s">
        <v>74</v>
      </c>
      <c r="B662" s="293"/>
      <c r="C662" s="293"/>
      <c r="D662" s="293"/>
      <c r="E662" s="293"/>
      <c r="F662" s="293"/>
      <c r="G662" s="294"/>
    </row>
    <row r="663" spans="1:7">
      <c r="A663" s="170" t="s">
        <v>8</v>
      </c>
      <c r="B663" s="75"/>
      <c r="C663" s="75"/>
      <c r="D663" s="75"/>
      <c r="E663" s="91"/>
      <c r="F663" s="171"/>
      <c r="G663" s="172"/>
    </row>
    <row r="664" spans="1:7" ht="21">
      <c r="A664" s="101" t="s">
        <v>37</v>
      </c>
      <c r="B664" s="101" t="s">
        <v>38</v>
      </c>
      <c r="C664" s="25" t="s">
        <v>39</v>
      </c>
      <c r="D664" s="101" t="s">
        <v>9</v>
      </c>
      <c r="E664" s="102" t="s">
        <v>10</v>
      </c>
      <c r="F664" s="102" t="s">
        <v>40</v>
      </c>
      <c r="G664" s="102" t="s">
        <v>41</v>
      </c>
    </row>
    <row r="665" spans="1:7">
      <c r="A665" s="177">
        <v>43319</v>
      </c>
      <c r="B665" s="178" t="s">
        <v>63</v>
      </c>
      <c r="C665" s="178">
        <v>40</v>
      </c>
      <c r="D665" s="178" t="s">
        <v>531</v>
      </c>
      <c r="E665" s="179" t="s">
        <v>23</v>
      </c>
      <c r="F665" s="180">
        <v>1</v>
      </c>
      <c r="G665" s="180">
        <v>25000</v>
      </c>
    </row>
    <row r="666" spans="1:7">
      <c r="A666" s="177">
        <v>43321</v>
      </c>
      <c r="B666" s="178" t="s">
        <v>53</v>
      </c>
      <c r="C666" s="178">
        <v>40</v>
      </c>
      <c r="D666" s="178" t="s">
        <v>519</v>
      </c>
      <c r="E666" s="179" t="s">
        <v>23</v>
      </c>
      <c r="F666" s="180">
        <v>1</v>
      </c>
      <c r="G666" s="180">
        <v>25000</v>
      </c>
    </row>
    <row r="667" spans="1:7">
      <c r="A667" s="177">
        <v>43313</v>
      </c>
      <c r="B667" s="178" t="s">
        <v>24</v>
      </c>
      <c r="C667" s="178">
        <v>40</v>
      </c>
      <c r="D667" s="178" t="s">
        <v>498</v>
      </c>
      <c r="E667" s="179" t="s">
        <v>23</v>
      </c>
      <c r="F667" s="180">
        <v>1</v>
      </c>
      <c r="G667" s="180">
        <v>25000</v>
      </c>
    </row>
    <row r="668" spans="1:7">
      <c r="A668" s="177">
        <v>43314</v>
      </c>
      <c r="B668" s="178" t="s">
        <v>429</v>
      </c>
      <c r="C668" s="178">
        <v>40</v>
      </c>
      <c r="D668" s="178" t="s">
        <v>504</v>
      </c>
      <c r="E668" s="179" t="s">
        <v>23</v>
      </c>
      <c r="F668" s="180">
        <v>1</v>
      </c>
      <c r="G668" s="180">
        <v>25000</v>
      </c>
    </row>
    <row r="669" spans="1:7">
      <c r="A669" s="177">
        <v>43318</v>
      </c>
      <c r="B669" s="178" t="s">
        <v>24</v>
      </c>
      <c r="C669" s="178">
        <v>40</v>
      </c>
      <c r="D669" s="178" t="s">
        <v>501</v>
      </c>
      <c r="E669" s="179" t="s">
        <v>23</v>
      </c>
      <c r="F669" s="180">
        <v>1</v>
      </c>
      <c r="G669" s="180">
        <v>25000</v>
      </c>
    </row>
    <row r="670" spans="1:7">
      <c r="A670" s="177">
        <v>43314</v>
      </c>
      <c r="B670" s="178" t="s">
        <v>515</v>
      </c>
      <c r="C670" s="178">
        <v>40</v>
      </c>
      <c r="D670" s="178" t="s">
        <v>517</v>
      </c>
      <c r="E670" s="179" t="s">
        <v>23</v>
      </c>
      <c r="F670" s="180">
        <v>1</v>
      </c>
      <c r="G670" s="180">
        <v>25000</v>
      </c>
    </row>
    <row r="671" spans="1:7">
      <c r="A671" s="177">
        <v>43322</v>
      </c>
      <c r="B671" s="178" t="s">
        <v>53</v>
      </c>
      <c r="C671" s="178">
        <v>40</v>
      </c>
      <c r="D671" s="178" t="s">
        <v>525</v>
      </c>
      <c r="E671" s="179" t="s">
        <v>23</v>
      </c>
      <c r="F671" s="180">
        <v>1</v>
      </c>
      <c r="G671" s="180">
        <v>25000</v>
      </c>
    </row>
    <row r="672" spans="1:7">
      <c r="A672" s="177">
        <v>43315</v>
      </c>
      <c r="B672" s="178" t="s">
        <v>429</v>
      </c>
      <c r="C672" s="178">
        <v>40</v>
      </c>
      <c r="D672" s="178" t="s">
        <v>502</v>
      </c>
      <c r="E672" s="179" t="s">
        <v>23</v>
      </c>
      <c r="F672" s="180">
        <v>1</v>
      </c>
      <c r="G672" s="180">
        <v>25000</v>
      </c>
    </row>
    <row r="673" spans="1:7">
      <c r="A673" s="177">
        <v>43323</v>
      </c>
      <c r="B673" s="178" t="s">
        <v>506</v>
      </c>
      <c r="C673" s="178">
        <v>40</v>
      </c>
      <c r="D673" s="178" t="s">
        <v>528</v>
      </c>
      <c r="E673" s="179" t="s">
        <v>23</v>
      </c>
      <c r="F673" s="180">
        <v>1</v>
      </c>
      <c r="G673" s="180">
        <v>25000</v>
      </c>
    </row>
    <row r="674" spans="1:7">
      <c r="A674" s="177">
        <v>43319</v>
      </c>
      <c r="B674" s="178" t="s">
        <v>53</v>
      </c>
      <c r="C674" s="178">
        <v>40</v>
      </c>
      <c r="D674" s="178" t="s">
        <v>520</v>
      </c>
      <c r="E674" s="179" t="s">
        <v>23</v>
      </c>
      <c r="F674" s="180">
        <v>1</v>
      </c>
      <c r="G674" s="180">
        <v>25000</v>
      </c>
    </row>
    <row r="675" spans="1:7">
      <c r="A675" s="177">
        <v>43314</v>
      </c>
      <c r="B675" s="178" t="s">
        <v>472</v>
      </c>
      <c r="C675" s="178">
        <v>40</v>
      </c>
      <c r="D675" s="178" t="s">
        <v>473</v>
      </c>
      <c r="E675" s="179" t="s">
        <v>23</v>
      </c>
      <c r="F675" s="180">
        <v>1</v>
      </c>
      <c r="G675" s="180">
        <v>25000</v>
      </c>
    </row>
    <row r="676" spans="1:7">
      <c r="A676" s="177">
        <v>43318</v>
      </c>
      <c r="B676" s="178" t="s">
        <v>24</v>
      </c>
      <c r="C676" s="178">
        <v>40</v>
      </c>
      <c r="D676" s="178" t="s">
        <v>500</v>
      </c>
      <c r="E676" s="179" t="s">
        <v>23</v>
      </c>
      <c r="F676" s="180">
        <v>1</v>
      </c>
      <c r="G676" s="180">
        <v>25000</v>
      </c>
    </row>
    <row r="677" spans="1:7">
      <c r="A677" s="177">
        <v>43318</v>
      </c>
      <c r="B677" s="178" t="s">
        <v>24</v>
      </c>
      <c r="C677" s="178">
        <v>40</v>
      </c>
      <c r="D677" s="178" t="s">
        <v>499</v>
      </c>
      <c r="E677" s="179" t="s">
        <v>23</v>
      </c>
      <c r="F677" s="180">
        <v>1</v>
      </c>
      <c r="G677" s="180">
        <v>25000</v>
      </c>
    </row>
    <row r="678" spans="1:7">
      <c r="A678" s="177">
        <v>43313</v>
      </c>
      <c r="B678" s="178" t="s">
        <v>53</v>
      </c>
      <c r="C678" s="178">
        <v>40</v>
      </c>
      <c r="D678" s="178" t="s">
        <v>523</v>
      </c>
      <c r="E678" s="179" t="s">
        <v>23</v>
      </c>
      <c r="F678" s="180">
        <v>1</v>
      </c>
      <c r="G678" s="180">
        <v>25000</v>
      </c>
    </row>
    <row r="679" spans="1:7">
      <c r="A679" s="177">
        <v>43313</v>
      </c>
      <c r="B679" s="178" t="s">
        <v>456</v>
      </c>
      <c r="C679" s="178">
        <v>40</v>
      </c>
      <c r="D679" s="178" t="s">
        <v>463</v>
      </c>
      <c r="E679" s="179" t="s">
        <v>23</v>
      </c>
      <c r="F679" s="180">
        <v>1</v>
      </c>
      <c r="G679" s="180">
        <v>25000</v>
      </c>
    </row>
    <row r="680" spans="1:7">
      <c r="A680" s="177">
        <v>43314</v>
      </c>
      <c r="B680" s="178" t="s">
        <v>515</v>
      </c>
      <c r="C680" s="178">
        <v>40</v>
      </c>
      <c r="D680" s="178" t="s">
        <v>516</v>
      </c>
      <c r="E680" s="179" t="s">
        <v>23</v>
      </c>
      <c r="F680" s="180">
        <v>1</v>
      </c>
      <c r="G680" s="180">
        <v>25000</v>
      </c>
    </row>
    <row r="681" spans="1:7">
      <c r="A681" s="177">
        <v>43318</v>
      </c>
      <c r="B681" s="178" t="s">
        <v>429</v>
      </c>
      <c r="C681" s="178">
        <v>40</v>
      </c>
      <c r="D681" s="178" t="s">
        <v>503</v>
      </c>
      <c r="E681" s="179" t="s">
        <v>23</v>
      </c>
      <c r="F681" s="180">
        <v>1</v>
      </c>
      <c r="G681" s="180">
        <v>25000</v>
      </c>
    </row>
    <row r="682" spans="1:7">
      <c r="A682" s="177">
        <v>43314</v>
      </c>
      <c r="B682" s="178" t="s">
        <v>53</v>
      </c>
      <c r="C682" s="178">
        <v>40</v>
      </c>
      <c r="D682" s="178" t="s">
        <v>521</v>
      </c>
      <c r="E682" s="179" t="s">
        <v>23</v>
      </c>
      <c r="F682" s="180">
        <v>1</v>
      </c>
      <c r="G682" s="180">
        <v>25000</v>
      </c>
    </row>
    <row r="683" spans="1:7">
      <c r="A683" s="177">
        <v>43321</v>
      </c>
      <c r="B683" s="178" t="s">
        <v>53</v>
      </c>
      <c r="C683" s="178">
        <v>40</v>
      </c>
      <c r="D683" s="178" t="s">
        <v>526</v>
      </c>
      <c r="E683" s="179" t="s">
        <v>23</v>
      </c>
      <c r="F683" s="180">
        <v>1</v>
      </c>
      <c r="G683" s="180">
        <v>25000</v>
      </c>
    </row>
    <row r="684" spans="1:7">
      <c r="A684" s="177">
        <v>43320</v>
      </c>
      <c r="B684" s="178" t="s">
        <v>53</v>
      </c>
      <c r="C684" s="178">
        <v>40</v>
      </c>
      <c r="D684" s="178" t="s">
        <v>524</v>
      </c>
      <c r="E684" s="179" t="s">
        <v>23</v>
      </c>
      <c r="F684" s="180">
        <v>1</v>
      </c>
      <c r="G684" s="180">
        <v>25000</v>
      </c>
    </row>
    <row r="685" spans="1:7">
      <c r="A685" s="177">
        <v>43314</v>
      </c>
      <c r="B685" s="178" t="s">
        <v>45</v>
      </c>
      <c r="C685" s="178">
        <v>40</v>
      </c>
      <c r="D685" s="178" t="s">
        <v>544</v>
      </c>
      <c r="E685" s="179" t="s">
        <v>23</v>
      </c>
      <c r="F685" s="180">
        <v>1</v>
      </c>
      <c r="G685" s="180">
        <v>25000</v>
      </c>
    </row>
    <row r="686" spans="1:7">
      <c r="A686" s="177">
        <v>43314</v>
      </c>
      <c r="B686" s="178" t="s">
        <v>429</v>
      </c>
      <c r="C686" s="178">
        <v>40</v>
      </c>
      <c r="D686" s="178" t="s">
        <v>505</v>
      </c>
      <c r="E686" s="179" t="s">
        <v>23</v>
      </c>
      <c r="F686" s="180">
        <v>1</v>
      </c>
      <c r="G686" s="180">
        <v>25000</v>
      </c>
    </row>
    <row r="687" spans="1:7">
      <c r="A687" s="177">
        <v>43320</v>
      </c>
      <c r="B687" s="178" t="s">
        <v>63</v>
      </c>
      <c r="C687" s="178">
        <v>40</v>
      </c>
      <c r="D687" s="178" t="s">
        <v>532</v>
      </c>
      <c r="E687" s="179" t="s">
        <v>70</v>
      </c>
      <c r="F687" s="180">
        <v>2</v>
      </c>
      <c r="G687" s="180">
        <v>148000</v>
      </c>
    </row>
    <row r="688" spans="1:7">
      <c r="A688" s="306" t="s">
        <v>11</v>
      </c>
      <c r="B688" s="307"/>
      <c r="C688" s="307"/>
      <c r="D688" s="307"/>
      <c r="E688" s="307"/>
      <c r="F688" s="308"/>
      <c r="G688" s="100">
        <f>SUM(G665:G687)</f>
        <v>698000</v>
      </c>
    </row>
    <row r="689" spans="1:7">
      <c r="A689" s="298" t="s">
        <v>545</v>
      </c>
      <c r="B689" s="299"/>
      <c r="C689" s="299"/>
      <c r="D689" s="299"/>
      <c r="E689" s="299"/>
      <c r="F689" s="299"/>
      <c r="G689" s="300"/>
    </row>
    <row r="690" spans="1:7">
      <c r="A690" s="301"/>
      <c r="B690" s="302"/>
      <c r="C690" s="302"/>
      <c r="D690" s="302"/>
      <c r="E690" s="302"/>
      <c r="F690" s="302"/>
      <c r="G690" s="303"/>
    </row>
    <row r="691" spans="1:7">
      <c r="A691" s="78"/>
      <c r="B691" s="79"/>
      <c r="C691" s="80"/>
      <c r="D691" s="79"/>
      <c r="E691" s="17"/>
      <c r="F691" s="81" t="s">
        <v>12</v>
      </c>
      <c r="G691" s="17"/>
    </row>
    <row r="692" spans="1:7">
      <c r="A692" s="84"/>
      <c r="B692" s="84"/>
      <c r="C692" s="84"/>
      <c r="D692" s="84"/>
      <c r="E692" s="84"/>
      <c r="F692" s="84"/>
      <c r="G692" s="84"/>
    </row>
    <row r="693" spans="1:7">
      <c r="A693" s="84"/>
      <c r="B693" s="84"/>
      <c r="C693" s="84"/>
      <c r="D693" s="84"/>
      <c r="E693" s="84"/>
      <c r="F693" s="84"/>
      <c r="G693" s="84"/>
    </row>
    <row r="697" spans="1:7" s="84" customFormat="1"/>
    <row r="698" spans="1:7" s="84" customFormat="1"/>
    <row r="699" spans="1:7" s="84" customFormat="1"/>
    <row r="700" spans="1:7" s="84" customFormat="1"/>
    <row r="701" spans="1:7" s="84" customFormat="1"/>
    <row r="702" spans="1:7" s="84" customFormat="1"/>
    <row r="703" spans="1:7" s="84" customFormat="1"/>
    <row r="704" spans="1:7" s="84" customFormat="1"/>
    <row r="705" spans="1:7" s="84" customFormat="1"/>
    <row r="706" spans="1:7" s="84" customFormat="1"/>
    <row r="708" spans="1:7">
      <c r="A708" s="305" t="s">
        <v>547</v>
      </c>
      <c r="B708" s="305"/>
      <c r="C708" s="305"/>
      <c r="D708" s="84"/>
      <c r="E708" s="8" t="s">
        <v>536</v>
      </c>
      <c r="F708" s="84"/>
      <c r="G708" s="84"/>
    </row>
    <row r="709" spans="1:7">
      <c r="A709" s="48"/>
      <c r="B709" s="48"/>
      <c r="C709" s="48"/>
      <c r="D709" s="48"/>
      <c r="F709" s="48"/>
      <c r="G709" s="48"/>
    </row>
    <row r="710" spans="1:7">
      <c r="A710" s="173"/>
      <c r="B710" s="173"/>
      <c r="C710" s="173"/>
      <c r="D710" s="49"/>
      <c r="E710" s="50" t="s">
        <v>35</v>
      </c>
      <c r="F710" s="17"/>
      <c r="G710" s="17"/>
    </row>
    <row r="711" spans="1:7">
      <c r="A711" s="51" t="s">
        <v>567</v>
      </c>
      <c r="B711" s="38"/>
      <c r="C711" s="52"/>
      <c r="D711" s="53"/>
      <c r="E711" s="49"/>
      <c r="F711" s="54"/>
      <c r="G711" s="54"/>
    </row>
    <row r="712" spans="1:7">
      <c r="A712" s="55" t="s">
        <v>537</v>
      </c>
      <c r="B712" s="56"/>
      <c r="C712" s="57"/>
      <c r="D712" s="53"/>
      <c r="E712" s="49"/>
      <c r="F712" s="54"/>
      <c r="G712" s="54"/>
    </row>
    <row r="713" spans="1:7">
      <c r="A713" s="58" t="s">
        <v>2</v>
      </c>
      <c r="B713" s="59" t="s">
        <v>36</v>
      </c>
      <c r="C713" s="60"/>
      <c r="D713" s="61"/>
      <c r="E713" s="54"/>
      <c r="F713" s="62"/>
      <c r="G713" s="63"/>
    </row>
    <row r="714" spans="1:7">
      <c r="A714" s="64" t="s">
        <v>3</v>
      </c>
      <c r="B714" s="65" t="s">
        <v>4</v>
      </c>
      <c r="C714" s="53"/>
      <c r="D714" s="66"/>
      <c r="E714" s="67"/>
      <c r="F714" s="62"/>
      <c r="G714" s="63"/>
    </row>
    <row r="715" spans="1:7">
      <c r="A715" s="64" t="s">
        <v>5</v>
      </c>
      <c r="B715" s="65" t="s">
        <v>6</v>
      </c>
      <c r="C715" s="53"/>
      <c r="D715" s="66"/>
      <c r="E715" s="67"/>
      <c r="F715" s="68"/>
      <c r="G715" s="52"/>
    </row>
    <row r="716" spans="1:7">
      <c r="A716" s="69" t="s">
        <v>7</v>
      </c>
      <c r="B716" s="70"/>
      <c r="C716" s="71"/>
      <c r="D716" s="72"/>
      <c r="E716" s="73"/>
      <c r="F716" s="68"/>
      <c r="G716" s="52"/>
    </row>
    <row r="717" spans="1:7">
      <c r="A717" s="69" t="s">
        <v>7</v>
      </c>
      <c r="B717" s="70"/>
      <c r="C717" s="71"/>
      <c r="D717" s="72"/>
      <c r="E717" s="74"/>
      <c r="F717" s="68"/>
      <c r="G717" s="52"/>
    </row>
    <row r="718" spans="1:7">
      <c r="A718" s="292" t="s">
        <v>299</v>
      </c>
      <c r="B718" s="293"/>
      <c r="C718" s="293"/>
      <c r="D718" s="293"/>
      <c r="E718" s="293"/>
      <c r="F718" s="293"/>
      <c r="G718" s="294"/>
    </row>
    <row r="719" spans="1:7">
      <c r="A719" s="170" t="s">
        <v>8</v>
      </c>
      <c r="B719" s="75"/>
      <c r="C719" s="75"/>
      <c r="D719" s="75"/>
      <c r="E719" s="91"/>
      <c r="F719" s="171"/>
      <c r="G719" s="172"/>
    </row>
    <row r="720" spans="1:7" ht="21">
      <c r="A720" s="101" t="s">
        <v>37</v>
      </c>
      <c r="B720" s="101" t="s">
        <v>38</v>
      </c>
      <c r="C720" s="25" t="s">
        <v>39</v>
      </c>
      <c r="D720" s="101" t="s">
        <v>9</v>
      </c>
      <c r="E720" s="102" t="s">
        <v>10</v>
      </c>
      <c r="F720" s="102" t="s">
        <v>40</v>
      </c>
      <c r="G720" s="102" t="s">
        <v>41</v>
      </c>
    </row>
    <row r="721" spans="1:7">
      <c r="A721" s="96">
        <v>43317</v>
      </c>
      <c r="B721" s="89" t="s">
        <v>54</v>
      </c>
      <c r="C721" s="89">
        <v>40</v>
      </c>
      <c r="D721" s="89" t="s">
        <v>527</v>
      </c>
      <c r="E721" s="95" t="s">
        <v>373</v>
      </c>
      <c r="F721" s="95" t="s">
        <v>16</v>
      </c>
      <c r="G721" s="85">
        <v>168000</v>
      </c>
    </row>
    <row r="722" spans="1:7">
      <c r="A722" s="96">
        <v>43316</v>
      </c>
      <c r="B722" s="89" t="s">
        <v>46</v>
      </c>
      <c r="C722" s="89">
        <v>40</v>
      </c>
      <c r="D722" s="89" t="s">
        <v>511</v>
      </c>
      <c r="E722" s="95" t="s">
        <v>373</v>
      </c>
      <c r="F722" s="95" t="s">
        <v>16</v>
      </c>
      <c r="G722" s="85">
        <v>168000</v>
      </c>
    </row>
    <row r="723" spans="1:7">
      <c r="A723" s="306" t="s">
        <v>11</v>
      </c>
      <c r="B723" s="307"/>
      <c r="C723" s="307"/>
      <c r="D723" s="307"/>
      <c r="E723" s="307"/>
      <c r="F723" s="308"/>
      <c r="G723" s="100">
        <f>SUM(G721:G722)</f>
        <v>336000</v>
      </c>
    </row>
    <row r="724" spans="1:7">
      <c r="A724" s="298" t="s">
        <v>546</v>
      </c>
      <c r="B724" s="299"/>
      <c r="C724" s="299"/>
      <c r="D724" s="299"/>
      <c r="E724" s="299"/>
      <c r="F724" s="299"/>
      <c r="G724" s="300"/>
    </row>
    <row r="725" spans="1:7">
      <c r="A725" s="301"/>
      <c r="B725" s="302"/>
      <c r="C725" s="302"/>
      <c r="D725" s="302"/>
      <c r="E725" s="302"/>
      <c r="F725" s="302"/>
      <c r="G725" s="303"/>
    </row>
    <row r="726" spans="1:7">
      <c r="A726" s="78"/>
      <c r="B726" s="79"/>
      <c r="C726" s="80"/>
      <c r="D726" s="79"/>
      <c r="E726" s="17"/>
      <c r="F726" s="81" t="s">
        <v>12</v>
      </c>
      <c r="G726" s="17"/>
    </row>
    <row r="727" spans="1:7">
      <c r="A727" s="84"/>
      <c r="B727" s="84"/>
      <c r="C727" s="84"/>
      <c r="D727" s="84"/>
      <c r="E727" s="84"/>
      <c r="F727" s="84"/>
      <c r="G727" s="84"/>
    </row>
    <row r="758" spans="1:7">
      <c r="A758" s="305" t="s">
        <v>547</v>
      </c>
      <c r="B758" s="305"/>
      <c r="C758" s="305"/>
      <c r="D758" s="84"/>
      <c r="E758" s="8" t="s">
        <v>592</v>
      </c>
      <c r="F758" s="84"/>
      <c r="G758" s="84"/>
    </row>
    <row r="759" spans="1:7">
      <c r="A759" s="48"/>
      <c r="B759" s="48"/>
      <c r="C759" s="48"/>
      <c r="D759" s="48"/>
      <c r="E759" s="84"/>
      <c r="F759" s="48"/>
      <c r="G759" s="48"/>
    </row>
    <row r="760" spans="1:7">
      <c r="A760" s="184"/>
      <c r="B760" s="184"/>
      <c r="C760" s="184"/>
      <c r="D760" s="49"/>
      <c r="E760" s="50" t="s">
        <v>35</v>
      </c>
      <c r="F760" s="17"/>
      <c r="G760" s="17"/>
    </row>
    <row r="761" spans="1:7">
      <c r="A761" s="51" t="s">
        <v>593</v>
      </c>
      <c r="B761" s="38"/>
      <c r="C761" s="52"/>
      <c r="D761" s="53"/>
      <c r="E761" s="49"/>
      <c r="F761" s="54"/>
      <c r="G761" s="54"/>
    </row>
    <row r="762" spans="1:7">
      <c r="A762" s="55" t="s">
        <v>594</v>
      </c>
      <c r="B762" s="56"/>
      <c r="C762" s="57"/>
      <c r="D762" s="53"/>
      <c r="E762" s="49"/>
      <c r="F762" s="54"/>
      <c r="G762" s="54"/>
    </row>
    <row r="763" spans="1:7">
      <c r="A763" s="58" t="s">
        <v>2</v>
      </c>
      <c r="B763" s="59" t="s">
        <v>36</v>
      </c>
      <c r="C763" s="60"/>
      <c r="D763" s="61"/>
      <c r="E763" s="54"/>
      <c r="F763" s="62"/>
      <c r="G763" s="63"/>
    </row>
    <row r="764" spans="1:7">
      <c r="A764" s="64" t="s">
        <v>3</v>
      </c>
      <c r="B764" s="65" t="s">
        <v>4</v>
      </c>
      <c r="C764" s="53"/>
      <c r="D764" s="66"/>
      <c r="E764" s="67"/>
      <c r="F764" s="62"/>
      <c r="G764" s="63"/>
    </row>
    <row r="765" spans="1:7">
      <c r="A765" s="64" t="s">
        <v>5</v>
      </c>
      <c r="B765" s="65" t="s">
        <v>6</v>
      </c>
      <c r="C765" s="53"/>
      <c r="D765" s="66"/>
      <c r="E765" s="67"/>
      <c r="F765" s="68"/>
      <c r="G765" s="52"/>
    </row>
    <row r="766" spans="1:7">
      <c r="A766" s="69" t="s">
        <v>7</v>
      </c>
      <c r="B766" s="70"/>
      <c r="C766" s="71"/>
      <c r="D766" s="72"/>
      <c r="E766" s="73"/>
      <c r="F766" s="68"/>
      <c r="G766" s="52"/>
    </row>
    <row r="767" spans="1:7">
      <c r="A767" s="69" t="s">
        <v>7</v>
      </c>
      <c r="B767" s="70"/>
      <c r="C767" s="71"/>
      <c r="D767" s="72"/>
      <c r="E767" s="74"/>
      <c r="F767" s="68"/>
      <c r="G767" s="52"/>
    </row>
    <row r="768" spans="1:7">
      <c r="A768" s="292" t="s">
        <v>595</v>
      </c>
      <c r="B768" s="293"/>
      <c r="C768" s="293"/>
      <c r="D768" s="293"/>
      <c r="E768" s="293"/>
      <c r="F768" s="293"/>
      <c r="G768" s="294"/>
    </row>
    <row r="769" spans="1:8">
      <c r="A769" s="181" t="s">
        <v>8</v>
      </c>
      <c r="B769" s="75"/>
      <c r="C769" s="75"/>
      <c r="D769" s="75"/>
      <c r="E769" s="91"/>
      <c r="F769" s="182"/>
      <c r="G769" s="183"/>
    </row>
    <row r="770" spans="1:8" ht="21">
      <c r="A770" s="101" t="s">
        <v>37</v>
      </c>
      <c r="B770" s="101" t="s">
        <v>38</v>
      </c>
      <c r="C770" s="25" t="s">
        <v>39</v>
      </c>
      <c r="D770" s="101" t="s">
        <v>9</v>
      </c>
      <c r="E770" s="102" t="s">
        <v>10</v>
      </c>
      <c r="F770" s="102" t="s">
        <v>40</v>
      </c>
      <c r="G770" s="102" t="s">
        <v>41</v>
      </c>
    </row>
    <row r="771" spans="1:8">
      <c r="A771" s="226">
        <v>43292</v>
      </c>
      <c r="B771" s="227" t="s">
        <v>26</v>
      </c>
      <c r="C771" s="227">
        <v>40</v>
      </c>
      <c r="D771" s="229" t="s">
        <v>232</v>
      </c>
      <c r="E771" s="227" t="s">
        <v>23</v>
      </c>
      <c r="F771" s="227">
        <v>1</v>
      </c>
      <c r="G771" s="228">
        <v>25000</v>
      </c>
      <c r="H771" s="228"/>
    </row>
    <row r="772" spans="1:8">
      <c r="A772" s="226">
        <v>43310</v>
      </c>
      <c r="B772" s="227" t="s">
        <v>26</v>
      </c>
      <c r="C772" s="227">
        <v>40</v>
      </c>
      <c r="D772" s="229" t="s">
        <v>557</v>
      </c>
      <c r="E772" s="227" t="s">
        <v>71</v>
      </c>
      <c r="F772" s="227">
        <v>1</v>
      </c>
      <c r="G772" s="228">
        <v>84000</v>
      </c>
      <c r="H772" s="228"/>
    </row>
    <row r="773" spans="1:8">
      <c r="A773" s="226">
        <v>43307</v>
      </c>
      <c r="B773" s="227" t="s">
        <v>596</v>
      </c>
      <c r="C773" s="227">
        <v>40</v>
      </c>
      <c r="D773" s="229" t="s">
        <v>597</v>
      </c>
      <c r="E773" s="227" t="s">
        <v>23</v>
      </c>
      <c r="F773" s="227">
        <v>1</v>
      </c>
      <c r="G773" s="228">
        <v>25000</v>
      </c>
      <c r="H773" s="230"/>
    </row>
    <row r="774" spans="1:8">
      <c r="A774" s="306" t="s">
        <v>11</v>
      </c>
      <c r="B774" s="307"/>
      <c r="C774" s="307"/>
      <c r="D774" s="307"/>
      <c r="E774" s="307"/>
      <c r="F774" s="308"/>
      <c r="G774" s="100">
        <f>SUM(G771:G773)</f>
        <v>134000</v>
      </c>
    </row>
    <row r="775" spans="1:8">
      <c r="A775" s="298" t="s">
        <v>598</v>
      </c>
      <c r="B775" s="299"/>
      <c r="C775" s="299"/>
      <c r="D775" s="299"/>
      <c r="E775" s="299"/>
      <c r="F775" s="299"/>
      <c r="G775" s="300"/>
    </row>
    <row r="776" spans="1:8">
      <c r="A776" s="301"/>
      <c r="B776" s="302"/>
      <c r="C776" s="302"/>
      <c r="D776" s="302"/>
      <c r="E776" s="302"/>
      <c r="F776" s="302"/>
      <c r="G776" s="303"/>
    </row>
    <row r="777" spans="1:8">
      <c r="A777" s="78"/>
      <c r="B777" s="79"/>
      <c r="C777" s="80"/>
      <c r="D777" s="79"/>
      <c r="E777" s="17"/>
      <c r="F777" s="81" t="s">
        <v>12</v>
      </c>
      <c r="G777" s="17"/>
    </row>
    <row r="778" spans="1:8">
      <c r="A778" s="84"/>
      <c r="B778" s="84"/>
      <c r="C778" s="84"/>
      <c r="D778" s="84"/>
      <c r="E778" s="84"/>
      <c r="F778" s="84"/>
      <c r="G778" s="84"/>
    </row>
    <row r="779" spans="1:8">
      <c r="A779" s="84"/>
      <c r="B779" s="84"/>
      <c r="C779" s="84"/>
      <c r="D779" s="84"/>
      <c r="E779" s="84"/>
      <c r="F779" s="84"/>
      <c r="G779" s="84"/>
    </row>
    <row r="804" spans="1:7">
      <c r="A804" s="84"/>
      <c r="B804" s="84"/>
      <c r="C804" s="84"/>
      <c r="D804" s="84"/>
      <c r="E804" s="84"/>
      <c r="F804" s="84"/>
      <c r="G804" s="84"/>
    </row>
    <row r="805" spans="1:7">
      <c r="A805" s="305" t="s">
        <v>547</v>
      </c>
      <c r="B805" s="305"/>
      <c r="C805" s="305"/>
      <c r="D805" s="84"/>
      <c r="E805" s="8" t="s">
        <v>592</v>
      </c>
      <c r="F805" s="84"/>
      <c r="G805" s="84"/>
    </row>
    <row r="806" spans="1:7">
      <c r="A806" s="48"/>
      <c r="B806" s="48"/>
      <c r="C806" s="48"/>
      <c r="D806" s="48"/>
      <c r="E806" s="84"/>
      <c r="F806" s="48"/>
      <c r="G806" s="48"/>
    </row>
    <row r="807" spans="1:7">
      <c r="A807" s="184"/>
      <c r="B807" s="184"/>
      <c r="C807" s="184"/>
      <c r="D807" s="49"/>
      <c r="E807" s="50" t="s">
        <v>35</v>
      </c>
      <c r="F807" s="17"/>
      <c r="G807" s="17"/>
    </row>
    <row r="808" spans="1:7">
      <c r="A808" s="51" t="s">
        <v>599</v>
      </c>
      <c r="B808" s="38"/>
      <c r="C808" s="52"/>
      <c r="D808" s="53"/>
      <c r="E808" s="49"/>
      <c r="F808" s="54"/>
      <c r="G808" s="54"/>
    </row>
    <row r="809" spans="1:7">
      <c r="A809" s="55" t="s">
        <v>600</v>
      </c>
      <c r="B809" s="56"/>
      <c r="C809" s="57"/>
      <c r="D809" s="53"/>
      <c r="E809" s="49"/>
      <c r="F809" s="54"/>
      <c r="G809" s="54"/>
    </row>
    <row r="810" spans="1:7">
      <c r="A810" s="58" t="s">
        <v>2</v>
      </c>
      <c r="B810" s="59" t="s">
        <v>36</v>
      </c>
      <c r="C810" s="60"/>
      <c r="D810" s="61"/>
      <c r="E810" s="54"/>
      <c r="F810" s="62"/>
      <c r="G810" s="63"/>
    </row>
    <row r="811" spans="1:7">
      <c r="A811" s="64" t="s">
        <v>3</v>
      </c>
      <c r="B811" s="65" t="s">
        <v>4</v>
      </c>
      <c r="C811" s="53"/>
      <c r="D811" s="66"/>
      <c r="E811" s="67"/>
      <c r="F811" s="62"/>
      <c r="G811" s="63"/>
    </row>
    <row r="812" spans="1:7">
      <c r="A812" s="64" t="s">
        <v>5</v>
      </c>
      <c r="B812" s="65" t="s">
        <v>6</v>
      </c>
      <c r="C812" s="53"/>
      <c r="D812" s="66"/>
      <c r="E812" s="67"/>
      <c r="F812" s="68"/>
      <c r="G812" s="52"/>
    </row>
    <row r="813" spans="1:7">
      <c r="A813" s="69" t="s">
        <v>7</v>
      </c>
      <c r="B813" s="70"/>
      <c r="C813" s="71"/>
      <c r="D813" s="72"/>
      <c r="E813" s="73"/>
      <c r="F813" s="68"/>
      <c r="G813" s="52"/>
    </row>
    <row r="814" spans="1:7">
      <c r="A814" s="69" t="s">
        <v>7</v>
      </c>
      <c r="B814" s="70"/>
      <c r="C814" s="71"/>
      <c r="D814" s="72"/>
      <c r="E814" s="74"/>
      <c r="F814" s="68"/>
      <c r="G814" s="52"/>
    </row>
    <row r="815" spans="1:7">
      <c r="A815" s="292" t="s">
        <v>595</v>
      </c>
      <c r="B815" s="293"/>
      <c r="C815" s="293"/>
      <c r="D815" s="293"/>
      <c r="E815" s="293"/>
      <c r="F815" s="293"/>
      <c r="G815" s="294"/>
    </row>
    <row r="816" spans="1:7">
      <c r="A816" s="181" t="s">
        <v>8</v>
      </c>
      <c r="B816" s="75"/>
      <c r="C816" s="75"/>
      <c r="D816" s="75"/>
      <c r="E816" s="91"/>
      <c r="F816" s="182"/>
      <c r="G816" s="183"/>
    </row>
    <row r="817" spans="1:8" ht="21">
      <c r="A817" s="101" t="s">
        <v>37</v>
      </c>
      <c r="B817" s="101" t="s">
        <v>38</v>
      </c>
      <c r="C817" s="25" t="s">
        <v>39</v>
      </c>
      <c r="D817" s="101" t="s">
        <v>9</v>
      </c>
      <c r="E817" s="102" t="s">
        <v>10</v>
      </c>
      <c r="F817" s="102" t="s">
        <v>40</v>
      </c>
      <c r="G817" s="102" t="s">
        <v>41</v>
      </c>
    </row>
    <row r="818" spans="1:8">
      <c r="A818" s="231">
        <v>43316</v>
      </c>
      <c r="B818" s="232" t="s">
        <v>62</v>
      </c>
      <c r="C818" s="232">
        <v>40</v>
      </c>
      <c r="D818" s="241" t="s">
        <v>601</v>
      </c>
      <c r="E818" s="235" t="s">
        <v>23</v>
      </c>
      <c r="F818" s="235">
        <v>1</v>
      </c>
      <c r="G818" s="236">
        <v>25000</v>
      </c>
      <c r="H818" s="233"/>
    </row>
    <row r="819" spans="1:8">
      <c r="A819" s="231">
        <v>43326</v>
      </c>
      <c r="B819" s="232" t="s">
        <v>63</v>
      </c>
      <c r="C819" s="232">
        <v>40</v>
      </c>
      <c r="D819" s="241" t="s">
        <v>602</v>
      </c>
      <c r="E819" s="235" t="s">
        <v>23</v>
      </c>
      <c r="F819" s="235">
        <v>1</v>
      </c>
      <c r="G819" s="236">
        <v>25000</v>
      </c>
      <c r="H819" s="233"/>
    </row>
    <row r="820" spans="1:8">
      <c r="A820" s="231">
        <v>43324</v>
      </c>
      <c r="B820" s="232" t="s">
        <v>63</v>
      </c>
      <c r="C820" s="232">
        <v>40</v>
      </c>
      <c r="D820" s="241" t="s">
        <v>603</v>
      </c>
      <c r="E820" s="235" t="s">
        <v>23</v>
      </c>
      <c r="F820" s="235">
        <v>1</v>
      </c>
      <c r="G820" s="236">
        <v>25000</v>
      </c>
      <c r="H820" s="233"/>
    </row>
    <row r="821" spans="1:8">
      <c r="A821" s="231">
        <v>43320</v>
      </c>
      <c r="B821" s="232" t="s">
        <v>62</v>
      </c>
      <c r="C821" s="232">
        <v>40</v>
      </c>
      <c r="D821" s="241" t="s">
        <v>604</v>
      </c>
      <c r="E821" s="235" t="s">
        <v>23</v>
      </c>
      <c r="F821" s="235">
        <v>1</v>
      </c>
      <c r="G821" s="236">
        <v>25000</v>
      </c>
      <c r="H821" s="233"/>
    </row>
    <row r="822" spans="1:8">
      <c r="A822" s="231">
        <v>43320</v>
      </c>
      <c r="B822" s="232" t="s">
        <v>24</v>
      </c>
      <c r="C822" s="232">
        <v>40</v>
      </c>
      <c r="D822" s="241" t="s">
        <v>605</v>
      </c>
      <c r="E822" s="235" t="s">
        <v>23</v>
      </c>
      <c r="F822" s="235">
        <v>1</v>
      </c>
      <c r="G822" s="236">
        <v>25000</v>
      </c>
      <c r="H822" s="233"/>
    </row>
    <row r="823" spans="1:8">
      <c r="A823" s="231">
        <v>43315</v>
      </c>
      <c r="B823" s="232" t="s">
        <v>50</v>
      </c>
      <c r="C823" s="232">
        <v>20</v>
      </c>
      <c r="D823" s="241" t="s">
        <v>606</v>
      </c>
      <c r="E823" s="235" t="s">
        <v>61</v>
      </c>
      <c r="F823" s="235">
        <v>1</v>
      </c>
      <c r="G823" s="236">
        <v>15000</v>
      </c>
      <c r="H823" s="233"/>
    </row>
    <row r="824" spans="1:8">
      <c r="A824" s="231">
        <v>43319</v>
      </c>
      <c r="B824" s="232" t="s">
        <v>24</v>
      </c>
      <c r="C824" s="232">
        <v>40</v>
      </c>
      <c r="D824" s="241" t="s">
        <v>607</v>
      </c>
      <c r="E824" s="235" t="s">
        <v>23</v>
      </c>
      <c r="F824" s="235">
        <v>1</v>
      </c>
      <c r="G824" s="236">
        <v>25000</v>
      </c>
      <c r="H824" s="233"/>
    </row>
    <row r="825" spans="1:8">
      <c r="A825" s="231">
        <v>43319</v>
      </c>
      <c r="B825" s="232" t="s">
        <v>173</v>
      </c>
      <c r="C825" s="232">
        <v>40</v>
      </c>
      <c r="D825" s="241" t="s">
        <v>608</v>
      </c>
      <c r="E825" s="235" t="s">
        <v>23</v>
      </c>
      <c r="F825" s="235">
        <v>1</v>
      </c>
      <c r="G825" s="236">
        <v>25000</v>
      </c>
      <c r="H825" s="233"/>
    </row>
    <row r="826" spans="1:8">
      <c r="A826" s="231">
        <v>43320</v>
      </c>
      <c r="B826" s="232" t="s">
        <v>50</v>
      </c>
      <c r="C826" s="232">
        <v>20</v>
      </c>
      <c r="D826" s="241" t="s">
        <v>609</v>
      </c>
      <c r="E826" s="235" t="s">
        <v>61</v>
      </c>
      <c r="F826" s="235">
        <v>1</v>
      </c>
      <c r="G826" s="236">
        <v>15000</v>
      </c>
      <c r="H826" s="233"/>
    </row>
    <row r="827" spans="1:8">
      <c r="A827" s="231">
        <v>43315</v>
      </c>
      <c r="B827" s="232" t="s">
        <v>58</v>
      </c>
      <c r="C827" s="232">
        <v>40</v>
      </c>
      <c r="D827" s="241" t="s">
        <v>610</v>
      </c>
      <c r="E827" s="235" t="s">
        <v>61</v>
      </c>
      <c r="F827" s="235">
        <v>1</v>
      </c>
      <c r="G827" s="236">
        <v>84000</v>
      </c>
      <c r="H827" s="233"/>
    </row>
    <row r="828" spans="1:8">
      <c r="A828" s="231">
        <v>43317</v>
      </c>
      <c r="B828" s="232" t="s">
        <v>173</v>
      </c>
      <c r="C828" s="232">
        <v>40</v>
      </c>
      <c r="D828" s="241" t="s">
        <v>611</v>
      </c>
      <c r="E828" s="235" t="s">
        <v>71</v>
      </c>
      <c r="F828" s="235">
        <v>1</v>
      </c>
      <c r="G828" s="236">
        <v>84000</v>
      </c>
      <c r="H828" s="233"/>
    </row>
    <row r="829" spans="1:8">
      <c r="A829" s="231">
        <v>43320</v>
      </c>
      <c r="B829" s="232" t="s">
        <v>50</v>
      </c>
      <c r="C829" s="232">
        <v>20</v>
      </c>
      <c r="D829" s="241" t="s">
        <v>612</v>
      </c>
      <c r="E829" s="235" t="s">
        <v>61</v>
      </c>
      <c r="F829" s="235">
        <v>1</v>
      </c>
      <c r="G829" s="236">
        <v>15000</v>
      </c>
      <c r="H829" s="233"/>
    </row>
    <row r="830" spans="1:8">
      <c r="A830" s="231">
        <v>43315</v>
      </c>
      <c r="B830" s="232" t="s">
        <v>26</v>
      </c>
      <c r="C830" s="232">
        <v>40</v>
      </c>
      <c r="D830" s="241" t="s">
        <v>555</v>
      </c>
      <c r="E830" s="235" t="s">
        <v>23</v>
      </c>
      <c r="F830" s="235">
        <v>1</v>
      </c>
      <c r="G830" s="236">
        <v>25000</v>
      </c>
      <c r="H830" s="233"/>
    </row>
    <row r="831" spans="1:8">
      <c r="A831" s="231">
        <v>43321</v>
      </c>
      <c r="B831" s="232" t="s">
        <v>24</v>
      </c>
      <c r="C831" s="232">
        <v>40</v>
      </c>
      <c r="D831" s="241" t="s">
        <v>613</v>
      </c>
      <c r="E831" s="235" t="s">
        <v>23</v>
      </c>
      <c r="F831" s="235">
        <v>1</v>
      </c>
      <c r="G831" s="236">
        <v>25000</v>
      </c>
      <c r="H831" s="233"/>
    </row>
    <row r="832" spans="1:8">
      <c r="A832" s="231">
        <v>43322</v>
      </c>
      <c r="B832" s="232" t="s">
        <v>24</v>
      </c>
      <c r="C832" s="232">
        <v>40</v>
      </c>
      <c r="D832" s="241" t="s">
        <v>614</v>
      </c>
      <c r="E832" s="235" t="s">
        <v>23</v>
      </c>
      <c r="F832" s="235">
        <v>1</v>
      </c>
      <c r="G832" s="236">
        <v>25000</v>
      </c>
      <c r="H832" s="233"/>
    </row>
    <row r="833" spans="1:8">
      <c r="A833" s="231">
        <v>43330</v>
      </c>
      <c r="B833" s="232" t="s">
        <v>67</v>
      </c>
      <c r="C833" s="232">
        <v>20</v>
      </c>
      <c r="D833" s="241" t="s">
        <v>615</v>
      </c>
      <c r="E833" s="235" t="s">
        <v>23</v>
      </c>
      <c r="F833" s="235">
        <v>1</v>
      </c>
      <c r="G833" s="236">
        <v>15000</v>
      </c>
      <c r="H833" s="233"/>
    </row>
    <row r="834" spans="1:8">
      <c r="A834" s="231">
        <v>43330</v>
      </c>
      <c r="B834" s="232" t="s">
        <v>67</v>
      </c>
      <c r="C834" s="232">
        <v>20</v>
      </c>
      <c r="D834" s="241" t="s">
        <v>616</v>
      </c>
      <c r="E834" s="235" t="s">
        <v>23</v>
      </c>
      <c r="F834" s="235">
        <v>1</v>
      </c>
      <c r="G834" s="236">
        <v>15000</v>
      </c>
      <c r="H834" s="233"/>
    </row>
    <row r="835" spans="1:8">
      <c r="A835" s="231">
        <v>43332</v>
      </c>
      <c r="B835" s="232" t="s">
        <v>429</v>
      </c>
      <c r="C835" s="232">
        <v>20</v>
      </c>
      <c r="D835" s="241" t="s">
        <v>617</v>
      </c>
      <c r="E835" s="235" t="s">
        <v>61</v>
      </c>
      <c r="F835" s="235">
        <v>1</v>
      </c>
      <c r="G835" s="236">
        <v>15000</v>
      </c>
      <c r="H835" s="233"/>
    </row>
    <row r="836" spans="1:8">
      <c r="A836" s="231">
        <v>43314</v>
      </c>
      <c r="B836" s="232" t="s">
        <v>50</v>
      </c>
      <c r="C836" s="232">
        <v>20</v>
      </c>
      <c r="D836" s="241" t="s">
        <v>618</v>
      </c>
      <c r="E836" s="235" t="s">
        <v>61</v>
      </c>
      <c r="F836" s="235">
        <v>1</v>
      </c>
      <c r="G836" s="236">
        <v>15000</v>
      </c>
      <c r="H836" s="233"/>
    </row>
    <row r="837" spans="1:8">
      <c r="A837" s="231">
        <v>43315</v>
      </c>
      <c r="B837" s="232" t="s">
        <v>26</v>
      </c>
      <c r="C837" s="232">
        <v>40</v>
      </c>
      <c r="D837" s="241" t="s">
        <v>554</v>
      </c>
      <c r="E837" s="235" t="s">
        <v>23</v>
      </c>
      <c r="F837" s="235">
        <v>1</v>
      </c>
      <c r="G837" s="236">
        <v>25000</v>
      </c>
      <c r="H837" s="233"/>
    </row>
    <row r="838" spans="1:8">
      <c r="A838" s="231">
        <v>43320</v>
      </c>
      <c r="B838" s="232" t="s">
        <v>24</v>
      </c>
      <c r="C838" s="232">
        <v>40</v>
      </c>
      <c r="D838" s="241" t="s">
        <v>619</v>
      </c>
      <c r="E838" s="235" t="s">
        <v>23</v>
      </c>
      <c r="F838" s="235">
        <v>1</v>
      </c>
      <c r="G838" s="236">
        <v>25000</v>
      </c>
      <c r="H838" s="233"/>
    </row>
    <row r="839" spans="1:8">
      <c r="A839" s="231">
        <v>43321</v>
      </c>
      <c r="B839" s="232" t="s">
        <v>24</v>
      </c>
      <c r="C839" s="232">
        <v>40</v>
      </c>
      <c r="D839" s="241" t="s">
        <v>620</v>
      </c>
      <c r="E839" s="235" t="s">
        <v>23</v>
      </c>
      <c r="F839" s="235">
        <v>1</v>
      </c>
      <c r="G839" s="236">
        <v>25000</v>
      </c>
      <c r="H839" s="233"/>
    </row>
    <row r="840" spans="1:8">
      <c r="A840" s="231">
        <v>43320</v>
      </c>
      <c r="B840" s="232" t="s">
        <v>26</v>
      </c>
      <c r="C840" s="232">
        <v>40</v>
      </c>
      <c r="D840" s="241" t="s">
        <v>553</v>
      </c>
      <c r="E840" s="235" t="s">
        <v>23</v>
      </c>
      <c r="F840" s="235">
        <v>1</v>
      </c>
      <c r="G840" s="236">
        <v>25000</v>
      </c>
      <c r="H840" s="233"/>
    </row>
    <row r="841" spans="1:8">
      <c r="A841" s="231">
        <v>43332</v>
      </c>
      <c r="B841" s="232" t="s">
        <v>429</v>
      </c>
      <c r="C841" s="232">
        <v>20</v>
      </c>
      <c r="D841" s="241" t="s">
        <v>621</v>
      </c>
      <c r="E841" s="235" t="s">
        <v>61</v>
      </c>
      <c r="F841" s="235">
        <v>1</v>
      </c>
      <c r="G841" s="236">
        <v>15000</v>
      </c>
      <c r="H841" s="233"/>
    </row>
    <row r="851" spans="1:7">
      <c r="A851" s="84"/>
      <c r="B851" s="84"/>
      <c r="C851" s="84"/>
      <c r="D851" s="84"/>
      <c r="E851" s="84"/>
      <c r="F851" s="84"/>
      <c r="G851" s="84"/>
    </row>
    <row r="852" spans="1:7">
      <c r="A852" s="305" t="s">
        <v>547</v>
      </c>
      <c r="B852" s="305"/>
      <c r="C852" s="305"/>
      <c r="D852" s="84"/>
      <c r="E852" s="8" t="s">
        <v>592</v>
      </c>
      <c r="F852" s="84"/>
      <c r="G852" s="84"/>
    </row>
    <row r="853" spans="1:7">
      <c r="A853" s="48"/>
      <c r="B853" s="48"/>
      <c r="C853" s="48"/>
      <c r="D853" s="48"/>
      <c r="E853" s="84"/>
      <c r="F853" s="48"/>
      <c r="G853" s="48"/>
    </row>
    <row r="854" spans="1:7">
      <c r="A854" s="184"/>
      <c r="B854" s="184"/>
      <c r="C854" s="184"/>
      <c r="D854" s="49"/>
      <c r="E854" s="50" t="s">
        <v>35</v>
      </c>
      <c r="F854" s="17"/>
      <c r="G854" s="17"/>
    </row>
    <row r="855" spans="1:7">
      <c r="A855" s="51" t="s">
        <v>599</v>
      </c>
      <c r="B855" s="38"/>
      <c r="C855" s="52"/>
      <c r="D855" s="53"/>
      <c r="E855" s="49"/>
      <c r="F855" s="54"/>
      <c r="G855" s="54"/>
    </row>
    <row r="856" spans="1:7">
      <c r="A856" s="55" t="s">
        <v>600</v>
      </c>
      <c r="B856" s="56"/>
      <c r="C856" s="57"/>
      <c r="D856" s="53"/>
      <c r="E856" s="49"/>
      <c r="F856" s="54"/>
      <c r="G856" s="54"/>
    </row>
    <row r="857" spans="1:7">
      <c r="A857" s="58" t="s">
        <v>2</v>
      </c>
      <c r="B857" s="59" t="s">
        <v>36</v>
      </c>
      <c r="C857" s="60"/>
      <c r="D857" s="61"/>
      <c r="E857" s="54"/>
      <c r="F857" s="62"/>
      <c r="G857" s="63"/>
    </row>
    <row r="858" spans="1:7">
      <c r="A858" s="64" t="s">
        <v>3</v>
      </c>
      <c r="B858" s="65" t="s">
        <v>4</v>
      </c>
      <c r="C858" s="53"/>
      <c r="D858" s="66"/>
      <c r="E858" s="67"/>
      <c r="F858" s="62"/>
      <c r="G858" s="63"/>
    </row>
    <row r="859" spans="1:7">
      <c r="A859" s="64" t="s">
        <v>5</v>
      </c>
      <c r="B859" s="65" t="s">
        <v>6</v>
      </c>
      <c r="C859" s="53"/>
      <c r="D859" s="66"/>
      <c r="E859" s="67"/>
      <c r="F859" s="68"/>
      <c r="G859" s="52"/>
    </row>
    <row r="860" spans="1:7">
      <c r="A860" s="69" t="s">
        <v>7</v>
      </c>
      <c r="B860" s="70"/>
      <c r="C860" s="71"/>
      <c r="D860" s="72"/>
      <c r="E860" s="73"/>
      <c r="F860" s="68"/>
      <c r="G860" s="52"/>
    </row>
    <row r="861" spans="1:7">
      <c r="A861" s="69" t="s">
        <v>7</v>
      </c>
      <c r="B861" s="70"/>
      <c r="C861" s="71"/>
      <c r="D861" s="72"/>
      <c r="E861" s="74"/>
      <c r="F861" s="68"/>
      <c r="G861" s="52"/>
    </row>
    <row r="862" spans="1:7">
      <c r="A862" s="292" t="s">
        <v>595</v>
      </c>
      <c r="B862" s="293"/>
      <c r="C862" s="293"/>
      <c r="D862" s="293"/>
      <c r="E862" s="293"/>
      <c r="F862" s="293"/>
      <c r="G862" s="294"/>
    </row>
    <row r="863" spans="1:7">
      <c r="A863" s="181" t="s">
        <v>8</v>
      </c>
      <c r="B863" s="75"/>
      <c r="C863" s="75"/>
      <c r="D863" s="75"/>
      <c r="E863" s="91"/>
      <c r="F863" s="182"/>
      <c r="G863" s="183"/>
    </row>
    <row r="864" spans="1:7" ht="21">
      <c r="A864" s="101" t="s">
        <v>37</v>
      </c>
      <c r="B864" s="101" t="s">
        <v>38</v>
      </c>
      <c r="C864" s="25" t="s">
        <v>39</v>
      </c>
      <c r="D864" s="101" t="s">
        <v>9</v>
      </c>
      <c r="E864" s="102" t="s">
        <v>10</v>
      </c>
      <c r="F864" s="102" t="s">
        <v>40</v>
      </c>
      <c r="G864" s="102" t="s">
        <v>41</v>
      </c>
    </row>
    <row r="865" spans="1:8">
      <c r="A865" s="234">
        <v>43316</v>
      </c>
      <c r="B865" s="235" t="s">
        <v>62</v>
      </c>
      <c r="C865" s="235">
        <v>40</v>
      </c>
      <c r="D865" s="241" t="s">
        <v>622</v>
      </c>
      <c r="E865" s="235" t="s">
        <v>23</v>
      </c>
      <c r="F865" s="235">
        <v>1</v>
      </c>
      <c r="G865" s="236">
        <v>25000</v>
      </c>
      <c r="H865" s="236"/>
    </row>
    <row r="866" spans="1:8">
      <c r="A866" s="234">
        <v>43320</v>
      </c>
      <c r="B866" s="235" t="s">
        <v>24</v>
      </c>
      <c r="C866" s="235">
        <v>40</v>
      </c>
      <c r="D866" s="241" t="s">
        <v>623</v>
      </c>
      <c r="E866" s="235" t="s">
        <v>23</v>
      </c>
      <c r="F866" s="235">
        <v>1</v>
      </c>
      <c r="G866" s="236">
        <v>25000</v>
      </c>
      <c r="H866" s="236"/>
    </row>
    <row r="867" spans="1:8">
      <c r="A867" s="234">
        <v>43314</v>
      </c>
      <c r="B867" s="235" t="s">
        <v>50</v>
      </c>
      <c r="C867" s="235">
        <v>20</v>
      </c>
      <c r="D867" s="241" t="s">
        <v>624</v>
      </c>
      <c r="E867" s="235" t="s">
        <v>61</v>
      </c>
      <c r="F867" s="235">
        <v>1</v>
      </c>
      <c r="G867" s="236">
        <v>15000</v>
      </c>
      <c r="H867" s="236"/>
    </row>
    <row r="868" spans="1:8">
      <c r="A868" s="234">
        <v>43316</v>
      </c>
      <c r="B868" s="235" t="s">
        <v>26</v>
      </c>
      <c r="C868" s="235">
        <v>40</v>
      </c>
      <c r="D868" s="241" t="s">
        <v>552</v>
      </c>
      <c r="E868" s="235" t="s">
        <v>23</v>
      </c>
      <c r="F868" s="235">
        <v>1</v>
      </c>
      <c r="G868" s="236">
        <v>25000</v>
      </c>
      <c r="H868" s="236"/>
    </row>
    <row r="869" spans="1:8">
      <c r="A869" s="234">
        <v>43317</v>
      </c>
      <c r="B869" s="235" t="s">
        <v>62</v>
      </c>
      <c r="C869" s="235">
        <v>40</v>
      </c>
      <c r="D869" s="241" t="s">
        <v>625</v>
      </c>
      <c r="E869" s="235" t="s">
        <v>626</v>
      </c>
      <c r="F869" s="235">
        <v>1</v>
      </c>
      <c r="G869" s="236">
        <v>84000</v>
      </c>
      <c r="H869" s="236"/>
    </row>
    <row r="870" spans="1:8">
      <c r="A870" s="234">
        <v>43315</v>
      </c>
      <c r="B870" s="235" t="s">
        <v>62</v>
      </c>
      <c r="C870" s="235">
        <v>40</v>
      </c>
      <c r="D870" s="241" t="s">
        <v>627</v>
      </c>
      <c r="E870" s="235" t="s">
        <v>23</v>
      </c>
      <c r="F870" s="235">
        <v>1</v>
      </c>
      <c r="G870" s="236">
        <v>25000</v>
      </c>
      <c r="H870" s="236"/>
    </row>
    <row r="871" spans="1:8">
      <c r="A871" s="234">
        <v>43324</v>
      </c>
      <c r="B871" s="235" t="s">
        <v>63</v>
      </c>
      <c r="C871" s="235">
        <v>40</v>
      </c>
      <c r="D871" s="241" t="s">
        <v>628</v>
      </c>
      <c r="E871" s="235" t="s">
        <v>626</v>
      </c>
      <c r="F871" s="235">
        <v>1</v>
      </c>
      <c r="G871" s="236">
        <v>84000</v>
      </c>
      <c r="H871" s="236"/>
    </row>
    <row r="872" spans="1:8">
      <c r="A872" s="234">
        <v>43315</v>
      </c>
      <c r="B872" s="235" t="s">
        <v>50</v>
      </c>
      <c r="C872" s="235">
        <v>20</v>
      </c>
      <c r="D872" s="241" t="s">
        <v>629</v>
      </c>
      <c r="E872" s="235" t="s">
        <v>61</v>
      </c>
      <c r="F872" s="235">
        <v>1</v>
      </c>
      <c r="G872" s="236">
        <v>15000</v>
      </c>
      <c r="H872" s="236"/>
    </row>
    <row r="873" spans="1:8">
      <c r="A873" s="234">
        <v>43314</v>
      </c>
      <c r="B873" s="235" t="s">
        <v>50</v>
      </c>
      <c r="C873" s="235">
        <v>20</v>
      </c>
      <c r="D873" s="241" t="s">
        <v>630</v>
      </c>
      <c r="E873" s="235" t="s">
        <v>61</v>
      </c>
      <c r="F873" s="235">
        <v>1</v>
      </c>
      <c r="G873" s="236">
        <v>15000</v>
      </c>
      <c r="H873" s="236"/>
    </row>
    <row r="874" spans="1:8">
      <c r="A874" s="234">
        <v>43317</v>
      </c>
      <c r="B874" s="235" t="s">
        <v>26</v>
      </c>
      <c r="C874" s="235">
        <v>40</v>
      </c>
      <c r="D874" s="241" t="s">
        <v>556</v>
      </c>
      <c r="E874" s="235" t="s">
        <v>71</v>
      </c>
      <c r="F874" s="235">
        <v>1</v>
      </c>
      <c r="G874" s="236">
        <v>84000</v>
      </c>
      <c r="H874" s="236"/>
    </row>
    <row r="875" spans="1:8">
      <c r="A875" s="234">
        <v>43314</v>
      </c>
      <c r="B875" s="235" t="s">
        <v>50</v>
      </c>
      <c r="C875" s="235">
        <v>20</v>
      </c>
      <c r="D875" s="241" t="s">
        <v>631</v>
      </c>
      <c r="E875" s="235" t="s">
        <v>61</v>
      </c>
      <c r="F875" s="235">
        <v>1</v>
      </c>
      <c r="G875" s="236">
        <v>15000</v>
      </c>
      <c r="H875" s="237"/>
    </row>
    <row r="876" spans="1:8">
      <c r="A876" s="306" t="s">
        <v>11</v>
      </c>
      <c r="B876" s="307"/>
      <c r="C876" s="307"/>
      <c r="D876" s="307"/>
      <c r="E876" s="307"/>
      <c r="F876" s="308"/>
      <c r="G876" s="100">
        <f>SUM(G818:G875)</f>
        <v>1050000</v>
      </c>
    </row>
    <row r="877" spans="1:8">
      <c r="A877" s="298" t="s">
        <v>632</v>
      </c>
      <c r="B877" s="299"/>
      <c r="C877" s="299"/>
      <c r="D877" s="299"/>
      <c r="E877" s="299"/>
      <c r="F877" s="299"/>
      <c r="G877" s="300"/>
    </row>
    <row r="878" spans="1:8">
      <c r="A878" s="301"/>
      <c r="B878" s="302"/>
      <c r="C878" s="302"/>
      <c r="D878" s="302"/>
      <c r="E878" s="302"/>
      <c r="F878" s="302"/>
      <c r="G878" s="303"/>
    </row>
    <row r="879" spans="1:8">
      <c r="A879" s="78"/>
      <c r="B879" s="79"/>
      <c r="C879" s="80"/>
      <c r="D879" s="79"/>
      <c r="E879" s="17"/>
      <c r="F879" s="81" t="s">
        <v>12</v>
      </c>
      <c r="G879" s="17"/>
    </row>
    <row r="880" spans="1:8">
      <c r="A880" s="84"/>
      <c r="B880" s="84"/>
      <c r="C880" s="84"/>
      <c r="D880" s="84"/>
      <c r="E880" s="84"/>
      <c r="F880" s="84"/>
      <c r="G880" s="84"/>
    </row>
    <row r="899" spans="1:8">
      <c r="A899" s="305" t="s">
        <v>547</v>
      </c>
      <c r="B899" s="305"/>
      <c r="C899" s="305"/>
      <c r="D899" s="84"/>
      <c r="E899" s="8" t="s">
        <v>592</v>
      </c>
      <c r="F899" s="84"/>
      <c r="G899" s="84"/>
    </row>
    <row r="900" spans="1:8">
      <c r="A900" s="48"/>
      <c r="B900" s="48"/>
      <c r="C900" s="48"/>
      <c r="D900" s="48"/>
      <c r="E900" s="84"/>
      <c r="F900" s="48"/>
      <c r="G900" s="48"/>
    </row>
    <row r="901" spans="1:8">
      <c r="A901" s="184"/>
      <c r="B901" s="184"/>
      <c r="C901" s="184"/>
      <c r="D901" s="49"/>
      <c r="E901" s="50" t="s">
        <v>35</v>
      </c>
      <c r="F901" s="17"/>
      <c r="G901" s="17"/>
    </row>
    <row r="902" spans="1:8">
      <c r="A902" s="51" t="s">
        <v>640</v>
      </c>
      <c r="B902" s="38"/>
      <c r="C902" s="52"/>
      <c r="D902" s="53"/>
      <c r="E902" s="49"/>
      <c r="F902" s="54"/>
      <c r="G902" s="54"/>
    </row>
    <row r="903" spans="1:8">
      <c r="A903" s="55" t="s">
        <v>600</v>
      </c>
      <c r="B903" s="56"/>
      <c r="C903" s="57"/>
      <c r="D903" s="53"/>
      <c r="E903" s="49"/>
      <c r="F903" s="54"/>
      <c r="G903" s="54"/>
    </row>
    <row r="904" spans="1:8">
      <c r="A904" s="58" t="s">
        <v>2</v>
      </c>
      <c r="B904" s="59" t="s">
        <v>36</v>
      </c>
      <c r="C904" s="60"/>
      <c r="D904" s="61"/>
      <c r="E904" s="54"/>
      <c r="F904" s="62"/>
      <c r="G904" s="63"/>
    </row>
    <row r="905" spans="1:8">
      <c r="A905" s="64" t="s">
        <v>3</v>
      </c>
      <c r="B905" s="65" t="s">
        <v>4</v>
      </c>
      <c r="C905" s="53"/>
      <c r="D905" s="66"/>
      <c r="E905" s="67"/>
      <c r="F905" s="62"/>
      <c r="G905" s="63"/>
    </row>
    <row r="906" spans="1:8">
      <c r="A906" s="64" t="s">
        <v>5</v>
      </c>
      <c r="B906" s="65" t="s">
        <v>6</v>
      </c>
      <c r="C906" s="53"/>
      <c r="D906" s="66"/>
      <c r="E906" s="67"/>
      <c r="F906" s="68"/>
      <c r="G906" s="52"/>
    </row>
    <row r="907" spans="1:8">
      <c r="A907" s="69" t="s">
        <v>7</v>
      </c>
      <c r="B907" s="70"/>
      <c r="C907" s="71"/>
      <c r="D907" s="72"/>
      <c r="E907" s="73"/>
      <c r="F907" s="68"/>
      <c r="G907" s="52"/>
    </row>
    <row r="908" spans="1:8">
      <c r="A908" s="69" t="s">
        <v>7</v>
      </c>
      <c r="B908" s="70"/>
      <c r="C908" s="71"/>
      <c r="D908" s="72"/>
      <c r="E908" s="74"/>
      <c r="F908" s="68"/>
      <c r="G908" s="52"/>
    </row>
    <row r="909" spans="1:8">
      <c r="A909" s="292" t="s">
        <v>633</v>
      </c>
      <c r="B909" s="293"/>
      <c r="C909" s="293"/>
      <c r="D909" s="293"/>
      <c r="E909" s="293"/>
      <c r="F909" s="293"/>
      <c r="G909" s="294"/>
    </row>
    <row r="910" spans="1:8">
      <c r="A910" s="181" t="s">
        <v>8</v>
      </c>
      <c r="B910" s="75"/>
      <c r="C910" s="75"/>
      <c r="D910" s="75"/>
      <c r="E910" s="91"/>
      <c r="F910" s="182"/>
      <c r="G910" s="183"/>
    </row>
    <row r="911" spans="1:8" ht="21">
      <c r="A911" s="101" t="s">
        <v>37</v>
      </c>
      <c r="B911" s="101" t="s">
        <v>38</v>
      </c>
      <c r="C911" s="25" t="s">
        <v>39</v>
      </c>
      <c r="D911" s="101" t="s">
        <v>9</v>
      </c>
      <c r="E911" s="102" t="s">
        <v>10</v>
      </c>
      <c r="F911" s="102" t="s">
        <v>40</v>
      </c>
      <c r="G911" s="102" t="s">
        <v>41</v>
      </c>
    </row>
    <row r="912" spans="1:8">
      <c r="A912" s="238">
        <v>43324</v>
      </c>
      <c r="B912" s="239" t="s">
        <v>634</v>
      </c>
      <c r="C912" s="239">
        <v>40</v>
      </c>
      <c r="D912" s="241" t="s">
        <v>635</v>
      </c>
      <c r="E912" s="239" t="s">
        <v>373</v>
      </c>
      <c r="F912" s="239" t="s">
        <v>16</v>
      </c>
      <c r="G912" s="240">
        <v>168000</v>
      </c>
      <c r="H912" s="224"/>
    </row>
    <row r="913" spans="1:8">
      <c r="A913" s="238">
        <v>43324</v>
      </c>
      <c r="B913" s="239" t="s">
        <v>24</v>
      </c>
      <c r="C913" s="239">
        <v>40</v>
      </c>
      <c r="D913" s="241" t="s">
        <v>636</v>
      </c>
      <c r="E913" s="239" t="s">
        <v>373</v>
      </c>
      <c r="F913" s="239" t="s">
        <v>16</v>
      </c>
      <c r="G913" s="240">
        <v>168000</v>
      </c>
      <c r="H913" s="224"/>
    </row>
    <row r="914" spans="1:8">
      <c r="A914" s="238">
        <v>43324</v>
      </c>
      <c r="B914" s="239" t="s">
        <v>173</v>
      </c>
      <c r="C914" s="239">
        <v>40</v>
      </c>
      <c r="D914" s="241" t="s">
        <v>637</v>
      </c>
      <c r="E914" s="239" t="s">
        <v>373</v>
      </c>
      <c r="F914" s="239" t="s">
        <v>16</v>
      </c>
      <c r="G914" s="240">
        <v>168000</v>
      </c>
      <c r="H914" s="224"/>
    </row>
    <row r="915" spans="1:8">
      <c r="A915" s="238">
        <v>43324</v>
      </c>
      <c r="B915" s="239" t="s">
        <v>506</v>
      </c>
      <c r="C915" s="239">
        <v>40</v>
      </c>
      <c r="D915" s="241" t="s">
        <v>638</v>
      </c>
      <c r="E915" s="239" t="s">
        <v>373</v>
      </c>
      <c r="F915" s="239" t="s">
        <v>16</v>
      </c>
      <c r="G915" s="240">
        <v>168000</v>
      </c>
      <c r="H915" s="224"/>
    </row>
    <row r="916" spans="1:8">
      <c r="A916" s="306" t="s">
        <v>11</v>
      </c>
      <c r="B916" s="307"/>
      <c r="C916" s="307"/>
      <c r="D916" s="307"/>
      <c r="E916" s="307"/>
      <c r="F916" s="308"/>
      <c r="G916" s="100">
        <f>SUM(G912:G915)</f>
        <v>672000</v>
      </c>
    </row>
    <row r="917" spans="1:8">
      <c r="A917" s="298" t="s">
        <v>639</v>
      </c>
      <c r="B917" s="299"/>
      <c r="C917" s="299"/>
      <c r="D917" s="299"/>
      <c r="E917" s="299"/>
      <c r="F917" s="299"/>
      <c r="G917" s="300"/>
    </row>
    <row r="918" spans="1:8">
      <c r="A918" s="301"/>
      <c r="B918" s="302"/>
      <c r="C918" s="302"/>
      <c r="D918" s="302"/>
      <c r="E918" s="302"/>
      <c r="F918" s="302"/>
      <c r="G918" s="303"/>
    </row>
    <row r="919" spans="1:8">
      <c r="A919" s="78"/>
      <c r="B919" s="79"/>
      <c r="C919" s="80"/>
      <c r="D919" s="79"/>
      <c r="E919" s="17"/>
      <c r="F919" s="81" t="s">
        <v>12</v>
      </c>
      <c r="G919" s="17"/>
    </row>
    <row r="921" spans="1:8">
      <c r="A921" s="84"/>
      <c r="B921" s="84"/>
      <c r="C921" s="84"/>
      <c r="D921" s="84"/>
      <c r="E921" s="84"/>
      <c r="F921" s="84"/>
      <c r="G921" s="84"/>
    </row>
    <row r="922" spans="1:8">
      <c r="A922" s="305" t="s">
        <v>547</v>
      </c>
      <c r="B922" s="305"/>
      <c r="C922" s="305"/>
      <c r="D922" s="84"/>
      <c r="E922" s="8" t="s">
        <v>787</v>
      </c>
      <c r="F922" s="84"/>
      <c r="G922" s="84"/>
    </row>
    <row r="923" spans="1:8">
      <c r="A923" s="48"/>
      <c r="B923" s="48"/>
      <c r="C923" s="48"/>
      <c r="D923" s="48"/>
      <c r="E923" s="84"/>
      <c r="F923" s="48"/>
      <c r="G923" s="48"/>
    </row>
    <row r="924" spans="1:8">
      <c r="A924" s="260"/>
      <c r="B924" s="260"/>
      <c r="C924" s="260"/>
      <c r="D924" s="49"/>
      <c r="E924" s="50" t="s">
        <v>35</v>
      </c>
      <c r="F924" s="17"/>
      <c r="G924" s="17"/>
    </row>
    <row r="925" spans="1:8">
      <c r="A925" s="51" t="s">
        <v>867</v>
      </c>
      <c r="B925" s="38"/>
      <c r="C925" s="52"/>
      <c r="D925" s="53"/>
      <c r="E925" s="49"/>
      <c r="F925" s="54"/>
      <c r="G925" s="54"/>
    </row>
    <row r="926" spans="1:8">
      <c r="A926" s="55" t="s">
        <v>779</v>
      </c>
      <c r="B926" s="56"/>
      <c r="C926" s="57"/>
      <c r="D926" s="53"/>
      <c r="E926" s="49"/>
      <c r="F926" s="54"/>
      <c r="G926" s="54"/>
    </row>
    <row r="927" spans="1:8">
      <c r="A927" s="58" t="s">
        <v>2</v>
      </c>
      <c r="B927" s="59" t="s">
        <v>36</v>
      </c>
      <c r="C927" s="60"/>
      <c r="D927" s="61"/>
      <c r="E927" s="54"/>
      <c r="F927" s="62"/>
      <c r="G927" s="63"/>
    </row>
    <row r="928" spans="1:8">
      <c r="A928" s="64" t="s">
        <v>3</v>
      </c>
      <c r="B928" s="65" t="s">
        <v>4</v>
      </c>
      <c r="C928" s="53"/>
      <c r="D928" s="66"/>
      <c r="E928" s="67"/>
      <c r="F928" s="62"/>
      <c r="G928" s="63"/>
    </row>
    <row r="929" spans="1:7">
      <c r="A929" s="64" t="s">
        <v>5</v>
      </c>
      <c r="B929" s="65" t="s">
        <v>6</v>
      </c>
      <c r="C929" s="53"/>
      <c r="D929" s="66"/>
      <c r="E929" s="67"/>
      <c r="F929" s="68"/>
      <c r="G929" s="52"/>
    </row>
    <row r="930" spans="1:7">
      <c r="A930" s="69" t="s">
        <v>7</v>
      </c>
      <c r="B930" s="70"/>
      <c r="C930" s="71"/>
      <c r="D930" s="72"/>
      <c r="E930" s="73"/>
      <c r="F930" s="68"/>
      <c r="G930" s="52"/>
    </row>
    <row r="931" spans="1:7">
      <c r="A931" s="69" t="s">
        <v>7</v>
      </c>
      <c r="B931" s="70"/>
      <c r="C931" s="71"/>
      <c r="D931" s="72"/>
      <c r="E931" s="74"/>
      <c r="F931" s="68"/>
      <c r="G931" s="52"/>
    </row>
    <row r="932" spans="1:7">
      <c r="A932" s="292" t="s">
        <v>74</v>
      </c>
      <c r="B932" s="293"/>
      <c r="C932" s="293"/>
      <c r="D932" s="293"/>
      <c r="E932" s="293"/>
      <c r="F932" s="293"/>
      <c r="G932" s="294"/>
    </row>
    <row r="933" spans="1:7">
      <c r="A933" s="257" t="s">
        <v>8</v>
      </c>
      <c r="B933" s="75"/>
      <c r="C933" s="75"/>
      <c r="D933" s="75"/>
      <c r="E933" s="91"/>
      <c r="F933" s="258"/>
      <c r="G933" s="259"/>
    </row>
    <row r="934" spans="1:7" ht="21">
      <c r="A934" s="101" t="s">
        <v>37</v>
      </c>
      <c r="B934" s="101" t="s">
        <v>38</v>
      </c>
      <c r="C934" s="25" t="s">
        <v>39</v>
      </c>
      <c r="D934" s="101" t="s">
        <v>9</v>
      </c>
      <c r="E934" s="102" t="s">
        <v>10</v>
      </c>
      <c r="F934" s="102" t="s">
        <v>40</v>
      </c>
      <c r="G934" s="102" t="s">
        <v>41</v>
      </c>
    </row>
    <row r="935" spans="1:7">
      <c r="A935" s="238">
        <v>43341</v>
      </c>
      <c r="B935" s="239" t="s">
        <v>868</v>
      </c>
      <c r="C935" s="239">
        <v>40</v>
      </c>
      <c r="D935" s="241" t="s">
        <v>869</v>
      </c>
      <c r="E935" s="239" t="s">
        <v>870</v>
      </c>
      <c r="F935" s="240">
        <v>1</v>
      </c>
      <c r="G935" s="240">
        <v>25000</v>
      </c>
    </row>
    <row r="936" spans="1:7">
      <c r="A936" s="238">
        <v>43343</v>
      </c>
      <c r="B936" s="239" t="s">
        <v>871</v>
      </c>
      <c r="C936" s="239">
        <v>40</v>
      </c>
      <c r="D936" s="241" t="s">
        <v>872</v>
      </c>
      <c r="E936" s="239" t="s">
        <v>873</v>
      </c>
      <c r="F936" s="240">
        <v>1</v>
      </c>
      <c r="G936" s="240">
        <v>25000</v>
      </c>
    </row>
    <row r="937" spans="1:7">
      <c r="A937" s="238">
        <v>43341</v>
      </c>
      <c r="B937" s="239" t="s">
        <v>868</v>
      </c>
      <c r="C937" s="239">
        <v>40</v>
      </c>
      <c r="D937" s="241" t="s">
        <v>874</v>
      </c>
      <c r="E937" s="239" t="s">
        <v>870</v>
      </c>
      <c r="F937" s="240">
        <v>1</v>
      </c>
      <c r="G937" s="240">
        <v>25000</v>
      </c>
    </row>
    <row r="938" spans="1:7">
      <c r="A938" s="238">
        <v>43343</v>
      </c>
      <c r="B938" s="239" t="s">
        <v>875</v>
      </c>
      <c r="C938" s="239">
        <v>40</v>
      </c>
      <c r="D938" s="241" t="s">
        <v>876</v>
      </c>
      <c r="E938" s="239" t="s">
        <v>873</v>
      </c>
      <c r="F938" s="240">
        <v>1</v>
      </c>
      <c r="G938" s="240">
        <v>25000</v>
      </c>
    </row>
    <row r="939" spans="1:7">
      <c r="A939" s="238">
        <v>43332</v>
      </c>
      <c r="B939" s="239" t="s">
        <v>824</v>
      </c>
      <c r="C939" s="239">
        <v>20</v>
      </c>
      <c r="D939" s="241" t="s">
        <v>877</v>
      </c>
      <c r="E939" s="239" t="s">
        <v>870</v>
      </c>
      <c r="F939" s="240">
        <v>1</v>
      </c>
      <c r="G939" s="240">
        <v>15000</v>
      </c>
    </row>
    <row r="940" spans="1:7">
      <c r="A940" s="238">
        <v>43338</v>
      </c>
      <c r="B940" s="239" t="s">
        <v>878</v>
      </c>
      <c r="C940" s="239">
        <v>40</v>
      </c>
      <c r="D940" s="241" t="s">
        <v>879</v>
      </c>
      <c r="E940" s="239" t="s">
        <v>873</v>
      </c>
      <c r="F940" s="240">
        <v>1</v>
      </c>
      <c r="G940" s="240">
        <v>25000</v>
      </c>
    </row>
    <row r="941" spans="1:7">
      <c r="A941" s="238">
        <v>43332</v>
      </c>
      <c r="B941" s="239" t="s">
        <v>824</v>
      </c>
      <c r="C941" s="239">
        <v>20</v>
      </c>
      <c r="D941" s="241" t="s">
        <v>880</v>
      </c>
      <c r="E941" s="239" t="s">
        <v>870</v>
      </c>
      <c r="F941" s="240">
        <v>1</v>
      </c>
      <c r="G941" s="240">
        <v>15000</v>
      </c>
    </row>
    <row r="942" spans="1:7">
      <c r="A942" s="238">
        <v>43342</v>
      </c>
      <c r="B942" s="239" t="s">
        <v>798</v>
      </c>
      <c r="C942" s="239">
        <v>40</v>
      </c>
      <c r="D942" s="241" t="s">
        <v>881</v>
      </c>
      <c r="E942" s="239" t="s">
        <v>873</v>
      </c>
      <c r="F942" s="240">
        <v>1</v>
      </c>
      <c r="G942" s="240">
        <v>25000</v>
      </c>
    </row>
    <row r="943" spans="1:7">
      <c r="A943" s="238">
        <v>43335</v>
      </c>
      <c r="B943" s="239" t="s">
        <v>878</v>
      </c>
      <c r="C943" s="239">
        <v>40</v>
      </c>
      <c r="D943" s="241" t="s">
        <v>882</v>
      </c>
      <c r="E943" s="239" t="s">
        <v>873</v>
      </c>
      <c r="F943" s="240">
        <v>1</v>
      </c>
      <c r="G943" s="240">
        <v>25000</v>
      </c>
    </row>
    <row r="944" spans="1:7">
      <c r="A944" s="238">
        <v>43335</v>
      </c>
      <c r="B944" s="239" t="s">
        <v>808</v>
      </c>
      <c r="C944" s="239">
        <v>20</v>
      </c>
      <c r="D944" s="241" t="s">
        <v>883</v>
      </c>
      <c r="E944" s="239" t="s">
        <v>823</v>
      </c>
      <c r="F944" s="240">
        <v>1</v>
      </c>
      <c r="G944" s="240">
        <v>15000</v>
      </c>
    </row>
    <row r="945" spans="1:7">
      <c r="A945" s="238">
        <v>43335</v>
      </c>
      <c r="B945" s="239" t="s">
        <v>808</v>
      </c>
      <c r="C945" s="239">
        <v>20</v>
      </c>
      <c r="D945" s="241" t="s">
        <v>884</v>
      </c>
      <c r="E945" s="239" t="s">
        <v>823</v>
      </c>
      <c r="F945" s="240">
        <v>1</v>
      </c>
      <c r="G945" s="240">
        <v>15000</v>
      </c>
    </row>
    <row r="946" spans="1:7">
      <c r="A946" s="238">
        <v>43335</v>
      </c>
      <c r="B946" s="239" t="s">
        <v>808</v>
      </c>
      <c r="C946" s="239">
        <v>20</v>
      </c>
      <c r="D946" s="241" t="s">
        <v>885</v>
      </c>
      <c r="E946" s="239" t="s">
        <v>823</v>
      </c>
      <c r="F946" s="240">
        <v>1</v>
      </c>
      <c r="G946" s="240">
        <v>15000</v>
      </c>
    </row>
    <row r="947" spans="1:7">
      <c r="A947" s="238">
        <v>43335</v>
      </c>
      <c r="B947" s="239" t="s">
        <v>808</v>
      </c>
      <c r="C947" s="239">
        <v>20</v>
      </c>
      <c r="D947" s="241" t="s">
        <v>886</v>
      </c>
      <c r="E947" s="239" t="s">
        <v>823</v>
      </c>
      <c r="F947" s="240">
        <v>1</v>
      </c>
      <c r="G947" s="240">
        <v>15000</v>
      </c>
    </row>
    <row r="948" spans="1:7">
      <c r="A948" s="238">
        <v>43341</v>
      </c>
      <c r="B948" s="239" t="s">
        <v>868</v>
      </c>
      <c r="C948" s="239">
        <v>40</v>
      </c>
      <c r="D948" s="241" t="s">
        <v>887</v>
      </c>
      <c r="E948" s="239" t="s">
        <v>873</v>
      </c>
      <c r="F948" s="240">
        <v>1</v>
      </c>
      <c r="G948" s="240">
        <v>25000</v>
      </c>
    </row>
    <row r="949" spans="1:7">
      <c r="A949" s="238">
        <v>43330</v>
      </c>
      <c r="B949" s="239" t="s">
        <v>792</v>
      </c>
      <c r="C949" s="239">
        <v>40</v>
      </c>
      <c r="D949" s="241" t="s">
        <v>888</v>
      </c>
      <c r="E949" s="239" t="s">
        <v>873</v>
      </c>
      <c r="F949" s="240">
        <v>1</v>
      </c>
      <c r="G949" s="240">
        <v>25000</v>
      </c>
    </row>
    <row r="950" spans="1:7">
      <c r="A950" s="238">
        <v>43333</v>
      </c>
      <c r="B950" s="239" t="s">
        <v>833</v>
      </c>
      <c r="C950" s="239">
        <v>20</v>
      </c>
      <c r="D950" s="241" t="s">
        <v>889</v>
      </c>
      <c r="E950" s="239" t="s">
        <v>823</v>
      </c>
      <c r="F950" s="240">
        <v>1</v>
      </c>
      <c r="G950" s="240">
        <v>15000</v>
      </c>
    </row>
    <row r="951" spans="1:7">
      <c r="A951" s="238">
        <v>43340</v>
      </c>
      <c r="B951" s="239" t="s">
        <v>808</v>
      </c>
      <c r="C951" s="239">
        <v>40</v>
      </c>
      <c r="D951" s="241" t="s">
        <v>890</v>
      </c>
      <c r="E951" s="239" t="s">
        <v>873</v>
      </c>
      <c r="F951" s="240">
        <v>1</v>
      </c>
      <c r="G951" s="240">
        <v>25000</v>
      </c>
    </row>
    <row r="952" spans="1:7">
      <c r="A952" s="238">
        <v>43340</v>
      </c>
      <c r="B952" s="239" t="s">
        <v>878</v>
      </c>
      <c r="C952" s="239">
        <v>40</v>
      </c>
      <c r="D952" s="241" t="s">
        <v>891</v>
      </c>
      <c r="E952" s="239" t="s">
        <v>873</v>
      </c>
      <c r="F952" s="240">
        <v>1</v>
      </c>
      <c r="G952" s="240">
        <v>25000</v>
      </c>
    </row>
    <row r="953" spans="1:7">
      <c r="A953" s="238">
        <v>43330</v>
      </c>
      <c r="B953" s="239" t="s">
        <v>803</v>
      </c>
      <c r="C953" s="239">
        <v>20</v>
      </c>
      <c r="D953" s="241" t="s">
        <v>892</v>
      </c>
      <c r="E953" s="239" t="s">
        <v>823</v>
      </c>
      <c r="F953" s="240">
        <v>1</v>
      </c>
      <c r="G953" s="240">
        <v>15000</v>
      </c>
    </row>
    <row r="954" spans="1:7">
      <c r="A954" s="238">
        <v>43330</v>
      </c>
      <c r="B954" s="239" t="s">
        <v>803</v>
      </c>
      <c r="C954" s="239">
        <v>20</v>
      </c>
      <c r="D954" s="241" t="s">
        <v>893</v>
      </c>
      <c r="E954" s="239" t="s">
        <v>823</v>
      </c>
      <c r="F954" s="240">
        <v>1</v>
      </c>
      <c r="G954" s="240">
        <v>15000</v>
      </c>
    </row>
    <row r="955" spans="1:7">
      <c r="A955" s="238">
        <v>43332</v>
      </c>
      <c r="B955" s="239" t="s">
        <v>824</v>
      </c>
      <c r="C955" s="239">
        <v>20</v>
      </c>
      <c r="D955" s="241" t="s">
        <v>894</v>
      </c>
      <c r="E955" s="239" t="s">
        <v>870</v>
      </c>
      <c r="F955" s="240">
        <v>1</v>
      </c>
      <c r="G955" s="240">
        <v>15000</v>
      </c>
    </row>
    <row r="956" spans="1:7">
      <c r="A956" s="238">
        <v>43333</v>
      </c>
      <c r="B956" s="239" t="s">
        <v>833</v>
      </c>
      <c r="C956" s="239">
        <v>20</v>
      </c>
      <c r="D956" s="241" t="s">
        <v>895</v>
      </c>
      <c r="E956" s="239" t="s">
        <v>823</v>
      </c>
      <c r="F956" s="240">
        <v>1</v>
      </c>
      <c r="G956" s="240">
        <v>15000</v>
      </c>
    </row>
    <row r="957" spans="1:7">
      <c r="A957" s="238">
        <v>43343</v>
      </c>
      <c r="B957" s="239" t="s">
        <v>798</v>
      </c>
      <c r="C957" s="239">
        <v>20</v>
      </c>
      <c r="D957" s="241" t="s">
        <v>896</v>
      </c>
      <c r="E957" s="239" t="s">
        <v>870</v>
      </c>
      <c r="F957" s="240">
        <v>1</v>
      </c>
      <c r="G957" s="240">
        <v>15000</v>
      </c>
    </row>
    <row r="958" spans="1:7">
      <c r="A958" s="238">
        <v>43332</v>
      </c>
      <c r="B958" s="239" t="s">
        <v>833</v>
      </c>
      <c r="C958" s="239">
        <v>20</v>
      </c>
      <c r="D958" s="241" t="s">
        <v>897</v>
      </c>
      <c r="E958" s="239" t="s">
        <v>823</v>
      </c>
      <c r="F958" s="240">
        <v>1</v>
      </c>
      <c r="G958" s="240">
        <v>15000</v>
      </c>
    </row>
    <row r="959" spans="1:7">
      <c r="A959" s="238">
        <v>43343</v>
      </c>
      <c r="B959" s="239" t="s">
        <v>798</v>
      </c>
      <c r="C959" s="239">
        <v>20</v>
      </c>
      <c r="D959" s="241" t="s">
        <v>898</v>
      </c>
      <c r="E959" s="239" t="s">
        <v>899</v>
      </c>
      <c r="F959" s="240">
        <v>1</v>
      </c>
      <c r="G959" s="240">
        <v>15000</v>
      </c>
    </row>
    <row r="960" spans="1:7">
      <c r="A960" s="238">
        <v>43333</v>
      </c>
      <c r="B960" s="239" t="s">
        <v>833</v>
      </c>
      <c r="C960" s="239">
        <v>20</v>
      </c>
      <c r="D960" s="241" t="s">
        <v>900</v>
      </c>
      <c r="E960" s="239" t="s">
        <v>823</v>
      </c>
      <c r="F960" s="240">
        <v>1</v>
      </c>
      <c r="G960" s="240">
        <v>15000</v>
      </c>
    </row>
    <row r="961" spans="1:7">
      <c r="A961" s="238">
        <v>43343</v>
      </c>
      <c r="B961" s="239" t="s">
        <v>798</v>
      </c>
      <c r="C961" s="239">
        <v>20</v>
      </c>
      <c r="D961" s="241" t="s">
        <v>901</v>
      </c>
      <c r="E961" s="239" t="s">
        <v>870</v>
      </c>
      <c r="F961" s="240">
        <v>1</v>
      </c>
      <c r="G961" s="240">
        <v>15000</v>
      </c>
    </row>
    <row r="962" spans="1:7">
      <c r="A962" s="238">
        <v>43333</v>
      </c>
      <c r="B962" s="239" t="s">
        <v>833</v>
      </c>
      <c r="C962" s="239">
        <v>20</v>
      </c>
      <c r="D962" s="241" t="s">
        <v>902</v>
      </c>
      <c r="E962" s="239" t="s">
        <v>823</v>
      </c>
      <c r="F962" s="240">
        <v>1</v>
      </c>
      <c r="G962" s="240">
        <v>15000</v>
      </c>
    </row>
    <row r="963" spans="1:7">
      <c r="A963" s="238">
        <v>43338</v>
      </c>
      <c r="B963" s="239" t="s">
        <v>795</v>
      </c>
      <c r="C963" s="239">
        <v>40</v>
      </c>
      <c r="D963" s="241" t="s">
        <v>903</v>
      </c>
      <c r="E963" s="239" t="s">
        <v>873</v>
      </c>
      <c r="F963" s="240">
        <v>1</v>
      </c>
      <c r="G963" s="240">
        <v>25000</v>
      </c>
    </row>
    <row r="964" spans="1:7">
      <c r="A964" s="238">
        <v>43338</v>
      </c>
      <c r="B964" s="239" t="s">
        <v>795</v>
      </c>
      <c r="C964" s="239">
        <v>40</v>
      </c>
      <c r="D964" s="241" t="s">
        <v>904</v>
      </c>
      <c r="E964" s="239" t="s">
        <v>873</v>
      </c>
      <c r="F964" s="240">
        <v>1</v>
      </c>
      <c r="G964" s="240">
        <v>25000</v>
      </c>
    </row>
    <row r="965" spans="1:7">
      <c r="A965" s="238">
        <v>43340</v>
      </c>
      <c r="B965" s="239" t="s">
        <v>905</v>
      </c>
      <c r="C965" s="239">
        <v>40</v>
      </c>
      <c r="D965" s="241" t="s">
        <v>906</v>
      </c>
      <c r="E965" s="239" t="s">
        <v>873</v>
      </c>
      <c r="F965" s="240">
        <v>1</v>
      </c>
      <c r="G965" s="240">
        <v>25000</v>
      </c>
    </row>
    <row r="966" spans="1:7">
      <c r="A966" s="84"/>
      <c r="B966" s="84"/>
      <c r="C966" s="84"/>
      <c r="D966" s="84"/>
      <c r="E966" s="84"/>
      <c r="F966" s="84"/>
      <c r="G966" s="84"/>
    </row>
    <row r="967" spans="1:7">
      <c r="A967" s="84"/>
      <c r="B967" s="84"/>
      <c r="C967" s="84"/>
      <c r="D967" s="84"/>
      <c r="E967" s="84"/>
      <c r="F967" s="84"/>
      <c r="G967" s="84"/>
    </row>
    <row r="968" spans="1:7">
      <c r="A968" s="305" t="s">
        <v>547</v>
      </c>
      <c r="B968" s="305"/>
      <c r="C968" s="305"/>
      <c r="D968" s="84"/>
      <c r="E968" s="8" t="s">
        <v>787</v>
      </c>
      <c r="F968" s="84"/>
      <c r="G968" s="84"/>
    </row>
    <row r="969" spans="1:7">
      <c r="A969" s="48"/>
      <c r="B969" s="48"/>
      <c r="C969" s="48"/>
      <c r="D969" s="48"/>
      <c r="E969" s="84"/>
      <c r="F969" s="48"/>
      <c r="G969" s="48"/>
    </row>
    <row r="970" spans="1:7">
      <c r="A970" s="260"/>
      <c r="B970" s="260"/>
      <c r="C970" s="260"/>
      <c r="D970" s="49"/>
      <c r="E970" s="50" t="s">
        <v>35</v>
      </c>
      <c r="F970" s="17"/>
      <c r="G970" s="17"/>
    </row>
    <row r="971" spans="1:7">
      <c r="A971" s="51" t="s">
        <v>867</v>
      </c>
      <c r="B971" s="38"/>
      <c r="C971" s="52"/>
      <c r="D971" s="53"/>
      <c r="E971" s="49"/>
      <c r="F971" s="54"/>
      <c r="G971" s="54"/>
    </row>
    <row r="972" spans="1:7">
      <c r="A972" s="55" t="s">
        <v>779</v>
      </c>
      <c r="B972" s="56"/>
      <c r="C972" s="57"/>
      <c r="D972" s="53"/>
      <c r="E972" s="49"/>
      <c r="F972" s="54"/>
      <c r="G972" s="54"/>
    </row>
    <row r="973" spans="1:7">
      <c r="A973" s="58" t="s">
        <v>2</v>
      </c>
      <c r="B973" s="59" t="s">
        <v>36</v>
      </c>
      <c r="C973" s="60"/>
      <c r="D973" s="61"/>
      <c r="E973" s="54"/>
      <c r="F973" s="62"/>
      <c r="G973" s="63"/>
    </row>
    <row r="974" spans="1:7">
      <c r="A974" s="64" t="s">
        <v>3</v>
      </c>
      <c r="B974" s="65" t="s">
        <v>4</v>
      </c>
      <c r="C974" s="53"/>
      <c r="D974" s="66"/>
      <c r="E974" s="67"/>
      <c r="F974" s="62"/>
      <c r="G974" s="63"/>
    </row>
    <row r="975" spans="1:7">
      <c r="A975" s="64" t="s">
        <v>5</v>
      </c>
      <c r="B975" s="65" t="s">
        <v>6</v>
      </c>
      <c r="C975" s="53"/>
      <c r="D975" s="66"/>
      <c r="E975" s="67"/>
      <c r="F975" s="68"/>
      <c r="G975" s="52"/>
    </row>
    <row r="976" spans="1:7">
      <c r="A976" s="69" t="s">
        <v>7</v>
      </c>
      <c r="B976" s="70"/>
      <c r="C976" s="71"/>
      <c r="D976" s="72"/>
      <c r="E976" s="73"/>
      <c r="F976" s="68"/>
      <c r="G976" s="52"/>
    </row>
    <row r="977" spans="1:7">
      <c r="A977" s="69" t="s">
        <v>7</v>
      </c>
      <c r="B977" s="70"/>
      <c r="C977" s="71"/>
      <c r="D977" s="72"/>
      <c r="E977" s="74"/>
      <c r="F977" s="68"/>
      <c r="G977" s="52"/>
    </row>
    <row r="978" spans="1:7">
      <c r="A978" s="292" t="s">
        <v>74</v>
      </c>
      <c r="B978" s="293"/>
      <c r="C978" s="293"/>
      <c r="D978" s="293"/>
      <c r="E978" s="293"/>
      <c r="F978" s="293"/>
      <c r="G978" s="294"/>
    </row>
    <row r="979" spans="1:7">
      <c r="A979" s="257" t="s">
        <v>8</v>
      </c>
      <c r="B979" s="75"/>
      <c r="C979" s="75"/>
      <c r="D979" s="75"/>
      <c r="E979" s="91"/>
      <c r="F979" s="258"/>
      <c r="G979" s="259"/>
    </row>
    <row r="980" spans="1:7" ht="21">
      <c r="A980" s="101" t="s">
        <v>37</v>
      </c>
      <c r="B980" s="101" t="s">
        <v>38</v>
      </c>
      <c r="C980" s="25" t="s">
        <v>39</v>
      </c>
      <c r="D980" s="101" t="s">
        <v>9</v>
      </c>
      <c r="E980" s="102" t="s">
        <v>10</v>
      </c>
      <c r="F980" s="102" t="s">
        <v>40</v>
      </c>
      <c r="G980" s="102" t="s">
        <v>41</v>
      </c>
    </row>
    <row r="981" spans="1:7">
      <c r="A981" s="238">
        <v>43336</v>
      </c>
      <c r="B981" s="239" t="s">
        <v>803</v>
      </c>
      <c r="C981" s="239">
        <v>40</v>
      </c>
      <c r="D981" s="241" t="s">
        <v>907</v>
      </c>
      <c r="E981" s="239" t="s">
        <v>908</v>
      </c>
      <c r="F981" s="240">
        <v>1</v>
      </c>
      <c r="G981" s="240">
        <v>25000</v>
      </c>
    </row>
    <row r="982" spans="1:7">
      <c r="A982" s="238">
        <v>43341</v>
      </c>
      <c r="B982" s="239" t="s">
        <v>909</v>
      </c>
      <c r="C982" s="239">
        <v>40</v>
      </c>
      <c r="D982" s="241" t="s">
        <v>910</v>
      </c>
      <c r="E982" s="239" t="s">
        <v>870</v>
      </c>
      <c r="F982" s="240">
        <v>1</v>
      </c>
      <c r="G982" s="240">
        <v>25000</v>
      </c>
    </row>
    <row r="983" spans="1:7">
      <c r="A983" s="238">
        <v>43338</v>
      </c>
      <c r="B983" s="239" t="s">
        <v>792</v>
      </c>
      <c r="C983" s="239">
        <v>40</v>
      </c>
      <c r="D983" s="241" t="s">
        <v>911</v>
      </c>
      <c r="E983" s="239" t="s">
        <v>873</v>
      </c>
      <c r="F983" s="240">
        <v>1</v>
      </c>
      <c r="G983" s="240">
        <v>25000</v>
      </c>
    </row>
    <row r="984" spans="1:7">
      <c r="A984" s="238">
        <v>43341</v>
      </c>
      <c r="B984" s="239" t="s">
        <v>798</v>
      </c>
      <c r="C984" s="239">
        <v>40</v>
      </c>
      <c r="D984" s="241" t="s">
        <v>912</v>
      </c>
      <c r="E984" s="239" t="s">
        <v>873</v>
      </c>
      <c r="F984" s="240">
        <v>1</v>
      </c>
      <c r="G984" s="240">
        <v>25000</v>
      </c>
    </row>
    <row r="985" spans="1:7">
      <c r="A985" s="238">
        <v>43317</v>
      </c>
      <c r="B985" s="239" t="s">
        <v>808</v>
      </c>
      <c r="C985" s="239">
        <v>40</v>
      </c>
      <c r="D985" s="241" t="s">
        <v>913</v>
      </c>
      <c r="E985" s="239" t="s">
        <v>914</v>
      </c>
      <c r="F985" s="240">
        <v>1</v>
      </c>
      <c r="G985" s="240">
        <v>84000</v>
      </c>
    </row>
    <row r="986" spans="1:7">
      <c r="A986" s="238">
        <v>43343</v>
      </c>
      <c r="B986" s="239" t="s">
        <v>798</v>
      </c>
      <c r="C986" s="239">
        <v>20</v>
      </c>
      <c r="D986" s="241" t="s">
        <v>915</v>
      </c>
      <c r="E986" s="239" t="s">
        <v>870</v>
      </c>
      <c r="F986" s="240">
        <v>1</v>
      </c>
      <c r="G986" s="240">
        <v>15000</v>
      </c>
    </row>
    <row r="987" spans="1:7">
      <c r="A987" s="238">
        <v>43339</v>
      </c>
      <c r="B987" s="239" t="s">
        <v>916</v>
      </c>
      <c r="C987" s="239">
        <v>20</v>
      </c>
      <c r="D987" s="241" t="s">
        <v>917</v>
      </c>
      <c r="E987" s="239" t="s">
        <v>918</v>
      </c>
      <c r="F987" s="240">
        <v>1</v>
      </c>
      <c r="G987" s="240">
        <v>56000</v>
      </c>
    </row>
    <row r="988" spans="1:7">
      <c r="A988" s="238">
        <v>43340</v>
      </c>
      <c r="B988" s="239" t="s">
        <v>868</v>
      </c>
      <c r="C988" s="239">
        <v>40</v>
      </c>
      <c r="D988" s="241" t="s">
        <v>919</v>
      </c>
      <c r="E988" s="239" t="s">
        <v>873</v>
      </c>
      <c r="F988" s="240">
        <v>1</v>
      </c>
      <c r="G988" s="240">
        <v>25000</v>
      </c>
    </row>
    <row r="989" spans="1:7">
      <c r="A989" s="238">
        <v>43342</v>
      </c>
      <c r="B989" s="239" t="s">
        <v>875</v>
      </c>
      <c r="C989" s="239">
        <v>40</v>
      </c>
      <c r="D989" s="241" t="s">
        <v>920</v>
      </c>
      <c r="E989" s="239" t="s">
        <v>873</v>
      </c>
      <c r="F989" s="240">
        <v>1</v>
      </c>
      <c r="G989" s="240">
        <v>25000</v>
      </c>
    </row>
    <row r="990" spans="1:7">
      <c r="A990" s="238">
        <v>43343</v>
      </c>
      <c r="B990" s="239" t="s">
        <v>875</v>
      </c>
      <c r="C990" s="239">
        <v>20</v>
      </c>
      <c r="D990" s="241" t="s">
        <v>921</v>
      </c>
      <c r="E990" s="239" t="s">
        <v>823</v>
      </c>
      <c r="F990" s="240">
        <v>1</v>
      </c>
      <c r="G990" s="240">
        <v>15000</v>
      </c>
    </row>
    <row r="991" spans="1:7">
      <c r="A991" s="238">
        <v>43341</v>
      </c>
      <c r="B991" s="239" t="s">
        <v>868</v>
      </c>
      <c r="C991" s="239">
        <v>40</v>
      </c>
      <c r="D991" s="241" t="s">
        <v>922</v>
      </c>
      <c r="E991" s="239" t="s">
        <v>873</v>
      </c>
      <c r="F991" s="240">
        <v>1</v>
      </c>
      <c r="G991" s="240">
        <v>25000</v>
      </c>
    </row>
    <row r="992" spans="1:7">
      <c r="A992" s="238">
        <v>43342</v>
      </c>
      <c r="B992" s="239" t="s">
        <v>798</v>
      </c>
      <c r="C992" s="239">
        <v>40</v>
      </c>
      <c r="D992" s="241" t="s">
        <v>923</v>
      </c>
      <c r="E992" s="239" t="s">
        <v>873</v>
      </c>
      <c r="F992" s="240">
        <v>1</v>
      </c>
      <c r="G992" s="240">
        <v>25000</v>
      </c>
    </row>
    <row r="993" spans="1:7">
      <c r="A993" s="238">
        <v>43343</v>
      </c>
      <c r="B993" s="239" t="s">
        <v>875</v>
      </c>
      <c r="C993" s="239">
        <v>20</v>
      </c>
      <c r="D993" s="241" t="s">
        <v>924</v>
      </c>
      <c r="E993" s="239" t="s">
        <v>823</v>
      </c>
      <c r="F993" s="240">
        <v>1</v>
      </c>
      <c r="G993" s="240">
        <v>15000</v>
      </c>
    </row>
    <row r="994" spans="1:7">
      <c r="A994" s="238">
        <v>43332</v>
      </c>
      <c r="B994" s="239" t="s">
        <v>833</v>
      </c>
      <c r="C994" s="239">
        <v>20</v>
      </c>
      <c r="D994" s="241" t="s">
        <v>925</v>
      </c>
      <c r="E994" s="239" t="s">
        <v>823</v>
      </c>
      <c r="F994" s="240">
        <v>1</v>
      </c>
      <c r="G994" s="240">
        <v>15000</v>
      </c>
    </row>
    <row r="995" spans="1:7">
      <c r="A995" s="238">
        <v>43329</v>
      </c>
      <c r="B995" s="239" t="s">
        <v>905</v>
      </c>
      <c r="C995" s="239">
        <v>40</v>
      </c>
      <c r="D995" s="241" t="s">
        <v>926</v>
      </c>
      <c r="E995" s="239" t="s">
        <v>914</v>
      </c>
      <c r="F995" s="240">
        <v>1</v>
      </c>
      <c r="G995" s="240">
        <v>84000</v>
      </c>
    </row>
    <row r="996" spans="1:7">
      <c r="A996" s="238">
        <v>43332</v>
      </c>
      <c r="B996" s="239" t="s">
        <v>824</v>
      </c>
      <c r="C996" s="239">
        <v>20</v>
      </c>
      <c r="D996" s="241" t="s">
        <v>927</v>
      </c>
      <c r="E996" s="239" t="s">
        <v>870</v>
      </c>
      <c r="F996" s="240">
        <v>1</v>
      </c>
      <c r="G996" s="240">
        <v>15000</v>
      </c>
    </row>
    <row r="997" spans="1:7">
      <c r="A997" s="238">
        <v>43330</v>
      </c>
      <c r="B997" s="239" t="s">
        <v>803</v>
      </c>
      <c r="C997" s="239">
        <v>20</v>
      </c>
      <c r="D997" s="241" t="s">
        <v>928</v>
      </c>
      <c r="E997" s="239" t="s">
        <v>870</v>
      </c>
      <c r="F997" s="240">
        <v>1</v>
      </c>
      <c r="G997" s="240">
        <v>15000</v>
      </c>
    </row>
    <row r="998" spans="1:7">
      <c r="A998" s="306" t="s">
        <v>11</v>
      </c>
      <c r="B998" s="307"/>
      <c r="C998" s="307"/>
      <c r="D998" s="307"/>
      <c r="E998" s="307"/>
      <c r="F998" s="308"/>
      <c r="G998" s="100">
        <f>SUM(G935:G997)</f>
        <v>1119000</v>
      </c>
    </row>
    <row r="999" spans="1:7">
      <c r="A999" s="298" t="s">
        <v>929</v>
      </c>
      <c r="B999" s="299"/>
      <c r="C999" s="299"/>
      <c r="D999" s="299"/>
      <c r="E999" s="299"/>
      <c r="F999" s="299"/>
      <c r="G999" s="300"/>
    </row>
    <row r="1000" spans="1:7">
      <c r="A1000" s="301"/>
      <c r="B1000" s="302"/>
      <c r="C1000" s="302"/>
      <c r="D1000" s="302"/>
      <c r="E1000" s="302"/>
      <c r="F1000" s="302"/>
      <c r="G1000" s="303"/>
    </row>
    <row r="1001" spans="1:7">
      <c r="A1001" s="78"/>
      <c r="B1001" s="79"/>
      <c r="C1001" s="80"/>
      <c r="D1001" s="79"/>
      <c r="E1001" s="17"/>
      <c r="F1001" s="81" t="s">
        <v>12</v>
      </c>
      <c r="G1001" s="17"/>
    </row>
    <row r="1002" spans="1:7">
      <c r="A1002" s="84"/>
      <c r="B1002" s="84"/>
      <c r="C1002" s="84"/>
      <c r="D1002" s="84"/>
      <c r="E1002" s="84"/>
      <c r="F1002" s="84"/>
      <c r="G1002" s="84"/>
    </row>
    <row r="1003" spans="1:7">
      <c r="A1003" s="84"/>
      <c r="B1003" s="84"/>
      <c r="C1003" s="84"/>
      <c r="D1003" s="84"/>
      <c r="E1003" s="84"/>
      <c r="F1003" s="84"/>
      <c r="G1003" s="84"/>
    </row>
    <row r="1004" spans="1:7">
      <c r="A1004" s="84"/>
      <c r="B1004" s="84"/>
      <c r="C1004" s="84"/>
      <c r="D1004" s="84"/>
      <c r="E1004" s="84"/>
      <c r="F1004" s="84"/>
      <c r="G1004" s="84"/>
    </row>
    <row r="1005" spans="1:7">
      <c r="A1005" s="84"/>
      <c r="B1005" s="84"/>
      <c r="C1005" s="84"/>
      <c r="D1005" s="84"/>
      <c r="E1005" s="84"/>
      <c r="F1005" s="84"/>
      <c r="G1005" s="84"/>
    </row>
    <row r="1006" spans="1:7">
      <c r="A1006" s="84"/>
      <c r="B1006" s="84"/>
      <c r="C1006" s="84"/>
      <c r="D1006" s="84"/>
      <c r="E1006" s="84"/>
      <c r="F1006" s="84"/>
      <c r="G1006" s="84"/>
    </row>
    <row r="1007" spans="1:7">
      <c r="A1007" s="84"/>
      <c r="B1007" s="84"/>
      <c r="C1007" s="84"/>
      <c r="D1007" s="84"/>
      <c r="E1007" s="84"/>
      <c r="F1007" s="84"/>
      <c r="G1007" s="84"/>
    </row>
    <row r="1008" spans="1:7">
      <c r="A1008" s="84"/>
      <c r="B1008" s="84"/>
      <c r="C1008" s="84"/>
      <c r="D1008" s="84"/>
      <c r="E1008" s="84"/>
      <c r="F1008" s="84"/>
      <c r="G1008" s="84"/>
    </row>
    <row r="1009" spans="1:7">
      <c r="A1009" s="84"/>
      <c r="B1009" s="84"/>
      <c r="C1009" s="84"/>
      <c r="D1009" s="84"/>
      <c r="E1009" s="84"/>
      <c r="F1009" s="84"/>
      <c r="G1009" s="84"/>
    </row>
    <row r="1010" spans="1:7">
      <c r="A1010" s="84"/>
      <c r="B1010" s="84"/>
      <c r="C1010" s="84"/>
      <c r="D1010" s="84"/>
      <c r="E1010" s="84"/>
      <c r="F1010" s="84"/>
      <c r="G1010" s="84"/>
    </row>
    <row r="1011" spans="1:7" s="84" customFormat="1"/>
    <row r="1012" spans="1:7" s="84" customFormat="1"/>
    <row r="1013" spans="1:7">
      <c r="A1013" s="84"/>
      <c r="B1013" s="84"/>
      <c r="C1013" s="84"/>
      <c r="D1013" s="84"/>
      <c r="E1013" s="84"/>
      <c r="F1013" s="84"/>
      <c r="G1013" s="84"/>
    </row>
    <row r="1014" spans="1:7">
      <c r="A1014" s="305" t="s">
        <v>547</v>
      </c>
      <c r="B1014" s="305"/>
      <c r="C1014" s="305"/>
      <c r="D1014" s="84"/>
      <c r="E1014" s="8" t="s">
        <v>787</v>
      </c>
      <c r="F1014" s="84"/>
      <c r="G1014" s="84"/>
    </row>
    <row r="1015" spans="1:7">
      <c r="A1015" s="260"/>
      <c r="B1015" s="260"/>
      <c r="C1015" s="260"/>
      <c r="D1015" s="49"/>
      <c r="E1015" s="50" t="s">
        <v>35</v>
      </c>
      <c r="F1015" s="17"/>
      <c r="G1015" s="17"/>
    </row>
    <row r="1016" spans="1:7">
      <c r="A1016" s="51" t="s">
        <v>930</v>
      </c>
      <c r="B1016" s="38"/>
      <c r="C1016" s="52"/>
      <c r="D1016" s="53"/>
      <c r="E1016" s="49"/>
      <c r="F1016" s="54"/>
      <c r="G1016" s="54"/>
    </row>
    <row r="1017" spans="1:7">
      <c r="A1017" s="55" t="s">
        <v>779</v>
      </c>
      <c r="B1017" s="56"/>
      <c r="C1017" s="57"/>
      <c r="D1017" s="53"/>
      <c r="E1017" s="49"/>
      <c r="F1017" s="54"/>
      <c r="G1017" s="54"/>
    </row>
    <row r="1018" spans="1:7">
      <c r="A1018" s="58" t="s">
        <v>2</v>
      </c>
      <c r="B1018" s="59" t="s">
        <v>36</v>
      </c>
      <c r="C1018" s="60"/>
      <c r="D1018" s="61"/>
      <c r="E1018" s="54"/>
      <c r="F1018" s="62"/>
      <c r="G1018" s="63"/>
    </row>
    <row r="1019" spans="1:7">
      <c r="A1019" s="64" t="s">
        <v>3</v>
      </c>
      <c r="B1019" s="65" t="s">
        <v>4</v>
      </c>
      <c r="C1019" s="53"/>
      <c r="D1019" s="66"/>
      <c r="E1019" s="67"/>
      <c r="F1019" s="62"/>
      <c r="G1019" s="63"/>
    </row>
    <row r="1020" spans="1:7">
      <c r="A1020" s="64" t="s">
        <v>5</v>
      </c>
      <c r="B1020" s="65" t="s">
        <v>6</v>
      </c>
      <c r="C1020" s="53"/>
      <c r="D1020" s="66"/>
      <c r="E1020" s="67"/>
      <c r="F1020" s="68"/>
      <c r="G1020" s="52"/>
    </row>
    <row r="1021" spans="1:7">
      <c r="A1021" s="69" t="s">
        <v>7</v>
      </c>
      <c r="B1021" s="70"/>
      <c r="C1021" s="71"/>
      <c r="D1021" s="72"/>
      <c r="E1021" s="73"/>
      <c r="F1021" s="68"/>
      <c r="G1021" s="52"/>
    </row>
    <row r="1022" spans="1:7">
      <c r="A1022" s="69" t="s">
        <v>7</v>
      </c>
      <c r="B1022" s="70"/>
      <c r="C1022" s="71"/>
      <c r="D1022" s="72"/>
      <c r="E1022" s="74"/>
      <c r="F1022" s="68"/>
      <c r="G1022" s="52"/>
    </row>
    <row r="1023" spans="1:7">
      <c r="A1023" s="292" t="s">
        <v>299</v>
      </c>
      <c r="B1023" s="293"/>
      <c r="C1023" s="293"/>
      <c r="D1023" s="293"/>
      <c r="E1023" s="293"/>
      <c r="F1023" s="293"/>
      <c r="G1023" s="294"/>
    </row>
    <row r="1024" spans="1:7">
      <c r="A1024" s="257" t="s">
        <v>8</v>
      </c>
      <c r="B1024" s="75"/>
      <c r="C1024" s="75"/>
      <c r="D1024" s="75"/>
      <c r="E1024" s="91"/>
      <c r="F1024" s="258"/>
      <c r="G1024" s="259"/>
    </row>
    <row r="1025" spans="1:7" ht="21">
      <c r="A1025" s="101" t="s">
        <v>37</v>
      </c>
      <c r="B1025" s="101" t="s">
        <v>38</v>
      </c>
      <c r="C1025" s="25" t="s">
        <v>39</v>
      </c>
      <c r="D1025" s="101" t="s">
        <v>9</v>
      </c>
      <c r="E1025" s="102" t="s">
        <v>10</v>
      </c>
      <c r="F1025" s="102" t="s">
        <v>40</v>
      </c>
      <c r="G1025" s="102" t="s">
        <v>41</v>
      </c>
    </row>
    <row r="1026" spans="1:7">
      <c r="A1026" s="96">
        <v>43336</v>
      </c>
      <c r="B1026" s="89" t="s">
        <v>931</v>
      </c>
      <c r="C1026" s="89">
        <v>40</v>
      </c>
      <c r="D1026" s="89" t="s">
        <v>932</v>
      </c>
      <c r="E1026" s="221" t="s">
        <v>933</v>
      </c>
      <c r="F1026" s="221" t="s">
        <v>934</v>
      </c>
      <c r="G1026" s="221">
        <v>168000</v>
      </c>
    </row>
    <row r="1027" spans="1:7">
      <c r="A1027" s="96">
        <v>43336</v>
      </c>
      <c r="B1027" s="89" t="s">
        <v>935</v>
      </c>
      <c r="C1027" s="89">
        <v>40</v>
      </c>
      <c r="D1027" s="89" t="s">
        <v>936</v>
      </c>
      <c r="E1027" s="221" t="s">
        <v>933</v>
      </c>
      <c r="F1027" s="221" t="s">
        <v>934</v>
      </c>
      <c r="G1027" s="221">
        <v>168000</v>
      </c>
    </row>
    <row r="1028" spans="1:7">
      <c r="A1028" s="96">
        <v>43336</v>
      </c>
      <c r="B1028" s="89" t="s">
        <v>789</v>
      </c>
      <c r="C1028" s="89">
        <v>40</v>
      </c>
      <c r="D1028" s="89" t="s">
        <v>937</v>
      </c>
      <c r="E1028" s="221" t="s">
        <v>933</v>
      </c>
      <c r="F1028" s="89" t="s">
        <v>934</v>
      </c>
      <c r="G1028" s="221">
        <v>168000</v>
      </c>
    </row>
    <row r="1029" spans="1:7">
      <c r="A1029" s="96">
        <v>43336</v>
      </c>
      <c r="B1029" s="89" t="s">
        <v>817</v>
      </c>
      <c r="C1029" s="89">
        <v>40</v>
      </c>
      <c r="D1029" s="89" t="s">
        <v>938</v>
      </c>
      <c r="E1029" s="221" t="s">
        <v>933</v>
      </c>
      <c r="F1029" s="89" t="s">
        <v>934</v>
      </c>
      <c r="G1029" s="221">
        <v>168000</v>
      </c>
    </row>
    <row r="1030" spans="1:7">
      <c r="A1030" s="96">
        <v>43324</v>
      </c>
      <c r="B1030" s="89" t="s">
        <v>939</v>
      </c>
      <c r="C1030" s="89">
        <v>40</v>
      </c>
      <c r="D1030" s="89" t="s">
        <v>940</v>
      </c>
      <c r="E1030" s="221" t="s">
        <v>933</v>
      </c>
      <c r="F1030" s="89" t="s">
        <v>934</v>
      </c>
      <c r="G1030" s="221">
        <v>168000</v>
      </c>
    </row>
    <row r="1031" spans="1:7">
      <c r="A1031" s="96">
        <v>43336</v>
      </c>
      <c r="B1031" s="89" t="s">
        <v>941</v>
      </c>
      <c r="C1031" s="89">
        <v>40</v>
      </c>
      <c r="D1031" s="89" t="s">
        <v>942</v>
      </c>
      <c r="E1031" s="221" t="s">
        <v>933</v>
      </c>
      <c r="F1031" s="221" t="s">
        <v>934</v>
      </c>
      <c r="G1031" s="221">
        <v>168000</v>
      </c>
    </row>
    <row r="1032" spans="1:7">
      <c r="A1032" s="96">
        <v>43336</v>
      </c>
      <c r="B1032" s="89" t="s">
        <v>795</v>
      </c>
      <c r="C1032" s="89">
        <v>40</v>
      </c>
      <c r="D1032" s="89" t="s">
        <v>943</v>
      </c>
      <c r="E1032" s="221" t="s">
        <v>933</v>
      </c>
      <c r="F1032" s="89" t="s">
        <v>934</v>
      </c>
      <c r="G1032" s="221">
        <v>168000</v>
      </c>
    </row>
    <row r="1033" spans="1:7">
      <c r="A1033" s="96">
        <v>43325</v>
      </c>
      <c r="B1033" s="89" t="s">
        <v>795</v>
      </c>
      <c r="C1033" s="89">
        <v>40</v>
      </c>
      <c r="D1033" s="89" t="s">
        <v>944</v>
      </c>
      <c r="E1033" s="221" t="s">
        <v>945</v>
      </c>
      <c r="F1033" s="89" t="s">
        <v>934</v>
      </c>
      <c r="G1033" s="221">
        <v>188800</v>
      </c>
    </row>
    <row r="1034" spans="1:7">
      <c r="A1034" s="306" t="s">
        <v>11</v>
      </c>
      <c r="B1034" s="307"/>
      <c r="C1034" s="307"/>
      <c r="D1034" s="307"/>
      <c r="E1034" s="307"/>
      <c r="F1034" s="308"/>
      <c r="G1034" s="100">
        <f>SUM(G1026:G1033)</f>
        <v>1364800</v>
      </c>
    </row>
    <row r="1035" spans="1:7">
      <c r="A1035" s="298" t="s">
        <v>946</v>
      </c>
      <c r="B1035" s="299"/>
      <c r="C1035" s="299"/>
      <c r="D1035" s="299"/>
      <c r="E1035" s="299"/>
      <c r="F1035" s="299"/>
      <c r="G1035" s="300"/>
    </row>
    <row r="1036" spans="1:7">
      <c r="A1036" s="301"/>
      <c r="B1036" s="302"/>
      <c r="C1036" s="302"/>
      <c r="D1036" s="302"/>
      <c r="E1036" s="302"/>
      <c r="F1036" s="302"/>
      <c r="G1036" s="303"/>
    </row>
    <row r="1037" spans="1:7">
      <c r="A1037" s="78"/>
      <c r="B1037" s="79"/>
      <c r="C1037" s="80"/>
      <c r="D1037" s="79"/>
      <c r="E1037" s="17"/>
      <c r="F1037" s="81" t="s">
        <v>12</v>
      </c>
      <c r="G1037" s="17"/>
    </row>
    <row r="1038" spans="1:7">
      <c r="A1038" s="84"/>
      <c r="B1038" s="84"/>
      <c r="C1038" s="84"/>
      <c r="D1038" s="84"/>
      <c r="E1038" s="84"/>
      <c r="F1038" s="84"/>
      <c r="G1038" s="84"/>
    </row>
    <row r="1039" spans="1:7">
      <c r="A1039" s="84"/>
      <c r="B1039" s="84"/>
      <c r="C1039" s="84"/>
      <c r="D1039" s="84"/>
      <c r="E1039" s="84"/>
      <c r="F1039" s="84"/>
      <c r="G1039" s="84"/>
    </row>
    <row r="1040" spans="1:7">
      <c r="A1040" s="84"/>
      <c r="B1040" s="84"/>
      <c r="C1040" s="84"/>
      <c r="D1040" s="84"/>
      <c r="E1040" s="84"/>
      <c r="F1040" s="84"/>
      <c r="G1040" s="84"/>
    </row>
    <row r="1041" spans="1:7">
      <c r="A1041" s="84"/>
      <c r="B1041" s="84"/>
      <c r="C1041" s="84"/>
      <c r="D1041" s="84"/>
      <c r="E1041" s="84"/>
      <c r="F1041" s="84"/>
      <c r="G1041" s="84"/>
    </row>
    <row r="1042" spans="1:7">
      <c r="A1042" s="84"/>
      <c r="B1042" s="84"/>
      <c r="C1042" s="84"/>
      <c r="D1042" s="84"/>
      <c r="E1042" s="84"/>
      <c r="F1042" s="84"/>
      <c r="G1042" s="84"/>
    </row>
    <row r="1043" spans="1:7">
      <c r="A1043" s="84"/>
      <c r="B1043" s="84"/>
      <c r="C1043" s="84"/>
      <c r="D1043" s="84"/>
      <c r="E1043" s="84"/>
      <c r="F1043" s="84"/>
      <c r="G1043" s="84"/>
    </row>
    <row r="1044" spans="1:7">
      <c r="A1044" s="84"/>
      <c r="B1044" s="84"/>
      <c r="C1044" s="84"/>
      <c r="D1044" s="84"/>
      <c r="E1044" s="84"/>
      <c r="F1044" s="84"/>
      <c r="G1044" s="84"/>
    </row>
    <row r="1045" spans="1:7">
      <c r="A1045" s="84"/>
      <c r="B1045" s="84"/>
      <c r="C1045" s="84"/>
      <c r="D1045" s="84"/>
      <c r="E1045" s="84"/>
      <c r="F1045" s="84"/>
      <c r="G1045" s="84"/>
    </row>
    <row r="1046" spans="1:7">
      <c r="A1046" s="84"/>
      <c r="B1046" s="84"/>
      <c r="C1046" s="84"/>
      <c r="D1046" s="84"/>
      <c r="E1046" s="84"/>
      <c r="F1046" s="84"/>
      <c r="G1046" s="84"/>
    </row>
    <row r="1047" spans="1:7">
      <c r="A1047" s="84"/>
      <c r="B1047" s="84"/>
      <c r="C1047" s="84"/>
      <c r="D1047" s="84"/>
      <c r="E1047" s="84"/>
      <c r="F1047" s="84"/>
      <c r="G1047" s="84"/>
    </row>
    <row r="1048" spans="1:7">
      <c r="A1048" s="84"/>
      <c r="B1048" s="84"/>
      <c r="C1048" s="84"/>
      <c r="D1048" s="84"/>
      <c r="E1048" s="84"/>
      <c r="F1048" s="84"/>
      <c r="G1048" s="84"/>
    </row>
    <row r="1049" spans="1:7">
      <c r="A1049" s="84"/>
      <c r="B1049" s="84"/>
      <c r="C1049" s="84"/>
      <c r="D1049" s="84"/>
      <c r="E1049" s="84"/>
      <c r="F1049" s="84"/>
      <c r="G1049" s="84"/>
    </row>
    <row r="1050" spans="1:7">
      <c r="A1050" s="84"/>
      <c r="B1050" s="84"/>
      <c r="C1050" s="84"/>
      <c r="D1050" s="84"/>
      <c r="E1050" s="84"/>
      <c r="F1050" s="84"/>
      <c r="G1050" s="84"/>
    </row>
    <row r="1051" spans="1:7">
      <c r="A1051" s="84"/>
      <c r="B1051" s="84"/>
      <c r="C1051" s="84"/>
      <c r="D1051" s="84"/>
      <c r="E1051" s="84"/>
      <c r="F1051" s="84"/>
      <c r="G1051" s="84"/>
    </row>
    <row r="1052" spans="1:7">
      <c r="A1052" s="84"/>
      <c r="B1052" s="84"/>
      <c r="C1052" s="84"/>
      <c r="D1052" s="84"/>
      <c r="E1052" s="84"/>
      <c r="F1052" s="84"/>
      <c r="G1052" s="84"/>
    </row>
    <row r="1053" spans="1:7">
      <c r="A1053" s="84"/>
      <c r="B1053" s="84"/>
      <c r="C1053" s="84"/>
      <c r="D1053" s="84"/>
      <c r="E1053" s="84"/>
      <c r="F1053" s="84"/>
      <c r="G1053" s="84"/>
    </row>
    <row r="1054" spans="1:7">
      <c r="A1054" s="84"/>
      <c r="B1054" s="84"/>
      <c r="C1054" s="84"/>
      <c r="D1054" s="84"/>
      <c r="E1054" s="84"/>
      <c r="F1054" s="84"/>
      <c r="G1054" s="84"/>
    </row>
    <row r="1055" spans="1:7">
      <c r="A1055" s="84"/>
      <c r="B1055" s="84"/>
      <c r="C1055" s="84"/>
      <c r="D1055" s="84"/>
      <c r="E1055" s="84"/>
      <c r="F1055" s="84"/>
      <c r="G1055" s="84"/>
    </row>
    <row r="1056" spans="1:7">
      <c r="A1056" s="84"/>
      <c r="B1056" s="84"/>
      <c r="C1056" s="84"/>
      <c r="D1056" s="84"/>
      <c r="E1056" s="84"/>
      <c r="F1056" s="84"/>
      <c r="G1056" s="84"/>
    </row>
    <row r="1057" spans="1:8">
      <c r="A1057" s="84"/>
      <c r="B1057" s="84"/>
      <c r="C1057" s="84"/>
      <c r="D1057" s="84"/>
      <c r="E1057" s="84"/>
      <c r="F1057" s="84"/>
      <c r="G1057" s="84"/>
    </row>
    <row r="1058" spans="1:8">
      <c r="A1058" s="84"/>
      <c r="B1058" s="84"/>
      <c r="C1058" s="84"/>
      <c r="D1058" s="84"/>
      <c r="E1058" s="84"/>
      <c r="F1058" s="84"/>
      <c r="G1058" s="84"/>
    </row>
    <row r="1059" spans="1:8">
      <c r="A1059" s="84"/>
      <c r="B1059" s="84"/>
      <c r="C1059" s="84"/>
      <c r="D1059" s="84"/>
      <c r="E1059" s="84"/>
      <c r="F1059" s="84"/>
      <c r="G1059" s="84"/>
    </row>
    <row r="1060" spans="1:8">
      <c r="A1060" s="305" t="s">
        <v>547</v>
      </c>
      <c r="B1060" s="305"/>
      <c r="C1060" s="305"/>
      <c r="D1060" s="84"/>
      <c r="E1060" s="8" t="s">
        <v>778</v>
      </c>
      <c r="F1060" s="84"/>
      <c r="G1060" s="84"/>
    </row>
    <row r="1061" spans="1:8">
      <c r="A1061" s="260"/>
      <c r="B1061" s="260"/>
      <c r="C1061" s="260"/>
      <c r="D1061" s="49"/>
      <c r="E1061" s="50" t="s">
        <v>35</v>
      </c>
      <c r="F1061" s="17"/>
      <c r="G1061" s="17"/>
    </row>
    <row r="1062" spans="1:8">
      <c r="A1062" s="51" t="s">
        <v>948</v>
      </c>
      <c r="B1062" s="38"/>
      <c r="C1062" s="52"/>
      <c r="D1062" s="53"/>
      <c r="E1062" s="49"/>
      <c r="F1062" s="54"/>
      <c r="G1062" s="54"/>
    </row>
    <row r="1063" spans="1:8">
      <c r="A1063" s="55" t="s">
        <v>779</v>
      </c>
      <c r="B1063" s="56"/>
      <c r="C1063" s="57"/>
      <c r="D1063" s="53"/>
      <c r="E1063" s="49"/>
      <c r="F1063" s="54"/>
      <c r="G1063" s="54"/>
    </row>
    <row r="1064" spans="1:8">
      <c r="A1064" s="58" t="s">
        <v>2</v>
      </c>
      <c r="B1064" s="59" t="s">
        <v>36</v>
      </c>
      <c r="C1064" s="60"/>
      <c r="D1064" s="61"/>
      <c r="E1064" s="54"/>
      <c r="F1064" s="62"/>
      <c r="G1064" s="63"/>
    </row>
    <row r="1065" spans="1:8">
      <c r="A1065" s="64" t="s">
        <v>3</v>
      </c>
      <c r="B1065" s="65" t="s">
        <v>4</v>
      </c>
      <c r="C1065" s="53"/>
      <c r="D1065" s="66"/>
      <c r="E1065" s="67"/>
      <c r="F1065" s="62"/>
      <c r="G1065" s="63"/>
    </row>
    <row r="1066" spans="1:8">
      <c r="A1066" s="64" t="s">
        <v>5</v>
      </c>
      <c r="B1066" s="65" t="s">
        <v>6</v>
      </c>
      <c r="C1066" s="53"/>
      <c r="D1066" s="66"/>
      <c r="E1066" s="67"/>
      <c r="F1066" s="68"/>
      <c r="G1066" s="52"/>
    </row>
    <row r="1067" spans="1:8">
      <c r="A1067" s="69" t="s">
        <v>7</v>
      </c>
      <c r="B1067" s="70"/>
      <c r="C1067" s="71"/>
      <c r="D1067" s="72"/>
      <c r="E1067" s="73"/>
      <c r="F1067" s="68"/>
      <c r="G1067" s="52"/>
    </row>
    <row r="1068" spans="1:8">
      <c r="A1068" s="69" t="s">
        <v>7</v>
      </c>
      <c r="B1068" s="70"/>
      <c r="C1068" s="71"/>
      <c r="D1068" s="72"/>
      <c r="E1068" s="74"/>
      <c r="F1068" s="68"/>
      <c r="G1068" s="52"/>
    </row>
    <row r="1069" spans="1:8">
      <c r="A1069" s="292" t="s">
        <v>74</v>
      </c>
      <c r="B1069" s="293"/>
      <c r="C1069" s="293"/>
      <c r="D1069" s="293"/>
      <c r="E1069" s="293"/>
      <c r="F1069" s="293"/>
      <c r="G1069" s="294"/>
    </row>
    <row r="1070" spans="1:8">
      <c r="A1070" s="257" t="s">
        <v>8</v>
      </c>
      <c r="B1070" s="75"/>
      <c r="C1070" s="75"/>
      <c r="D1070" s="75"/>
      <c r="E1070" s="91"/>
      <c r="F1070" s="258"/>
      <c r="G1070" s="259"/>
    </row>
    <row r="1071" spans="1:8" ht="21">
      <c r="A1071" s="101" t="s">
        <v>37</v>
      </c>
      <c r="B1071" s="101" t="s">
        <v>38</v>
      </c>
      <c r="C1071" s="25" t="s">
        <v>39</v>
      </c>
      <c r="D1071" s="101" t="s">
        <v>9</v>
      </c>
      <c r="E1071" s="102" t="s">
        <v>10</v>
      </c>
      <c r="F1071" s="102" t="s">
        <v>40</v>
      </c>
      <c r="G1071" s="102" t="s">
        <v>41</v>
      </c>
    </row>
    <row r="1072" spans="1:8">
      <c r="A1072" s="96">
        <v>43343</v>
      </c>
      <c r="B1072" s="89" t="s">
        <v>50</v>
      </c>
      <c r="C1072" s="89">
        <v>20</v>
      </c>
      <c r="D1072" s="89" t="s">
        <v>668</v>
      </c>
      <c r="E1072" s="95" t="s">
        <v>61</v>
      </c>
      <c r="F1072" s="85">
        <v>1</v>
      </c>
      <c r="G1072" s="85">
        <v>15000</v>
      </c>
      <c r="H1072" s="157"/>
    </row>
    <row r="1073" spans="1:8">
      <c r="A1073" s="96">
        <v>43343</v>
      </c>
      <c r="B1073" s="89" t="s">
        <v>15</v>
      </c>
      <c r="C1073" s="89">
        <v>40</v>
      </c>
      <c r="D1073" s="89" t="s">
        <v>712</v>
      </c>
      <c r="E1073" s="95" t="s">
        <v>23</v>
      </c>
      <c r="F1073" s="85">
        <v>1</v>
      </c>
      <c r="G1073" s="85">
        <v>25000</v>
      </c>
      <c r="H1073" s="157"/>
    </row>
    <row r="1074" spans="1:8">
      <c r="A1074" s="96">
        <v>43335</v>
      </c>
      <c r="B1074" s="89" t="s">
        <v>58</v>
      </c>
      <c r="C1074" s="89">
        <v>20</v>
      </c>
      <c r="D1074" s="89" t="s">
        <v>653</v>
      </c>
      <c r="E1074" s="95" t="s">
        <v>61</v>
      </c>
      <c r="F1074" s="85">
        <v>1</v>
      </c>
      <c r="G1074" s="85">
        <v>15000</v>
      </c>
      <c r="H1074" s="157"/>
    </row>
    <row r="1075" spans="1:8">
      <c r="A1075" s="96">
        <v>43335</v>
      </c>
      <c r="B1075" s="89" t="s">
        <v>58</v>
      </c>
      <c r="C1075" s="89">
        <v>20</v>
      </c>
      <c r="D1075" s="89" t="s">
        <v>654</v>
      </c>
      <c r="E1075" s="95" t="s">
        <v>61</v>
      </c>
      <c r="F1075" s="85">
        <v>1</v>
      </c>
      <c r="G1075" s="85">
        <v>15000</v>
      </c>
      <c r="H1075" s="157"/>
    </row>
    <row r="1076" spans="1:8">
      <c r="A1076" s="96">
        <v>43342</v>
      </c>
      <c r="B1076" s="89" t="s">
        <v>26</v>
      </c>
      <c r="C1076" s="89">
        <v>40</v>
      </c>
      <c r="D1076" s="89" t="s">
        <v>708</v>
      </c>
      <c r="E1076" s="95" t="s">
        <v>23</v>
      </c>
      <c r="F1076" s="85">
        <v>1</v>
      </c>
      <c r="G1076" s="85">
        <v>25000</v>
      </c>
      <c r="H1076" s="157"/>
    </row>
    <row r="1077" spans="1:8">
      <c r="A1077" s="96">
        <v>43343</v>
      </c>
      <c r="B1077" s="89" t="s">
        <v>50</v>
      </c>
      <c r="C1077" s="89">
        <v>20</v>
      </c>
      <c r="D1077" s="89" t="s">
        <v>666</v>
      </c>
      <c r="E1077" s="95" t="s">
        <v>61</v>
      </c>
      <c r="F1077" s="85">
        <v>1</v>
      </c>
      <c r="G1077" s="85">
        <v>15000</v>
      </c>
      <c r="H1077" s="157"/>
    </row>
    <row r="1078" spans="1:8">
      <c r="A1078" s="96">
        <v>43330</v>
      </c>
      <c r="B1078" s="89" t="s">
        <v>58</v>
      </c>
      <c r="C1078" s="89">
        <v>20</v>
      </c>
      <c r="D1078" s="89" t="s">
        <v>657</v>
      </c>
      <c r="E1078" s="95" t="s">
        <v>23</v>
      </c>
      <c r="F1078" s="85">
        <v>1</v>
      </c>
      <c r="G1078" s="85">
        <v>15000</v>
      </c>
      <c r="H1078" s="157"/>
    </row>
    <row r="1079" spans="1:8">
      <c r="A1079" s="96">
        <v>43343</v>
      </c>
      <c r="B1079" s="89" t="s">
        <v>24</v>
      </c>
      <c r="C1079" s="89">
        <v>20</v>
      </c>
      <c r="D1079" s="89" t="s">
        <v>675</v>
      </c>
      <c r="E1079" s="95" t="s">
        <v>61</v>
      </c>
      <c r="F1079" s="85">
        <v>1</v>
      </c>
      <c r="G1079" s="85">
        <v>15000</v>
      </c>
      <c r="H1079" s="157"/>
    </row>
    <row r="1080" spans="1:8">
      <c r="A1080" s="96">
        <v>43342</v>
      </c>
      <c r="B1080" s="89" t="s">
        <v>63</v>
      </c>
      <c r="C1080" s="89">
        <v>40</v>
      </c>
      <c r="D1080" s="89" t="s">
        <v>686</v>
      </c>
      <c r="E1080" s="95" t="s">
        <v>23</v>
      </c>
      <c r="F1080" s="85">
        <v>1</v>
      </c>
      <c r="G1080" s="85">
        <v>25000</v>
      </c>
      <c r="H1080" s="157"/>
    </row>
    <row r="1081" spans="1:8">
      <c r="A1081" s="96">
        <v>43330</v>
      </c>
      <c r="B1081" s="89" t="s">
        <v>58</v>
      </c>
      <c r="C1081" s="89">
        <v>20</v>
      </c>
      <c r="D1081" s="89" t="s">
        <v>658</v>
      </c>
      <c r="E1081" s="95" t="s">
        <v>23</v>
      </c>
      <c r="F1081" s="85">
        <v>1</v>
      </c>
      <c r="G1081" s="85">
        <v>15000</v>
      </c>
      <c r="H1081" s="157"/>
    </row>
    <row r="1082" spans="1:8">
      <c r="A1082" s="96">
        <v>43342</v>
      </c>
      <c r="B1082" s="89" t="s">
        <v>63</v>
      </c>
      <c r="C1082" s="89">
        <v>40</v>
      </c>
      <c r="D1082" s="89" t="s">
        <v>685</v>
      </c>
      <c r="E1082" s="95" t="s">
        <v>23</v>
      </c>
      <c r="F1082" s="85">
        <v>1</v>
      </c>
      <c r="G1082" s="85">
        <v>25000</v>
      </c>
      <c r="H1082" s="157"/>
    </row>
    <row r="1083" spans="1:8">
      <c r="A1083" s="96">
        <v>43343</v>
      </c>
      <c r="B1083" s="89" t="s">
        <v>24</v>
      </c>
      <c r="C1083" s="89">
        <v>20</v>
      </c>
      <c r="D1083" s="89" t="s">
        <v>676</v>
      </c>
      <c r="E1083" s="95" t="s">
        <v>61</v>
      </c>
      <c r="F1083" s="85">
        <v>1</v>
      </c>
      <c r="G1083" s="85">
        <v>15000</v>
      </c>
      <c r="H1083" s="157"/>
    </row>
    <row r="1084" spans="1:8">
      <c r="A1084" s="96">
        <v>43343</v>
      </c>
      <c r="B1084" s="89" t="s">
        <v>50</v>
      </c>
      <c r="C1084" s="89">
        <v>20</v>
      </c>
      <c r="D1084" s="89" t="s">
        <v>663</v>
      </c>
      <c r="E1084" s="95" t="s">
        <v>61</v>
      </c>
      <c r="F1084" s="85">
        <v>1</v>
      </c>
      <c r="G1084" s="85">
        <v>15000</v>
      </c>
      <c r="H1084" s="157"/>
    </row>
    <row r="1085" spans="1:8">
      <c r="A1085" s="96">
        <v>43343</v>
      </c>
      <c r="B1085" s="89" t="s">
        <v>50</v>
      </c>
      <c r="C1085" s="89">
        <v>20</v>
      </c>
      <c r="D1085" s="89" t="s">
        <v>705</v>
      </c>
      <c r="E1085" s="95" t="s">
        <v>61</v>
      </c>
      <c r="F1085" s="85">
        <v>1</v>
      </c>
      <c r="G1085" s="85">
        <v>15000</v>
      </c>
      <c r="H1085" s="157"/>
    </row>
    <row r="1086" spans="1:8">
      <c r="A1086" s="96">
        <v>43343</v>
      </c>
      <c r="B1086" s="89" t="s">
        <v>50</v>
      </c>
      <c r="C1086" s="89">
        <v>20</v>
      </c>
      <c r="D1086" s="89" t="s">
        <v>667</v>
      </c>
      <c r="E1086" s="95" t="s">
        <v>61</v>
      </c>
      <c r="F1086" s="85">
        <v>1</v>
      </c>
      <c r="G1086" s="85">
        <v>15000</v>
      </c>
      <c r="H1086" s="157"/>
    </row>
    <row r="1087" spans="1:8">
      <c r="A1087" s="96">
        <v>43341</v>
      </c>
      <c r="B1087" s="89" t="s">
        <v>240</v>
      </c>
      <c r="C1087" s="89">
        <v>40</v>
      </c>
      <c r="D1087" s="89" t="s">
        <v>662</v>
      </c>
      <c r="E1087" s="95" t="s">
        <v>371</v>
      </c>
      <c r="F1087" s="85">
        <v>1</v>
      </c>
      <c r="G1087" s="85">
        <v>84000</v>
      </c>
      <c r="H1087" s="157"/>
    </row>
    <row r="1088" spans="1:8" ht="21" customHeight="1">
      <c r="A1088" s="96">
        <v>43335</v>
      </c>
      <c r="B1088" s="89" t="s">
        <v>58</v>
      </c>
      <c r="C1088" s="89">
        <v>20</v>
      </c>
      <c r="D1088" s="89" t="s">
        <v>656</v>
      </c>
      <c r="E1088" s="95" t="s">
        <v>61</v>
      </c>
      <c r="F1088" s="85">
        <v>1</v>
      </c>
      <c r="G1088" s="85">
        <v>15000</v>
      </c>
      <c r="H1088" s="157"/>
    </row>
    <row r="1089" spans="1:8">
      <c r="A1089" s="96">
        <v>43343</v>
      </c>
      <c r="B1089" s="89" t="s">
        <v>26</v>
      </c>
      <c r="C1089" s="89">
        <v>40</v>
      </c>
      <c r="D1089" s="89" t="s">
        <v>710</v>
      </c>
      <c r="E1089" s="95" t="s">
        <v>23</v>
      </c>
      <c r="F1089" s="85">
        <v>1</v>
      </c>
      <c r="G1089" s="85">
        <v>25000</v>
      </c>
      <c r="H1089" s="157"/>
    </row>
    <row r="1090" spans="1:8">
      <c r="A1090" s="96">
        <v>43342</v>
      </c>
      <c r="B1090" s="89" t="s">
        <v>24</v>
      </c>
      <c r="C1090" s="89">
        <v>40</v>
      </c>
      <c r="D1090" s="89" t="s">
        <v>677</v>
      </c>
      <c r="E1090" s="95" t="s">
        <v>23</v>
      </c>
      <c r="F1090" s="85">
        <v>1</v>
      </c>
      <c r="G1090" s="85">
        <v>25000</v>
      </c>
      <c r="H1090" s="157"/>
    </row>
    <row r="1091" spans="1:8">
      <c r="A1091" s="96">
        <v>43335</v>
      </c>
      <c r="B1091" s="89" t="s">
        <v>58</v>
      </c>
      <c r="C1091" s="89">
        <v>20</v>
      </c>
      <c r="D1091" s="89" t="s">
        <v>655</v>
      </c>
      <c r="E1091" s="95" t="s">
        <v>61</v>
      </c>
      <c r="F1091" s="85">
        <v>1</v>
      </c>
      <c r="G1091" s="85">
        <v>15000</v>
      </c>
      <c r="H1091" s="157"/>
    </row>
    <row r="1092" spans="1:8">
      <c r="A1092" s="96">
        <v>43320</v>
      </c>
      <c r="B1092" s="89" t="s">
        <v>26</v>
      </c>
      <c r="C1092" s="89">
        <v>40</v>
      </c>
      <c r="D1092" s="89" t="s">
        <v>711</v>
      </c>
      <c r="E1092" s="95" t="s">
        <v>23</v>
      </c>
      <c r="F1092" s="85">
        <v>1</v>
      </c>
      <c r="G1092" s="85">
        <v>25000</v>
      </c>
      <c r="H1092" s="157"/>
    </row>
    <row r="1093" spans="1:8">
      <c r="A1093" s="96">
        <v>43343</v>
      </c>
      <c r="B1093" s="89" t="s">
        <v>50</v>
      </c>
      <c r="C1093" s="89">
        <v>20</v>
      </c>
      <c r="D1093" s="89" t="s">
        <v>949</v>
      </c>
      <c r="E1093" s="95" t="s">
        <v>61</v>
      </c>
      <c r="F1093" s="85">
        <v>1</v>
      </c>
      <c r="G1093" s="85">
        <v>15000</v>
      </c>
      <c r="H1093" s="157"/>
    </row>
    <row r="1094" spans="1:8">
      <c r="A1094" s="96">
        <v>43343</v>
      </c>
      <c r="B1094" s="89" t="s">
        <v>26</v>
      </c>
      <c r="C1094" s="89">
        <v>40</v>
      </c>
      <c r="D1094" s="89" t="s">
        <v>709</v>
      </c>
      <c r="E1094" s="95" t="s">
        <v>23</v>
      </c>
      <c r="F1094" s="85">
        <v>1</v>
      </c>
      <c r="G1094" s="85">
        <v>25000</v>
      </c>
      <c r="H1094" s="157"/>
    </row>
    <row r="1095" spans="1:8">
      <c r="A1095" s="96">
        <v>43343</v>
      </c>
      <c r="B1095" s="89" t="s">
        <v>515</v>
      </c>
      <c r="C1095" s="89">
        <v>40</v>
      </c>
      <c r="D1095" s="89" t="s">
        <v>681</v>
      </c>
      <c r="E1095" s="95" t="s">
        <v>23</v>
      </c>
      <c r="F1095" s="95">
        <v>1</v>
      </c>
      <c r="G1095" s="85">
        <v>25000</v>
      </c>
      <c r="H1095" s="157"/>
    </row>
    <row r="1096" spans="1:8">
      <c r="A1096" s="306" t="s">
        <v>11</v>
      </c>
      <c r="B1096" s="307"/>
      <c r="C1096" s="307"/>
      <c r="D1096" s="307"/>
      <c r="E1096" s="307"/>
      <c r="F1096" s="308"/>
      <c r="G1096" s="100">
        <f>SUM(G1072:G1095)</f>
        <v>519000</v>
      </c>
    </row>
    <row r="1097" spans="1:8">
      <c r="A1097" s="298" t="s">
        <v>950</v>
      </c>
      <c r="B1097" s="299"/>
      <c r="C1097" s="299"/>
      <c r="D1097" s="299"/>
      <c r="E1097" s="299"/>
      <c r="F1097" s="299"/>
      <c r="G1097" s="300"/>
    </row>
    <row r="1098" spans="1:8">
      <c r="A1098" s="301"/>
      <c r="B1098" s="302"/>
      <c r="C1098" s="302"/>
      <c r="D1098" s="302"/>
      <c r="E1098" s="302"/>
      <c r="F1098" s="302"/>
      <c r="G1098" s="303"/>
    </row>
    <row r="1099" spans="1:8">
      <c r="A1099" s="78"/>
      <c r="B1099" s="79"/>
      <c r="C1099" s="80"/>
      <c r="D1099" s="79"/>
      <c r="E1099" s="17"/>
      <c r="F1099" s="81" t="s">
        <v>12</v>
      </c>
      <c r="G1099" s="17"/>
    </row>
    <row r="1100" spans="1:8">
      <c r="A1100" s="84"/>
      <c r="B1100" s="84"/>
      <c r="C1100" s="84"/>
      <c r="D1100" s="84"/>
      <c r="E1100" s="84"/>
      <c r="F1100" s="84"/>
      <c r="G1100" s="84"/>
    </row>
    <row r="1101" spans="1:8">
      <c r="A1101" s="84"/>
      <c r="B1101" s="84"/>
      <c r="C1101" s="84"/>
      <c r="D1101" s="84"/>
      <c r="E1101" s="84"/>
      <c r="F1101" s="84"/>
      <c r="G1101" s="84"/>
    </row>
    <row r="1105" spans="1:8">
      <c r="A1105" s="84"/>
      <c r="B1105" s="84"/>
      <c r="C1105" s="84"/>
      <c r="D1105" s="84"/>
      <c r="E1105" s="84"/>
      <c r="F1105" s="84"/>
      <c r="G1105" s="84"/>
    </row>
    <row r="1106" spans="1:8">
      <c r="A1106" s="305" t="s">
        <v>547</v>
      </c>
      <c r="B1106" s="305"/>
      <c r="C1106" s="305"/>
      <c r="D1106" s="84"/>
      <c r="E1106" s="8" t="s">
        <v>778</v>
      </c>
      <c r="F1106" s="84"/>
      <c r="G1106" s="84"/>
    </row>
    <row r="1107" spans="1:8">
      <c r="A1107" s="260"/>
      <c r="B1107" s="260"/>
      <c r="C1107" s="260"/>
      <c r="D1107" s="49"/>
      <c r="E1107" s="50" t="s">
        <v>35</v>
      </c>
      <c r="F1107" s="17"/>
      <c r="G1107" s="17"/>
    </row>
    <row r="1108" spans="1:8">
      <c r="A1108" s="51" t="s">
        <v>951</v>
      </c>
      <c r="B1108" s="38"/>
      <c r="C1108" s="52"/>
      <c r="D1108" s="53"/>
      <c r="E1108" s="49"/>
      <c r="F1108" s="54"/>
      <c r="G1108" s="54"/>
    </row>
    <row r="1109" spans="1:8">
      <c r="A1109" s="55" t="s">
        <v>782</v>
      </c>
      <c r="B1109" s="56"/>
      <c r="C1109" s="57"/>
      <c r="D1109" s="53"/>
      <c r="E1109" s="49"/>
      <c r="F1109" s="54"/>
      <c r="G1109" s="54"/>
    </row>
    <row r="1110" spans="1:8">
      <c r="A1110" s="58" t="s">
        <v>2</v>
      </c>
      <c r="B1110" s="59" t="s">
        <v>36</v>
      </c>
      <c r="C1110" s="60"/>
      <c r="D1110" s="61"/>
      <c r="E1110" s="54"/>
      <c r="F1110" s="62"/>
      <c r="G1110" s="63"/>
    </row>
    <row r="1111" spans="1:8">
      <c r="A1111" s="64" t="s">
        <v>3</v>
      </c>
      <c r="B1111" s="65" t="s">
        <v>4</v>
      </c>
      <c r="C1111" s="53"/>
      <c r="D1111" s="66"/>
      <c r="E1111" s="67"/>
      <c r="F1111" s="62"/>
      <c r="G1111" s="63"/>
    </row>
    <row r="1112" spans="1:8">
      <c r="A1112" s="64" t="s">
        <v>5</v>
      </c>
      <c r="B1112" s="65" t="s">
        <v>6</v>
      </c>
      <c r="C1112" s="53"/>
      <c r="D1112" s="66"/>
      <c r="E1112" s="67"/>
      <c r="F1112" s="68"/>
      <c r="G1112" s="52"/>
    </row>
    <row r="1113" spans="1:8">
      <c r="A1113" s="69" t="s">
        <v>7</v>
      </c>
      <c r="B1113" s="70"/>
      <c r="C1113" s="71"/>
      <c r="D1113" s="72"/>
      <c r="E1113" s="73"/>
      <c r="F1113" s="68"/>
      <c r="G1113" s="52"/>
    </row>
    <row r="1114" spans="1:8">
      <c r="A1114" s="69" t="s">
        <v>7</v>
      </c>
      <c r="B1114" s="70"/>
      <c r="C1114" s="71"/>
      <c r="D1114" s="72"/>
      <c r="E1114" s="74"/>
      <c r="F1114" s="68"/>
      <c r="G1114" s="52"/>
    </row>
    <row r="1115" spans="1:8">
      <c r="A1115" s="292" t="s">
        <v>74</v>
      </c>
      <c r="B1115" s="293"/>
      <c r="C1115" s="293"/>
      <c r="D1115" s="293"/>
      <c r="E1115" s="293"/>
      <c r="F1115" s="293"/>
      <c r="G1115" s="294"/>
    </row>
    <row r="1116" spans="1:8">
      <c r="A1116" s="257" t="s">
        <v>8</v>
      </c>
      <c r="B1116" s="75"/>
      <c r="C1116" s="75"/>
      <c r="D1116" s="75"/>
      <c r="E1116" s="91"/>
      <c r="F1116" s="258"/>
      <c r="G1116" s="259"/>
    </row>
    <row r="1117" spans="1:8" ht="21">
      <c r="A1117" s="101" t="s">
        <v>37</v>
      </c>
      <c r="B1117" s="101" t="s">
        <v>38</v>
      </c>
      <c r="C1117" s="25" t="s">
        <v>39</v>
      </c>
      <c r="D1117" s="101" t="s">
        <v>9</v>
      </c>
      <c r="E1117" s="102" t="s">
        <v>10</v>
      </c>
      <c r="F1117" s="102" t="s">
        <v>40</v>
      </c>
      <c r="G1117" s="102" t="s">
        <v>41</v>
      </c>
    </row>
    <row r="1118" spans="1:8">
      <c r="A1118" s="96">
        <v>43345</v>
      </c>
      <c r="B1118" s="89" t="s">
        <v>62</v>
      </c>
      <c r="C1118" s="89">
        <v>40</v>
      </c>
      <c r="D1118" s="89" t="s">
        <v>673</v>
      </c>
      <c r="E1118" s="95" t="s">
        <v>23</v>
      </c>
      <c r="F1118" s="85">
        <v>1</v>
      </c>
      <c r="G1118" s="85">
        <v>25000</v>
      </c>
      <c r="H1118" s="85"/>
    </row>
    <row r="1119" spans="1:8">
      <c r="A1119" s="96">
        <v>43345</v>
      </c>
      <c r="B1119" s="89" t="s">
        <v>62</v>
      </c>
      <c r="C1119" s="89">
        <v>40</v>
      </c>
      <c r="D1119" s="89" t="s">
        <v>687</v>
      </c>
      <c r="E1119" s="95" t="s">
        <v>23</v>
      </c>
      <c r="F1119" s="85">
        <v>1</v>
      </c>
      <c r="G1119" s="85">
        <v>25000</v>
      </c>
      <c r="H1119" s="85"/>
    </row>
    <row r="1120" spans="1:8">
      <c r="A1120" s="96">
        <v>43345</v>
      </c>
      <c r="B1120" s="89" t="s">
        <v>62</v>
      </c>
      <c r="C1120" s="89">
        <v>40</v>
      </c>
      <c r="D1120" s="89" t="s">
        <v>689</v>
      </c>
      <c r="E1120" s="95" t="s">
        <v>71</v>
      </c>
      <c r="F1120" s="85">
        <v>1</v>
      </c>
      <c r="G1120" s="85">
        <v>84000</v>
      </c>
      <c r="H1120" s="85"/>
    </row>
    <row r="1121" spans="1:8">
      <c r="A1121" s="96">
        <v>43347</v>
      </c>
      <c r="B1121" s="89" t="s">
        <v>52</v>
      </c>
      <c r="C1121" s="89">
        <v>20</v>
      </c>
      <c r="D1121" s="89" t="s">
        <v>701</v>
      </c>
      <c r="E1121" s="95" t="s">
        <v>702</v>
      </c>
      <c r="F1121" s="85">
        <v>1</v>
      </c>
      <c r="G1121" s="85">
        <v>56000</v>
      </c>
      <c r="H1121" s="85"/>
    </row>
    <row r="1122" spans="1:8">
      <c r="A1122" s="96">
        <v>43344</v>
      </c>
      <c r="B1122" s="89" t="s">
        <v>50</v>
      </c>
      <c r="C1122" s="89">
        <v>20</v>
      </c>
      <c r="D1122" s="89" t="s">
        <v>665</v>
      </c>
      <c r="E1122" s="95" t="s">
        <v>61</v>
      </c>
      <c r="F1122" s="85">
        <v>1</v>
      </c>
      <c r="G1122" s="85">
        <v>12000</v>
      </c>
      <c r="H1122" s="267"/>
    </row>
    <row r="1123" spans="1:8">
      <c r="A1123" s="96">
        <v>43346</v>
      </c>
      <c r="B1123" s="89" t="s">
        <v>63</v>
      </c>
      <c r="C1123" s="89">
        <v>20</v>
      </c>
      <c r="D1123" s="89" t="s">
        <v>683</v>
      </c>
      <c r="E1123" s="95" t="s">
        <v>61</v>
      </c>
      <c r="F1123" s="85">
        <v>1</v>
      </c>
      <c r="G1123" s="85">
        <v>12000</v>
      </c>
      <c r="H1123" s="267"/>
    </row>
    <row r="1124" spans="1:8">
      <c r="A1124" s="96">
        <v>43346</v>
      </c>
      <c r="B1124" s="89" t="s">
        <v>24</v>
      </c>
      <c r="C1124" s="89">
        <v>40</v>
      </c>
      <c r="D1124" s="89" t="s">
        <v>678</v>
      </c>
      <c r="E1124" s="95" t="s">
        <v>23</v>
      </c>
      <c r="F1124" s="85">
        <v>1</v>
      </c>
      <c r="G1124" s="85">
        <v>25000</v>
      </c>
      <c r="H1124" s="85"/>
    </row>
    <row r="1125" spans="1:8">
      <c r="A1125" s="96">
        <v>43344</v>
      </c>
      <c r="B1125" s="89" t="s">
        <v>62</v>
      </c>
      <c r="C1125" s="89">
        <v>40</v>
      </c>
      <c r="D1125" s="89" t="s">
        <v>688</v>
      </c>
      <c r="E1125" s="95" t="s">
        <v>25</v>
      </c>
      <c r="F1125" s="85">
        <v>1</v>
      </c>
      <c r="G1125" s="85">
        <v>20000</v>
      </c>
      <c r="H1125" s="267"/>
    </row>
    <row r="1126" spans="1:8">
      <c r="A1126" s="96">
        <v>43350</v>
      </c>
      <c r="B1126" s="89" t="s">
        <v>52</v>
      </c>
      <c r="C1126" s="89">
        <v>20</v>
      </c>
      <c r="D1126" s="89" t="s">
        <v>703</v>
      </c>
      <c r="E1126" s="95" t="s">
        <v>704</v>
      </c>
      <c r="F1126" s="85">
        <v>1</v>
      </c>
      <c r="G1126" s="85">
        <v>56000</v>
      </c>
      <c r="H1126" s="85"/>
    </row>
    <row r="1127" spans="1:8">
      <c r="A1127" s="96">
        <v>43348</v>
      </c>
      <c r="B1127" s="89" t="s">
        <v>67</v>
      </c>
      <c r="C1127" s="89">
        <v>40</v>
      </c>
      <c r="D1127" s="89" t="s">
        <v>700</v>
      </c>
      <c r="E1127" s="95" t="s">
        <v>23</v>
      </c>
      <c r="F1127" s="85">
        <v>1</v>
      </c>
      <c r="G1127" s="85">
        <v>25000</v>
      </c>
      <c r="H1127" s="85"/>
    </row>
    <row r="1128" spans="1:8">
      <c r="A1128" s="96">
        <v>43344</v>
      </c>
      <c r="B1128" s="89" t="s">
        <v>63</v>
      </c>
      <c r="C1128" s="89">
        <v>40</v>
      </c>
      <c r="D1128" s="89" t="s">
        <v>684</v>
      </c>
      <c r="E1128" s="95" t="s">
        <v>23</v>
      </c>
      <c r="F1128" s="85">
        <v>1</v>
      </c>
      <c r="G1128" s="85">
        <v>25000</v>
      </c>
      <c r="H1128" s="85"/>
    </row>
    <row r="1129" spans="1:8">
      <c r="A1129" s="96">
        <v>43346</v>
      </c>
      <c r="B1129" s="89" t="s">
        <v>63</v>
      </c>
      <c r="C1129" s="89">
        <v>20</v>
      </c>
      <c r="D1129" s="89" t="s">
        <v>682</v>
      </c>
      <c r="E1129" s="95" t="s">
        <v>61</v>
      </c>
      <c r="F1129" s="85">
        <v>1</v>
      </c>
      <c r="G1129" s="85">
        <v>12000</v>
      </c>
      <c r="H1129" s="267"/>
    </row>
    <row r="1130" spans="1:8">
      <c r="A1130" s="306" t="s">
        <v>11</v>
      </c>
      <c r="B1130" s="307"/>
      <c r="C1130" s="307"/>
      <c r="D1130" s="307"/>
      <c r="E1130" s="307"/>
      <c r="F1130" s="308"/>
      <c r="G1130" s="100">
        <f>SUM(G1118:G1129)</f>
        <v>377000</v>
      </c>
    </row>
    <row r="1131" spans="1:8">
      <c r="A1131" s="298" t="s">
        <v>952</v>
      </c>
      <c r="B1131" s="299"/>
      <c r="C1131" s="299"/>
      <c r="D1131" s="299"/>
      <c r="E1131" s="299"/>
      <c r="F1131" s="299"/>
      <c r="G1131" s="300"/>
    </row>
    <row r="1132" spans="1:8">
      <c r="A1132" s="301"/>
      <c r="B1132" s="302"/>
      <c r="C1132" s="302"/>
      <c r="D1132" s="302"/>
      <c r="E1132" s="302"/>
      <c r="F1132" s="302"/>
      <c r="G1132" s="303"/>
    </row>
    <row r="1133" spans="1:8">
      <c r="A1133" s="78"/>
      <c r="B1133" s="79"/>
      <c r="C1133" s="80"/>
      <c r="D1133" s="79"/>
      <c r="E1133" s="17"/>
      <c r="F1133" s="81" t="s">
        <v>12</v>
      </c>
      <c r="G1133" s="17"/>
    </row>
    <row r="1151" spans="1:7">
      <c r="A1151" s="84"/>
      <c r="B1151" s="84"/>
      <c r="C1151" s="84"/>
      <c r="D1151" s="84"/>
      <c r="E1151" s="84"/>
      <c r="F1151" s="84"/>
      <c r="G1151" s="84"/>
    </row>
    <row r="1152" spans="1:7">
      <c r="A1152" s="305" t="s">
        <v>547</v>
      </c>
      <c r="B1152" s="305"/>
      <c r="C1152" s="305"/>
      <c r="D1152" s="84"/>
      <c r="E1152" s="8" t="s">
        <v>778</v>
      </c>
      <c r="F1152" s="84"/>
      <c r="G1152" s="84"/>
    </row>
    <row r="1153" spans="1:8">
      <c r="A1153" s="260"/>
      <c r="B1153" s="260"/>
      <c r="C1153" s="260"/>
      <c r="D1153" s="49"/>
      <c r="E1153" s="50" t="s">
        <v>35</v>
      </c>
      <c r="F1153" s="17"/>
      <c r="G1153" s="17"/>
    </row>
    <row r="1154" spans="1:8">
      <c r="A1154" s="51" t="s">
        <v>953</v>
      </c>
      <c r="B1154" s="38"/>
      <c r="C1154" s="52"/>
      <c r="D1154" s="53"/>
      <c r="E1154" s="49"/>
      <c r="F1154" s="54"/>
      <c r="G1154" s="54"/>
    </row>
    <row r="1155" spans="1:8">
      <c r="A1155" s="55" t="s">
        <v>782</v>
      </c>
      <c r="B1155" s="56"/>
      <c r="C1155" s="57"/>
      <c r="D1155" s="53"/>
      <c r="E1155" s="49"/>
      <c r="F1155" s="54"/>
      <c r="G1155" s="54"/>
    </row>
    <row r="1156" spans="1:8">
      <c r="A1156" s="58" t="s">
        <v>2</v>
      </c>
      <c r="B1156" s="59" t="s">
        <v>36</v>
      </c>
      <c r="C1156" s="60"/>
      <c r="D1156" s="61"/>
      <c r="E1156" s="54"/>
      <c r="F1156" s="62"/>
      <c r="G1156" s="63"/>
    </row>
    <row r="1157" spans="1:8">
      <c r="A1157" s="64" t="s">
        <v>3</v>
      </c>
      <c r="B1157" s="65" t="s">
        <v>4</v>
      </c>
      <c r="C1157" s="53"/>
      <c r="D1157" s="66"/>
      <c r="E1157" s="67"/>
      <c r="F1157" s="62"/>
      <c r="G1157" s="63"/>
    </row>
    <row r="1158" spans="1:8">
      <c r="A1158" s="64" t="s">
        <v>5</v>
      </c>
      <c r="B1158" s="65" t="s">
        <v>6</v>
      </c>
      <c r="C1158" s="53"/>
      <c r="D1158" s="66"/>
      <c r="E1158" s="67"/>
      <c r="F1158" s="68"/>
      <c r="G1158" s="52"/>
    </row>
    <row r="1159" spans="1:8">
      <c r="A1159" s="69" t="s">
        <v>7</v>
      </c>
      <c r="B1159" s="70"/>
      <c r="C1159" s="71"/>
      <c r="D1159" s="72"/>
      <c r="E1159" s="73"/>
      <c r="F1159" s="68"/>
      <c r="G1159" s="52"/>
    </row>
    <row r="1160" spans="1:8">
      <c r="A1160" s="69" t="s">
        <v>7</v>
      </c>
      <c r="B1160" s="70"/>
      <c r="C1160" s="71"/>
      <c r="D1160" s="72"/>
      <c r="E1160" s="74"/>
      <c r="F1160" s="68"/>
      <c r="G1160" s="52"/>
    </row>
    <row r="1161" spans="1:8">
      <c r="A1161" s="292" t="s">
        <v>299</v>
      </c>
      <c r="B1161" s="293"/>
      <c r="C1161" s="293"/>
      <c r="D1161" s="293"/>
      <c r="E1161" s="293"/>
      <c r="F1161" s="293"/>
      <c r="G1161" s="294"/>
    </row>
    <row r="1162" spans="1:8">
      <c r="A1162" s="257" t="s">
        <v>8</v>
      </c>
      <c r="B1162" s="75"/>
      <c r="C1162" s="75"/>
      <c r="D1162" s="75"/>
      <c r="E1162" s="91"/>
      <c r="F1162" s="258"/>
      <c r="G1162" s="259"/>
    </row>
    <row r="1163" spans="1:8" ht="21">
      <c r="A1163" s="101" t="s">
        <v>37</v>
      </c>
      <c r="B1163" s="101" t="s">
        <v>38</v>
      </c>
      <c r="C1163" s="25" t="s">
        <v>39</v>
      </c>
      <c r="D1163" s="101" t="s">
        <v>9</v>
      </c>
      <c r="E1163" s="102" t="s">
        <v>10</v>
      </c>
      <c r="F1163" s="102" t="s">
        <v>40</v>
      </c>
      <c r="G1163" s="102" t="s">
        <v>41</v>
      </c>
    </row>
    <row r="1164" spans="1:8">
      <c r="A1164" s="96">
        <v>43336</v>
      </c>
      <c r="B1164" s="89" t="s">
        <v>954</v>
      </c>
      <c r="C1164" s="89">
        <v>40</v>
      </c>
      <c r="D1164" s="89" t="s">
        <v>713</v>
      </c>
      <c r="E1164" s="95" t="s">
        <v>373</v>
      </c>
      <c r="F1164" s="85" t="s">
        <v>16</v>
      </c>
      <c r="G1164" s="85">
        <v>168000</v>
      </c>
      <c r="H1164" s="85"/>
    </row>
    <row r="1165" spans="1:8">
      <c r="A1165" s="96">
        <v>43343</v>
      </c>
      <c r="B1165" s="89" t="s">
        <v>59</v>
      </c>
      <c r="C1165" s="89">
        <v>40</v>
      </c>
      <c r="D1165" s="89" t="s">
        <v>673</v>
      </c>
      <c r="E1165" s="95" t="s">
        <v>373</v>
      </c>
      <c r="F1165" s="85" t="s">
        <v>16</v>
      </c>
      <c r="G1165" s="85">
        <v>168000</v>
      </c>
      <c r="H1165" s="85"/>
    </row>
    <row r="1166" spans="1:8">
      <c r="A1166" s="96">
        <v>43343</v>
      </c>
      <c r="B1166" s="89" t="s">
        <v>24</v>
      </c>
      <c r="C1166" s="89">
        <v>40</v>
      </c>
      <c r="D1166" s="89" t="s">
        <v>674</v>
      </c>
      <c r="E1166" s="95" t="s">
        <v>373</v>
      </c>
      <c r="F1166" s="85" t="s">
        <v>16</v>
      </c>
      <c r="G1166" s="85">
        <v>168000</v>
      </c>
      <c r="H1166" s="85"/>
    </row>
    <row r="1167" spans="1:8">
      <c r="A1167" s="306" t="s">
        <v>11</v>
      </c>
      <c r="B1167" s="307"/>
      <c r="C1167" s="307"/>
      <c r="D1167" s="307"/>
      <c r="E1167" s="307"/>
      <c r="F1167" s="308"/>
      <c r="G1167" s="100">
        <f>SUM(G1155:G1166)</f>
        <v>504000</v>
      </c>
    </row>
    <row r="1168" spans="1:8">
      <c r="A1168" s="298" t="s">
        <v>955</v>
      </c>
      <c r="B1168" s="299"/>
      <c r="C1168" s="299"/>
      <c r="D1168" s="299"/>
      <c r="E1168" s="299"/>
      <c r="F1168" s="299"/>
      <c r="G1168" s="300"/>
    </row>
    <row r="1169" spans="1:7">
      <c r="A1169" s="301"/>
      <c r="B1169" s="302"/>
      <c r="C1169" s="302"/>
      <c r="D1169" s="302"/>
      <c r="E1169" s="302"/>
      <c r="F1169" s="302"/>
      <c r="G1169" s="303"/>
    </row>
    <row r="1170" spans="1:7">
      <c r="A1170" s="78"/>
      <c r="B1170" s="79"/>
      <c r="C1170" s="80"/>
      <c r="D1170" s="79"/>
      <c r="E1170" s="17"/>
      <c r="F1170" s="81" t="s">
        <v>12</v>
      </c>
      <c r="G1170" s="17"/>
    </row>
    <row r="1171" spans="1:7">
      <c r="A1171" s="84"/>
      <c r="B1171" s="84"/>
      <c r="C1171" s="84"/>
      <c r="D1171" s="84"/>
      <c r="E1171" s="84"/>
      <c r="F1171" s="84"/>
      <c r="G1171" s="84"/>
    </row>
    <row r="1173" spans="1:7" ht="24.75" customHeight="1"/>
    <row r="1186" spans="1:8" s="84" customFormat="1">
      <c r="A1186"/>
      <c r="B1186"/>
      <c r="C1186"/>
      <c r="D1186"/>
      <c r="E1186"/>
      <c r="F1186"/>
      <c r="G1186"/>
      <c r="H1186"/>
    </row>
    <row r="1196" spans="1:8" s="84" customFormat="1"/>
    <row r="1197" spans="1:8" s="84" customFormat="1"/>
    <row r="1198" spans="1:8" s="84" customFormat="1"/>
    <row r="1199" spans="1:8">
      <c r="A1199" s="84"/>
      <c r="B1199" s="84"/>
      <c r="C1199" s="84"/>
      <c r="D1199" s="84"/>
      <c r="E1199" s="84"/>
      <c r="F1199" s="84"/>
      <c r="G1199" s="84"/>
    </row>
    <row r="1200" spans="1:8">
      <c r="A1200" s="305" t="s">
        <v>547</v>
      </c>
      <c r="B1200" s="305"/>
      <c r="C1200" s="305"/>
      <c r="D1200" s="84"/>
      <c r="E1200" s="8" t="s">
        <v>1005</v>
      </c>
      <c r="F1200" s="84"/>
      <c r="G1200" s="84"/>
    </row>
    <row r="1201" spans="1:8">
      <c r="A1201" s="271"/>
      <c r="B1201" s="271"/>
      <c r="C1201" s="271"/>
      <c r="D1201" s="49"/>
      <c r="E1201" s="50" t="s">
        <v>35</v>
      </c>
      <c r="F1201" s="17"/>
      <c r="G1201" s="17"/>
    </row>
    <row r="1202" spans="1:8">
      <c r="A1202" s="51" t="s">
        <v>1013</v>
      </c>
      <c r="B1202" s="38"/>
      <c r="C1202" s="52"/>
      <c r="D1202" s="53"/>
      <c r="E1202" s="49"/>
      <c r="F1202" s="54"/>
      <c r="G1202" s="54"/>
    </row>
    <row r="1203" spans="1:8">
      <c r="A1203" s="55" t="s">
        <v>779</v>
      </c>
      <c r="B1203" s="56"/>
      <c r="C1203" s="57"/>
      <c r="D1203" s="53"/>
      <c r="E1203" s="49"/>
      <c r="F1203" s="54"/>
      <c r="G1203" s="54"/>
    </row>
    <row r="1204" spans="1:8">
      <c r="A1204" s="58" t="s">
        <v>2</v>
      </c>
      <c r="B1204" s="59" t="s">
        <v>36</v>
      </c>
      <c r="C1204" s="60"/>
      <c r="D1204" s="61"/>
      <c r="E1204" s="54"/>
      <c r="F1204" s="62"/>
      <c r="G1204" s="63"/>
    </row>
    <row r="1205" spans="1:8">
      <c r="A1205" s="64" t="s">
        <v>3</v>
      </c>
      <c r="B1205" s="65" t="s">
        <v>4</v>
      </c>
      <c r="C1205" s="53"/>
      <c r="D1205" s="66"/>
      <c r="E1205" s="67"/>
      <c r="F1205" s="62"/>
      <c r="G1205" s="63"/>
    </row>
    <row r="1206" spans="1:8">
      <c r="A1206" s="64" t="s">
        <v>5</v>
      </c>
      <c r="B1206" s="65" t="s">
        <v>6</v>
      </c>
      <c r="C1206" s="53"/>
      <c r="D1206" s="66"/>
      <c r="E1206" s="67"/>
      <c r="F1206" s="68"/>
      <c r="G1206" s="52"/>
    </row>
    <row r="1207" spans="1:8">
      <c r="A1207" s="69" t="s">
        <v>7</v>
      </c>
      <c r="B1207" s="70"/>
      <c r="C1207" s="71"/>
      <c r="D1207" s="72"/>
      <c r="E1207" s="73"/>
      <c r="F1207" s="68"/>
      <c r="G1207" s="52"/>
    </row>
    <row r="1208" spans="1:8">
      <c r="A1208" s="69" t="s">
        <v>7</v>
      </c>
      <c r="B1208" s="70"/>
      <c r="C1208" s="71"/>
      <c r="D1208" s="72"/>
      <c r="E1208" s="74"/>
      <c r="F1208" s="68"/>
      <c r="G1208" s="52"/>
    </row>
    <row r="1209" spans="1:8">
      <c r="A1209" s="292" t="s">
        <v>74</v>
      </c>
      <c r="B1209" s="293"/>
      <c r="C1209" s="293"/>
      <c r="D1209" s="293"/>
      <c r="E1209" s="293"/>
      <c r="F1209" s="293"/>
      <c r="G1209" s="294"/>
    </row>
    <row r="1210" spans="1:8">
      <c r="A1210" s="268" t="s">
        <v>8</v>
      </c>
      <c r="B1210" s="75"/>
      <c r="C1210" s="75"/>
      <c r="D1210" s="75"/>
      <c r="E1210" s="91"/>
      <c r="F1210" s="269"/>
      <c r="G1210" s="270"/>
    </row>
    <row r="1211" spans="1:8" ht="21">
      <c r="A1211" s="101" t="s">
        <v>37</v>
      </c>
      <c r="B1211" s="101" t="s">
        <v>38</v>
      </c>
      <c r="C1211" s="25" t="s">
        <v>39</v>
      </c>
      <c r="D1211" s="101" t="s">
        <v>9</v>
      </c>
      <c r="E1211" s="102" t="s">
        <v>10</v>
      </c>
      <c r="F1211" s="102" t="s">
        <v>40</v>
      </c>
      <c r="G1211" s="102" t="s">
        <v>41</v>
      </c>
    </row>
    <row r="1212" spans="1:8">
      <c r="A1212" s="96">
        <v>43339</v>
      </c>
      <c r="B1212" s="89" t="s">
        <v>58</v>
      </c>
      <c r="C1212" s="89">
        <v>40</v>
      </c>
      <c r="D1212" s="89" t="s">
        <v>757</v>
      </c>
      <c r="E1212" s="89" t="s">
        <v>371</v>
      </c>
      <c r="F1212" s="89">
        <v>1</v>
      </c>
      <c r="G1212" s="85">
        <v>84000</v>
      </c>
      <c r="H1212" s="85"/>
    </row>
    <row r="1213" spans="1:8">
      <c r="A1213" s="96">
        <v>43343</v>
      </c>
      <c r="B1213" s="89" t="s">
        <v>59</v>
      </c>
      <c r="C1213" s="89">
        <v>20</v>
      </c>
      <c r="D1213" s="89" t="s">
        <v>746</v>
      </c>
      <c r="E1213" s="89" t="s">
        <v>25</v>
      </c>
      <c r="F1213" s="89">
        <v>1</v>
      </c>
      <c r="G1213" s="85">
        <v>15000</v>
      </c>
      <c r="H1213" s="276"/>
    </row>
    <row r="1214" spans="1:8">
      <c r="A1214" s="96">
        <v>43343</v>
      </c>
      <c r="B1214" s="89" t="s">
        <v>59</v>
      </c>
      <c r="C1214" s="89">
        <v>20</v>
      </c>
      <c r="D1214" s="89" t="s">
        <v>747</v>
      </c>
      <c r="E1214" s="89" t="s">
        <v>25</v>
      </c>
      <c r="F1214" s="89">
        <v>1</v>
      </c>
      <c r="G1214" s="85">
        <v>15000</v>
      </c>
      <c r="H1214" s="276"/>
    </row>
    <row r="1215" spans="1:8">
      <c r="A1215" s="96">
        <v>43341</v>
      </c>
      <c r="B1215" s="89" t="s">
        <v>46</v>
      </c>
      <c r="C1215" s="89">
        <v>40</v>
      </c>
      <c r="D1215" s="89" t="s">
        <v>717</v>
      </c>
      <c r="E1215" s="89" t="s">
        <v>25</v>
      </c>
      <c r="F1215" s="89">
        <v>1</v>
      </c>
      <c r="G1215" s="85">
        <v>25000</v>
      </c>
      <c r="H1215" s="85"/>
    </row>
    <row r="1216" spans="1:8">
      <c r="A1216" s="306" t="s">
        <v>11</v>
      </c>
      <c r="B1216" s="307"/>
      <c r="C1216" s="307"/>
      <c r="D1216" s="307"/>
      <c r="E1216" s="307"/>
      <c r="F1216" s="308"/>
      <c r="G1216" s="100">
        <f>SUM(G1212:G1215)</f>
        <v>139000</v>
      </c>
    </row>
    <row r="1217" spans="1:7">
      <c r="A1217" s="298" t="s">
        <v>1014</v>
      </c>
      <c r="B1217" s="299"/>
      <c r="C1217" s="299"/>
      <c r="D1217" s="299"/>
      <c r="E1217" s="299"/>
      <c r="F1217" s="299"/>
      <c r="G1217" s="300"/>
    </row>
    <row r="1218" spans="1:7">
      <c r="A1218" s="301"/>
      <c r="B1218" s="302"/>
      <c r="C1218" s="302"/>
      <c r="D1218" s="302"/>
      <c r="E1218" s="302"/>
      <c r="F1218" s="302"/>
      <c r="G1218" s="303"/>
    </row>
    <row r="1219" spans="1:7">
      <c r="A1219" s="78"/>
      <c r="B1219" s="79"/>
      <c r="C1219" s="80"/>
      <c r="D1219" s="79"/>
      <c r="E1219" s="17"/>
      <c r="F1219" s="81" t="s">
        <v>12</v>
      </c>
      <c r="G1219" s="17"/>
    </row>
    <row r="1220" spans="1:7">
      <c r="A1220" s="84"/>
      <c r="B1220" s="84"/>
      <c r="C1220" s="84"/>
      <c r="D1220" s="84"/>
      <c r="E1220" s="84"/>
      <c r="F1220" s="84"/>
      <c r="G1220" s="84"/>
    </row>
    <row r="1221" spans="1:7">
      <c r="A1221" s="84"/>
      <c r="B1221" s="84"/>
      <c r="C1221" s="84"/>
      <c r="D1221" s="84"/>
      <c r="E1221" s="84"/>
      <c r="F1221" s="84"/>
      <c r="G1221" s="84"/>
    </row>
    <row r="1245" spans="1:7">
      <c r="A1245" s="84"/>
      <c r="B1245" s="84"/>
      <c r="C1245" s="84"/>
      <c r="D1245" s="84"/>
      <c r="E1245" s="84"/>
      <c r="F1245" s="84"/>
      <c r="G1245" s="84"/>
    </row>
    <row r="1246" spans="1:7">
      <c r="A1246" s="305" t="s">
        <v>547</v>
      </c>
      <c r="B1246" s="305"/>
      <c r="C1246" s="305"/>
      <c r="D1246" s="84"/>
      <c r="E1246" s="8" t="s">
        <v>1005</v>
      </c>
      <c r="F1246" s="84"/>
      <c r="G1246" s="84"/>
    </row>
    <row r="1247" spans="1:7">
      <c r="A1247" s="271"/>
      <c r="B1247" s="271"/>
      <c r="C1247" s="271"/>
      <c r="D1247" s="49"/>
      <c r="E1247" s="50" t="s">
        <v>35</v>
      </c>
      <c r="F1247" s="17"/>
      <c r="G1247" s="17"/>
    </row>
    <row r="1248" spans="1:7">
      <c r="A1248" s="51" t="s">
        <v>1015</v>
      </c>
      <c r="B1248" s="38"/>
      <c r="C1248" s="52"/>
      <c r="D1248" s="53"/>
      <c r="E1248" s="49"/>
      <c r="F1248" s="54"/>
      <c r="G1248" s="54"/>
    </row>
    <row r="1249" spans="1:8">
      <c r="A1249" s="55" t="s">
        <v>1009</v>
      </c>
      <c r="B1249" s="56"/>
      <c r="C1249" s="57"/>
      <c r="D1249" s="53"/>
      <c r="E1249" s="49"/>
      <c r="F1249" s="54"/>
      <c r="G1249" s="54"/>
    </row>
    <row r="1250" spans="1:8">
      <c r="A1250" s="58" t="s">
        <v>2</v>
      </c>
      <c r="B1250" s="59" t="s">
        <v>36</v>
      </c>
      <c r="C1250" s="60"/>
      <c r="D1250" s="61"/>
      <c r="E1250" s="54"/>
      <c r="F1250" s="62"/>
      <c r="G1250" s="63"/>
    </row>
    <row r="1251" spans="1:8">
      <c r="A1251" s="64" t="s">
        <v>3</v>
      </c>
      <c r="B1251" s="65" t="s">
        <v>4</v>
      </c>
      <c r="C1251" s="53"/>
      <c r="D1251" s="66"/>
      <c r="E1251" s="67"/>
      <c r="F1251" s="62"/>
      <c r="G1251" s="63"/>
    </row>
    <row r="1252" spans="1:8">
      <c r="A1252" s="64" t="s">
        <v>5</v>
      </c>
      <c r="B1252" s="65" t="s">
        <v>6</v>
      </c>
      <c r="C1252" s="53"/>
      <c r="D1252" s="66"/>
      <c r="E1252" s="67"/>
      <c r="F1252" s="68"/>
      <c r="G1252" s="52"/>
    </row>
    <row r="1253" spans="1:8">
      <c r="A1253" s="69" t="s">
        <v>7</v>
      </c>
      <c r="B1253" s="70"/>
      <c r="C1253" s="71"/>
      <c r="D1253" s="72"/>
      <c r="E1253" s="73"/>
      <c r="F1253" s="68"/>
      <c r="G1253" s="52"/>
    </row>
    <row r="1254" spans="1:8">
      <c r="A1254" s="69" t="s">
        <v>7</v>
      </c>
      <c r="B1254" s="70"/>
      <c r="C1254" s="71"/>
      <c r="D1254" s="72"/>
      <c r="E1254" s="74"/>
      <c r="F1254" s="68"/>
      <c r="G1254" s="52"/>
    </row>
    <row r="1255" spans="1:8">
      <c r="A1255" s="292" t="s">
        <v>74</v>
      </c>
      <c r="B1255" s="293"/>
      <c r="C1255" s="293"/>
      <c r="D1255" s="293"/>
      <c r="E1255" s="293"/>
      <c r="F1255" s="293"/>
      <c r="G1255" s="294"/>
    </row>
    <row r="1256" spans="1:8">
      <c r="A1256" s="268" t="s">
        <v>8</v>
      </c>
      <c r="B1256" s="75"/>
      <c r="C1256" s="75"/>
      <c r="D1256" s="75"/>
      <c r="E1256" s="91"/>
      <c r="F1256" s="269"/>
      <c r="G1256" s="270"/>
    </row>
    <row r="1257" spans="1:8" ht="21">
      <c r="A1257" s="101" t="s">
        <v>37</v>
      </c>
      <c r="B1257" s="101" t="s">
        <v>38</v>
      </c>
      <c r="C1257" s="25" t="s">
        <v>39</v>
      </c>
      <c r="D1257" s="101" t="s">
        <v>9</v>
      </c>
      <c r="E1257" s="102" t="s">
        <v>10</v>
      </c>
      <c r="F1257" s="102" t="s">
        <v>40</v>
      </c>
      <c r="G1257" s="102" t="s">
        <v>41</v>
      </c>
    </row>
    <row r="1258" spans="1:8">
      <c r="A1258" s="96">
        <v>43346</v>
      </c>
      <c r="B1258" s="89" t="s">
        <v>46</v>
      </c>
      <c r="C1258" s="89">
        <v>20</v>
      </c>
      <c r="D1258" s="89" t="s">
        <v>715</v>
      </c>
      <c r="E1258" s="89" t="s">
        <v>25</v>
      </c>
      <c r="F1258" s="89">
        <v>1</v>
      </c>
      <c r="G1258" s="85">
        <v>15000</v>
      </c>
      <c r="H1258" s="85"/>
    </row>
    <row r="1259" spans="1:8">
      <c r="A1259" s="96">
        <v>43355</v>
      </c>
      <c r="B1259" s="89" t="s">
        <v>67</v>
      </c>
      <c r="C1259" s="89">
        <v>40</v>
      </c>
      <c r="D1259" s="89" t="s">
        <v>772</v>
      </c>
      <c r="E1259" s="89" t="s">
        <v>23</v>
      </c>
      <c r="F1259" s="89">
        <v>1</v>
      </c>
      <c r="G1259" s="85">
        <v>25000</v>
      </c>
      <c r="H1259" s="85"/>
    </row>
    <row r="1260" spans="1:8">
      <c r="A1260" s="96">
        <v>43355</v>
      </c>
      <c r="B1260" s="89" t="s">
        <v>59</v>
      </c>
      <c r="C1260" s="89">
        <v>40</v>
      </c>
      <c r="D1260" s="89" t="s">
        <v>743</v>
      </c>
      <c r="E1260" s="89" t="s">
        <v>23</v>
      </c>
      <c r="F1260" s="89">
        <v>1</v>
      </c>
      <c r="G1260" s="85">
        <v>25000</v>
      </c>
      <c r="H1260" s="85"/>
    </row>
    <row r="1261" spans="1:8">
      <c r="A1261" s="96">
        <v>43354</v>
      </c>
      <c r="B1261" s="89" t="s">
        <v>34</v>
      </c>
      <c r="C1261" s="89">
        <v>40</v>
      </c>
      <c r="D1261" s="89" t="s">
        <v>734</v>
      </c>
      <c r="E1261" s="89" t="s">
        <v>23</v>
      </c>
      <c r="F1261" s="89">
        <v>1</v>
      </c>
      <c r="G1261" s="85">
        <v>25000</v>
      </c>
      <c r="H1261" s="85"/>
    </row>
    <row r="1262" spans="1:8">
      <c r="A1262" s="96">
        <v>43349</v>
      </c>
      <c r="B1262" s="89" t="s">
        <v>34</v>
      </c>
      <c r="C1262" s="89">
        <v>40</v>
      </c>
      <c r="D1262" s="89" t="s">
        <v>731</v>
      </c>
      <c r="E1262" s="89" t="s">
        <v>23</v>
      </c>
      <c r="F1262" s="89">
        <v>1</v>
      </c>
      <c r="G1262" s="85">
        <v>25000</v>
      </c>
      <c r="H1262" s="85"/>
    </row>
    <row r="1263" spans="1:8">
      <c r="A1263" s="96">
        <v>43348</v>
      </c>
      <c r="B1263" s="89" t="s">
        <v>62</v>
      </c>
      <c r="C1263" s="89">
        <v>40</v>
      </c>
      <c r="D1263" s="89" t="s">
        <v>754</v>
      </c>
      <c r="E1263" s="89" t="s">
        <v>23</v>
      </c>
      <c r="F1263" s="89">
        <v>1</v>
      </c>
      <c r="G1263" s="85">
        <v>25000</v>
      </c>
      <c r="H1263" s="85"/>
    </row>
    <row r="1264" spans="1:8">
      <c r="A1264" s="96">
        <v>43345</v>
      </c>
      <c r="B1264" s="89" t="s">
        <v>53</v>
      </c>
      <c r="C1264" s="89">
        <v>40</v>
      </c>
      <c r="D1264" s="89" t="s">
        <v>754</v>
      </c>
      <c r="E1264" s="89" t="s">
        <v>71</v>
      </c>
      <c r="F1264" s="89">
        <v>1</v>
      </c>
      <c r="G1264" s="85">
        <v>84000</v>
      </c>
      <c r="H1264" s="85"/>
    </row>
    <row r="1265" spans="1:8">
      <c r="A1265" s="96">
        <v>43354</v>
      </c>
      <c r="B1265" s="89" t="s">
        <v>24</v>
      </c>
      <c r="C1265" s="89">
        <v>40</v>
      </c>
      <c r="D1265" s="89" t="s">
        <v>751</v>
      </c>
      <c r="E1265" s="89" t="s">
        <v>23</v>
      </c>
      <c r="F1265" s="89">
        <v>1</v>
      </c>
      <c r="G1265" s="85">
        <v>25000</v>
      </c>
      <c r="H1265" s="85"/>
    </row>
    <row r="1266" spans="1:8">
      <c r="A1266" s="96">
        <v>43349</v>
      </c>
      <c r="B1266" s="89" t="s">
        <v>62</v>
      </c>
      <c r="C1266" s="89">
        <v>40</v>
      </c>
      <c r="D1266" s="89" t="s">
        <v>755</v>
      </c>
      <c r="E1266" s="89" t="s">
        <v>23</v>
      </c>
      <c r="F1266" s="89">
        <v>1</v>
      </c>
      <c r="G1266" s="85">
        <v>25000</v>
      </c>
      <c r="H1266" s="85"/>
    </row>
    <row r="1267" spans="1:8">
      <c r="A1267" s="96">
        <v>43356</v>
      </c>
      <c r="B1267" s="89" t="s">
        <v>24</v>
      </c>
      <c r="C1267" s="89">
        <v>40</v>
      </c>
      <c r="D1267" s="89" t="s">
        <v>750</v>
      </c>
      <c r="E1267" s="89" t="s">
        <v>23</v>
      </c>
      <c r="F1267" s="89">
        <v>1</v>
      </c>
      <c r="G1267" s="85">
        <v>25000</v>
      </c>
      <c r="H1267" s="85"/>
    </row>
    <row r="1268" spans="1:8">
      <c r="A1268" s="96">
        <v>43361</v>
      </c>
      <c r="B1268" s="89" t="s">
        <v>53</v>
      </c>
      <c r="C1268" s="89">
        <v>40</v>
      </c>
      <c r="D1268" s="89" t="s">
        <v>764</v>
      </c>
      <c r="E1268" s="89" t="s">
        <v>23</v>
      </c>
      <c r="F1268" s="89">
        <v>1</v>
      </c>
      <c r="G1268" s="85">
        <v>25000</v>
      </c>
      <c r="H1268" s="85"/>
    </row>
    <row r="1269" spans="1:8">
      <c r="A1269" s="96">
        <v>43354</v>
      </c>
      <c r="B1269" s="89" t="s">
        <v>34</v>
      </c>
      <c r="C1269" s="89">
        <v>40</v>
      </c>
      <c r="D1269" s="89" t="s">
        <v>735</v>
      </c>
      <c r="E1269" s="89" t="s">
        <v>23</v>
      </c>
      <c r="F1269" s="89">
        <v>1</v>
      </c>
      <c r="G1269" s="85">
        <v>25000</v>
      </c>
      <c r="H1269" s="85"/>
    </row>
    <row r="1270" spans="1:8">
      <c r="A1270" s="96">
        <v>43361</v>
      </c>
      <c r="B1270" s="89" t="s">
        <v>53</v>
      </c>
      <c r="C1270" s="89">
        <v>40</v>
      </c>
      <c r="D1270" s="89" t="s">
        <v>765</v>
      </c>
      <c r="E1270" s="89" t="s">
        <v>23</v>
      </c>
      <c r="F1270" s="89">
        <v>1</v>
      </c>
      <c r="G1270" s="85">
        <v>25000</v>
      </c>
      <c r="H1270" s="85"/>
    </row>
    <row r="1271" spans="1:8">
      <c r="A1271" s="96">
        <v>43353</v>
      </c>
      <c r="B1271" s="89" t="s">
        <v>24</v>
      </c>
      <c r="C1271" s="89">
        <v>40</v>
      </c>
      <c r="D1271" s="89" t="s">
        <v>753</v>
      </c>
      <c r="E1271" s="89" t="s">
        <v>23</v>
      </c>
      <c r="F1271" s="89">
        <v>1</v>
      </c>
      <c r="G1271" s="85">
        <v>25000</v>
      </c>
      <c r="H1271" s="85"/>
    </row>
    <row r="1272" spans="1:8">
      <c r="A1272" s="96">
        <v>43348</v>
      </c>
      <c r="B1272" s="89" t="s">
        <v>24</v>
      </c>
      <c r="C1272" s="89">
        <v>40</v>
      </c>
      <c r="D1272" s="89" t="s">
        <v>748</v>
      </c>
      <c r="E1272" s="89" t="s">
        <v>749</v>
      </c>
      <c r="F1272" s="89">
        <v>1</v>
      </c>
      <c r="G1272" s="85">
        <v>25000</v>
      </c>
      <c r="H1272" s="85"/>
    </row>
    <row r="1273" spans="1:8">
      <c r="A1273" s="96">
        <v>43346</v>
      </c>
      <c r="B1273" s="89" t="s">
        <v>46</v>
      </c>
      <c r="C1273" s="89">
        <v>20</v>
      </c>
      <c r="D1273" s="89" t="s">
        <v>716</v>
      </c>
      <c r="E1273" s="89" t="s">
        <v>25</v>
      </c>
      <c r="F1273" s="89">
        <v>1</v>
      </c>
      <c r="G1273" s="85">
        <v>15000</v>
      </c>
      <c r="H1273" s="85"/>
    </row>
    <row r="1274" spans="1:8">
      <c r="A1274" s="96">
        <v>43357</v>
      </c>
      <c r="B1274" s="89" t="s">
        <v>67</v>
      </c>
      <c r="C1274" s="89">
        <v>40</v>
      </c>
      <c r="D1274" s="89" t="s">
        <v>773</v>
      </c>
      <c r="E1274" s="89" t="s">
        <v>23</v>
      </c>
      <c r="F1274" s="89">
        <v>1</v>
      </c>
      <c r="G1274" s="85">
        <v>25000</v>
      </c>
      <c r="H1274" s="85"/>
    </row>
    <row r="1275" spans="1:8">
      <c r="A1275" s="96">
        <v>43350</v>
      </c>
      <c r="B1275" s="89" t="s">
        <v>34</v>
      </c>
      <c r="C1275" s="89">
        <v>40</v>
      </c>
      <c r="D1275" s="89" t="s">
        <v>732</v>
      </c>
      <c r="E1275" s="89" t="s">
        <v>23</v>
      </c>
      <c r="F1275" s="89">
        <v>1</v>
      </c>
      <c r="G1275" s="85">
        <v>25000</v>
      </c>
      <c r="H1275" s="85"/>
    </row>
    <row r="1276" spans="1:8">
      <c r="A1276" s="96">
        <v>43354</v>
      </c>
      <c r="B1276" s="89" t="s">
        <v>34</v>
      </c>
      <c r="C1276" s="89">
        <v>40</v>
      </c>
      <c r="D1276" s="89" t="s">
        <v>776</v>
      </c>
      <c r="E1276" s="89" t="s">
        <v>23</v>
      </c>
      <c r="F1276" s="89">
        <v>1</v>
      </c>
      <c r="G1276" s="85">
        <v>25000</v>
      </c>
      <c r="H1276" s="85"/>
    </row>
    <row r="1277" spans="1:8">
      <c r="A1277" s="96">
        <v>43356</v>
      </c>
      <c r="B1277" s="89" t="s">
        <v>26</v>
      </c>
      <c r="C1277" s="89">
        <v>40</v>
      </c>
      <c r="D1277" s="89" t="s">
        <v>759</v>
      </c>
      <c r="E1277" s="89" t="s">
        <v>23</v>
      </c>
      <c r="F1277" s="89">
        <v>1</v>
      </c>
      <c r="G1277" s="85">
        <v>25000</v>
      </c>
      <c r="H1277" s="85"/>
    </row>
    <row r="1278" spans="1:8">
      <c r="A1278" s="96">
        <v>43362</v>
      </c>
      <c r="B1278" s="89" t="s">
        <v>956</v>
      </c>
      <c r="C1278" s="89">
        <v>20</v>
      </c>
      <c r="D1278" s="89" t="s">
        <v>957</v>
      </c>
      <c r="E1278" s="89" t="s">
        <v>958</v>
      </c>
      <c r="F1278" s="89">
        <v>1</v>
      </c>
      <c r="G1278" s="85">
        <v>56000</v>
      </c>
      <c r="H1278" s="85"/>
    </row>
    <row r="1279" spans="1:8">
      <c r="A1279" s="96">
        <v>43347</v>
      </c>
      <c r="B1279" s="89" t="s">
        <v>26</v>
      </c>
      <c r="C1279" s="89">
        <v>40</v>
      </c>
      <c r="D1279" s="89" t="s">
        <v>758</v>
      </c>
      <c r="E1279" s="89" t="s">
        <v>371</v>
      </c>
      <c r="F1279" s="89">
        <v>1</v>
      </c>
      <c r="G1279" s="85">
        <v>84000</v>
      </c>
      <c r="H1279" s="85"/>
    </row>
    <row r="1280" spans="1:8">
      <c r="A1280" s="96">
        <v>43354</v>
      </c>
      <c r="B1280" s="89" t="s">
        <v>67</v>
      </c>
      <c r="C1280" s="89">
        <v>40</v>
      </c>
      <c r="D1280" s="89" t="s">
        <v>775</v>
      </c>
      <c r="E1280" s="89" t="s">
        <v>23</v>
      </c>
      <c r="F1280" s="89">
        <v>1</v>
      </c>
      <c r="G1280" s="85">
        <v>25000</v>
      </c>
      <c r="H1280" s="85"/>
    </row>
    <row r="1281" spans="1:8">
      <c r="A1281" s="96">
        <v>43357</v>
      </c>
      <c r="B1281" s="89" t="s">
        <v>67</v>
      </c>
      <c r="C1281" s="89">
        <v>40</v>
      </c>
      <c r="D1281" s="89" t="s">
        <v>774</v>
      </c>
      <c r="E1281" s="89" t="s">
        <v>23</v>
      </c>
      <c r="F1281" s="89">
        <v>1</v>
      </c>
      <c r="G1281" s="85">
        <v>25000</v>
      </c>
      <c r="H1281" s="85"/>
    </row>
    <row r="1282" spans="1:8">
      <c r="A1282" s="96">
        <v>43354</v>
      </c>
      <c r="B1282" s="89" t="s">
        <v>34</v>
      </c>
      <c r="C1282" s="89">
        <v>40</v>
      </c>
      <c r="D1282" s="89" t="s">
        <v>771</v>
      </c>
      <c r="E1282" s="89" t="s">
        <v>23</v>
      </c>
      <c r="F1282" s="89">
        <v>1</v>
      </c>
      <c r="G1282" s="85">
        <v>25000</v>
      </c>
      <c r="H1282" s="85"/>
    </row>
    <row r="1283" spans="1:8">
      <c r="A1283" s="96">
        <v>43345</v>
      </c>
      <c r="B1283" s="89" t="s">
        <v>26</v>
      </c>
      <c r="C1283" s="89">
        <v>40</v>
      </c>
      <c r="D1283" s="89" t="s">
        <v>700</v>
      </c>
      <c r="E1283" s="89" t="s">
        <v>71</v>
      </c>
      <c r="F1283" s="89">
        <v>1</v>
      </c>
      <c r="G1283" s="85">
        <v>84000</v>
      </c>
      <c r="H1283" s="85"/>
    </row>
    <row r="1284" spans="1:8">
      <c r="A1284" s="96">
        <v>43360</v>
      </c>
      <c r="B1284" s="89" t="s">
        <v>53</v>
      </c>
      <c r="C1284" s="89">
        <v>40</v>
      </c>
      <c r="D1284" s="89" t="s">
        <v>766</v>
      </c>
      <c r="E1284" s="89" t="s">
        <v>23</v>
      </c>
      <c r="F1284" s="89">
        <v>1</v>
      </c>
      <c r="G1284" s="85">
        <v>25000</v>
      </c>
      <c r="H1284" s="85"/>
    </row>
    <row r="1285" spans="1:8">
      <c r="A1285" s="96">
        <v>43355</v>
      </c>
      <c r="B1285" s="89" t="s">
        <v>34</v>
      </c>
      <c r="C1285" s="89">
        <v>40</v>
      </c>
      <c r="D1285" s="89" t="s">
        <v>770</v>
      </c>
      <c r="E1285" s="89" t="s">
        <v>23</v>
      </c>
      <c r="F1285" s="89">
        <v>1</v>
      </c>
      <c r="G1285" s="85">
        <v>25000</v>
      </c>
      <c r="H1285" s="85"/>
    </row>
    <row r="1286" spans="1:8">
      <c r="A1286" s="96">
        <v>43353</v>
      </c>
      <c r="B1286" s="89" t="s">
        <v>45</v>
      </c>
      <c r="C1286" s="89">
        <v>40</v>
      </c>
      <c r="D1286" s="89" t="s">
        <v>728</v>
      </c>
      <c r="E1286" s="89" t="s">
        <v>23</v>
      </c>
      <c r="F1286" s="89">
        <v>1</v>
      </c>
      <c r="G1286" s="85">
        <v>25000</v>
      </c>
      <c r="H1286" s="85"/>
    </row>
    <row r="1291" spans="1:8">
      <c r="A1291" s="84"/>
      <c r="B1291" s="84"/>
      <c r="C1291" s="84"/>
      <c r="D1291" s="84"/>
      <c r="E1291" s="84"/>
      <c r="F1291" s="84"/>
      <c r="G1291" s="84"/>
    </row>
    <row r="1292" spans="1:8">
      <c r="A1292" s="305" t="s">
        <v>547</v>
      </c>
      <c r="B1292" s="305"/>
      <c r="C1292" s="305"/>
      <c r="D1292" s="84"/>
      <c r="E1292" s="8" t="s">
        <v>1005</v>
      </c>
      <c r="F1292" s="84"/>
      <c r="G1292" s="84"/>
    </row>
    <row r="1293" spans="1:8">
      <c r="A1293" s="275"/>
      <c r="B1293" s="275"/>
      <c r="C1293" s="275"/>
      <c r="D1293" s="49"/>
      <c r="E1293" s="50" t="s">
        <v>35</v>
      </c>
      <c r="F1293" s="17"/>
      <c r="G1293" s="17"/>
    </row>
    <row r="1294" spans="1:8">
      <c r="A1294" s="51" t="s">
        <v>1015</v>
      </c>
      <c r="B1294" s="38"/>
      <c r="C1294" s="52"/>
      <c r="D1294" s="53"/>
      <c r="E1294" s="49"/>
      <c r="F1294" s="54"/>
      <c r="G1294" s="54"/>
    </row>
    <row r="1295" spans="1:8">
      <c r="A1295" s="55" t="s">
        <v>1009</v>
      </c>
      <c r="B1295" s="56"/>
      <c r="C1295" s="57"/>
      <c r="D1295" s="53"/>
      <c r="E1295" s="49"/>
      <c r="F1295" s="54"/>
      <c r="G1295" s="54"/>
    </row>
    <row r="1296" spans="1:8">
      <c r="A1296" s="58" t="s">
        <v>2</v>
      </c>
      <c r="B1296" s="59" t="s">
        <v>36</v>
      </c>
      <c r="C1296" s="60"/>
      <c r="D1296" s="61"/>
      <c r="E1296" s="54"/>
      <c r="F1296" s="62"/>
      <c r="G1296" s="63"/>
    </row>
    <row r="1297" spans="1:8">
      <c r="A1297" s="64" t="s">
        <v>3</v>
      </c>
      <c r="B1297" s="65" t="s">
        <v>4</v>
      </c>
      <c r="C1297" s="53"/>
      <c r="D1297" s="66"/>
      <c r="E1297" s="67"/>
      <c r="F1297" s="62"/>
      <c r="G1297" s="63"/>
    </row>
    <row r="1298" spans="1:8">
      <c r="A1298" s="64" t="s">
        <v>5</v>
      </c>
      <c r="B1298" s="65" t="s">
        <v>6</v>
      </c>
      <c r="C1298" s="53"/>
      <c r="D1298" s="66"/>
      <c r="E1298" s="67"/>
      <c r="F1298" s="68"/>
      <c r="G1298" s="52"/>
    </row>
    <row r="1299" spans="1:8">
      <c r="A1299" s="69" t="s">
        <v>7</v>
      </c>
      <c r="B1299" s="70"/>
      <c r="C1299" s="71"/>
      <c r="D1299" s="72"/>
      <c r="E1299" s="73"/>
      <c r="F1299" s="68"/>
      <c r="G1299" s="52"/>
    </row>
    <row r="1300" spans="1:8">
      <c r="A1300" s="69" t="s">
        <v>7</v>
      </c>
      <c r="B1300" s="70"/>
      <c r="C1300" s="71"/>
      <c r="D1300" s="72"/>
      <c r="E1300" s="74"/>
      <c r="F1300" s="68"/>
      <c r="G1300" s="52"/>
    </row>
    <row r="1301" spans="1:8">
      <c r="A1301" s="292" t="s">
        <v>74</v>
      </c>
      <c r="B1301" s="293"/>
      <c r="C1301" s="293"/>
      <c r="D1301" s="293"/>
      <c r="E1301" s="293"/>
      <c r="F1301" s="293"/>
      <c r="G1301" s="294"/>
    </row>
    <row r="1302" spans="1:8">
      <c r="A1302" s="272" t="s">
        <v>8</v>
      </c>
      <c r="B1302" s="75"/>
      <c r="C1302" s="75"/>
      <c r="D1302" s="75"/>
      <c r="E1302" s="91"/>
      <c r="F1302" s="273"/>
      <c r="G1302" s="274"/>
    </row>
    <row r="1303" spans="1:8" ht="21">
      <c r="A1303" s="101" t="s">
        <v>37</v>
      </c>
      <c r="B1303" s="101" t="s">
        <v>38</v>
      </c>
      <c r="C1303" s="25" t="s">
        <v>39</v>
      </c>
      <c r="D1303" s="101" t="s">
        <v>9</v>
      </c>
      <c r="E1303" s="102" t="s">
        <v>10</v>
      </c>
      <c r="F1303" s="102" t="s">
        <v>40</v>
      </c>
      <c r="G1303" s="102" t="s">
        <v>41</v>
      </c>
    </row>
    <row r="1304" spans="1:8">
      <c r="A1304" s="96">
        <v>43354</v>
      </c>
      <c r="B1304" s="89" t="s">
        <v>24</v>
      </c>
      <c r="C1304" s="89">
        <v>40</v>
      </c>
      <c r="D1304" s="89" t="s">
        <v>752</v>
      </c>
      <c r="E1304" s="89" t="s">
        <v>23</v>
      </c>
      <c r="F1304" s="89">
        <v>1</v>
      </c>
      <c r="G1304" s="85">
        <v>25000</v>
      </c>
      <c r="H1304" s="85"/>
    </row>
    <row r="1305" spans="1:8">
      <c r="A1305" s="96">
        <v>43353</v>
      </c>
      <c r="B1305" s="89" t="s">
        <v>34</v>
      </c>
      <c r="C1305" s="89">
        <v>40</v>
      </c>
      <c r="D1305" s="89" t="s">
        <v>733</v>
      </c>
      <c r="E1305" s="89" t="s">
        <v>23</v>
      </c>
      <c r="F1305" s="89">
        <v>1</v>
      </c>
      <c r="G1305" s="85">
        <v>25000</v>
      </c>
      <c r="H1305" s="85"/>
    </row>
    <row r="1306" spans="1:8">
      <c r="A1306" s="96">
        <v>43355</v>
      </c>
      <c r="B1306" s="89" t="s">
        <v>59</v>
      </c>
      <c r="C1306" s="89">
        <v>40</v>
      </c>
      <c r="D1306" s="89" t="s">
        <v>745</v>
      </c>
      <c r="E1306" s="89" t="s">
        <v>23</v>
      </c>
      <c r="F1306" s="89">
        <v>1</v>
      </c>
      <c r="G1306" s="85">
        <v>25000</v>
      </c>
      <c r="H1306" s="85"/>
    </row>
    <row r="1307" spans="1:8">
      <c r="A1307" s="96">
        <v>43353</v>
      </c>
      <c r="B1307" s="89" t="s">
        <v>34</v>
      </c>
      <c r="C1307" s="89">
        <v>40</v>
      </c>
      <c r="D1307" s="89" t="s">
        <v>777</v>
      </c>
      <c r="E1307" s="89" t="s">
        <v>23</v>
      </c>
      <c r="F1307" s="89">
        <v>1</v>
      </c>
      <c r="G1307" s="85">
        <v>25000</v>
      </c>
      <c r="H1307" s="85"/>
    </row>
    <row r="1308" spans="1:8">
      <c r="A1308" s="96">
        <v>43354</v>
      </c>
      <c r="B1308" s="89" t="s">
        <v>59</v>
      </c>
      <c r="C1308" s="89">
        <v>40</v>
      </c>
      <c r="D1308" s="89" t="s">
        <v>744</v>
      </c>
      <c r="E1308" s="89" t="s">
        <v>23</v>
      </c>
      <c r="F1308" s="89">
        <v>1</v>
      </c>
      <c r="G1308" s="85">
        <v>25000</v>
      </c>
      <c r="H1308" s="85"/>
    </row>
    <row r="1309" spans="1:8">
      <c r="A1309" s="96">
        <v>43348</v>
      </c>
      <c r="B1309" s="89" t="s">
        <v>45</v>
      </c>
      <c r="C1309" s="89">
        <v>40</v>
      </c>
      <c r="D1309" s="89" t="s">
        <v>729</v>
      </c>
      <c r="E1309" s="89" t="s">
        <v>23</v>
      </c>
      <c r="F1309" s="89">
        <v>1</v>
      </c>
      <c r="G1309" s="85">
        <v>25000</v>
      </c>
      <c r="H1309" s="85"/>
    </row>
    <row r="1310" spans="1:8">
      <c r="A1310" s="96">
        <v>43356</v>
      </c>
      <c r="B1310" s="89" t="s">
        <v>53</v>
      </c>
      <c r="C1310" s="89">
        <v>40</v>
      </c>
      <c r="D1310" s="89" t="s">
        <v>767</v>
      </c>
      <c r="E1310" s="89" t="s">
        <v>23</v>
      </c>
      <c r="F1310" s="89">
        <v>1</v>
      </c>
      <c r="G1310" s="85">
        <v>25000</v>
      </c>
      <c r="H1310" s="85"/>
    </row>
    <row r="1311" spans="1:8">
      <c r="A1311" s="306" t="s">
        <v>11</v>
      </c>
      <c r="B1311" s="307"/>
      <c r="C1311" s="307"/>
      <c r="D1311" s="307"/>
      <c r="E1311" s="307"/>
      <c r="F1311" s="308"/>
      <c r="G1311" s="100">
        <f>SUM(G1258:G1310)</f>
        <v>1088000</v>
      </c>
    </row>
    <row r="1312" spans="1:8">
      <c r="A1312" s="298" t="s">
        <v>1016</v>
      </c>
      <c r="B1312" s="299"/>
      <c r="C1312" s="299"/>
      <c r="D1312" s="299"/>
      <c r="E1312" s="299"/>
      <c r="F1312" s="299"/>
      <c r="G1312" s="300"/>
    </row>
    <row r="1313" spans="1:7">
      <c r="A1313" s="301"/>
      <c r="B1313" s="302"/>
      <c r="C1313" s="302"/>
      <c r="D1313" s="302"/>
      <c r="E1313" s="302"/>
      <c r="F1313" s="302"/>
      <c r="G1313" s="303"/>
    </row>
    <row r="1314" spans="1:7">
      <c r="A1314" s="78"/>
      <c r="B1314" s="79"/>
      <c r="C1314" s="80"/>
      <c r="D1314" s="79"/>
      <c r="E1314" s="17"/>
      <c r="F1314" s="81" t="s">
        <v>12</v>
      </c>
      <c r="G1314" s="17"/>
    </row>
    <row r="1337" s="84" customFormat="1"/>
    <row r="1338" s="84" customFormat="1"/>
    <row r="1339" s="84" customFormat="1"/>
    <row r="1340" s="84" customFormat="1"/>
    <row r="1341" s="84" customFormat="1"/>
    <row r="1342" s="84" customFormat="1"/>
    <row r="1343" s="84" customFormat="1"/>
    <row r="1344" s="84" customFormat="1"/>
    <row r="1345" spans="1:7" s="84" customFormat="1"/>
    <row r="1346" spans="1:7" s="84" customFormat="1"/>
    <row r="1347" spans="1:7" s="84" customFormat="1"/>
    <row r="1348" spans="1:7" s="84" customFormat="1"/>
    <row r="1349" spans="1:7" s="84" customFormat="1"/>
    <row r="1350" spans="1:7" s="84" customFormat="1"/>
    <row r="1351" spans="1:7" s="84" customFormat="1"/>
    <row r="1352" spans="1:7" s="84" customFormat="1"/>
    <row r="1353" spans="1:7" s="84" customFormat="1"/>
    <row r="1354" spans="1:7" s="84" customFormat="1"/>
    <row r="1355" spans="1:7">
      <c r="A1355" s="84"/>
      <c r="B1355" s="84"/>
      <c r="C1355" s="84"/>
      <c r="D1355" s="84"/>
      <c r="E1355" s="84"/>
      <c r="F1355" s="84"/>
      <c r="G1355" s="84"/>
    </row>
    <row r="1356" spans="1:7">
      <c r="A1356" s="305" t="s">
        <v>547</v>
      </c>
      <c r="B1356" s="305"/>
      <c r="C1356" s="305"/>
      <c r="D1356" s="84"/>
      <c r="E1356" s="8" t="s">
        <v>1005</v>
      </c>
      <c r="F1356" s="84"/>
      <c r="G1356" s="84"/>
    </row>
    <row r="1357" spans="1:7">
      <c r="A1357" s="275"/>
      <c r="B1357" s="275"/>
      <c r="C1357" s="275"/>
      <c r="D1357" s="49"/>
      <c r="E1357" s="50" t="s">
        <v>35</v>
      </c>
      <c r="F1357" s="17"/>
      <c r="G1357" s="17"/>
    </row>
    <row r="1358" spans="1:7">
      <c r="A1358" s="51" t="s">
        <v>1017</v>
      </c>
      <c r="B1358" s="38"/>
      <c r="C1358" s="52"/>
      <c r="D1358" s="53"/>
      <c r="E1358" s="49"/>
      <c r="F1358" s="54"/>
      <c r="G1358" s="54"/>
    </row>
    <row r="1359" spans="1:7">
      <c r="A1359" s="55" t="s">
        <v>779</v>
      </c>
      <c r="B1359" s="56"/>
      <c r="C1359" s="57"/>
      <c r="D1359" s="53"/>
      <c r="E1359" s="49"/>
      <c r="F1359" s="54"/>
      <c r="G1359" s="54"/>
    </row>
    <row r="1360" spans="1:7">
      <c r="A1360" s="58" t="s">
        <v>2</v>
      </c>
      <c r="B1360" s="59" t="s">
        <v>36</v>
      </c>
      <c r="C1360" s="60"/>
      <c r="D1360" s="61"/>
      <c r="E1360" s="54"/>
      <c r="F1360" s="62"/>
      <c r="G1360" s="63"/>
    </row>
    <row r="1361" spans="1:8">
      <c r="A1361" s="64" t="s">
        <v>3</v>
      </c>
      <c r="B1361" s="65" t="s">
        <v>4</v>
      </c>
      <c r="C1361" s="53"/>
      <c r="D1361" s="66"/>
      <c r="E1361" s="67"/>
      <c r="F1361" s="62"/>
      <c r="G1361" s="63"/>
    </row>
    <row r="1362" spans="1:8">
      <c r="A1362" s="64" t="s">
        <v>5</v>
      </c>
      <c r="B1362" s="65" t="s">
        <v>6</v>
      </c>
      <c r="C1362" s="53"/>
      <c r="D1362" s="66"/>
      <c r="E1362" s="67"/>
      <c r="F1362" s="68"/>
      <c r="G1362" s="52"/>
    </row>
    <row r="1363" spans="1:8">
      <c r="A1363" s="69" t="s">
        <v>7</v>
      </c>
      <c r="B1363" s="70"/>
      <c r="C1363" s="71"/>
      <c r="D1363" s="72"/>
      <c r="E1363" s="73"/>
      <c r="F1363" s="68"/>
      <c r="G1363" s="52"/>
    </row>
    <row r="1364" spans="1:8">
      <c r="A1364" s="69" t="s">
        <v>7</v>
      </c>
      <c r="B1364" s="70"/>
      <c r="C1364" s="71"/>
      <c r="D1364" s="72"/>
      <c r="E1364" s="74"/>
      <c r="F1364" s="68"/>
      <c r="G1364" s="52"/>
    </row>
    <row r="1365" spans="1:8">
      <c r="A1365" s="292" t="s">
        <v>299</v>
      </c>
      <c r="B1365" s="293"/>
      <c r="C1365" s="293"/>
      <c r="D1365" s="293"/>
      <c r="E1365" s="293"/>
      <c r="F1365" s="293"/>
      <c r="G1365" s="294"/>
    </row>
    <row r="1366" spans="1:8">
      <c r="A1366" s="272" t="s">
        <v>8</v>
      </c>
      <c r="B1366" s="75"/>
      <c r="C1366" s="75"/>
      <c r="D1366" s="75"/>
      <c r="E1366" s="91"/>
      <c r="F1366" s="273"/>
      <c r="G1366" s="274"/>
    </row>
    <row r="1367" spans="1:8" ht="21">
      <c r="A1367" s="101" t="s">
        <v>37</v>
      </c>
      <c r="B1367" s="101" t="s">
        <v>38</v>
      </c>
      <c r="C1367" s="25" t="s">
        <v>39</v>
      </c>
      <c r="D1367" s="101" t="s">
        <v>9</v>
      </c>
      <c r="E1367" s="102" t="s">
        <v>10</v>
      </c>
      <c r="F1367" s="102" t="s">
        <v>40</v>
      </c>
      <c r="G1367" s="102" t="s">
        <v>41</v>
      </c>
    </row>
    <row r="1368" spans="1:8">
      <c r="A1368" s="96">
        <v>43336</v>
      </c>
      <c r="B1368" s="89" t="s">
        <v>54</v>
      </c>
      <c r="C1368" s="89">
        <v>40</v>
      </c>
      <c r="D1368" s="89" t="s">
        <v>714</v>
      </c>
      <c r="E1368" s="89" t="s">
        <v>373</v>
      </c>
      <c r="F1368" s="89" t="s">
        <v>16</v>
      </c>
      <c r="G1368" s="85">
        <v>168000</v>
      </c>
      <c r="H1368" s="267"/>
    </row>
    <row r="1369" spans="1:8">
      <c r="A1369" s="306" t="s">
        <v>11</v>
      </c>
      <c r="B1369" s="307"/>
      <c r="C1369" s="307"/>
      <c r="D1369" s="307"/>
      <c r="E1369" s="307"/>
      <c r="F1369" s="308"/>
      <c r="G1369" s="100">
        <f>SUM(G1368)</f>
        <v>168000</v>
      </c>
    </row>
    <row r="1370" spans="1:8">
      <c r="A1370" s="298" t="s">
        <v>1018</v>
      </c>
      <c r="B1370" s="299"/>
      <c r="C1370" s="299"/>
      <c r="D1370" s="299"/>
      <c r="E1370" s="299"/>
      <c r="F1370" s="299"/>
      <c r="G1370" s="300"/>
    </row>
    <row r="1371" spans="1:8">
      <c r="A1371" s="301"/>
      <c r="B1371" s="302"/>
      <c r="C1371" s="302"/>
      <c r="D1371" s="302"/>
      <c r="E1371" s="302"/>
      <c r="F1371" s="302"/>
      <c r="G1371" s="303"/>
    </row>
    <row r="1372" spans="1:8">
      <c r="A1372" s="78"/>
      <c r="B1372" s="79"/>
      <c r="C1372" s="80"/>
      <c r="D1372" s="79"/>
      <c r="E1372" s="17"/>
      <c r="F1372" s="81" t="s">
        <v>12</v>
      </c>
      <c r="G1372" s="17"/>
    </row>
    <row r="1373" spans="1:8">
      <c r="A1373" s="84"/>
      <c r="B1373" s="84"/>
      <c r="C1373" s="84"/>
      <c r="D1373" s="84"/>
      <c r="E1373" s="84"/>
      <c r="F1373" s="84"/>
      <c r="G1373" s="84"/>
    </row>
    <row r="1384" spans="8:8">
      <c r="H1384" s="84"/>
    </row>
    <row r="1401" spans="1:7">
      <c r="A1401" s="84"/>
      <c r="B1401" s="84"/>
      <c r="C1401" s="84"/>
      <c r="D1401" s="84"/>
      <c r="E1401" s="84"/>
      <c r="F1401" s="84"/>
      <c r="G1401" s="84"/>
    </row>
    <row r="1402" spans="1:7">
      <c r="A1402" s="305" t="s">
        <v>547</v>
      </c>
      <c r="B1402" s="305"/>
      <c r="C1402" s="305"/>
      <c r="D1402" s="84"/>
      <c r="E1402" s="8" t="s">
        <v>1005</v>
      </c>
      <c r="F1402" s="84"/>
      <c r="G1402" s="84"/>
    </row>
    <row r="1403" spans="1:7">
      <c r="A1403" s="275"/>
      <c r="B1403" s="275"/>
      <c r="C1403" s="275"/>
      <c r="D1403" s="49"/>
      <c r="E1403" s="50" t="s">
        <v>35</v>
      </c>
      <c r="F1403" s="17"/>
      <c r="G1403" s="17"/>
    </row>
    <row r="1404" spans="1:7">
      <c r="A1404" s="51" t="s">
        <v>1019</v>
      </c>
      <c r="B1404" s="38"/>
      <c r="C1404" s="52"/>
      <c r="D1404" s="53"/>
      <c r="E1404" s="49"/>
      <c r="F1404" s="54"/>
      <c r="G1404" s="54"/>
    </row>
    <row r="1405" spans="1:7">
      <c r="A1405" s="55" t="s">
        <v>1009</v>
      </c>
      <c r="B1405" s="56"/>
      <c r="C1405" s="57"/>
      <c r="D1405" s="53"/>
      <c r="E1405" s="49"/>
      <c r="F1405" s="54"/>
      <c r="G1405" s="54"/>
    </row>
    <row r="1406" spans="1:7">
      <c r="A1406" s="58" t="s">
        <v>2</v>
      </c>
      <c r="B1406" s="59" t="s">
        <v>36</v>
      </c>
      <c r="C1406" s="60"/>
      <c r="D1406" s="61"/>
      <c r="E1406" s="54"/>
      <c r="F1406" s="62"/>
      <c r="G1406" s="63"/>
    </row>
    <row r="1407" spans="1:7">
      <c r="A1407" s="64" t="s">
        <v>3</v>
      </c>
      <c r="B1407" s="65" t="s">
        <v>4</v>
      </c>
      <c r="C1407" s="53"/>
      <c r="D1407" s="66"/>
      <c r="E1407" s="67"/>
      <c r="F1407" s="62"/>
      <c r="G1407" s="63"/>
    </row>
    <row r="1408" spans="1:7">
      <c r="A1408" s="64" t="s">
        <v>5</v>
      </c>
      <c r="B1408" s="65" t="s">
        <v>6</v>
      </c>
      <c r="C1408" s="53"/>
      <c r="D1408" s="66"/>
      <c r="E1408" s="67"/>
      <c r="F1408" s="68"/>
      <c r="G1408" s="52"/>
    </row>
    <row r="1409" spans="1:8">
      <c r="A1409" s="69" t="s">
        <v>7</v>
      </c>
      <c r="B1409" s="70"/>
      <c r="C1409" s="71"/>
      <c r="D1409" s="72"/>
      <c r="E1409" s="73"/>
      <c r="F1409" s="68"/>
      <c r="G1409" s="52"/>
    </row>
    <row r="1410" spans="1:8">
      <c r="A1410" s="69" t="s">
        <v>7</v>
      </c>
      <c r="B1410" s="70"/>
      <c r="C1410" s="71"/>
      <c r="D1410" s="72"/>
      <c r="E1410" s="74"/>
      <c r="F1410" s="68"/>
      <c r="G1410" s="52"/>
    </row>
    <row r="1411" spans="1:8">
      <c r="A1411" s="292" t="s">
        <v>299</v>
      </c>
      <c r="B1411" s="293"/>
      <c r="C1411" s="293"/>
      <c r="D1411" s="293"/>
      <c r="E1411" s="293"/>
      <c r="F1411" s="293"/>
      <c r="G1411" s="294"/>
    </row>
    <row r="1412" spans="1:8">
      <c r="A1412" s="272" t="s">
        <v>8</v>
      </c>
      <c r="B1412" s="75"/>
      <c r="C1412" s="75"/>
      <c r="D1412" s="75"/>
      <c r="E1412" s="91"/>
      <c r="F1412" s="273"/>
      <c r="G1412" s="274"/>
    </row>
    <row r="1413" spans="1:8" ht="21">
      <c r="A1413" s="101" t="s">
        <v>37</v>
      </c>
      <c r="B1413" s="101" t="s">
        <v>38</v>
      </c>
      <c r="C1413" s="25" t="s">
        <v>39</v>
      </c>
      <c r="D1413" s="101" t="s">
        <v>9</v>
      </c>
      <c r="E1413" s="102" t="s">
        <v>10</v>
      </c>
      <c r="F1413" s="102" t="s">
        <v>40</v>
      </c>
      <c r="G1413" s="102" t="s">
        <v>41</v>
      </c>
    </row>
    <row r="1414" spans="1:8">
      <c r="A1414" s="96">
        <v>43352</v>
      </c>
      <c r="B1414" s="89" t="s">
        <v>54</v>
      </c>
      <c r="C1414" s="89">
        <v>40</v>
      </c>
      <c r="D1414" s="89" t="s">
        <v>742</v>
      </c>
      <c r="E1414" s="89" t="s">
        <v>373</v>
      </c>
      <c r="F1414" s="89" t="s">
        <v>16</v>
      </c>
      <c r="G1414" s="85">
        <v>168000</v>
      </c>
      <c r="H1414" s="85"/>
    </row>
    <row r="1415" spans="1:8">
      <c r="A1415" s="96">
        <v>43348</v>
      </c>
      <c r="B1415" s="89" t="s">
        <v>53</v>
      </c>
      <c r="C1415" s="89">
        <v>40</v>
      </c>
      <c r="D1415" s="89" t="s">
        <v>768</v>
      </c>
      <c r="E1415" s="89" t="s">
        <v>769</v>
      </c>
      <c r="F1415" s="89" t="s">
        <v>16</v>
      </c>
      <c r="G1415" s="85">
        <v>244000</v>
      </c>
      <c r="H1415" s="267"/>
    </row>
    <row r="1416" spans="1:8">
      <c r="A1416" s="306" t="s">
        <v>11</v>
      </c>
      <c r="B1416" s="307"/>
      <c r="C1416" s="307"/>
      <c r="D1416" s="307"/>
      <c r="E1416" s="307"/>
      <c r="F1416" s="308"/>
      <c r="G1416" s="100">
        <f>SUM(G1414:G1415)</f>
        <v>412000</v>
      </c>
    </row>
    <row r="1417" spans="1:8">
      <c r="A1417" s="298" t="s">
        <v>1020</v>
      </c>
      <c r="B1417" s="299"/>
      <c r="C1417" s="299"/>
      <c r="D1417" s="299"/>
      <c r="E1417" s="299"/>
      <c r="F1417" s="299"/>
      <c r="G1417" s="300"/>
    </row>
    <row r="1418" spans="1:8">
      <c r="A1418" s="301"/>
      <c r="B1418" s="302"/>
      <c r="C1418" s="302"/>
      <c r="D1418" s="302"/>
      <c r="E1418" s="302"/>
      <c r="F1418" s="302"/>
      <c r="G1418" s="303"/>
    </row>
    <row r="1419" spans="1:8">
      <c r="A1419" s="78"/>
      <c r="B1419" s="79"/>
      <c r="C1419" s="80"/>
      <c r="D1419" s="79"/>
      <c r="E1419" s="17"/>
      <c r="F1419" s="81" t="s">
        <v>12</v>
      </c>
      <c r="G1419" s="17"/>
    </row>
    <row r="1420" spans="1:8">
      <c r="A1420" s="84"/>
      <c r="B1420" s="84"/>
      <c r="C1420" s="84"/>
      <c r="D1420" s="84"/>
      <c r="E1420" s="84"/>
      <c r="F1420" s="84"/>
      <c r="G1420" s="84"/>
    </row>
    <row r="1421" spans="1:8">
      <c r="A1421" s="84"/>
      <c r="B1421" s="84"/>
      <c r="C1421" s="84"/>
      <c r="D1421" s="84"/>
      <c r="E1421" s="84"/>
      <c r="F1421" s="84"/>
      <c r="G1421" s="84"/>
    </row>
    <row r="1440" spans="1:7">
      <c r="A1440" s="84"/>
      <c r="B1440" s="84"/>
      <c r="C1440" s="84"/>
      <c r="D1440" s="84"/>
      <c r="E1440" s="84"/>
      <c r="F1440" s="84"/>
      <c r="G1440" s="84"/>
    </row>
    <row r="1441" spans="1:7">
      <c r="A1441" s="84"/>
      <c r="B1441" s="84"/>
      <c r="C1441" s="84"/>
      <c r="D1441" s="84"/>
      <c r="E1441" s="84"/>
      <c r="F1441" s="84"/>
      <c r="G1441" s="84"/>
    </row>
    <row r="1442" spans="1:7">
      <c r="A1442" s="84"/>
      <c r="B1442" s="84"/>
      <c r="C1442" s="84"/>
      <c r="D1442" s="84"/>
      <c r="E1442" s="84"/>
      <c r="F1442" s="84"/>
      <c r="G1442" s="84"/>
    </row>
    <row r="1443" spans="1:7">
      <c r="A1443" s="84"/>
      <c r="B1443" s="84"/>
      <c r="C1443" s="84"/>
      <c r="D1443" s="84"/>
      <c r="E1443" s="84"/>
      <c r="F1443" s="84"/>
      <c r="G1443" s="84"/>
    </row>
    <row r="1444" spans="1:7">
      <c r="A1444" s="84"/>
      <c r="B1444" s="84"/>
      <c r="C1444" s="84"/>
      <c r="D1444" s="84"/>
      <c r="E1444" s="84"/>
      <c r="F1444" s="84"/>
      <c r="G1444" s="84"/>
    </row>
    <row r="1445" spans="1:7">
      <c r="A1445" s="84"/>
      <c r="B1445" s="84"/>
      <c r="C1445" s="84"/>
      <c r="D1445" s="84"/>
      <c r="E1445" s="84"/>
      <c r="F1445" s="84"/>
      <c r="G1445" s="84"/>
    </row>
    <row r="1446" spans="1:7">
      <c r="A1446" s="84"/>
      <c r="B1446" s="84"/>
      <c r="C1446" s="84"/>
      <c r="D1446" s="84"/>
      <c r="E1446" s="84"/>
      <c r="F1446" s="84"/>
      <c r="G1446" s="84"/>
    </row>
    <row r="1447" spans="1:7">
      <c r="A1447" s="305" t="s">
        <v>547</v>
      </c>
      <c r="B1447" s="305"/>
      <c r="C1447" s="305"/>
      <c r="D1447" s="84"/>
      <c r="E1447" s="8" t="s">
        <v>1034</v>
      </c>
      <c r="F1447" s="84"/>
      <c r="G1447" s="84"/>
    </row>
    <row r="1448" spans="1:7">
      <c r="A1448" s="280"/>
      <c r="B1448" s="280"/>
      <c r="C1448" s="280"/>
      <c r="D1448" s="49"/>
      <c r="E1448" s="50" t="s">
        <v>35</v>
      </c>
      <c r="F1448" s="17"/>
      <c r="G1448" s="17"/>
    </row>
    <row r="1449" spans="1:7">
      <c r="A1449" s="51" t="s">
        <v>1041</v>
      </c>
      <c r="B1449" s="38"/>
      <c r="C1449" s="52"/>
      <c r="D1449" s="53"/>
      <c r="E1449" s="49"/>
      <c r="F1449" s="54"/>
      <c r="G1449" s="54"/>
    </row>
    <row r="1450" spans="1:7">
      <c r="A1450" s="55" t="s">
        <v>1009</v>
      </c>
      <c r="B1450" s="56"/>
      <c r="C1450" s="57"/>
      <c r="D1450" s="53"/>
      <c r="E1450" s="49"/>
      <c r="F1450" s="54"/>
      <c r="G1450" s="54"/>
    </row>
    <row r="1451" spans="1:7">
      <c r="A1451" s="58" t="s">
        <v>2</v>
      </c>
      <c r="B1451" s="59" t="s">
        <v>36</v>
      </c>
      <c r="C1451" s="60"/>
      <c r="D1451" s="61"/>
      <c r="E1451" s="54"/>
      <c r="F1451" s="62"/>
      <c r="G1451" s="63"/>
    </row>
    <row r="1452" spans="1:7">
      <c r="A1452" s="64" t="s">
        <v>3</v>
      </c>
      <c r="B1452" s="65" t="s">
        <v>4</v>
      </c>
      <c r="C1452" s="53"/>
      <c r="D1452" s="66"/>
      <c r="E1452" s="67"/>
      <c r="F1452" s="62"/>
      <c r="G1452" s="63"/>
    </row>
    <row r="1453" spans="1:7">
      <c r="A1453" s="64" t="s">
        <v>5</v>
      </c>
      <c r="B1453" s="65" t="s">
        <v>6</v>
      </c>
      <c r="C1453" s="53"/>
      <c r="D1453" s="66"/>
      <c r="E1453" s="67"/>
      <c r="F1453" s="68"/>
      <c r="G1453" s="52"/>
    </row>
    <row r="1454" spans="1:7">
      <c r="A1454" s="69" t="s">
        <v>7</v>
      </c>
      <c r="B1454" s="70"/>
      <c r="C1454" s="71"/>
      <c r="D1454" s="72"/>
      <c r="E1454" s="73"/>
      <c r="F1454" s="68"/>
      <c r="G1454" s="52"/>
    </row>
    <row r="1455" spans="1:7">
      <c r="A1455" s="69" t="s">
        <v>7</v>
      </c>
      <c r="B1455" s="70"/>
      <c r="C1455" s="71"/>
      <c r="D1455" s="72"/>
      <c r="E1455" s="74"/>
      <c r="F1455" s="68"/>
      <c r="G1455" s="52"/>
    </row>
    <row r="1456" spans="1:7">
      <c r="A1456" s="292" t="s">
        <v>299</v>
      </c>
      <c r="B1456" s="293"/>
      <c r="C1456" s="293"/>
      <c r="D1456" s="293"/>
      <c r="E1456" s="293"/>
      <c r="F1456" s="293"/>
      <c r="G1456" s="294"/>
    </row>
    <row r="1457" spans="1:8">
      <c r="A1457" s="277" t="s">
        <v>8</v>
      </c>
      <c r="B1457" s="75"/>
      <c r="C1457" s="75"/>
      <c r="D1457" s="75"/>
      <c r="E1457" s="91"/>
      <c r="F1457" s="278"/>
      <c r="G1457" s="279"/>
    </row>
    <row r="1458" spans="1:8" ht="21">
      <c r="A1458" s="101" t="s">
        <v>37</v>
      </c>
      <c r="B1458" s="101" t="s">
        <v>38</v>
      </c>
      <c r="C1458" s="25" t="s">
        <v>39</v>
      </c>
      <c r="D1458" s="101" t="s">
        <v>9</v>
      </c>
      <c r="E1458" s="102" t="s">
        <v>10</v>
      </c>
      <c r="F1458" s="102" t="s">
        <v>40</v>
      </c>
      <c r="G1458" s="102" t="s">
        <v>41</v>
      </c>
    </row>
    <row r="1459" spans="1:8">
      <c r="A1459" s="96">
        <v>43369</v>
      </c>
      <c r="B1459" s="89" t="s">
        <v>46</v>
      </c>
      <c r="C1459" s="89">
        <v>40</v>
      </c>
      <c r="D1459" s="96" t="s">
        <v>1003</v>
      </c>
      <c r="E1459" s="95" t="s">
        <v>25</v>
      </c>
      <c r="F1459" s="85">
        <v>1</v>
      </c>
      <c r="G1459" s="85">
        <v>20000</v>
      </c>
      <c r="H1459" s="85"/>
    </row>
    <row r="1460" spans="1:8">
      <c r="A1460" s="96">
        <v>43363</v>
      </c>
      <c r="B1460" s="89" t="s">
        <v>62</v>
      </c>
      <c r="C1460" s="89">
        <v>20</v>
      </c>
      <c r="D1460" s="96" t="s">
        <v>1042</v>
      </c>
      <c r="E1460" s="95" t="s">
        <v>23</v>
      </c>
      <c r="F1460" s="85">
        <v>1</v>
      </c>
      <c r="G1460" s="85">
        <v>15000</v>
      </c>
      <c r="H1460" s="267"/>
    </row>
    <row r="1461" spans="1:8">
      <c r="A1461" s="96">
        <v>43363</v>
      </c>
      <c r="B1461" s="89" t="s">
        <v>62</v>
      </c>
      <c r="C1461" s="89">
        <v>20</v>
      </c>
      <c r="D1461" s="96" t="s">
        <v>986</v>
      </c>
      <c r="E1461" s="95" t="s">
        <v>23</v>
      </c>
      <c r="F1461" s="85">
        <v>1</v>
      </c>
      <c r="G1461" s="85">
        <v>15000</v>
      </c>
      <c r="H1461" s="267"/>
    </row>
    <row r="1462" spans="1:8">
      <c r="A1462" s="96">
        <v>43363</v>
      </c>
      <c r="B1462" s="89" t="s">
        <v>62</v>
      </c>
      <c r="C1462" s="89">
        <v>20</v>
      </c>
      <c r="D1462" s="96" t="s">
        <v>985</v>
      </c>
      <c r="E1462" s="95" t="s">
        <v>23</v>
      </c>
      <c r="F1462" s="85">
        <v>1</v>
      </c>
      <c r="G1462" s="85">
        <v>15000</v>
      </c>
      <c r="H1462" s="267"/>
    </row>
    <row r="1463" spans="1:8">
      <c r="A1463" s="96">
        <v>43358</v>
      </c>
      <c r="B1463" s="89" t="s">
        <v>67</v>
      </c>
      <c r="C1463" s="89">
        <v>40</v>
      </c>
      <c r="D1463" s="96" t="s">
        <v>973</v>
      </c>
      <c r="E1463" s="95" t="s">
        <v>71</v>
      </c>
      <c r="F1463" s="85">
        <v>1</v>
      </c>
      <c r="G1463" s="85">
        <v>84000</v>
      </c>
      <c r="H1463" s="85"/>
    </row>
    <row r="1464" spans="1:8">
      <c r="A1464" s="96">
        <v>43369</v>
      </c>
      <c r="B1464" s="89" t="s">
        <v>34</v>
      </c>
      <c r="C1464" s="89">
        <v>20</v>
      </c>
      <c r="D1464" s="96" t="s">
        <v>666</v>
      </c>
      <c r="E1464" s="95" t="s">
        <v>23</v>
      </c>
      <c r="F1464" s="85">
        <v>1</v>
      </c>
      <c r="G1464" s="85">
        <v>15000</v>
      </c>
      <c r="H1464" s="85"/>
    </row>
    <row r="1465" spans="1:8">
      <c r="A1465" s="96">
        <v>43369</v>
      </c>
      <c r="B1465" s="89" t="s">
        <v>34</v>
      </c>
      <c r="C1465" s="89">
        <v>20</v>
      </c>
      <c r="D1465" s="96" t="s">
        <v>1026</v>
      </c>
      <c r="E1465" s="95" t="s">
        <v>23</v>
      </c>
      <c r="F1465" s="85">
        <v>1</v>
      </c>
      <c r="G1465" s="85">
        <v>15000</v>
      </c>
      <c r="H1465" s="85"/>
    </row>
    <row r="1466" spans="1:8">
      <c r="A1466" s="96">
        <v>43354</v>
      </c>
      <c r="B1466" s="89" t="s">
        <v>52</v>
      </c>
      <c r="C1466" s="89">
        <v>20</v>
      </c>
      <c r="D1466" s="96" t="s">
        <v>1001</v>
      </c>
      <c r="E1466" s="95" t="s">
        <v>1002</v>
      </c>
      <c r="F1466" s="85">
        <v>1</v>
      </c>
      <c r="G1466" s="85">
        <v>56000</v>
      </c>
      <c r="H1466" s="85"/>
    </row>
    <row r="1467" spans="1:8">
      <c r="A1467" s="96">
        <v>43362</v>
      </c>
      <c r="B1467" s="89" t="s">
        <v>46</v>
      </c>
      <c r="C1467" s="89">
        <v>40</v>
      </c>
      <c r="D1467" s="96" t="s">
        <v>1004</v>
      </c>
      <c r="E1467" s="95" t="s">
        <v>25</v>
      </c>
      <c r="F1467" s="85">
        <v>1</v>
      </c>
      <c r="G1467" s="85">
        <v>20000</v>
      </c>
      <c r="H1467" s="85"/>
    </row>
    <row r="1468" spans="1:8">
      <c r="A1468" s="96">
        <v>43362</v>
      </c>
      <c r="B1468" s="89" t="s">
        <v>52</v>
      </c>
      <c r="C1468" s="89">
        <v>20</v>
      </c>
      <c r="D1468" s="96" t="s">
        <v>999</v>
      </c>
      <c r="E1468" s="95" t="s">
        <v>1000</v>
      </c>
      <c r="F1468" s="85">
        <v>1</v>
      </c>
      <c r="G1468" s="85">
        <v>56000</v>
      </c>
      <c r="H1468" s="85"/>
    </row>
    <row r="1469" spans="1:8">
      <c r="A1469" s="96">
        <v>43357</v>
      </c>
      <c r="B1469" s="89" t="s">
        <v>63</v>
      </c>
      <c r="C1469" s="89">
        <v>40</v>
      </c>
      <c r="D1469" s="96" t="s">
        <v>987</v>
      </c>
      <c r="E1469" s="95" t="s">
        <v>23</v>
      </c>
      <c r="F1469" s="85">
        <v>1</v>
      </c>
      <c r="G1469" s="85">
        <v>25000</v>
      </c>
      <c r="H1469" s="85"/>
    </row>
    <row r="1470" spans="1:8">
      <c r="A1470" s="96">
        <v>43361</v>
      </c>
      <c r="B1470" s="89" t="s">
        <v>24</v>
      </c>
      <c r="C1470" s="89">
        <v>40</v>
      </c>
      <c r="D1470" s="96" t="s">
        <v>1024</v>
      </c>
      <c r="E1470" s="95" t="s">
        <v>1025</v>
      </c>
      <c r="F1470" s="85">
        <v>1</v>
      </c>
      <c r="G1470" s="85">
        <v>84000</v>
      </c>
      <c r="H1470" s="85"/>
    </row>
    <row r="1471" spans="1:8">
      <c r="A1471" s="96">
        <v>43359</v>
      </c>
      <c r="B1471" s="89" t="s">
        <v>54</v>
      </c>
      <c r="C1471" s="89">
        <v>40</v>
      </c>
      <c r="D1471" s="96" t="s">
        <v>983</v>
      </c>
      <c r="E1471" s="95" t="s">
        <v>71</v>
      </c>
      <c r="F1471" s="85">
        <v>1</v>
      </c>
      <c r="G1471" s="85">
        <v>84000</v>
      </c>
      <c r="H1471" s="85"/>
    </row>
    <row r="1472" spans="1:8">
      <c r="A1472" s="306" t="s">
        <v>11</v>
      </c>
      <c r="B1472" s="307"/>
      <c r="C1472" s="307"/>
      <c r="D1472" s="307"/>
      <c r="E1472" s="307"/>
      <c r="F1472" s="308"/>
      <c r="G1472" s="100">
        <f>SUM(G1459:G1471)</f>
        <v>504000</v>
      </c>
    </row>
    <row r="1473" spans="1:7">
      <c r="A1473" s="298" t="s">
        <v>955</v>
      </c>
      <c r="B1473" s="299"/>
      <c r="C1473" s="299"/>
      <c r="D1473" s="299"/>
      <c r="E1473" s="299"/>
      <c r="F1473" s="299"/>
      <c r="G1473" s="300"/>
    </row>
    <row r="1474" spans="1:7">
      <c r="A1474" s="301"/>
      <c r="B1474" s="302"/>
      <c r="C1474" s="302"/>
      <c r="D1474" s="302"/>
      <c r="E1474" s="302"/>
      <c r="F1474" s="302"/>
      <c r="G1474" s="303"/>
    </row>
    <row r="1475" spans="1:7">
      <c r="A1475" s="78"/>
      <c r="B1475" s="79"/>
      <c r="C1475" s="80"/>
      <c r="D1475" s="79"/>
      <c r="E1475" s="17"/>
      <c r="F1475" s="81" t="s">
        <v>12</v>
      </c>
      <c r="G1475" s="17"/>
    </row>
    <row r="1476" spans="1:7">
      <c r="A1476" s="84"/>
      <c r="B1476" s="84"/>
      <c r="C1476" s="84"/>
      <c r="D1476" s="84"/>
      <c r="E1476" s="84"/>
      <c r="F1476" s="84"/>
      <c r="G1476" s="84"/>
    </row>
  </sheetData>
  <mergeCells count="98">
    <mergeCell ref="A1411:G1411"/>
    <mergeCell ref="A899:C899"/>
    <mergeCell ref="A909:G909"/>
    <mergeCell ref="A916:F916"/>
    <mergeCell ref="A917:G918"/>
    <mergeCell ref="A815:G815"/>
    <mergeCell ref="A852:C852"/>
    <mergeCell ref="A862:G862"/>
    <mergeCell ref="A876:F876"/>
    <mergeCell ref="A877:G878"/>
    <mergeCell ref="A758:C758"/>
    <mergeCell ref="A768:G768"/>
    <mergeCell ref="A774:F774"/>
    <mergeCell ref="A775:G776"/>
    <mergeCell ref="A805:C805"/>
    <mergeCell ref="A689:G690"/>
    <mergeCell ref="A718:G718"/>
    <mergeCell ref="A723:F723"/>
    <mergeCell ref="A724:G725"/>
    <mergeCell ref="A606:C606"/>
    <mergeCell ref="A652:C652"/>
    <mergeCell ref="A708:C708"/>
    <mergeCell ref="A615:G615"/>
    <mergeCell ref="A642:F642"/>
    <mergeCell ref="A643:G644"/>
    <mergeCell ref="A662:G662"/>
    <mergeCell ref="A688:F688"/>
    <mergeCell ref="A570:F570"/>
    <mergeCell ref="A571:G572"/>
    <mergeCell ref="A347:G347"/>
    <mergeCell ref="A400:G400"/>
    <mergeCell ref="A454:G454"/>
    <mergeCell ref="A509:G509"/>
    <mergeCell ref="A566:G566"/>
    <mergeCell ref="A226:F226"/>
    <mergeCell ref="A227:G228"/>
    <mergeCell ref="A244:G244"/>
    <mergeCell ref="A248:F248"/>
    <mergeCell ref="A249:G250"/>
    <mergeCell ref="A295:G295"/>
    <mergeCell ref="A523:F523"/>
    <mergeCell ref="A524:G525"/>
    <mergeCell ref="A5:C5"/>
    <mergeCell ref="A15:G15"/>
    <mergeCell ref="A50:C50"/>
    <mergeCell ref="A60:G60"/>
    <mergeCell ref="A152:G152"/>
    <mergeCell ref="A171:F171"/>
    <mergeCell ref="A172:G173"/>
    <mergeCell ref="A196:G196"/>
    <mergeCell ref="A98:C98"/>
    <mergeCell ref="A108:G108"/>
    <mergeCell ref="A118:F118"/>
    <mergeCell ref="A119:G120"/>
    <mergeCell ref="A142:C142"/>
    <mergeCell ref="A922:C922"/>
    <mergeCell ref="A932:G932"/>
    <mergeCell ref="A968:C968"/>
    <mergeCell ref="A978:G978"/>
    <mergeCell ref="A998:F998"/>
    <mergeCell ref="A1060:C1060"/>
    <mergeCell ref="A1069:G1069"/>
    <mergeCell ref="A1096:F1096"/>
    <mergeCell ref="A1097:G1098"/>
    <mergeCell ref="A999:G1000"/>
    <mergeCell ref="A1014:C1014"/>
    <mergeCell ref="A1023:G1023"/>
    <mergeCell ref="A1034:F1034"/>
    <mergeCell ref="A1035:G1036"/>
    <mergeCell ref="A1161:G1161"/>
    <mergeCell ref="A1167:F1167"/>
    <mergeCell ref="A1168:G1169"/>
    <mergeCell ref="A1106:C1106"/>
    <mergeCell ref="A1115:G1115"/>
    <mergeCell ref="A1130:F1130"/>
    <mergeCell ref="A1131:G1132"/>
    <mergeCell ref="A1152:C1152"/>
    <mergeCell ref="A1200:C1200"/>
    <mergeCell ref="A1209:G1209"/>
    <mergeCell ref="A1216:F1216"/>
    <mergeCell ref="A1217:G1218"/>
    <mergeCell ref="A1246:C1246"/>
    <mergeCell ref="A1447:C1447"/>
    <mergeCell ref="A1456:G1456"/>
    <mergeCell ref="A1472:F1472"/>
    <mergeCell ref="A1473:G1474"/>
    <mergeCell ref="A1255:G1255"/>
    <mergeCell ref="A1292:C1292"/>
    <mergeCell ref="A1301:G1301"/>
    <mergeCell ref="A1311:F1311"/>
    <mergeCell ref="A1312:G1313"/>
    <mergeCell ref="A1356:C1356"/>
    <mergeCell ref="A1416:F1416"/>
    <mergeCell ref="A1417:G1418"/>
    <mergeCell ref="A1365:G1365"/>
    <mergeCell ref="A1369:F1369"/>
    <mergeCell ref="A1370:G1371"/>
    <mergeCell ref="A1402:C1402"/>
  </mergeCells>
  <phoneticPr fontId="26" type="noConversion"/>
  <pageMargins left="0.56000000000000005" right="0.7" top="1.6041666666666667" bottom="0.83" header="0.3" footer="0.3"/>
  <pageSetup paperSize="9" orientation="portrait" r:id="rId1"/>
  <headerFooter>
    <oddHeader>&amp;L&amp;G</oddHeader>
    <oddFooter>&amp;C&amp;"Times New Roman,Normal"OWATRANS SARL LOT 203 CITE SOTIBA TEL:33 834 34 07 FAX: 33 853 28 03 BP:18209&amp;12WWW.OWATRANS.COM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DU 01 AU 10 SEPTEMBRE</vt:lpstr>
      <vt:lpstr>DU 10 AU 20 SEPEMBRE</vt:lpstr>
      <vt:lpstr>DU 20 AU 30 SEPTEMBRE</vt:lpstr>
      <vt:lpstr>FACTURE IMPORT</vt:lpstr>
      <vt:lpstr>FACTURE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MADAME NDIAYE</cp:lastModifiedBy>
  <cp:lastPrinted>2018-10-02T14:18:36Z</cp:lastPrinted>
  <dcterms:created xsi:type="dcterms:W3CDTF">2015-01-02T10:13:36Z</dcterms:created>
  <dcterms:modified xsi:type="dcterms:W3CDTF">2018-10-02T14:19:10Z</dcterms:modified>
</cp:coreProperties>
</file>