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C74001C8-2155-5E41-8B59-160F01FFDE86}" xr6:coauthVersionLast="47" xr6:coauthVersionMax="47" xr10:uidLastSave="{00000000-0000-0000-0000-000000000000}"/>
  <bookViews>
    <workbookView xWindow="3500" yWindow="740" windowWidth="25900" windowHeight="16700" firstSheet="2" activeTab="4" xr2:uid="{E3C4E6EB-EB3D-0D43-A394-BE0E1CA4BD04}"/>
  </bookViews>
  <sheets>
    <sheet name="Stores" sheetId="8" r:id="rId1"/>
    <sheet name="Distances(KM)" sheetId="3" r:id="rId2"/>
    <sheet name="Vehicles" sheetId="6" r:id="rId3"/>
    <sheet name="Demand(items)" sheetId="1" r:id="rId4"/>
    <sheet name="Demand(prob)" sheetId="2" r:id="rId5"/>
    <sheet name="Speeds(KpH)_stoch" sheetId="4" r:id="rId6"/>
    <sheet name="Loading(min)_stoch" sheetId="5" r:id="rId7"/>
    <sheet name="Demand(items)_det" sheetId="9" r:id="rId8"/>
    <sheet name="Demand(prob)_det" sheetId="10" r:id="rId9"/>
    <sheet name="Speeds(KpH)" sheetId="11" r:id="rId10"/>
    <sheet name="Loading(min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1" l="1"/>
  <c r="B6" i="9" l="1"/>
  <c r="A5" i="9"/>
  <c r="C3" i="9"/>
  <c r="D4" i="9"/>
  <c r="D6" i="9"/>
  <c r="C6" i="9"/>
  <c r="E4" i="9"/>
  <c r="B3" i="9"/>
  <c r="A2" i="9"/>
  <c r="A3" i="9"/>
  <c r="E2" i="9"/>
  <c r="A6" i="9"/>
  <c r="C4" i="9"/>
  <c r="D2" i="9"/>
  <c r="E5" i="9"/>
  <c r="B4" i="9"/>
  <c r="C2" i="9"/>
  <c r="D5" i="9"/>
  <c r="A4" i="9"/>
  <c r="B2" i="9"/>
  <c r="C5" i="9"/>
  <c r="E3" i="9"/>
  <c r="E6" i="9"/>
  <c r="B5" i="9"/>
  <c r="D3" i="9"/>
</calcChain>
</file>

<file path=xl/sharedStrings.xml><?xml version="1.0" encoding="utf-8"?>
<sst xmlns="http://schemas.openxmlformats.org/spreadsheetml/2006/main" count="60" uniqueCount="37">
  <si>
    <t>S1-low</t>
  </si>
  <si>
    <t>S2-ave</t>
  </si>
  <si>
    <t>S3-high</t>
  </si>
  <si>
    <t>S1-bad</t>
  </si>
  <si>
    <t>S3-good</t>
  </si>
  <si>
    <t>Average speed</t>
  </si>
  <si>
    <t>Probability</t>
  </si>
  <si>
    <t>KFA_1</t>
  </si>
  <si>
    <t>KFA_2</t>
  </si>
  <si>
    <t>KFA_3</t>
  </si>
  <si>
    <t>KFA_4</t>
  </si>
  <si>
    <t>KFA_5</t>
  </si>
  <si>
    <t>Scenario</t>
  </si>
  <si>
    <t>Probabiity</t>
  </si>
  <si>
    <t>Store_1</t>
  </si>
  <si>
    <t>Store_2</t>
  </si>
  <si>
    <t>Store_3</t>
  </si>
  <si>
    <t>Store_4</t>
  </si>
  <si>
    <t>Store_5</t>
  </si>
  <si>
    <t>S1-slow</t>
  </si>
  <si>
    <t>S2-fast</t>
  </si>
  <si>
    <t>V1</t>
  </si>
  <si>
    <t>V2</t>
  </si>
  <si>
    <t>V3</t>
  </si>
  <si>
    <t>V4</t>
  </si>
  <si>
    <t>V5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</si>
  <si>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</si>
  <si>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</si>
  <si>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</si>
  <si>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</si>
  <si>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</si>
  <si>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</si>
  <si>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</si>
  <si>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</si>
  <si>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S1-ave</t>
  </si>
  <si>
    <t>S4-very high</t>
  </si>
  <si>
    <t>VCd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</si>
</sst>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C6E7-C691-CE41-9FFA-5F841CE05AEB}">
  <dimension ref="A1:F6"/>
  <sheetViews>
    <sheetView workbookViewId="0">
      <selection activeCell="Q11" sqref="Q11"/>
    </sheetView>
  </sheetViews>
  <sheetFormatPr baseColWidth="10" defaultRowHeight="16" x14ac:dyDescent="0.2"/>
  <sheetData>
    <row r="1" spans="1:6" x14ac:dyDescent="0.2">
      <c r="A1" t="s">
        <v>28</v>
      </c>
      <c r="B1" t="s">
        <v>32</v>
      </c>
      <c r="C1" t="s">
        <v>33</v>
      </c>
      <c r="D1" t="s">
        <v>29</v>
      </c>
      <c r="E1" t="s">
        <v>30</v>
      </c>
      <c r="F1" t="s">
        <v>31</v>
      </c>
    </row>
    <row r="2" spans="1:6" x14ac:dyDescent="0.2">
      <c r="A2">
        <v>1</v>
      </c>
      <c r="B2">
        <v>-33.683949582636203</v>
      </c>
      <c r="C2">
        <v>151.11465383842599</v>
      </c>
      <c r="D2">
        <v>598.9</v>
      </c>
      <c r="F2">
        <v>75000</v>
      </c>
    </row>
    <row r="3" spans="1:6" x14ac:dyDescent="0.2">
      <c r="A3">
        <v>2</v>
      </c>
      <c r="B3">
        <v>-33.872487339832098</v>
      </c>
      <c r="C3">
        <v>150.792720694553</v>
      </c>
      <c r="D3">
        <v>2277.3000000000002</v>
      </c>
      <c r="F3">
        <v>100000</v>
      </c>
    </row>
    <row r="4" spans="1:6" x14ac:dyDescent="0.2">
      <c r="A4">
        <v>3</v>
      </c>
      <c r="B4">
        <v>-33.906110028314998</v>
      </c>
      <c r="C4">
        <v>151.201042017367</v>
      </c>
      <c r="D4">
        <v>66.099999999999994</v>
      </c>
      <c r="F4">
        <v>50000</v>
      </c>
    </row>
    <row r="5" spans="1:6" x14ac:dyDescent="0.2">
      <c r="A5">
        <v>4</v>
      </c>
      <c r="B5">
        <v>-33.851913018980397</v>
      </c>
      <c r="C5">
        <v>151.28082819727399</v>
      </c>
      <c r="D5">
        <v>57.7</v>
      </c>
      <c r="F5">
        <v>50000</v>
      </c>
    </row>
    <row r="6" spans="1:6" x14ac:dyDescent="0.2">
      <c r="A6">
        <v>5</v>
      </c>
      <c r="B6">
        <v>-33.885939391847501</v>
      </c>
      <c r="C6">
        <v>151.05561171032701</v>
      </c>
      <c r="D6">
        <v>7687.8999999999987</v>
      </c>
      <c r="F6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73A6-527C-C54E-B69C-2EC08118D359}">
  <dimension ref="A1:D4"/>
  <sheetViews>
    <sheetView workbookViewId="0">
      <selection activeCell="E10" sqref="E10"/>
    </sheetView>
  </sheetViews>
  <sheetFormatPr baseColWidth="10" defaultRowHeight="16" x14ac:dyDescent="0.2"/>
  <sheetData>
    <row r="1" spans="1:4" x14ac:dyDescent="0.2">
      <c r="A1" s="1"/>
      <c r="B1" s="1" t="s">
        <v>34</v>
      </c>
      <c r="C1" s="1"/>
      <c r="D1" s="1"/>
    </row>
    <row r="2" spans="1:4" x14ac:dyDescent="0.2">
      <c r="A2" s="1" t="s">
        <v>5</v>
      </c>
      <c r="B2" s="1">
        <f>'Speeds(KpH)_stoch'!B2*'Speeds(KpH)_stoch'!B3+'Speeds(KpH)_stoch'!C2*'Speeds(KpH)_stoch'!C3+'Speeds(KpH)_stoch'!D2*'Speeds(KpH)_stoch'!D3</f>
        <v>40</v>
      </c>
      <c r="C2" s="1"/>
      <c r="D2" s="1"/>
    </row>
    <row r="3" spans="1:4" x14ac:dyDescent="0.2">
      <c r="A3" s="1" t="s">
        <v>6</v>
      </c>
      <c r="B3" s="1">
        <v>1</v>
      </c>
      <c r="C3" s="1"/>
      <c r="D3" s="1"/>
    </row>
    <row r="4" spans="1:4" x14ac:dyDescent="0.2">
      <c r="A4" t="s">
        <v>36</v>
      </c>
      <c r="B4">
        <v>1.6659999999999999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5D31-1A5F-C243-A76E-3F59B4E6E832}">
  <dimension ref="A1:G2"/>
  <sheetViews>
    <sheetView workbookViewId="0">
      <selection activeCell="M22" sqref="M22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 t="s">
        <v>34</v>
      </c>
      <c r="B2">
        <v>1</v>
      </c>
      <c r="C2">
        <v>12.5</v>
      </c>
      <c r="D2">
        <v>12.5</v>
      </c>
      <c r="E2">
        <v>12.5</v>
      </c>
      <c r="F2">
        <v>12.5</v>
      </c>
      <c r="G2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1CA2-2381-244E-80B3-60ADC373EF4D}">
  <dimension ref="A1:E6"/>
  <sheetViews>
    <sheetView workbookViewId="0">
      <selection activeCell="H22" sqref="H22"/>
    </sheetView>
  </sheetViews>
  <sheetFormatPr baseColWidth="10" defaultRowHeight="16" x14ac:dyDescent="0.2"/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>
        <v>0</v>
      </c>
      <c r="B2">
        <v>57.506</v>
      </c>
      <c r="C2">
        <v>43.420999999999999</v>
      </c>
      <c r="D2">
        <v>47.585000000000001</v>
      </c>
      <c r="E2">
        <v>33.228000000000002</v>
      </c>
    </row>
    <row r="3" spans="1:5" x14ac:dyDescent="0.2">
      <c r="A3">
        <v>57.03</v>
      </c>
      <c r="B3">
        <v>0</v>
      </c>
      <c r="C3">
        <v>48.802</v>
      </c>
      <c r="D3">
        <v>60.26</v>
      </c>
      <c r="E3">
        <v>38.034999999999997</v>
      </c>
    </row>
    <row r="4" spans="1:5" x14ac:dyDescent="0.2">
      <c r="A4">
        <v>44.515000000000001</v>
      </c>
      <c r="B4">
        <v>48.738999999999997</v>
      </c>
      <c r="C4">
        <v>0</v>
      </c>
      <c r="D4">
        <v>14.532999999999999</v>
      </c>
      <c r="E4">
        <v>21.846</v>
      </c>
    </row>
    <row r="5" spans="1:5" x14ac:dyDescent="0.2">
      <c r="A5">
        <v>47.639000000000003</v>
      </c>
      <c r="B5">
        <v>64.266000000000005</v>
      </c>
      <c r="C5">
        <v>13.348000000000001</v>
      </c>
      <c r="D5">
        <v>0</v>
      </c>
      <c r="E5">
        <v>29.635000000000002</v>
      </c>
    </row>
    <row r="6" spans="1:5" x14ac:dyDescent="0.2">
      <c r="A6">
        <v>32.514000000000003</v>
      </c>
      <c r="B6">
        <v>38.292000000000002</v>
      </c>
      <c r="C6">
        <v>21.835000000000001</v>
      </c>
      <c r="D6">
        <v>29.280999999999999</v>
      </c>
      <c r="E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F3"/>
  <sheetViews>
    <sheetView workbookViewId="0">
      <selection activeCell="D17" sqref="D17"/>
    </sheetView>
  </sheetViews>
  <sheetFormatPr baseColWidth="10" defaultRowHeight="16" x14ac:dyDescent="0.2"/>
  <sheetData>
    <row r="1" spans="1:6" x14ac:dyDescent="0.2"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t="s">
        <v>26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">
      <c r="A3" t="s">
        <v>27</v>
      </c>
      <c r="B3">
        <v>3428.5714285714284</v>
      </c>
      <c r="C3">
        <v>3428.5714285714284</v>
      </c>
      <c r="D3">
        <v>3428.5714285714284</v>
      </c>
      <c r="E3">
        <v>3428.5714285714284</v>
      </c>
      <c r="F3">
        <v>3428.5714285714284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16C0-8D91-0A49-BD87-814540A7697C}">
  <dimension ref="A1:E21"/>
  <sheetViews>
    <sheetView workbookViewId="0">
      <selection activeCell="D29" sqref="D29"/>
    </sheetView>
  </sheetViews>
  <sheetFormatPr baseColWidth="10" defaultRowHeight="16" x14ac:dyDescent="0.2"/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>
        <v>0</v>
      </c>
      <c r="B2">
        <v>216.85968625569697</v>
      </c>
      <c r="C2">
        <v>54.793391772811027</v>
      </c>
      <c r="D2">
        <v>30.349624060246928</v>
      </c>
      <c r="E2">
        <v>166.62412698132164</v>
      </c>
    </row>
    <row r="3" spans="1:5" x14ac:dyDescent="0.2">
      <c r="A3">
        <v>66.614711549533098</v>
      </c>
      <c r="B3">
        <v>0</v>
      </c>
      <c r="C3">
        <v>22.522583043241237</v>
      </c>
      <c r="D3">
        <v>11.07189794107628</v>
      </c>
      <c r="E3">
        <v>67.249100520681566</v>
      </c>
    </row>
    <row r="4" spans="1:5" x14ac:dyDescent="0.2">
      <c r="A4">
        <v>644.4457167981393</v>
      </c>
      <c r="B4">
        <v>892.61129598366347</v>
      </c>
      <c r="C4">
        <v>0</v>
      </c>
      <c r="D4">
        <v>346.66909257206174</v>
      </c>
      <c r="E4">
        <v>884.1321172460531</v>
      </c>
    </row>
    <row r="5" spans="1:5" x14ac:dyDescent="0.2">
      <c r="A5">
        <v>553.12425240104596</v>
      </c>
      <c r="B5">
        <v>621.7994613302219</v>
      </c>
      <c r="C5">
        <v>571.15164744531262</v>
      </c>
      <c r="D5">
        <v>0</v>
      </c>
      <c r="E5">
        <v>598.65523311959055</v>
      </c>
    </row>
    <row r="6" spans="1:5" x14ac:dyDescent="0.2">
      <c r="A6">
        <v>38.666069698797152</v>
      </c>
      <c r="B6">
        <v>49.789601941679628</v>
      </c>
      <c r="C6">
        <v>16.658255880238119</v>
      </c>
      <c r="D6">
        <v>7.540362140559993</v>
      </c>
      <c r="E6">
        <v>0</v>
      </c>
    </row>
    <row r="7" spans="1:5" x14ac:dyDescent="0.2">
      <c r="A7">
        <v>0</v>
      </c>
      <c r="B7">
        <v>307.11820566674754</v>
      </c>
      <c r="C7">
        <v>77.598784975733466</v>
      </c>
      <c r="D7">
        <v>42.981350037799025</v>
      </c>
      <c r="E7">
        <v>235.97425497957192</v>
      </c>
    </row>
    <row r="8" spans="1:5" x14ac:dyDescent="0.2">
      <c r="A8">
        <v>94.340220791327994</v>
      </c>
      <c r="B8">
        <v>0</v>
      </c>
      <c r="C8">
        <v>31.896639761180371</v>
      </c>
      <c r="D8">
        <v>15.680099366091261</v>
      </c>
      <c r="E8">
        <v>95.238646892914105</v>
      </c>
    </row>
    <row r="9" spans="1:5" x14ac:dyDescent="0.2">
      <c r="A9">
        <v>912.66853517116556</v>
      </c>
      <c r="B9">
        <v>1264.1223655425777</v>
      </c>
      <c r="C9">
        <v>0</v>
      </c>
      <c r="D9">
        <v>490.95519554204026</v>
      </c>
      <c r="E9">
        <v>1252.1140932611538</v>
      </c>
    </row>
    <row r="10" spans="1:5" x14ac:dyDescent="0.2">
      <c r="A10">
        <v>783.33843805285755</v>
      </c>
      <c r="B10">
        <v>880.59674965646695</v>
      </c>
      <c r="C10">
        <v>808.86896110412101</v>
      </c>
      <c r="D10">
        <v>0</v>
      </c>
      <c r="E10">
        <v>847.81973165778811</v>
      </c>
    </row>
    <row r="11" spans="1:5" x14ac:dyDescent="0.2">
      <c r="A11">
        <v>54.759158565221881</v>
      </c>
      <c r="B11">
        <v>70.512382790964921</v>
      </c>
      <c r="C11">
        <v>23.591538583358428</v>
      </c>
      <c r="D11">
        <v>10.678713645078995</v>
      </c>
      <c r="E11">
        <v>0</v>
      </c>
    </row>
    <row r="12" spans="1:5" x14ac:dyDescent="0.2">
      <c r="A12">
        <v>0</v>
      </c>
      <c r="B12">
        <v>412.59095042795042</v>
      </c>
      <c r="C12">
        <v>104.24831825154983</v>
      </c>
      <c r="D12">
        <v>57.742314638340567</v>
      </c>
      <c r="E12">
        <v>317.01423211685102</v>
      </c>
    </row>
    <row r="13" spans="1:5" x14ac:dyDescent="0.2">
      <c r="A13">
        <v>126.73921845620856</v>
      </c>
      <c r="B13">
        <v>0</v>
      </c>
      <c r="C13">
        <v>42.850813373152818</v>
      </c>
      <c r="D13">
        <v>21.065071952394394</v>
      </c>
      <c r="E13">
        <v>127.9461885162802</v>
      </c>
    </row>
    <row r="14" spans="1:5" x14ac:dyDescent="0.2">
      <c r="A14">
        <v>1226.1037327124741</v>
      </c>
      <c r="B14">
        <v>1698.2563671995047</v>
      </c>
      <c r="C14">
        <v>0</v>
      </c>
      <c r="D14">
        <v>659.56256258553265</v>
      </c>
      <c r="E14">
        <v>1682.12412761822</v>
      </c>
    </row>
    <row r="15" spans="1:5" x14ac:dyDescent="0.2">
      <c r="A15">
        <v>1052.3581627514313</v>
      </c>
      <c r="B15">
        <v>1183.0176237704682</v>
      </c>
      <c r="C15">
        <v>1086.6565617922017</v>
      </c>
      <c r="D15">
        <v>0</v>
      </c>
      <c r="E15">
        <v>1138.9840863287209</v>
      </c>
    </row>
    <row r="16" spans="1:5" x14ac:dyDescent="0.2">
      <c r="A16">
        <v>73.564942944396577</v>
      </c>
      <c r="B16">
        <v>94.728252822081444</v>
      </c>
      <c r="C16">
        <v>31.693514570502078</v>
      </c>
      <c r="D16">
        <v>14.346074348167852</v>
      </c>
      <c r="E16">
        <v>0</v>
      </c>
    </row>
    <row r="17" spans="1:5" x14ac:dyDescent="0.2">
      <c r="A17">
        <v>0</v>
      </c>
      <c r="B17">
        <v>528.8606932042577</v>
      </c>
      <c r="C17">
        <v>133.62590187377464</v>
      </c>
      <c r="D17">
        <v>74.014324636002527</v>
      </c>
      <c r="E17">
        <v>406.35008203412019</v>
      </c>
    </row>
    <row r="18" spans="1:5" x14ac:dyDescent="0.2">
      <c r="A18">
        <v>162.45482567999539</v>
      </c>
      <c r="B18">
        <v>0</v>
      </c>
      <c r="C18">
        <v>54.926340098797908</v>
      </c>
      <c r="D18">
        <v>27.001291578464457</v>
      </c>
      <c r="E18">
        <v>164.00192462141473</v>
      </c>
    </row>
    <row r="19" spans="1:5" x14ac:dyDescent="0.2">
      <c r="A19">
        <v>1571.6245578097862</v>
      </c>
      <c r="B19">
        <v>2176.8316504860281</v>
      </c>
      <c r="C19">
        <v>0</v>
      </c>
      <c r="D19">
        <v>845.42987115630933</v>
      </c>
      <c r="E19">
        <v>2156.1532827248207</v>
      </c>
    </row>
    <row r="20" spans="1:5" x14ac:dyDescent="0.2">
      <c r="A20">
        <v>1348.9168070085188</v>
      </c>
      <c r="B20">
        <v>1516.396614930989</v>
      </c>
      <c r="C20">
        <v>1392.8806289820348</v>
      </c>
      <c r="D20">
        <v>0</v>
      </c>
      <c r="E20">
        <v>1459.9542544974324</v>
      </c>
    </row>
    <row r="21" spans="1:5" x14ac:dyDescent="0.2">
      <c r="A21">
        <v>94.295831454255847</v>
      </c>
      <c r="B21">
        <v>121.42304478940008</v>
      </c>
      <c r="C21">
        <v>40.624870876226296</v>
      </c>
      <c r="D21">
        <v>18.388854182725897</v>
      </c>
      <c r="E21">
        <v>0</v>
      </c>
    </row>
  </sheetData>
  <conditionalFormatting sqref="A2:E6">
    <cfRule type="colorScale" priority="4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A7:E16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K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D5"/>
  <sheetViews>
    <sheetView tabSelected="1" workbookViewId="0">
      <selection activeCell="D5" sqref="A5:D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35</v>
      </c>
    </row>
    <row r="2" spans="1:4" x14ac:dyDescent="0.2">
      <c r="A2" s="1">
        <v>0.35</v>
      </c>
      <c r="B2" s="1">
        <v>0.46</v>
      </c>
      <c r="C2" s="1">
        <v>0.17</v>
      </c>
      <c r="D2" s="1">
        <v>0.02</v>
      </c>
    </row>
    <row r="5" spans="1:4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s="1"/>
      <c r="B1" s="1" t="s">
        <v>3</v>
      </c>
      <c r="C1" s="1" t="s">
        <v>1</v>
      </c>
      <c r="D1" s="1" t="s">
        <v>4</v>
      </c>
    </row>
    <row r="2" spans="1:4" x14ac:dyDescent="0.2">
      <c r="A2" s="1" t="s">
        <v>5</v>
      </c>
      <c r="B2" s="1">
        <v>30</v>
      </c>
      <c r="C2" s="1">
        <v>40</v>
      </c>
      <c r="D2" s="1">
        <v>50</v>
      </c>
    </row>
    <row r="3" spans="1:4" x14ac:dyDescent="0.2">
      <c r="A3" s="1" t="s">
        <v>6</v>
      </c>
      <c r="B3" s="1">
        <v>0.3</v>
      </c>
      <c r="C3" s="1">
        <v>0.4</v>
      </c>
      <c r="D3" s="1">
        <v>0.3</v>
      </c>
    </row>
    <row r="4" spans="1:4" x14ac:dyDescent="0.2">
      <c r="A4" t="s">
        <v>36</v>
      </c>
      <c r="B4">
        <v>1.7404999999999999</v>
      </c>
      <c r="C4">
        <v>1.6545000000000001</v>
      </c>
      <c r="D4">
        <v>1.603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G3"/>
  <sheetViews>
    <sheetView workbookViewId="0">
      <selection activeCell="K26" sqref="K26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 t="s">
        <v>19</v>
      </c>
      <c r="B2">
        <v>0.5</v>
      </c>
      <c r="C2">
        <v>15</v>
      </c>
      <c r="D2">
        <v>15</v>
      </c>
      <c r="E2">
        <v>15</v>
      </c>
      <c r="F2">
        <v>15</v>
      </c>
      <c r="G2">
        <v>15</v>
      </c>
    </row>
    <row r="3" spans="1:7" x14ac:dyDescent="0.2">
      <c r="A3" t="s">
        <v>20</v>
      </c>
      <c r="B3">
        <v>0.5</v>
      </c>
      <c r="C3">
        <v>10</v>
      </c>
      <c r="D3">
        <v>10</v>
      </c>
      <c r="E3">
        <v>10</v>
      </c>
      <c r="F3">
        <v>10</v>
      </c>
      <c r="G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08E7-4205-8F40-B95A-ACFB8A271B76}">
  <dimension ref="A1:E6"/>
  <sheetViews>
    <sheetView topLeftCell="A3" workbookViewId="0">
      <selection activeCell="H8" sqref="H8"/>
    </sheetView>
  </sheetViews>
  <sheetFormatPr baseColWidth="10" defaultRowHeight="16" x14ac:dyDescent="0.2"/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>
        <f>('Demand(items)'!A2*'Demand(prob)'!$A$2)+('Demand(prob)'!$B$2*'Demand(items)'!A7)+('Demand(prob)'!$C$2*'Demand(items)'!A12)+('Demand(prob)'!$D$2*'Demand(items)'!A17)</f>
        <v>0</v>
      </c>
      <c r="B2">
        <f>('Demand(items)'!B2*'Demand(prob)'!$A$2)+('Demand(prob)'!$B$2*'Demand(items)'!B7)+('Demand(prob)'!$C$2*'Demand(items)'!B12)+('Demand(prob)'!$D$2*'Demand(items)'!B17)</f>
        <v>297.89294023303455</v>
      </c>
      <c r="C2">
        <f>('Demand(items)'!C2*'Demand(prob)'!$A$2)+('Demand(prob)'!$B$2*'Demand(items)'!C7)+('Demand(prob)'!$C$2*'Demand(items)'!C12)+('Demand(prob)'!$D$2*'Demand(items)'!C17)</f>
        <v>75.267860349560237</v>
      </c>
      <c r="D2">
        <f>('Demand(items)'!D2*'Demand(prob)'!$A$2)+('Demand(prob)'!$B$2*'Demand(items)'!D7)+('Demand(prob)'!$C$2*'Demand(items)'!D12)+('Demand(prob)'!$D$2*'Demand(items)'!D17)</f>
        <v>41.690269419711917</v>
      </c>
      <c r="E2">
        <f>('Demand(items)'!E2*'Demand(prob)'!$A$2)+('Demand(prob)'!$B$2*'Demand(items)'!E7)+('Demand(prob)'!$C$2*'Demand(items)'!E12)+('Demand(prob)'!$D$2*'Demand(items)'!E17)</f>
        <v>228.88602283461273</v>
      </c>
    </row>
    <row r="3" spans="1:5" x14ac:dyDescent="0.2">
      <c r="A3">
        <f>('Demand(items)'!A3*'Demand(prob)'!$A$2)+('Demand(prob)'!$B$2*'Demand(items)'!A8)+('Demand(prob)'!$C$2*'Demand(items)'!A13)+('Demand(prob)'!$D$2*'Demand(items)'!A18)</f>
        <v>91.506414257502826</v>
      </c>
      <c r="B3">
        <f>('Demand(items)'!B3*'Demand(prob)'!$A$2)+('Demand(prob)'!$B$2*'Demand(items)'!B8)+('Demand(prob)'!$C$2*'Demand(items)'!B13)+('Demand(prob)'!$D$2*'Demand(items)'!B18)</f>
        <v>0</v>
      </c>
      <c r="C3">
        <f>('Demand(items)'!C3*'Demand(prob)'!$A$2)+('Demand(prob)'!$B$2*'Demand(items)'!C8)+('Demand(prob)'!$C$2*'Demand(items)'!C13)+('Demand(prob)'!$D$2*'Demand(items)'!C18)</f>
        <v>30.938523430689344</v>
      </c>
      <c r="D3">
        <f>('Demand(items)'!D3*'Demand(prob)'!$A$2)+('Demand(prob)'!$B$2*'Demand(items)'!D8)+('Demand(prob)'!$C$2*'Demand(items)'!D13)+('Demand(prob)'!$D$2*'Demand(items)'!D18)</f>
        <v>15.209098051255015</v>
      </c>
      <c r="E3">
        <f>('Demand(items)'!E3*'Demand(prob)'!$A$2)+('Demand(prob)'!$B$2*'Demand(items)'!E8)+('Demand(prob)'!$C$2*'Demand(items)'!E13)+('Demand(prob)'!$D$2*'Demand(items)'!E18)</f>
        <v>92.377853293174965</v>
      </c>
    </row>
    <row r="4" spans="1:5" x14ac:dyDescent="0.2">
      <c r="A4">
        <f>('Demand(items)'!A4*'Demand(prob)'!$A$2)+('Demand(prob)'!$B$2*'Demand(items)'!A9)+('Demand(prob)'!$C$2*'Demand(items)'!A14)+('Demand(prob)'!$D$2*'Demand(items)'!A19)</f>
        <v>885.25365277540118</v>
      </c>
      <c r="B4">
        <f>('Demand(items)'!B4*'Demand(prob)'!$A$2)+('Demand(prob)'!$B$2*'Demand(items)'!B9)+('Demand(prob)'!$C$2*'Demand(items)'!B14)+('Demand(prob)'!$D$2*'Demand(items)'!B19)</f>
        <v>1226.1504571775044</v>
      </c>
      <c r="C4">
        <f>('Demand(items)'!C4*'Demand(prob)'!$A$2)+('Demand(prob)'!$B$2*'Demand(items)'!C9)+('Demand(prob)'!$C$2*'Demand(items)'!C14)+('Demand(prob)'!$D$2*'Demand(items)'!C19)</f>
        <v>0</v>
      </c>
      <c r="D4">
        <f>('Demand(items)'!D4*'Demand(prob)'!$A$2)+('Demand(prob)'!$B$2*'Demand(items)'!D9)+('Demand(prob)'!$C$2*'Demand(items)'!D14)+('Demand(prob)'!$D$2*'Demand(items)'!D19)</f>
        <v>476.20780541222689</v>
      </c>
      <c r="E4">
        <f>('Demand(items)'!E4*'Demand(prob)'!$A$2)+('Demand(prob)'!$B$2*'Demand(items)'!E9)+('Demand(prob)'!$C$2*'Demand(items)'!E14)+('Demand(prob)'!$D$2*'Demand(items)'!E19)</f>
        <v>1214.5028912858431</v>
      </c>
    </row>
    <row r="5" spans="1:5" x14ac:dyDescent="0.2">
      <c r="A5">
        <f>('Demand(items)'!A5*'Demand(prob)'!$A$2)+('Demand(prob)'!$B$2*'Demand(items)'!A10)+('Demand(prob)'!$C$2*'Demand(items)'!A15)+('Demand(prob)'!$D$2*'Demand(items)'!A20)</f>
        <v>759.80839365259442</v>
      </c>
      <c r="B5">
        <f>('Demand(items)'!B5*'Demand(prob)'!$A$2)+('Demand(prob)'!$B$2*'Demand(items)'!B10)+('Demand(prob)'!$C$2*'Demand(items)'!B15)+('Demand(prob)'!$D$2*'Demand(items)'!B20)</f>
        <v>854.14524464715191</v>
      </c>
      <c r="C5">
        <f>('Demand(items)'!C5*'Demand(prob)'!$A$2)+('Demand(prob)'!$B$2*'Demand(items)'!C10)+('Demand(prob)'!$C$2*'Demand(items)'!C15)+('Demand(prob)'!$D$2*'Demand(items)'!C20)</f>
        <v>784.57202679807006</v>
      </c>
      <c r="D5">
        <f>('Demand(items)'!D5*'Demand(prob)'!$A$2)+('Demand(prob)'!$B$2*'Demand(items)'!D10)+('Demand(prob)'!$C$2*'Demand(items)'!D15)+('Demand(prob)'!$D$2*'Demand(items)'!D20)</f>
        <v>0</v>
      </c>
      <c r="E5">
        <f>('Demand(items)'!E5*'Demand(prob)'!$A$2)+('Demand(prob)'!$B$2*'Demand(items)'!E10)+('Demand(prob)'!$C$2*'Demand(items)'!E15)+('Demand(prob)'!$D$2*'Demand(items)'!E20)</f>
        <v>822.35278792027043</v>
      </c>
    </row>
    <row r="6" spans="1:5" x14ac:dyDescent="0.2">
      <c r="A6">
        <f>('Demand(items)'!A6*'Demand(prob)'!$A$2)+('Demand(prob)'!$B$2*'Demand(items)'!A11)+('Demand(prob)'!$C$2*'Demand(items)'!A16)+('Demand(prob)'!$D$2*'Demand(items)'!A21)</f>
        <v>53.114294264213605</v>
      </c>
      <c r="B6">
        <f>('Demand(items)'!B6*'Demand(prob)'!$A$2)+('Demand(prob)'!$B$2*'Demand(items)'!B11)+('Demand(prob)'!$C$2*'Demand(items)'!B16)+('Demand(prob)'!$D$2*'Demand(items)'!B21)</f>
        <v>68.394320638973596</v>
      </c>
      <c r="C6">
        <f>('Demand(items)'!C6*'Demand(prob)'!$A$2)+('Demand(prob)'!$B$2*'Demand(items)'!C11)+('Demand(prob)'!$C$2*'Demand(items)'!C16)+('Demand(prob)'!$D$2*'Demand(items)'!C21)</f>
        <v>22.882892200938098</v>
      </c>
      <c r="D6">
        <f>('Demand(items)'!D6*'Demand(prob)'!$A$2)+('Demand(prob)'!$B$2*'Demand(items)'!D11)+('Demand(prob)'!$C$2*'Demand(items)'!D16)+('Demand(prob)'!$D$2*'Demand(items)'!D21)</f>
        <v>10.357944748775388</v>
      </c>
      <c r="E6">
        <f>('Demand(items)'!E6*'Demand(prob)'!$A$2)+('Demand(prob)'!$B$2*'Demand(items)'!E11)+('Demand(prob)'!$C$2*'Demand(items)'!E16)+('Demand(prob)'!$D$2*'Demand(items)'!E21)</f>
        <v>0</v>
      </c>
    </row>
  </sheetData>
  <conditionalFormatting sqref="A2:E6">
    <cfRule type="colorScale" priority="3">
      <colorScale>
        <cfvo type="min"/>
        <cfvo type="max"/>
        <color rgb="FFFCFCFF"/>
        <color rgb="FF63BE7B"/>
      </colorScale>
    </cfRule>
  </conditionalFormatting>
  <conditionalFormatting sqref="A7:E16">
    <cfRule type="colorScale" priority="1">
      <colorScale>
        <cfvo type="min"/>
        <cfvo type="max"/>
        <color rgb="FFFCFCFF"/>
        <color rgb="FF63BE7B"/>
      </colorScale>
    </cfRule>
  </conditionalFormatting>
  <conditionalFormatting sqref="G2:K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B6D0-BB3F-6849-8584-C72B31B0EF93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t="s">
        <v>34</v>
      </c>
    </row>
    <row r="2" spans="1:1" x14ac:dyDescent="0.2">
      <c r="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Stores</vt:lpstr>
      <vt:lpstr>Distances(KM)</vt:lpstr>
      <vt:lpstr>Vehicles</vt:lpstr>
      <vt:lpstr>Demand(items)</vt:lpstr>
      <vt:lpstr>Demand(prob)</vt:lpstr>
      <vt:lpstr>Speeds(KpH)_stoch</vt:lpstr>
      <vt:lpstr>Loading(min)_stoch</vt:lpstr>
      <vt:lpstr>Demand(items)_det</vt:lpstr>
      <vt:lpstr>Demand(prob)_det</vt:lpstr>
      <vt:lpstr>Speeds(KpH)</vt:lpstr>
      <vt:lpstr>Loading(min)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2024-07-26T07:42:01Z</dcterms:modified>
</cp:coreProperties>
</file>