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itahalim/Documents/GitHub/VRPT_Project/data/"/>
    </mc:Choice>
  </mc:AlternateContent>
  <xr:revisionPtr revIDLastSave="0" documentId="13_ncr:1_{99CA51BB-18C8-CF4F-BABB-DDDC3D0E829C}" xr6:coauthVersionLast="47" xr6:coauthVersionMax="47" xr10:uidLastSave="{00000000-0000-0000-0000-000000000000}"/>
  <bookViews>
    <workbookView xWindow="3500" yWindow="740" windowWidth="25900" windowHeight="16700" firstSheet="2" activeTab="9" xr2:uid="{E3C4E6EB-EB3D-0D43-A394-BE0E1CA4BD04}"/>
  </bookViews>
  <sheets>
    <sheet name="Stores" sheetId="8" r:id="rId1"/>
    <sheet name="Distances(KM)" sheetId="3" r:id="rId2"/>
    <sheet name="Vehicles" sheetId="6" r:id="rId3"/>
    <sheet name="Demand(items)" sheetId="1" r:id="rId4"/>
    <sheet name="Demand(prob)" sheetId="2" r:id="rId5"/>
    <sheet name="Speeds(KpH)_stoch" sheetId="4" r:id="rId6"/>
    <sheet name="Loading(min)_stoch" sheetId="5" r:id="rId7"/>
    <sheet name="Demand(items)_det" sheetId="9" r:id="rId8"/>
    <sheet name="Demand(prob)_det" sheetId="10" r:id="rId9"/>
    <sheet name="Speeds(KpH)" sheetId="11" r:id="rId10"/>
    <sheet name="Loading(min)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1" l="1"/>
  <c r="B5" i="9" l="1"/>
  <c r="B3" i="9"/>
  <c r="E4" i="9"/>
  <c r="D2" i="9"/>
  <c r="C5" i="9"/>
  <c r="B2" i="9"/>
  <c r="D4" i="9"/>
  <c r="E2" i="9"/>
  <c r="D5" i="9"/>
  <c r="A3" i="9"/>
  <c r="A5" i="9"/>
  <c r="B4" i="9"/>
  <c r="E6" i="9"/>
  <c r="E5" i="9"/>
  <c r="E3" i="9"/>
  <c r="C6" i="9"/>
  <c r="C4" i="9"/>
  <c r="D6" i="9"/>
  <c r="A6" i="9"/>
  <c r="A4" i="9"/>
  <c r="C3" i="9"/>
  <c r="D3" i="9"/>
  <c r="C2" i="9"/>
  <c r="A2" i="9"/>
  <c r="B6" i="9"/>
</calcChain>
</file>

<file path=xl/sharedStrings.xml><?xml version="1.0" encoding="utf-8"?>
<sst xmlns="http://schemas.openxmlformats.org/spreadsheetml/2006/main" count="60" uniqueCount="37">
  <si>
    <t>S1-low</t>
  </si>
  <si>
    <t>S2-ave</t>
  </si>
  <si>
    <t>S3-high</t>
  </si>
  <si>
    <t>S1-bad</t>
  </si>
  <si>
    <t>S3-good</t>
  </si>
  <si>
    <t>Average speed</t>
  </si>
  <si>
    <t>Probability</t>
  </si>
  <si>
    <t>KFA_1</t>
  </si>
  <si>
    <t>KFA_2</t>
  </si>
  <si>
    <t>KFA_3</t>
  </si>
  <si>
    <t>KFA_4</t>
  </si>
  <si>
    <t>KFA_5</t>
  </si>
  <si>
    <t>Scenario</t>
  </si>
  <si>
    <t>Probabiity</t>
  </si>
  <si>
    <t>Store_1</t>
  </si>
  <si>
    <t>Store_2</t>
  </si>
  <si>
    <t>Store_3</t>
  </si>
  <si>
    <t>Store_4</t>
  </si>
  <si>
    <t>Store_5</t>
  </si>
  <si>
    <t>S1-slow</t>
  </si>
  <si>
    <t>S2-fast</t>
  </si>
  <si>
    <t>V1</t>
  </si>
  <si>
    <t>V2</t>
  </si>
  <si>
    <t>V3</t>
  </si>
  <si>
    <t>V4</t>
  </si>
  <si>
    <t>V5</t>
  </si>
  <si>
    <t>Depot</t>
  </si>
  <si>
    <t>Capacity</t>
  </si>
  <si>
    <t>Stores</t>
  </si>
  <si>
    <t>Area</t>
  </si>
  <si>
    <t>GenerationRate</t>
  </si>
  <si>
    <t>Storage capacity</t>
  </si>
  <si>
    <t>Longitude</t>
  </si>
  <si>
    <t>Latitude</t>
  </si>
  <si>
    <t>S1-ave</t>
  </si>
  <si>
    <t>S4-very high</t>
  </si>
  <si>
    <t>VCd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</si>
</sst>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C6E7-C691-CE41-9FFA-5F841CE05AEB}">
  <dimension ref="A1:F6"/>
  <sheetViews>
    <sheetView workbookViewId="0">
      <selection activeCell="Q11" sqref="Q11"/>
    </sheetView>
  </sheetViews>
  <sheetFormatPr baseColWidth="10" defaultRowHeight="16" x14ac:dyDescent="0.2"/>
  <sheetData>
    <row r="1" spans="1:6" x14ac:dyDescent="0.2">
      <c r="A1" t="s">
        <v>28</v>
      </c>
      <c r="B1" t="s">
        <v>32</v>
      </c>
      <c r="C1" t="s">
        <v>33</v>
      </c>
      <c r="D1" t="s">
        <v>29</v>
      </c>
      <c r="E1" t="s">
        <v>30</v>
      </c>
      <c r="F1" t="s">
        <v>31</v>
      </c>
    </row>
    <row r="2" spans="1:6" x14ac:dyDescent="0.2">
      <c r="A2">
        <v>1</v>
      </c>
      <c r="B2">
        <v>-33.683949582636203</v>
      </c>
      <c r="C2">
        <v>151.11465383842599</v>
      </c>
      <c r="D2">
        <v>598.9</v>
      </c>
      <c r="F2">
        <v>75000</v>
      </c>
    </row>
    <row r="3" spans="1:6" x14ac:dyDescent="0.2">
      <c r="A3">
        <v>2</v>
      </c>
      <c r="B3">
        <v>-33.872487339832098</v>
      </c>
      <c r="C3">
        <v>150.792720694553</v>
      </c>
      <c r="D3">
        <v>2277.3000000000002</v>
      </c>
      <c r="F3">
        <v>100000</v>
      </c>
    </row>
    <row r="4" spans="1:6" x14ac:dyDescent="0.2">
      <c r="A4">
        <v>3</v>
      </c>
      <c r="B4">
        <v>-33.906110028314998</v>
      </c>
      <c r="C4">
        <v>151.201042017367</v>
      </c>
      <c r="D4">
        <v>66.099999999999994</v>
      </c>
      <c r="F4">
        <v>50000</v>
      </c>
    </row>
    <row r="5" spans="1:6" x14ac:dyDescent="0.2">
      <c r="A5">
        <v>4</v>
      </c>
      <c r="B5">
        <v>-33.851913018980397</v>
      </c>
      <c r="C5">
        <v>151.28082819727399</v>
      </c>
      <c r="D5">
        <v>57.7</v>
      </c>
      <c r="F5">
        <v>50000</v>
      </c>
    </row>
    <row r="6" spans="1:6" x14ac:dyDescent="0.2">
      <c r="A6">
        <v>5</v>
      </c>
      <c r="B6">
        <v>-33.885939391847501</v>
      </c>
      <c r="C6">
        <v>151.05561171032701</v>
      </c>
      <c r="D6">
        <v>7687.8999999999987</v>
      </c>
      <c r="F6">
        <v>100000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73A6-527C-C54E-B69C-2EC08118D359}">
  <dimension ref="A1:D4"/>
  <sheetViews>
    <sheetView tabSelected="1" workbookViewId="0">
      <selection activeCell="G29" sqref="G29"/>
    </sheetView>
  </sheetViews>
  <sheetFormatPr baseColWidth="10" defaultRowHeight="16" x14ac:dyDescent="0.2"/>
  <sheetData>
    <row r="1" spans="1:4" x14ac:dyDescent="0.2">
      <c r="A1" s="1"/>
      <c r="B1" s="1" t="s">
        <v>34</v>
      </c>
      <c r="C1" s="1"/>
      <c r="D1" s="1"/>
    </row>
    <row r="2" spans="1:4" x14ac:dyDescent="0.2">
      <c r="A2" s="1" t="s">
        <v>5</v>
      </c>
      <c r="B2" s="1">
        <f>'Speeds(KpH)_stoch'!B2*'Speeds(KpH)_stoch'!B3+'Speeds(KpH)_stoch'!C2*'Speeds(KpH)_stoch'!C3+'Speeds(KpH)_stoch'!D2*'Speeds(KpH)_stoch'!D3</f>
        <v>40</v>
      </c>
      <c r="C2" s="1"/>
      <c r="D2" s="1"/>
    </row>
    <row r="3" spans="1:4" x14ac:dyDescent="0.2">
      <c r="A3" s="1" t="s">
        <v>6</v>
      </c>
      <c r="B3" s="1">
        <v>1</v>
      </c>
      <c r="C3" s="1"/>
      <c r="D3" s="1"/>
    </row>
    <row r="4" spans="1:4" x14ac:dyDescent="0.2">
      <c r="A4" t="s">
        <v>36</v>
      </c>
      <c r="B4">
        <v>1.6659999999999999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5D31-1A5F-C243-A76E-3F59B4E6E832}">
  <dimension ref="A1:G2"/>
  <sheetViews>
    <sheetView workbookViewId="0">
      <selection activeCell="M22" sqref="M22"/>
    </sheetView>
  </sheetViews>
  <sheetFormatPr baseColWidth="10" defaultRowHeight="16" x14ac:dyDescent="0.2"/>
  <sheetData>
    <row r="1" spans="1:7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">
      <c r="A2" t="s">
        <v>34</v>
      </c>
      <c r="B2">
        <v>1</v>
      </c>
      <c r="C2">
        <v>12.5</v>
      </c>
      <c r="D2">
        <v>12.5</v>
      </c>
      <c r="E2">
        <v>12.5</v>
      </c>
      <c r="F2">
        <v>12.5</v>
      </c>
      <c r="G2">
        <v>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1CA2-2381-244E-80B3-60ADC373EF4D}">
  <dimension ref="A1:E6"/>
  <sheetViews>
    <sheetView workbookViewId="0">
      <selection activeCell="H22" sqref="H22"/>
    </sheetView>
  </sheetViews>
  <sheetFormatPr baseColWidth="10" defaultRowHeight="16" x14ac:dyDescent="0.2"/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>
        <v>0</v>
      </c>
      <c r="B2">
        <v>57.506</v>
      </c>
      <c r="C2">
        <v>43.420999999999999</v>
      </c>
      <c r="D2">
        <v>47.585000000000001</v>
      </c>
      <c r="E2">
        <v>33.228000000000002</v>
      </c>
    </row>
    <row r="3" spans="1:5" x14ac:dyDescent="0.2">
      <c r="A3">
        <v>57.03</v>
      </c>
      <c r="B3">
        <v>0</v>
      </c>
      <c r="C3">
        <v>48.802</v>
      </c>
      <c r="D3">
        <v>60.26</v>
      </c>
      <c r="E3">
        <v>38.034999999999997</v>
      </c>
    </row>
    <row r="4" spans="1:5" x14ac:dyDescent="0.2">
      <c r="A4">
        <v>44.515000000000001</v>
      </c>
      <c r="B4">
        <v>48.738999999999997</v>
      </c>
      <c r="C4">
        <v>0</v>
      </c>
      <c r="D4">
        <v>14.532999999999999</v>
      </c>
      <c r="E4">
        <v>21.846</v>
      </c>
    </row>
    <row r="5" spans="1:5" x14ac:dyDescent="0.2">
      <c r="A5">
        <v>47.639000000000003</v>
      </c>
      <c r="B5">
        <v>64.266000000000005</v>
      </c>
      <c r="C5">
        <v>13.348000000000001</v>
      </c>
      <c r="D5">
        <v>0</v>
      </c>
      <c r="E5">
        <v>29.635000000000002</v>
      </c>
    </row>
    <row r="6" spans="1:5" x14ac:dyDescent="0.2">
      <c r="A6">
        <v>32.514000000000003</v>
      </c>
      <c r="B6">
        <v>38.292000000000002</v>
      </c>
      <c r="C6">
        <v>21.835000000000001</v>
      </c>
      <c r="D6">
        <v>29.280999999999999</v>
      </c>
      <c r="E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64B8-F05C-064E-9FBC-6792133AEEC6}">
  <dimension ref="A1:F3"/>
  <sheetViews>
    <sheetView workbookViewId="0">
      <selection activeCell="C3" sqref="C3:F3"/>
    </sheetView>
  </sheetViews>
  <sheetFormatPr baseColWidth="10" defaultRowHeight="16" x14ac:dyDescent="0.2"/>
  <sheetData>
    <row r="1" spans="1:6" x14ac:dyDescent="0.2"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">
      <c r="A2" t="s">
        <v>26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">
      <c r="A3" t="s">
        <v>27</v>
      </c>
      <c r="B3">
        <v>5571.4285710000004</v>
      </c>
      <c r="C3">
        <v>5571.4285710000004</v>
      </c>
      <c r="D3">
        <v>5571.4285710000004</v>
      </c>
      <c r="E3">
        <v>5571.4285710000004</v>
      </c>
      <c r="F3">
        <v>5571.4285710000004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16C0-8D91-0A49-BD87-814540A7697C}">
  <dimension ref="A1:E21"/>
  <sheetViews>
    <sheetView workbookViewId="0">
      <selection activeCell="G22" sqref="G22"/>
    </sheetView>
  </sheetViews>
  <sheetFormatPr baseColWidth="10" defaultRowHeight="16" x14ac:dyDescent="0.2"/>
  <sheetData>
    <row r="1" spans="1:5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">
      <c r="A2">
        <v>0</v>
      </c>
      <c r="B2">
        <v>9.9500561201746471</v>
      </c>
      <c r="C2">
        <v>5.1163529087815611</v>
      </c>
      <c r="D2">
        <v>2.2607484383653995</v>
      </c>
      <c r="E2">
        <v>20.436435450805316</v>
      </c>
    </row>
    <row r="3" spans="1:5" x14ac:dyDescent="0.2">
      <c r="A3">
        <v>69.30057183231466</v>
      </c>
      <c r="B3">
        <v>0</v>
      </c>
      <c r="C3">
        <v>51.163529087815611</v>
      </c>
      <c r="D3">
        <v>22.607484383653997</v>
      </c>
      <c r="E3">
        <v>204.36435450805317</v>
      </c>
    </row>
    <row r="4" spans="1:5" x14ac:dyDescent="0.2">
      <c r="A4">
        <v>408.87337381065646</v>
      </c>
      <c r="B4">
        <v>587.05331109030419</v>
      </c>
      <c r="C4">
        <v>0</v>
      </c>
      <c r="D4">
        <v>133.38415786355856</v>
      </c>
      <c r="E4">
        <v>1205.7496915975137</v>
      </c>
    </row>
    <row r="5" spans="1:5" x14ac:dyDescent="0.2">
      <c r="A5">
        <v>97.020800565240521</v>
      </c>
      <c r="B5">
        <v>139.30078568244508</v>
      </c>
      <c r="C5">
        <v>71.628940722941863</v>
      </c>
      <c r="D5">
        <v>0</v>
      </c>
      <c r="E5">
        <v>286.11009631127445</v>
      </c>
    </row>
    <row r="6" spans="1:5" x14ac:dyDescent="0.2">
      <c r="A6">
        <v>727.6560042393038</v>
      </c>
      <c r="B6">
        <v>1044.7558926183381</v>
      </c>
      <c r="C6">
        <v>537.21705542206394</v>
      </c>
      <c r="D6">
        <v>237.37858602836693</v>
      </c>
      <c r="E6">
        <v>0</v>
      </c>
    </row>
    <row r="7" spans="1:5" x14ac:dyDescent="0.2">
      <c r="A7">
        <v>0</v>
      </c>
      <c r="B7">
        <v>14.091339126574061</v>
      </c>
      <c r="C7">
        <v>7.2458148032645626</v>
      </c>
      <c r="D7">
        <v>3.2016877633771972</v>
      </c>
      <c r="E7">
        <v>28.942222937993186</v>
      </c>
    </row>
    <row r="8" spans="1:5" x14ac:dyDescent="0.2">
      <c r="A8">
        <v>98.143954924498559</v>
      </c>
      <c r="B8">
        <v>0</v>
      </c>
      <c r="C8">
        <v>72.458148032645624</v>
      </c>
      <c r="D8">
        <v>32.016877633771976</v>
      </c>
      <c r="E8">
        <v>289.42222937993188</v>
      </c>
    </row>
    <row r="9" spans="1:5" x14ac:dyDescent="0.2">
      <c r="A9">
        <v>579.04933405454153</v>
      </c>
      <c r="B9">
        <v>831.38900846786953</v>
      </c>
      <c r="C9">
        <v>0</v>
      </c>
      <c r="D9">
        <v>188.89957803925464</v>
      </c>
      <c r="E9">
        <v>1707.5911533415979</v>
      </c>
    </row>
    <row r="10" spans="1:5" x14ac:dyDescent="0.2">
      <c r="A10">
        <v>137.40153689429798</v>
      </c>
      <c r="B10">
        <v>197.27874777203687</v>
      </c>
      <c r="C10">
        <v>101.44140724570389</v>
      </c>
      <c r="D10">
        <v>0</v>
      </c>
      <c r="E10">
        <v>405.19112113190459</v>
      </c>
    </row>
    <row r="11" spans="1:5" x14ac:dyDescent="0.2">
      <c r="A11">
        <v>1030.5115267072349</v>
      </c>
      <c r="B11">
        <v>1479.5906082902764</v>
      </c>
      <c r="C11">
        <v>760.81055434277914</v>
      </c>
      <c r="D11">
        <v>336.17721515460568</v>
      </c>
      <c r="E11">
        <v>0</v>
      </c>
    </row>
    <row r="12" spans="1:5" x14ac:dyDescent="0.2">
      <c r="A12">
        <v>0</v>
      </c>
      <c r="B12">
        <v>18.930688235865947</v>
      </c>
      <c r="C12">
        <v>9.7342246768262015</v>
      </c>
      <c r="D12">
        <v>4.3012344201396306</v>
      </c>
      <c r="E12">
        <v>38.881769459286566</v>
      </c>
    </row>
    <row r="13" spans="1:5" x14ac:dyDescent="0.2">
      <c r="A13">
        <v>131.84925834385695</v>
      </c>
      <c r="B13">
        <v>0</v>
      </c>
      <c r="C13">
        <v>97.342246768262029</v>
      </c>
      <c r="D13">
        <v>43.01234420139631</v>
      </c>
      <c r="E13">
        <v>388.81769459286568</v>
      </c>
    </row>
    <row r="14" spans="1:5" x14ac:dyDescent="0.2">
      <c r="A14">
        <v>777.91062422875598</v>
      </c>
      <c r="B14">
        <v>1116.9106059160908</v>
      </c>
      <c r="C14">
        <v>0</v>
      </c>
      <c r="D14">
        <v>253.77283078823822</v>
      </c>
      <c r="E14">
        <v>2294.0243980979076</v>
      </c>
    </row>
    <row r="15" spans="1:5" x14ac:dyDescent="0.2">
      <c r="A15">
        <v>184.58896168139972</v>
      </c>
      <c r="B15">
        <v>265.02963530212327</v>
      </c>
      <c r="C15">
        <v>136.27914547556685</v>
      </c>
      <c r="D15">
        <v>0</v>
      </c>
      <c r="E15">
        <v>544.34477243001197</v>
      </c>
    </row>
    <row r="16" spans="1:5" x14ac:dyDescent="0.2">
      <c r="A16">
        <v>1384.4172126104977</v>
      </c>
      <c r="B16">
        <v>1987.7222647659244</v>
      </c>
      <c r="C16">
        <v>1022.0935910667513</v>
      </c>
      <c r="D16">
        <v>451.62961411466125</v>
      </c>
      <c r="E16">
        <v>0</v>
      </c>
    </row>
    <row r="17" spans="1:5" x14ac:dyDescent="0.2">
      <c r="A17">
        <v>0</v>
      </c>
      <c r="B17">
        <v>24.265430186651816</v>
      </c>
      <c r="C17">
        <v>12.477367244852562</v>
      </c>
      <c r="D17">
        <v>5.5133390945914416</v>
      </c>
      <c r="E17">
        <v>49.838804093783189</v>
      </c>
    </row>
    <row r="18" spans="1:5" x14ac:dyDescent="0.2">
      <c r="A18">
        <v>169.00489478471044</v>
      </c>
      <c r="B18">
        <v>0</v>
      </c>
      <c r="C18">
        <v>124.77367244852564</v>
      </c>
      <c r="D18">
        <v>55.133390945914414</v>
      </c>
      <c r="E18">
        <v>498.38804093783187</v>
      </c>
    </row>
    <row r="19" spans="1:5" x14ac:dyDescent="0.2">
      <c r="A19">
        <v>997.12887922979155</v>
      </c>
      <c r="B19">
        <v>1431.660381012457</v>
      </c>
      <c r="C19">
        <v>0</v>
      </c>
      <c r="D19">
        <v>325.28700658089502</v>
      </c>
      <c r="E19">
        <v>2940.4894415332078</v>
      </c>
    </row>
    <row r="20" spans="1:5" x14ac:dyDescent="0.2">
      <c r="A20">
        <v>236.60685269859459</v>
      </c>
      <c r="B20">
        <v>339.7160226131254</v>
      </c>
      <c r="C20">
        <v>174.68314142793591</v>
      </c>
      <c r="D20">
        <v>0</v>
      </c>
      <c r="E20">
        <v>697.7432573129646</v>
      </c>
    </row>
    <row r="21" spans="1:5" x14ac:dyDescent="0.2">
      <c r="A21">
        <v>1774.5513952394595</v>
      </c>
      <c r="B21">
        <v>2547.8701695984405</v>
      </c>
      <c r="C21">
        <v>1310.1235607095191</v>
      </c>
      <c r="D21">
        <v>578.90060493210126</v>
      </c>
      <c r="E21">
        <v>0</v>
      </c>
    </row>
  </sheetData>
  <conditionalFormatting sqref="A2:E6">
    <cfRule type="colorScale" priority="4">
      <colorScale>
        <cfvo type="min"/>
        <cfvo type="max"/>
        <color rgb="FFFCFCFF"/>
        <color rgb="FF63BE7B"/>
      </colorScale>
    </cfRule>
  </conditionalFormatting>
  <conditionalFormatting sqref="A2:E21">
    <cfRule type="colorScale" priority="1">
      <colorScale>
        <cfvo type="min"/>
        <cfvo type="max"/>
        <color rgb="FFFCFCFF"/>
        <color rgb="FF63BE7B"/>
      </colorScale>
    </cfRule>
  </conditionalFormatting>
  <conditionalFormatting sqref="A7:E16">
    <cfRule type="colorScale" priority="2">
      <colorScale>
        <cfvo type="min"/>
        <cfvo type="max"/>
        <color rgb="FFFCFCFF"/>
        <color rgb="FF63BE7B"/>
      </colorScale>
    </cfRule>
  </conditionalFormatting>
  <conditionalFormatting sqref="G2:K6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8694-CE0F-974B-B249-AF7BD38623D7}">
  <dimension ref="A1:D2"/>
  <sheetViews>
    <sheetView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35</v>
      </c>
    </row>
    <row r="2" spans="1:4" x14ac:dyDescent="0.2">
      <c r="A2" s="1">
        <v>0.36799999999999999</v>
      </c>
      <c r="B2" s="1">
        <v>0.47199999999999998</v>
      </c>
      <c r="C2" s="1">
        <v>0.15</v>
      </c>
      <c r="D2" s="1">
        <v>0.01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802-54F1-804E-9EFF-FBEB3B803744}">
  <dimension ref="A1:D4"/>
  <sheetViews>
    <sheetView workbookViewId="0">
      <selection activeCell="G9" sqref="G9"/>
    </sheetView>
  </sheetViews>
  <sheetFormatPr baseColWidth="10" defaultRowHeight="16" x14ac:dyDescent="0.2"/>
  <sheetData>
    <row r="1" spans="1:4" x14ac:dyDescent="0.2">
      <c r="A1" s="1"/>
      <c r="B1" s="1" t="s">
        <v>3</v>
      </c>
      <c r="C1" s="1" t="s">
        <v>1</v>
      </c>
      <c r="D1" s="1" t="s">
        <v>4</v>
      </c>
    </row>
    <row r="2" spans="1:4" x14ac:dyDescent="0.2">
      <c r="A2" s="1" t="s">
        <v>5</v>
      </c>
      <c r="B2" s="1">
        <v>30</v>
      </c>
      <c r="C2" s="1">
        <v>40</v>
      </c>
      <c r="D2" s="1">
        <v>50</v>
      </c>
    </row>
    <row r="3" spans="1:4" x14ac:dyDescent="0.2">
      <c r="A3" s="1" t="s">
        <v>6</v>
      </c>
      <c r="B3" s="1">
        <v>0.3</v>
      </c>
      <c r="C3" s="1">
        <v>0.4</v>
      </c>
      <c r="D3" s="1">
        <v>0.3</v>
      </c>
    </row>
    <row r="4" spans="1:4" x14ac:dyDescent="0.2">
      <c r="A4" t="s">
        <v>36</v>
      </c>
      <c r="B4">
        <v>1.7404999999999999</v>
      </c>
      <c r="C4">
        <v>1.6545000000000001</v>
      </c>
      <c r="D4">
        <v>1.603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87AD-5245-0849-AFCA-001D88AF4BAA}">
  <dimension ref="A1:G3"/>
  <sheetViews>
    <sheetView workbookViewId="0">
      <selection activeCell="K26" sqref="K26"/>
    </sheetView>
  </sheetViews>
  <sheetFormatPr baseColWidth="10" defaultRowHeight="16" x14ac:dyDescent="0.2"/>
  <sheetData>
    <row r="1" spans="1:7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">
      <c r="A2" t="s">
        <v>19</v>
      </c>
      <c r="B2">
        <v>0.5</v>
      </c>
      <c r="C2">
        <v>15</v>
      </c>
      <c r="D2">
        <v>15</v>
      </c>
      <c r="E2">
        <v>15</v>
      </c>
      <c r="F2">
        <v>15</v>
      </c>
      <c r="G2">
        <v>15</v>
      </c>
    </row>
    <row r="3" spans="1:7" x14ac:dyDescent="0.2">
      <c r="A3" t="s">
        <v>20</v>
      </c>
      <c r="B3">
        <v>0.5</v>
      </c>
      <c r="C3">
        <v>10</v>
      </c>
      <c r="D3">
        <v>10</v>
      </c>
      <c r="E3">
        <v>10</v>
      </c>
      <c r="F3">
        <v>10</v>
      </c>
      <c r="G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08E7-4205-8F40-B95A-ACFB8A271B76}">
  <dimension ref="A1:E6"/>
  <sheetViews>
    <sheetView topLeftCell="A3" workbookViewId="0">
      <selection activeCell="H8" sqref="H8"/>
    </sheetView>
  </sheetViews>
  <sheetFormatPr baseColWidth="10" defaultRowHeight="16" x14ac:dyDescent="0.2"/>
  <sheetData>
    <row r="1" spans="1:5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">
      <c r="A2">
        <f>('Demand(items)'!A2*'Demand(prob)'!$A$2)+('Demand(prob)'!$B$2*'Demand(items)'!A7)+('Demand(prob)'!$C$2*'Demand(items)'!A12)+('Demand(prob)'!$D$2*'Demand(items)'!A17)</f>
        <v>0</v>
      </c>
      <c r="B2">
        <f>('Demand(items)'!B2*'Demand(prob)'!$A$2)+('Demand(prob)'!$B$2*'Demand(items)'!B7)+('Demand(prob)'!$C$2*'Demand(items)'!B12)+('Demand(prob)'!$D$2*'Demand(items)'!B17)</f>
        <v>13.394990257213635</v>
      </c>
      <c r="C2">
        <f>('Demand(items)'!C2*'Demand(prob)'!$A$2)+('Demand(prob)'!$B$2*'Demand(items)'!C7)+('Demand(prob)'!$C$2*'Demand(items)'!C12)+('Demand(prob)'!$D$2*'Demand(items)'!C17)</f>
        <v>6.8877498315449444</v>
      </c>
      <c r="D2">
        <f>('Demand(items)'!D2*'Demand(prob)'!$A$2)+('Demand(prob)'!$B$2*'Demand(items)'!D7)+('Demand(prob)'!$C$2*'Demand(items)'!D12)+('Demand(prob)'!$D$2*'Demand(items)'!D17)</f>
        <v>3.0434706035993626</v>
      </c>
      <c r="E2">
        <f>('Demand(items)'!E2*'Demand(prob)'!$A$2)+('Demand(prob)'!$B$2*'Demand(items)'!E7)+('Demand(prob)'!$C$2*'Demand(items)'!E12)+('Demand(prob)'!$D$2*'Demand(items)'!E17)</f>
        <v>27.511990932459955</v>
      </c>
    </row>
    <row r="3" spans="1:5" x14ac:dyDescent="0.2">
      <c r="A3">
        <f>('Demand(items)'!A3*'Demand(prob)'!$A$2)+('Demand(prob)'!$B$2*'Demand(items)'!A8)+('Demand(prob)'!$C$2*'Demand(items)'!A13)+('Demand(prob)'!$D$2*'Demand(items)'!A18)</f>
        <v>93.293994858080751</v>
      </c>
      <c r="B3">
        <f>('Demand(items)'!B3*'Demand(prob)'!$A$2)+('Demand(prob)'!$B$2*'Demand(items)'!B8)+('Demand(prob)'!$C$2*'Demand(items)'!B13)+('Demand(prob)'!$D$2*'Demand(items)'!B18)</f>
        <v>0</v>
      </c>
      <c r="C3">
        <f>('Demand(items)'!C3*'Demand(prob)'!$A$2)+('Demand(prob)'!$B$2*'Demand(items)'!C8)+('Demand(prob)'!$C$2*'Demand(items)'!C13)+('Demand(prob)'!$D$2*'Demand(items)'!C18)</f>
        <v>68.877498315449429</v>
      </c>
      <c r="D3">
        <f>('Demand(items)'!D3*'Demand(prob)'!$A$2)+('Demand(prob)'!$B$2*'Demand(items)'!D8)+('Demand(prob)'!$C$2*'Demand(items)'!D13)+('Demand(prob)'!$D$2*'Demand(items)'!D18)</f>
        <v>30.434706035993635</v>
      </c>
      <c r="E3">
        <f>('Demand(items)'!E3*'Demand(prob)'!$A$2)+('Demand(prob)'!$B$2*'Demand(items)'!E8)+('Demand(prob)'!$C$2*'Demand(items)'!E13)+('Demand(prob)'!$D$2*'Demand(items)'!E18)</f>
        <v>275.11990932459958</v>
      </c>
    </row>
    <row r="4" spans="1:5" x14ac:dyDescent="0.2">
      <c r="A4">
        <f>('Demand(items)'!A4*'Demand(prob)'!$A$2)+('Demand(prob)'!$B$2*'Demand(items)'!A9)+('Demand(prob)'!$C$2*'Demand(items)'!A14)+('Demand(prob)'!$D$2*'Demand(items)'!A19)</f>
        <v>550.43456966267661</v>
      </c>
      <c r="B4">
        <f>('Demand(items)'!B4*'Demand(prob)'!$A$2)+('Demand(prob)'!$B$2*'Demand(items)'!B9)+('Demand(prob)'!$C$2*'Demand(items)'!B14)+('Demand(prob)'!$D$2*'Demand(items)'!B19)</f>
        <v>790.30442517560448</v>
      </c>
      <c r="C4">
        <f>('Demand(items)'!C4*'Demand(prob)'!$A$2)+('Demand(prob)'!$B$2*'Demand(items)'!C9)+('Demand(prob)'!$C$2*'Demand(items)'!C14)+('Demand(prob)'!$D$2*'Demand(items)'!C19)</f>
        <v>0</v>
      </c>
      <c r="D4">
        <f>('Demand(items)'!D4*'Demand(prob)'!$A$2)+('Demand(prob)'!$B$2*'Demand(items)'!D9)+('Demand(prob)'!$C$2*'Demand(items)'!D14)+('Demand(prob)'!$D$2*'Demand(items)'!D19)</f>
        <v>179.56476561236241</v>
      </c>
      <c r="E4">
        <f>('Demand(items)'!E4*'Demand(prob)'!$A$2)+('Demand(prob)'!$B$2*'Demand(items)'!E9)+('Demand(prob)'!$C$2*'Demand(items)'!E14)+('Demand(prob)'!$D$2*'Demand(items)'!E19)</f>
        <v>1623.2074650151374</v>
      </c>
    </row>
    <row r="5" spans="1:5" x14ac:dyDescent="0.2">
      <c r="A5">
        <f>('Demand(items)'!A5*'Demand(prob)'!$A$2)+('Demand(prob)'!$B$2*'Demand(items)'!A10)+('Demand(prob)'!$C$2*'Demand(items)'!A15)+('Demand(prob)'!$D$2*'Demand(items)'!A20)</f>
        <v>130.61159280131307</v>
      </c>
      <c r="B5">
        <f>('Demand(items)'!B5*'Demand(prob)'!$A$2)+('Demand(prob)'!$B$2*'Demand(items)'!B10)+('Demand(prob)'!$C$2*'Demand(items)'!B15)+('Demand(prob)'!$D$2*'Demand(items)'!B20)</f>
        <v>187.52986360099092</v>
      </c>
      <c r="C5">
        <f>('Demand(items)'!C5*'Demand(prob)'!$A$2)+('Demand(prob)'!$B$2*'Demand(items)'!C10)+('Demand(prob)'!$C$2*'Demand(items)'!C15)+('Demand(prob)'!$D$2*'Demand(items)'!C20)</f>
        <v>96.428497641629221</v>
      </c>
      <c r="D5">
        <f>('Demand(items)'!D5*'Demand(prob)'!$A$2)+('Demand(prob)'!$B$2*'Demand(items)'!D10)+('Demand(prob)'!$C$2*'Demand(items)'!D15)+('Demand(prob)'!$D$2*'Demand(items)'!D20)</f>
        <v>0</v>
      </c>
      <c r="E5">
        <f>('Demand(items)'!E5*'Demand(prob)'!$A$2)+('Demand(prob)'!$B$2*'Demand(items)'!E10)+('Demand(prob)'!$C$2*'Demand(items)'!E15)+('Demand(prob)'!$D$2*'Demand(items)'!E20)</f>
        <v>385.16787305443938</v>
      </c>
    </row>
    <row r="6" spans="1:5" x14ac:dyDescent="0.2">
      <c r="A6">
        <f>('Demand(items)'!A6*'Demand(prob)'!$A$2)+('Demand(prob)'!$B$2*'Demand(items)'!A11)+('Demand(prob)'!$C$2*'Demand(items)'!A16)+('Demand(prob)'!$D$2*'Demand(items)'!A21)</f>
        <v>979.58694600984791</v>
      </c>
      <c r="B6">
        <f>('Demand(items)'!B6*'Demand(prob)'!$A$2)+('Demand(prob)'!$B$2*'Demand(items)'!B11)+('Demand(prob)'!$C$2*'Demand(items)'!B16)+('Demand(prob)'!$D$2*'Demand(items)'!B21)</f>
        <v>1406.4739770074318</v>
      </c>
      <c r="C6">
        <f>('Demand(items)'!C6*'Demand(prob)'!$A$2)+('Demand(prob)'!$B$2*'Demand(items)'!C11)+('Demand(prob)'!$C$2*'Demand(items)'!C16)+('Demand(prob)'!$D$2*'Demand(items)'!C21)</f>
        <v>723.21373231221912</v>
      </c>
      <c r="D6">
        <f>('Demand(items)'!D6*'Demand(prob)'!$A$2)+('Demand(prob)'!$B$2*'Demand(items)'!D11)+('Demand(prob)'!$C$2*'Demand(items)'!D16)+('Demand(prob)'!$D$2*'Demand(items)'!D21)</f>
        <v>319.56441337793308</v>
      </c>
      <c r="E6">
        <f>('Demand(items)'!E6*'Demand(prob)'!$A$2)+('Demand(prob)'!$B$2*'Demand(items)'!E11)+('Demand(prob)'!$C$2*'Demand(items)'!E16)+('Demand(prob)'!$D$2*'Demand(items)'!E21)</f>
        <v>0</v>
      </c>
    </row>
  </sheetData>
  <conditionalFormatting sqref="A2:E6">
    <cfRule type="colorScale" priority="3">
      <colorScale>
        <cfvo type="min"/>
        <cfvo type="max"/>
        <color rgb="FFFCFCFF"/>
        <color rgb="FF63BE7B"/>
      </colorScale>
    </cfRule>
  </conditionalFormatting>
  <conditionalFormatting sqref="A7:E16">
    <cfRule type="colorScale" priority="1">
      <colorScale>
        <cfvo type="min"/>
        <cfvo type="max"/>
        <color rgb="FFFCFCFF"/>
        <color rgb="FF63BE7B"/>
      </colorScale>
    </cfRule>
  </conditionalFormatting>
  <conditionalFormatting sqref="G2:K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B6D0-BB3F-6849-8584-C72B31B0EF93}">
  <dimension ref="A1:A2"/>
  <sheetViews>
    <sheetView workbookViewId="0">
      <selection sqref="A1:A2"/>
    </sheetView>
  </sheetViews>
  <sheetFormatPr baseColWidth="10" defaultRowHeight="16" x14ac:dyDescent="0.2"/>
  <sheetData>
    <row r="1" spans="1:1" x14ac:dyDescent="0.2">
      <c r="A1" t="s">
        <v>34</v>
      </c>
    </row>
    <row r="2" spans="1:1" x14ac:dyDescent="0.2">
      <c r="A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Stores</vt:lpstr>
      <vt:lpstr>Distances(KM)</vt:lpstr>
      <vt:lpstr>Vehicles</vt:lpstr>
      <vt:lpstr>Demand(items)</vt:lpstr>
      <vt:lpstr>Demand(prob)</vt:lpstr>
      <vt:lpstr>Speeds(KpH)_stoch</vt:lpstr>
      <vt:lpstr>Loading(min)_stoch</vt:lpstr>
      <vt:lpstr>Demand(items)_det</vt:lpstr>
      <vt:lpstr>Demand(prob)_det</vt:lpstr>
      <vt:lpstr>Speeds(KpH)</vt:lpstr>
      <vt:lpstr>Loading(min)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Devita Rahmadani Halim</dc:creator>
  <cp:lastModifiedBy>Devita Rahmadani Halim</cp:lastModifiedBy>
  <dcterms:created xsi:type="dcterms:W3CDTF">2024-04-07T09:45:58Z</dcterms:created>
  <dcterms:modified xsi:type="dcterms:W3CDTF">2024-06-28T08:27:23Z</dcterms:modified>
</cp:coreProperties>
</file>