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19FAC702-8B7D-410F-83FA-B7EA85D4B273}" xr6:coauthVersionLast="47" xr6:coauthVersionMax="47" xr10:uidLastSave="{00000000-0000-0000-0000-000000000000}"/>
  <bookViews>
    <workbookView xWindow="-28920" yWindow="-120" windowWidth="29040" windowHeight="15840" tabRatio="698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r:id="rId7"/>
    <sheet name="Dashboard" sheetId="18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4" l="1"/>
  <c r="C8" i="24" a="1"/>
  <c r="C8" i="24" s="1"/>
  <c r="C7" i="24"/>
  <c r="C10" i="24"/>
  <c r="C9" i="24"/>
  <c r="F9" i="24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<sst xmlns="http://schemas.openxmlformats.org/spreadsheetml/2006/main" count="489" uniqueCount="167">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</sst>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sz val="11"/>
      <color rgb="FFFF0000"/>
      <name val="Calibri"/>
      <family val="2"/>
      <scheme val="minor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0" fontId="25" fillId="0" borderId="0" xfId="0" applyFont="1"/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7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310515</xdr:colOff>
      <xdr:row>0</xdr:row>
      <xdr:rowOff>76200</xdr:rowOff>
    </xdr:from>
    <xdr:to>
      <xdr:col>0</xdr:col>
      <xdr:colOff>696594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/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3" t="s">
        <v>134</v>
      </c>
      <c r="C1" s="83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18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/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0.140625" bestFit="1" customWidth="1"/>
    <col min="6" max="6" width="22.85546875" bestFit="1" customWidth="1"/>
    <col min="7" max="7" width="17" bestFit="1" customWidth="1"/>
    <col min="8" max="8" width="20.28515625" customWidth="1"/>
    <col min="9" max="9" width="17" bestFit="1" customWidth="1"/>
  </cols>
  <sheetData>
    <row r="1" spans="1:9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</row>
    <row r="3" spans="1:9" ht="4.5" customHeight="1">
      <c r="A3" s="42"/>
      <c r="B3" s="42"/>
      <c r="C3" s="42"/>
      <c r="D3" s="42"/>
      <c r="E3" s="42"/>
    </row>
    <row r="4" spans="1:9" ht="18.7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1"/>
      <c r="H5" s="8">
        <f>TB_Vendas[[#This Row],[Preço Unitário]]*TB_Vendas[[#This Row],[Qtd]]</f>
        <v>0</v>
      </c>
      <c r="I5" s="1" t="s">
        <v>127</v>
      </c>
    </row>
    <row r="6" spans="1:9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1"/>
      <c r="H6" s="8">
        <f>TB_Vendas[[#This Row],[Preço Unitário]]*TB_Vendas[[#This Row],[Qtd]]</f>
        <v>0</v>
      </c>
      <c r="I6" s="1" t="s">
        <v>127</v>
      </c>
    </row>
    <row r="7" spans="1:9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1"/>
      <c r="H7" s="8">
        <f>TB_Vendas[[#This Row],[Preço Unitário]]*TB_Vendas[[#This Row],[Qtd]]</f>
        <v>0</v>
      </c>
      <c r="I7" s="1" t="s">
        <v>126</v>
      </c>
    </row>
    <row r="8" spans="1:9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1"/>
      <c r="H8" s="8">
        <f>TB_Vendas[[#This Row],[Preço Unitário]]*TB_Vendas[[#This Row],[Qtd]]</f>
        <v>0</v>
      </c>
      <c r="I8" s="1" t="s">
        <v>130</v>
      </c>
    </row>
    <row r="9" spans="1:9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1"/>
      <c r="H9" s="8">
        <f>TB_Vendas[[#This Row],[Preço Unitário]]*TB_Vendas[[#This Row],[Qtd]]</f>
        <v>0</v>
      </c>
      <c r="I9" s="1" t="s">
        <v>127</v>
      </c>
    </row>
    <row r="10" spans="1:9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1"/>
      <c r="H10" s="8">
        <f>TB_Vendas[[#This Row],[Preço Unitário]]*TB_Vendas[[#This Row],[Qtd]]</f>
        <v>0</v>
      </c>
      <c r="I10" s="1" t="s">
        <v>130</v>
      </c>
    </row>
    <row r="11" spans="1:9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1"/>
      <c r="H11" s="8">
        <f>TB_Vendas[[#This Row],[Preço Unitário]]*TB_Vendas[[#This Row],[Qtd]]</f>
        <v>0</v>
      </c>
      <c r="I11" s="1" t="s">
        <v>128</v>
      </c>
    </row>
    <row r="12" spans="1:9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1"/>
      <c r="H12" s="8">
        <f>TB_Vendas[[#This Row],[Preço Unitário]]*TB_Vendas[[#This Row],[Qtd]]</f>
        <v>0</v>
      </c>
      <c r="I12" s="1" t="s">
        <v>128</v>
      </c>
    </row>
    <row r="13" spans="1:9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1"/>
      <c r="H13" s="8">
        <f>TB_Vendas[[#This Row],[Preço Unitário]]*TB_Vendas[[#This Row],[Qtd]]</f>
        <v>0</v>
      </c>
      <c r="I13" s="1" t="s">
        <v>127</v>
      </c>
    </row>
    <row r="14" spans="1:9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1"/>
      <c r="H14" s="8">
        <f>TB_Vendas[[#This Row],[Preço Unitário]]*TB_Vendas[[#This Row],[Qtd]]</f>
        <v>0</v>
      </c>
      <c r="I14" s="1" t="s">
        <v>127</v>
      </c>
    </row>
    <row r="15" spans="1:9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1"/>
      <c r="H15" s="8">
        <f>TB_Vendas[[#This Row],[Preço Unitário]]*TB_Vendas[[#This Row],[Qtd]]</f>
        <v>0</v>
      </c>
      <c r="I15" s="1" t="s">
        <v>129</v>
      </c>
    </row>
    <row r="16" spans="1:9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1"/>
      <c r="H16" s="8">
        <f>TB_Vendas[[#This Row],[Preço Unitário]]*TB_Vendas[[#This Row],[Qtd]]</f>
        <v>0</v>
      </c>
      <c r="I16" s="1" t="s">
        <v>128</v>
      </c>
    </row>
    <row r="17" spans="1:9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1"/>
      <c r="H17" s="8">
        <f>TB_Vendas[[#This Row],[Preço Unitário]]*TB_Vendas[[#This Row],[Qtd]]</f>
        <v>0</v>
      </c>
      <c r="I17" s="1" t="s">
        <v>129</v>
      </c>
    </row>
    <row r="18" spans="1:9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1"/>
      <c r="H18" s="8">
        <f>TB_Vendas[[#This Row],[Preço Unitário]]*TB_Vendas[[#This Row],[Qtd]]</f>
        <v>0</v>
      </c>
      <c r="I18" s="1" t="s">
        <v>129</v>
      </c>
    </row>
    <row r="19" spans="1:9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1"/>
      <c r="H19" s="8">
        <f>TB_Vendas[[#This Row],[Preço Unitário]]*TB_Vendas[[#This Row],[Qtd]]</f>
        <v>0</v>
      </c>
      <c r="I19" s="1" t="s">
        <v>129</v>
      </c>
    </row>
    <row r="20" spans="1:9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1"/>
      <c r="H20" s="8">
        <f>TB_Vendas[[#This Row],[Preço Unitário]]*TB_Vendas[[#This Row],[Qtd]]</f>
        <v>0</v>
      </c>
      <c r="I20" s="1" t="s">
        <v>129</v>
      </c>
    </row>
    <row r="21" spans="1:9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1"/>
      <c r="H21" s="8">
        <f>TB_Vendas[[#This Row],[Preço Unitário]]*TB_Vendas[[#This Row],[Qtd]]</f>
        <v>0</v>
      </c>
      <c r="I21" s="1" t="s">
        <v>127</v>
      </c>
    </row>
    <row r="22" spans="1:9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1"/>
      <c r="H22" s="8">
        <f>TB_Vendas[[#This Row],[Preço Unitário]]*TB_Vendas[[#This Row],[Qtd]]</f>
        <v>0</v>
      </c>
      <c r="I22" s="1" t="s">
        <v>126</v>
      </c>
    </row>
    <row r="23" spans="1:9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1"/>
      <c r="H23" s="8">
        <f>TB_Vendas[[#This Row],[Preço Unitário]]*TB_Vendas[[#This Row],[Qtd]]</f>
        <v>0</v>
      </c>
      <c r="I23" s="1" t="s">
        <v>129</v>
      </c>
    </row>
    <row r="24" spans="1:9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1"/>
      <c r="H24" s="8">
        <f>TB_Vendas[[#This Row],[Preço Unitário]]*TB_Vendas[[#This Row],[Qtd]]</f>
        <v>0</v>
      </c>
      <c r="I24" s="1" t="s">
        <v>126</v>
      </c>
    </row>
    <row r="25" spans="1:9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1"/>
      <c r="H25" s="8">
        <f>TB_Vendas[[#This Row],[Preço Unitário]]*TB_Vendas[[#This Row],[Qtd]]</f>
        <v>0</v>
      </c>
      <c r="I25" s="1" t="s">
        <v>128</v>
      </c>
    </row>
    <row r="26" spans="1:9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1"/>
      <c r="H26" s="8">
        <f>TB_Vendas[[#This Row],[Preço Unitário]]*TB_Vendas[[#This Row],[Qtd]]</f>
        <v>0</v>
      </c>
      <c r="I26" s="1" t="s">
        <v>126</v>
      </c>
    </row>
    <row r="27" spans="1:9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1"/>
      <c r="H27" s="8">
        <f>TB_Vendas[[#This Row],[Preço Unitário]]*TB_Vendas[[#This Row],[Qtd]]</f>
        <v>0</v>
      </c>
      <c r="I27" s="1" t="s">
        <v>127</v>
      </c>
    </row>
    <row r="28" spans="1:9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1"/>
      <c r="H28" s="8">
        <f>TB_Vendas[[#This Row],[Preço Unitário]]*TB_Vendas[[#This Row],[Qtd]]</f>
        <v>0</v>
      </c>
      <c r="I28" s="1" t="s">
        <v>127</v>
      </c>
    </row>
    <row r="29" spans="1:9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1"/>
      <c r="H29" s="8">
        <f>TB_Vendas[[#This Row],[Preço Unitário]]*TB_Vendas[[#This Row],[Qtd]]</f>
        <v>0</v>
      </c>
      <c r="I29" s="1" t="s">
        <v>129</v>
      </c>
    </row>
    <row r="30" spans="1:9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1"/>
      <c r="H30" s="8">
        <f>TB_Vendas[[#This Row],[Preço Unitário]]*TB_Vendas[[#This Row],[Qtd]]</f>
        <v>0</v>
      </c>
      <c r="I30" s="1" t="s">
        <v>130</v>
      </c>
    </row>
    <row r="31" spans="1:9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1"/>
      <c r="H31" s="8">
        <f>TB_Vendas[[#This Row],[Preço Unitário]]*TB_Vendas[[#This Row],[Qtd]]</f>
        <v>0</v>
      </c>
      <c r="I31" s="1" t="s">
        <v>127</v>
      </c>
    </row>
    <row r="32" spans="1:9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1"/>
      <c r="H32" s="8">
        <f>TB_Vendas[[#This Row],[Preço Unitário]]*TB_Vendas[[#This Row],[Qtd]]</f>
        <v>0</v>
      </c>
      <c r="I32" s="1" t="s">
        <v>126</v>
      </c>
    </row>
    <row r="33" spans="1:9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1"/>
      <c r="H33" s="8">
        <f>TB_Vendas[[#This Row],[Preço Unitário]]*TB_Vendas[[#This Row],[Qtd]]</f>
        <v>0</v>
      </c>
      <c r="I33" s="1" t="s">
        <v>128</v>
      </c>
    </row>
    <row r="34" spans="1:9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1"/>
      <c r="H34" s="8">
        <f>TB_Vendas[[#This Row],[Preço Unitário]]*TB_Vendas[[#This Row],[Qtd]]</f>
        <v>0</v>
      </c>
      <c r="I34" s="1" t="s">
        <v>126</v>
      </c>
    </row>
    <row r="35" spans="1:9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1"/>
      <c r="H35" s="8">
        <f>TB_Vendas[[#This Row],[Preço Unitário]]*TB_Vendas[[#This Row],[Qtd]]</f>
        <v>0</v>
      </c>
      <c r="I35" s="1" t="s">
        <v>127</v>
      </c>
    </row>
    <row r="36" spans="1:9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1"/>
      <c r="H36" s="8">
        <f>TB_Vendas[[#This Row],[Preço Unitário]]*TB_Vendas[[#This Row],[Qtd]]</f>
        <v>0</v>
      </c>
      <c r="I36" s="1" t="s">
        <v>126</v>
      </c>
    </row>
    <row r="37" spans="1:9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1"/>
      <c r="H37" s="8">
        <f>TB_Vendas[[#This Row],[Preço Unitário]]*TB_Vendas[[#This Row],[Qtd]]</f>
        <v>0</v>
      </c>
      <c r="I37" s="1" t="s">
        <v>127</v>
      </c>
    </row>
    <row r="38" spans="1:9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1"/>
      <c r="H38" s="8">
        <f>TB_Vendas[[#This Row],[Preço Unitário]]*TB_Vendas[[#This Row],[Qtd]]</f>
        <v>0</v>
      </c>
      <c r="I38" s="1" t="s">
        <v>129</v>
      </c>
    </row>
    <row r="39" spans="1:9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1"/>
      <c r="H39" s="8">
        <f>TB_Vendas[[#This Row],[Preço Unitário]]*TB_Vendas[[#This Row],[Qtd]]</f>
        <v>0</v>
      </c>
      <c r="I39" s="1" t="s">
        <v>126</v>
      </c>
    </row>
    <row r="40" spans="1:9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1"/>
      <c r="H40" s="8">
        <f>TB_Vendas[[#This Row],[Preço Unitário]]*TB_Vendas[[#This Row],[Qtd]]</f>
        <v>0</v>
      </c>
      <c r="I40" s="1" t="s">
        <v>129</v>
      </c>
    </row>
    <row r="41" spans="1:9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1"/>
      <c r="H41" s="8">
        <f>TB_Vendas[[#This Row],[Preço Unitário]]*TB_Vendas[[#This Row],[Qtd]]</f>
        <v>0</v>
      </c>
      <c r="I41" s="1" t="s">
        <v>126</v>
      </c>
    </row>
    <row r="42" spans="1:9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1"/>
      <c r="H42" s="8">
        <f>TB_Vendas[[#This Row],[Preço Unitário]]*TB_Vendas[[#This Row],[Qtd]]</f>
        <v>0</v>
      </c>
      <c r="I42" s="1" t="s">
        <v>130</v>
      </c>
    </row>
    <row r="43" spans="1:9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1"/>
      <c r="H43" s="8">
        <f>TB_Vendas[[#This Row],[Preço Unitário]]*TB_Vendas[[#This Row],[Qtd]]</f>
        <v>0</v>
      </c>
      <c r="I43" s="1" t="s">
        <v>126</v>
      </c>
    </row>
    <row r="44" spans="1:9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1"/>
      <c r="H44" s="8">
        <f>TB_Vendas[[#This Row],[Preço Unitário]]*TB_Vendas[[#This Row],[Qtd]]</f>
        <v>0</v>
      </c>
      <c r="I44" s="1" t="s">
        <v>130</v>
      </c>
    </row>
    <row r="45" spans="1:9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1"/>
      <c r="H45" s="8">
        <f>TB_Vendas[[#This Row],[Preço Unitário]]*TB_Vendas[[#This Row],[Qtd]]</f>
        <v>0</v>
      </c>
      <c r="I45" s="1" t="s">
        <v>129</v>
      </c>
    </row>
    <row r="46" spans="1:9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1"/>
      <c r="H46" s="8">
        <f>TB_Vendas[[#This Row],[Preço Unitário]]*TB_Vendas[[#This Row],[Qtd]]</f>
        <v>0</v>
      </c>
      <c r="I46" s="1" t="s">
        <v>127</v>
      </c>
    </row>
    <row r="47" spans="1:9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1"/>
      <c r="H47" s="8">
        <f>TB_Vendas[[#This Row],[Preço Unitário]]*TB_Vendas[[#This Row],[Qtd]]</f>
        <v>0</v>
      </c>
      <c r="I47" s="1" t="s">
        <v>129</v>
      </c>
    </row>
    <row r="48" spans="1:9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1"/>
      <c r="H48" s="8">
        <f>TB_Vendas[[#This Row],[Preço Unitário]]*TB_Vendas[[#This Row],[Qtd]]</f>
        <v>0</v>
      </c>
      <c r="I48" s="1" t="s">
        <v>127</v>
      </c>
    </row>
    <row r="49" spans="1:9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1"/>
      <c r="H49" s="8">
        <f>TB_Vendas[[#This Row],[Preço Unitário]]*TB_Vendas[[#This Row],[Qtd]]</f>
        <v>0</v>
      </c>
      <c r="I49" s="1" t="s">
        <v>126</v>
      </c>
    </row>
    <row r="50" spans="1:9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1"/>
      <c r="H50" s="8">
        <f>TB_Vendas[[#This Row],[Preço Unitário]]*TB_Vendas[[#This Row],[Qtd]]</f>
        <v>0</v>
      </c>
      <c r="I50" s="1" t="s">
        <v>127</v>
      </c>
    </row>
    <row r="51" spans="1:9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1"/>
      <c r="H51" s="8">
        <f>TB_Vendas[[#This Row],[Preço Unitário]]*TB_Vendas[[#This Row],[Qtd]]</f>
        <v>0</v>
      </c>
      <c r="I51" s="1" t="s">
        <v>126</v>
      </c>
    </row>
    <row r="52" spans="1:9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1"/>
      <c r="H52" s="8">
        <f>TB_Vendas[[#This Row],[Preço Unitário]]*TB_Vendas[[#This Row],[Qtd]]</f>
        <v>0</v>
      </c>
      <c r="I52" s="1" t="s">
        <v>128</v>
      </c>
    </row>
    <row r="53" spans="1:9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1"/>
      <c r="H53" s="8">
        <f>TB_Vendas[[#This Row],[Preço Unitário]]*TB_Vendas[[#This Row],[Qtd]]</f>
        <v>0</v>
      </c>
      <c r="I53" s="1" t="s">
        <v>126</v>
      </c>
    </row>
    <row r="54" spans="1:9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1"/>
      <c r="H54" s="8">
        <f>TB_Vendas[[#This Row],[Preço Unitário]]*TB_Vendas[[#This Row],[Qtd]]</f>
        <v>0</v>
      </c>
      <c r="I54" s="1" t="s">
        <v>128</v>
      </c>
    </row>
    <row r="55" spans="1:9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1"/>
      <c r="H55" s="8">
        <f>TB_Vendas[[#This Row],[Preço Unitário]]*TB_Vendas[[#This Row],[Qtd]]</f>
        <v>0</v>
      </c>
      <c r="I55" s="1" t="s">
        <v>127</v>
      </c>
    </row>
    <row r="56" spans="1:9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1"/>
      <c r="H56" s="8">
        <f>TB_Vendas[[#This Row],[Preço Unitário]]*TB_Vendas[[#This Row],[Qtd]]</f>
        <v>0</v>
      </c>
      <c r="I56" s="1" t="s">
        <v>128</v>
      </c>
    </row>
    <row r="57" spans="1:9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1"/>
      <c r="H57" s="8">
        <f>TB_Vendas[[#This Row],[Preço Unitário]]*TB_Vendas[[#This Row],[Qtd]]</f>
        <v>0</v>
      </c>
      <c r="I57" s="1" t="s">
        <v>127</v>
      </c>
    </row>
    <row r="58" spans="1:9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1"/>
      <c r="H58" s="8">
        <f>TB_Vendas[[#This Row],[Preço Unitário]]*TB_Vendas[[#This Row],[Qtd]]</f>
        <v>0</v>
      </c>
      <c r="I58" s="1" t="s">
        <v>126</v>
      </c>
    </row>
    <row r="59" spans="1:9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1"/>
      <c r="H59" s="8">
        <f>TB_Vendas[[#This Row],[Preço Unitário]]*TB_Vendas[[#This Row],[Qtd]]</f>
        <v>0</v>
      </c>
      <c r="I59" s="1" t="s">
        <v>128</v>
      </c>
    </row>
    <row r="60" spans="1:9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1"/>
      <c r="H60" s="8">
        <f>TB_Vendas[[#This Row],[Preço Unitário]]*TB_Vendas[[#This Row],[Qtd]]</f>
        <v>0</v>
      </c>
      <c r="I60" s="1" t="s">
        <v>130</v>
      </c>
    </row>
    <row r="61" spans="1:9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1"/>
      <c r="H61" s="8">
        <f>TB_Vendas[[#This Row],[Preço Unitário]]*TB_Vendas[[#This Row],[Qtd]]</f>
        <v>0</v>
      </c>
      <c r="I61" s="1" t="s">
        <v>130</v>
      </c>
    </row>
    <row r="62" spans="1:9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1"/>
      <c r="H62" s="8">
        <f>TB_Vendas[[#This Row],[Preço Unitário]]*TB_Vendas[[#This Row],[Qtd]]</f>
        <v>0</v>
      </c>
      <c r="I62" s="1" t="s">
        <v>130</v>
      </c>
    </row>
    <row r="63" spans="1:9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1"/>
      <c r="H63" s="8">
        <f>TB_Vendas[[#This Row],[Preço Unitário]]*TB_Vendas[[#This Row],[Qtd]]</f>
        <v>0</v>
      </c>
      <c r="I63" s="1" t="s">
        <v>126</v>
      </c>
    </row>
    <row r="64" spans="1:9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1"/>
      <c r="H64" s="8">
        <f>TB_Vendas[[#This Row],[Preço Unitário]]*TB_Vendas[[#This Row],[Qtd]]</f>
        <v>0</v>
      </c>
      <c r="I64" s="1" t="s">
        <v>126</v>
      </c>
    </row>
    <row r="65" spans="1:9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1"/>
      <c r="H65" s="8">
        <f>TB_Vendas[[#This Row],[Preço Unitário]]*TB_Vendas[[#This Row],[Qtd]]</f>
        <v>0</v>
      </c>
      <c r="I65" s="1" t="s">
        <v>127</v>
      </c>
    </row>
    <row r="66" spans="1:9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1"/>
      <c r="H66" s="8">
        <f>TB_Vendas[[#This Row],[Preço Unitário]]*TB_Vendas[[#This Row],[Qtd]]</f>
        <v>0</v>
      </c>
      <c r="I66" s="1" t="s">
        <v>130</v>
      </c>
    </row>
    <row r="67" spans="1:9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1"/>
      <c r="H67" s="8">
        <f>TB_Vendas[[#This Row],[Preço Unitário]]*TB_Vendas[[#This Row],[Qtd]]</f>
        <v>0</v>
      </c>
      <c r="I67" s="1" t="s">
        <v>126</v>
      </c>
    </row>
    <row r="68" spans="1:9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1"/>
      <c r="H68" s="8">
        <f>TB_Vendas[[#This Row],[Preço Unitário]]*TB_Vendas[[#This Row],[Qtd]]</f>
        <v>0</v>
      </c>
      <c r="I68" s="1" t="s">
        <v>126</v>
      </c>
    </row>
    <row r="69" spans="1:9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1"/>
      <c r="H69" s="8">
        <f>TB_Vendas[[#This Row],[Preço Unitário]]*TB_Vendas[[#This Row],[Qtd]]</f>
        <v>0</v>
      </c>
      <c r="I69" s="1" t="s">
        <v>130</v>
      </c>
    </row>
    <row r="70" spans="1:9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1"/>
      <c r="H70" s="8">
        <f>TB_Vendas[[#This Row],[Preço Unitário]]*TB_Vendas[[#This Row],[Qtd]]</f>
        <v>0</v>
      </c>
      <c r="I70" s="1" t="s">
        <v>129</v>
      </c>
    </row>
    <row r="71" spans="1:9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1"/>
      <c r="H71" s="8">
        <f>TB_Vendas[[#This Row],[Preço Unitário]]*TB_Vendas[[#This Row],[Qtd]]</f>
        <v>0</v>
      </c>
      <c r="I71" s="1" t="s">
        <v>130</v>
      </c>
    </row>
    <row r="72" spans="1:9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1"/>
      <c r="H72" s="8">
        <f>TB_Vendas[[#This Row],[Preço Unitário]]*TB_Vendas[[#This Row],[Qtd]]</f>
        <v>0</v>
      </c>
      <c r="I72" s="1" t="s">
        <v>129</v>
      </c>
    </row>
    <row r="73" spans="1:9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1"/>
      <c r="H73" s="8">
        <f>TB_Vendas[[#This Row],[Preço Unitário]]*TB_Vendas[[#This Row],[Qtd]]</f>
        <v>0</v>
      </c>
      <c r="I73" s="1" t="s">
        <v>128</v>
      </c>
    </row>
    <row r="74" spans="1:9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1"/>
      <c r="H74" s="8">
        <f>TB_Vendas[[#This Row],[Preço Unitário]]*TB_Vendas[[#This Row],[Qtd]]</f>
        <v>0</v>
      </c>
      <c r="I74" s="1" t="s">
        <v>130</v>
      </c>
    </row>
    <row r="75" spans="1:9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1"/>
      <c r="H75" s="8">
        <f>TB_Vendas[[#This Row],[Preço Unitário]]*TB_Vendas[[#This Row],[Qtd]]</f>
        <v>0</v>
      </c>
      <c r="I75" s="1" t="s">
        <v>130</v>
      </c>
    </row>
    <row r="76" spans="1:9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1"/>
      <c r="H76" s="8">
        <f>TB_Vendas[[#This Row],[Preço Unitário]]*TB_Vendas[[#This Row],[Qtd]]</f>
        <v>0</v>
      </c>
      <c r="I76" s="1" t="s">
        <v>130</v>
      </c>
    </row>
    <row r="77" spans="1:9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1"/>
      <c r="H77" s="8">
        <f>TB_Vendas[[#This Row],[Preço Unitário]]*TB_Vendas[[#This Row],[Qtd]]</f>
        <v>0</v>
      </c>
      <c r="I77" s="1" t="s">
        <v>128</v>
      </c>
    </row>
    <row r="78" spans="1:9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1"/>
      <c r="H78" s="8">
        <f>TB_Vendas[[#This Row],[Preço Unitário]]*TB_Vendas[[#This Row],[Qtd]]</f>
        <v>0</v>
      </c>
      <c r="I78" s="1" t="s">
        <v>128</v>
      </c>
    </row>
    <row r="79" spans="1:9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1"/>
      <c r="H79" s="8">
        <f>TB_Vendas[[#This Row],[Preço Unitário]]*TB_Vendas[[#This Row],[Qtd]]</f>
        <v>0</v>
      </c>
      <c r="I79" s="1" t="s">
        <v>127</v>
      </c>
    </row>
    <row r="80" spans="1:9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1"/>
      <c r="H80" s="8">
        <f>TB_Vendas[[#This Row],[Preço Unitário]]*TB_Vendas[[#This Row],[Qtd]]</f>
        <v>0</v>
      </c>
      <c r="I80" s="1" t="s">
        <v>128</v>
      </c>
    </row>
    <row r="81" spans="1:9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1"/>
      <c r="H81" s="8">
        <f>TB_Vendas[[#This Row],[Preço Unitário]]*TB_Vendas[[#This Row],[Qtd]]</f>
        <v>0</v>
      </c>
      <c r="I81" s="1" t="s">
        <v>127</v>
      </c>
    </row>
    <row r="82" spans="1:9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1"/>
      <c r="H82" s="8">
        <f>TB_Vendas[[#This Row],[Preço Unitário]]*TB_Vendas[[#This Row],[Qtd]]</f>
        <v>0</v>
      </c>
      <c r="I82" s="1" t="s">
        <v>128</v>
      </c>
    </row>
    <row r="83" spans="1:9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1"/>
      <c r="H83" s="8">
        <f>TB_Vendas[[#This Row],[Preço Unitário]]*TB_Vendas[[#This Row],[Qtd]]</f>
        <v>0</v>
      </c>
      <c r="I83" s="1" t="s">
        <v>127</v>
      </c>
    </row>
    <row r="84" spans="1:9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1"/>
      <c r="H84" s="8">
        <f>TB_Vendas[[#This Row],[Preço Unitário]]*TB_Vendas[[#This Row],[Qtd]]</f>
        <v>0</v>
      </c>
      <c r="I84" s="1" t="s">
        <v>126</v>
      </c>
    </row>
    <row r="85" spans="1:9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1"/>
      <c r="H85" s="8">
        <f>TB_Vendas[[#This Row],[Preço Unitário]]*TB_Vendas[[#This Row],[Qtd]]</f>
        <v>0</v>
      </c>
      <c r="I85" s="1" t="s">
        <v>129</v>
      </c>
    </row>
    <row r="86" spans="1:9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1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/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4" t="s">
        <v>154</v>
      </c>
      <c r="C4" s="84"/>
      <c r="D4" s="42"/>
      <c r="E4" s="84" t="s">
        <v>161</v>
      </c>
      <c r="F4" s="84"/>
    </row>
    <row r="5" spans="1:9" ht="5.25" customHeight="1" thickBot="1"/>
    <row r="6" spans="1:9" ht="24.6" customHeight="1" thickBot="1">
      <c r="B6" s="73" t="s">
        <v>155</v>
      </c>
      <c r="C6" s="72" t="s">
        <v>33</v>
      </c>
      <c r="E6" s="73" t="s">
        <v>160</v>
      </c>
      <c r="F6" s="77">
        <v>44949</v>
      </c>
    </row>
    <row r="7" spans="1:9" ht="24.6" customHeight="1" thickTop="1" thickBot="1">
      <c r="B7" s="73" t="s">
        <v>156</v>
      </c>
      <c r="C7" s="50" t="str">
        <f>IFERROR(VLOOKUP(C6,TB_Produtos[#All],2,FALSE),"")</f>
        <v>Bermuda</v>
      </c>
      <c r="E7" s="73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>
      <c r="B8" s="74" t="s">
        <v>157</v>
      </c>
      <c r="C8" s="48" t="str" cm="1">
        <f t="array" ref="C8">_xlfn.XLOOKUP(C6,TB_Produtos[[#All],[Código]],TB_Produtos[[#All],[Tamanho]],"")</f>
        <v>M</v>
      </c>
      <c r="E8" s="74" t="s">
        <v>164</v>
      </c>
      <c r="F8" s="78"/>
      <c r="G8" s="49"/>
    </row>
    <row r="9" spans="1:9" ht="24.6" customHeight="1" thickTop="1" thickBot="1">
      <c r="B9" s="75" t="s">
        <v>158</v>
      </c>
      <c r="C9" s="48" t="str">
        <f>IFERROR(VLOOKUP($C$6,Produtos!$B$6:$G$66,4,0),"")</f>
        <v>Vestuário</v>
      </c>
      <c r="E9" s="76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>
      <c r="B10" s="75" t="s">
        <v>165</v>
      </c>
      <c r="C10" s="78">
        <f>_xlfn.XLOOKUP($C$6,Produtos!$B$6:$B$66,Produtos!$G$6:$G$66,"")</f>
        <v>69.900000000000006</v>
      </c>
      <c r="G10" s="49"/>
    </row>
    <row r="11" spans="1:9" ht="24.6" customHeight="1" thickTop="1" thickBot="1">
      <c r="B11" s="73" t="s">
        <v>159</v>
      </c>
      <c r="C11" s="50"/>
      <c r="G11" s="49"/>
    </row>
    <row r="12" spans="1:9" ht="22.5" thickTop="1" thickBot="1">
      <c r="B12" s="79" t="s">
        <v>166</v>
      </c>
      <c r="C12" s="51"/>
      <c r="E12" s="80"/>
    </row>
    <row r="13" spans="1:9" ht="23.25">
      <c r="E13" s="81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B13" sqref="B13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19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19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38.25" thickBot="1">
      <c r="B8" s="60" t="s">
        <v>153</v>
      </c>
      <c r="C8" s="61" t="s">
        <v>13</v>
      </c>
      <c r="D8" s="61" t="s">
        <v>12</v>
      </c>
      <c r="E8" s="61" t="s">
        <v>14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69"/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69"/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70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5" t="s">
        <v>78</v>
      </c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7"/>
      <c r="AQ2" s="85" t="s">
        <v>79</v>
      </c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7"/>
      <c r="BK2" s="85" t="s">
        <v>80</v>
      </c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7"/>
    </row>
    <row r="3" spans="3:80" ht="9.75" customHeight="1" thickBot="1">
      <c r="W3" s="88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90"/>
      <c r="AQ3" s="88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90"/>
      <c r="BK3" s="88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90"/>
    </row>
    <row r="4" spans="3:80" ht="9.75" customHeight="1">
      <c r="W4" s="91">
        <f>COUNTA(TB_Produtos[Código])</f>
        <v>60</v>
      </c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3"/>
      <c r="AQ4" s="91">
        <f>SUM(TB_Vendas[Qtd])</f>
        <v>250</v>
      </c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3"/>
      <c r="BK4" s="100">
        <f>SUM(TB_Vendas[Total])</f>
        <v>0</v>
      </c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2"/>
    </row>
    <row r="5" spans="3:80" ht="9.75" customHeight="1">
      <c r="W5" s="94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Q5" s="94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6"/>
      <c r="BK5" s="103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  <c r="BW5" s="104"/>
      <c r="BX5" s="104"/>
      <c r="BY5" s="104"/>
      <c r="BZ5" s="104"/>
      <c r="CA5" s="104"/>
      <c r="CB5" s="105"/>
    </row>
    <row r="6" spans="3:80" ht="9.75" customHeight="1">
      <c r="W6" s="94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6"/>
      <c r="AQ6" s="94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6"/>
      <c r="BK6" s="103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5"/>
    </row>
    <row r="7" spans="3:80" ht="9.75" customHeight="1" thickBot="1">
      <c r="W7" s="97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Q7" s="97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9"/>
      <c r="BK7" s="106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8"/>
    </row>
    <row r="8" spans="3:80" ht="9.75" customHeight="1" thickBot="1"/>
    <row r="9" spans="3:80" ht="9.75" customHeight="1">
      <c r="C9" s="85" t="s">
        <v>81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7"/>
    </row>
    <row r="10" spans="3:80" ht="9.75" customHeight="1" thickBot="1">
      <c r="C10" s="88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90"/>
    </row>
    <row r="11" spans="3:80" ht="9.75" customHeight="1">
      <c r="C11" s="109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1"/>
    </row>
    <row r="12" spans="3:80" ht="9.75" customHeight="1">
      <c r="C12" s="112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4"/>
    </row>
    <row r="13" spans="3:80" ht="9.75" customHeight="1">
      <c r="C13" s="112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4"/>
    </row>
    <row r="14" spans="3:80" ht="9.75" customHeight="1"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4"/>
    </row>
    <row r="15" spans="3:80" ht="9.75" customHeight="1">
      <c r="C15" s="112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4"/>
    </row>
    <row r="16" spans="3:80" ht="9.75" customHeight="1"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4"/>
    </row>
    <row r="17" spans="3:80" ht="9.75" customHeight="1">
      <c r="C17" s="112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4"/>
    </row>
    <row r="18" spans="3:80" ht="9.75" customHeight="1">
      <c r="C18" s="112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  <c r="BX18" s="113"/>
      <c r="BY18" s="113"/>
      <c r="BZ18" s="113"/>
      <c r="CA18" s="113"/>
      <c r="CB18" s="114"/>
    </row>
    <row r="19" spans="3:80" ht="9.75" customHeight="1">
      <c r="C19" s="112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4"/>
    </row>
    <row r="20" spans="3:80" ht="9.75" customHeight="1">
      <c r="C20" s="112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4"/>
    </row>
    <row r="21" spans="3:80" ht="9.75" customHeight="1">
      <c r="C21" s="112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  <c r="BX21" s="113"/>
      <c r="BY21" s="113"/>
      <c r="BZ21" s="113"/>
      <c r="CA21" s="113"/>
      <c r="CB21" s="114"/>
    </row>
    <row r="22" spans="3:80" ht="9.75" customHeight="1">
      <c r="C22" s="112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  <c r="BX22" s="113"/>
      <c r="BY22" s="113"/>
      <c r="BZ22" s="113"/>
      <c r="CA22" s="113"/>
      <c r="CB22" s="114"/>
    </row>
    <row r="23" spans="3:80" ht="9.75" customHeight="1">
      <c r="C23" s="112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  <c r="BX23" s="113"/>
      <c r="BY23" s="113"/>
      <c r="BZ23" s="113"/>
      <c r="CA23" s="113"/>
      <c r="CB23" s="114"/>
    </row>
    <row r="24" spans="3:80" ht="9.75" customHeight="1" thickBot="1">
      <c r="C24" s="115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7"/>
    </row>
    <row r="25" spans="3:80" ht="9.75" customHeight="1" thickBot="1"/>
    <row r="26" spans="3:80" ht="9.75" customHeight="1">
      <c r="C26" s="85" t="s">
        <v>82</v>
      </c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7"/>
      <c r="AO26" s="13"/>
      <c r="AP26" s="13"/>
      <c r="AQ26" s="85" t="s">
        <v>83</v>
      </c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7"/>
    </row>
    <row r="27" spans="3:80" ht="9.75" customHeight="1" thickBot="1"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90"/>
      <c r="AO27" s="13"/>
      <c r="AP27" s="13"/>
      <c r="AQ27" s="88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90"/>
    </row>
    <row r="28" spans="3:80" ht="9.75" customHeight="1">
      <c r="C28" s="109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1"/>
      <c r="AQ28" s="109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1"/>
    </row>
    <row r="29" spans="3:80" ht="9.75" customHeight="1">
      <c r="C29" s="112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4"/>
      <c r="AQ29" s="112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  <c r="BX29" s="113"/>
      <c r="BY29" s="113"/>
      <c r="BZ29" s="113"/>
      <c r="CA29" s="113"/>
      <c r="CB29" s="114"/>
    </row>
    <row r="30" spans="3:80" ht="9.75" customHeight="1">
      <c r="C30" s="112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4"/>
      <c r="AQ30" s="112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  <c r="BX30" s="113"/>
      <c r="BY30" s="113"/>
      <c r="BZ30" s="113"/>
      <c r="CA30" s="113"/>
      <c r="CB30" s="114"/>
    </row>
    <row r="31" spans="3:80" ht="9.75" customHeight="1">
      <c r="C31" s="112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4"/>
      <c r="AQ31" s="112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4"/>
    </row>
    <row r="32" spans="3:80" ht="9.75" customHeight="1"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4"/>
      <c r="AQ32" s="112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4"/>
    </row>
    <row r="33" spans="3:80" ht="9.75" customHeight="1">
      <c r="C33" s="112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4"/>
      <c r="AQ33" s="112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4"/>
    </row>
    <row r="34" spans="3:80" ht="9.75" customHeight="1">
      <c r="C34" s="112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4"/>
      <c r="AQ34" s="112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  <c r="BX34" s="113"/>
      <c r="BY34" s="113"/>
      <c r="BZ34" s="113"/>
      <c r="CA34" s="113"/>
      <c r="CB34" s="114"/>
    </row>
    <row r="35" spans="3:80" ht="9.75" customHeight="1"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4"/>
      <c r="AQ35" s="112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4"/>
    </row>
    <row r="36" spans="3:80" ht="9.75" customHeight="1">
      <c r="C36" s="112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4"/>
      <c r="AQ36" s="112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4"/>
    </row>
    <row r="37" spans="3:80" ht="9.75" customHeight="1">
      <c r="C37" s="112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4"/>
      <c r="AQ37" s="112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4"/>
    </row>
    <row r="38" spans="3:80" ht="9.75" customHeight="1">
      <c r="C38" s="112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4"/>
      <c r="AQ38" s="112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4"/>
    </row>
    <row r="39" spans="3:80" ht="9.75" customHeight="1"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4"/>
      <c r="AQ39" s="112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4"/>
    </row>
    <row r="40" spans="3:80" ht="9.75" customHeight="1">
      <c r="C40" s="112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4"/>
      <c r="AQ40" s="112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  <c r="BX40" s="113"/>
      <c r="BY40" s="113"/>
      <c r="BZ40" s="113"/>
      <c r="CA40" s="113"/>
      <c r="CB40" s="114"/>
    </row>
    <row r="41" spans="3:80" ht="9.75" customHeight="1"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4"/>
      <c r="AQ41" s="112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  <c r="BX41" s="113"/>
      <c r="BY41" s="113"/>
      <c r="BZ41" s="113"/>
      <c r="CA41" s="113"/>
      <c r="CB41" s="114"/>
    </row>
    <row r="42" spans="3:80" ht="9.75" customHeight="1"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4"/>
      <c r="AQ42" s="112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4"/>
    </row>
    <row r="43" spans="3:80" ht="9.75" customHeight="1">
      <c r="C43" s="112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4"/>
      <c r="AQ43" s="112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4"/>
    </row>
    <row r="44" spans="3:80" ht="9.75" customHeight="1">
      <c r="C44" s="112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4"/>
      <c r="AQ44" s="112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  <c r="BX44" s="113"/>
      <c r="BY44" s="113"/>
      <c r="BZ44" s="113"/>
      <c r="CA44" s="113"/>
      <c r="CB44" s="114"/>
    </row>
    <row r="45" spans="3:80" ht="9.75" customHeight="1">
      <c r="C45" s="112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4"/>
      <c r="AQ45" s="112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  <c r="BX45" s="113"/>
      <c r="BY45" s="113"/>
      <c r="BZ45" s="113"/>
      <c r="CA45" s="113"/>
      <c r="CB45" s="114"/>
    </row>
    <row r="46" spans="3:80" ht="9.75" customHeight="1" thickBot="1"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7"/>
      <c r="AQ46" s="115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7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ITALO ALVES SANTOS</cp:lastModifiedBy>
  <cp:lastPrinted>2023-06-07T14:57:58Z</cp:lastPrinted>
  <dcterms:created xsi:type="dcterms:W3CDTF">2023-06-02T17:54:12Z</dcterms:created>
  <dcterms:modified xsi:type="dcterms:W3CDTF">2023-10-09T16:57:15Z</dcterms:modified>
</cp:coreProperties>
</file>