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Formação Excel/3198 - Excel 4 - Lógica booleana e busca por valores/Materiais do Curso/"/>
    </mc:Choice>
  </mc:AlternateContent>
  <xr:revisionPtr revIDLastSave="3" documentId="13_ncr:1_{F57FD4E7-CAA5-4C2D-B1E4-B8139257D702}" xr6:coauthVersionLast="47" xr6:coauthVersionMax="47" xr10:uidLastSave="{0EB0E9D2-81B5-4A07-83EF-973446CF1B1E}"/>
  <bookViews>
    <workbookView xWindow="-108" yWindow="-108" windowWidth="23256" windowHeight="12456" tabRatio="698" activeTab="3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6" l="1"/>
  <c r="E5" i="16"/>
  <c r="H30" i="16" l="1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F16" i="23" a="1"/>
  <c r="F16" i="23" s="1"/>
  <c r="C18" i="23" a="1"/>
  <c r="C18" i="23" s="1"/>
  <c r="F17" i="23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I5" i="16" l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D17" i="23"/>
  <c r="F18" i="23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<sst xmlns="http://schemas.openxmlformats.org/spreadsheetml/2006/main" count="503" uniqueCount="175">
  <si>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</si>
  <si>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</si>
  <si>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</si>
  <si>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</si>
  <si>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</si>
  <si>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</si>
  <si>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</si>
  <si>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</si>
  <si>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</si>
  <si>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</si>
  <si>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</si>
  <si>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</si>
  <si>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</si>
  <si>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</si>
  <si>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</si>
  <si>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</si>
  <si>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</si>
  <si>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</si>
  <si>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</si>
  <si>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</si>
  <si>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</si>
  <si>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</si>
  <si>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</si>
  <si>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</si>
  <si>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</si>
  <si>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</si>
  <si>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</si>
  <si>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</si>
  <si>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</si>
  <si>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</si>
  <si>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</si>
  <si>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</si>
  <si>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</si>
  <si>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</si>
  <si>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</si>
  <si>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</si>
  <si>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</si>
  <si>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</si>
  <si>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</si>
  <si>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</si>
  <si>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</si>
  <si>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</si>
  <si>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</si>
  <si>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</si>
  <si>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</si>
  <si>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</si>
  <si>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</si>
  <si>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</si>
  <si>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</si>
  <si>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</si>
  <si>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</si>
  <si>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</si>
  <si>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</si>
  <si>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</si>
  <si>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</si>
  <si>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</si>
  <si>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</si>
  <si>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</si>
  <si>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</si>
  <si>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</si>
  <si>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</si>
  <si>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</si>
  <si>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</si>
  <si>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</si>
  <si>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</si>
  <si>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</si>
  <si>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</si>
  <si>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</si>
  <si>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</si>
  <si>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</si>
  <si>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</si>
  <si>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</si>
  <si>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</si>
  <si>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</si>
  <si>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</si>
  <si>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</si>
  <si>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</si>
  <si>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</si>
  <si>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</si>
  <si>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</si>
  <si>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</si>
  <si>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</si>
  <si>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</si>
  <si>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</si>
  <si>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</si>
  <si>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</si>
  <si>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</si>
  <si>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</si>
  <si>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</si>
  <si>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</si>
  <si>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</si>
  <si>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</si>
  <si>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</si>
  <si>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</si>
  <si>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</si>
  <si>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</si>
  <si>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</si>
  <si>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</si>
  <si>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</si>
  <si>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</si>
  <si>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</si>
  <si>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</si>
  <si>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</si>
  <si>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</si>
  <si>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</si>
  <si>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</si>
  <si>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</si>
  <si>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</si>
  <si>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</si>
  <si>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</si>
  <si>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</si>
  <si>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</si>
  <si>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</si>
  <si>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</si>
  <si>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</si>
  <si>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</si>
  <si>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</si>
  <si>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</si>
  <si>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</si>
  <si>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</si>
  <si>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</si>
  <si>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</si>
  <si>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</si>
  <si>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</si>
  <si>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</si>
  <si>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</si>
  <si>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</si>
  <si>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</si>
  <si>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</si>
  <si>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</si>
  <si>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</si>
  <si>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</si>
  <si>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</si>
  <si>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</si>
  <si>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</si>
  <si>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</si>
  <si>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</si>
  <si>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</si>
  <si>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</si>
  <si>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</si>
  <si>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</si>
  <si>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</si>
  <si>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</si>
  <si>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</si>
  <si>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</si>
  <si>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</si>
  <si>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</si>
  <si>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</si>
  <si>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</si>
  <si>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</si>
  <si>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</si>
  <si>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</si>
  <si>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</si>
  <si>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</si>
  <si>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</si>
  <si>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</si>
  <si>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</si>
  <si>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</si>
  <si>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</si>
  <si>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</si>
  <si>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</si>
  <si>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</si>
  <si>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</si>
  <si>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</si>
  <si>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</si>
  <si>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</si>
  <si>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</si>
  <si>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</si>
  <si>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Linha</t>
  </si>
  <si>
    <t>Coluna</t>
  </si>
  <si>
    <t>Indice</t>
  </si>
  <si>
    <t>Desconto 
(Passo a Passo)</t>
  </si>
  <si>
    <t>Desconto 
(Diretão)</t>
  </si>
  <si>
    <t>Desconto 
(Vendedor)</t>
  </si>
  <si>
    <t>Desconto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</si>
</sst>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9" fontId="26" fillId="8" borderId="0" xfId="5" applyFont="1" applyFill="1"/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4.4" zeroHeight="1" x14ac:dyDescent="0.3"/>
  <cols>
    <col min="1" max="5" width="8.88671875" style="37" customWidth="1"/>
    <col min="6" max="12" width="8.88671875" customWidth="1"/>
    <col min="13" max="16384" width="8.88671875" hidden="1"/>
  </cols>
  <sheetData>
    <row r="1" spans="1:12" x14ac:dyDescent="0.3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</row>
    <row r="2" spans="1:12" x14ac:dyDescent="0.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1:12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2" x14ac:dyDescent="0.3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</row>
    <row r="5" spans="1:12" x14ac:dyDescent="0.3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</row>
    <row r="6" spans="1:12" x14ac:dyDescent="0.3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</row>
    <row r="7" spans="1:12" x14ac:dyDescent="0.3">
      <c r="F7" s="37"/>
      <c r="G7" s="37"/>
      <c r="H7" s="37"/>
      <c r="I7" s="37"/>
      <c r="J7" s="37"/>
      <c r="K7" s="37"/>
      <c r="L7" s="37"/>
    </row>
    <row r="8" spans="1:12" x14ac:dyDescent="0.3">
      <c r="F8" s="37"/>
      <c r="G8" s="37"/>
      <c r="H8" s="37"/>
      <c r="I8" s="37"/>
      <c r="J8" s="37"/>
      <c r="K8" s="37"/>
      <c r="L8" s="37"/>
    </row>
    <row r="9" spans="1:12" x14ac:dyDescent="0.3">
      <c r="F9" s="37"/>
      <c r="G9" s="37"/>
      <c r="H9" s="37"/>
      <c r="I9" s="37"/>
      <c r="J9" s="37"/>
      <c r="K9" s="37"/>
      <c r="L9" s="37"/>
    </row>
    <row r="10" spans="1:12" x14ac:dyDescent="0.3">
      <c r="F10" s="37"/>
      <c r="G10" s="37"/>
      <c r="H10" s="37"/>
      <c r="I10" s="37"/>
      <c r="J10" s="37"/>
      <c r="K10" s="37"/>
      <c r="L10" s="37"/>
    </row>
    <row r="11" spans="1:12" x14ac:dyDescent="0.3">
      <c r="F11" s="37"/>
      <c r="G11" s="37"/>
      <c r="H11" s="37"/>
      <c r="I11" s="37"/>
      <c r="J11" s="37"/>
      <c r="K11" s="37"/>
      <c r="L11" s="37"/>
    </row>
    <row r="12" spans="1:12" x14ac:dyDescent="0.3">
      <c r="F12" s="37"/>
      <c r="G12" s="37"/>
      <c r="H12" s="37"/>
      <c r="I12" s="37"/>
      <c r="J12" s="37"/>
      <c r="K12" s="37"/>
      <c r="L12" s="37"/>
    </row>
    <row r="13" spans="1:12" x14ac:dyDescent="0.3">
      <c r="F13" s="37"/>
      <c r="G13" s="37"/>
      <c r="H13" s="37"/>
      <c r="I13" s="37"/>
      <c r="J13" s="37"/>
      <c r="K13" s="37"/>
      <c r="L13" s="37"/>
    </row>
    <row r="14" spans="1:12" x14ac:dyDescent="0.3">
      <c r="F14" s="37"/>
      <c r="G14" s="37"/>
      <c r="H14" s="37"/>
      <c r="I14" s="37"/>
      <c r="J14" s="37"/>
      <c r="K14" s="37"/>
      <c r="L14" s="37"/>
    </row>
    <row r="15" spans="1:12" x14ac:dyDescent="0.3">
      <c r="F15" s="37"/>
      <c r="G15" s="37"/>
      <c r="H15" s="37"/>
      <c r="I15" s="37"/>
      <c r="J15" s="37"/>
      <c r="K15" s="37"/>
      <c r="L15" s="37"/>
    </row>
    <row r="16" spans="1:12" x14ac:dyDescent="0.3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A44" zoomScale="120" zoomScaleNormal="120" workbookViewId="0">
      <selection activeCell="E12" sqref="E12"/>
    </sheetView>
  </sheetViews>
  <sheetFormatPr defaultColWidth="0" defaultRowHeight="14.4" x14ac:dyDescent="0.3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37" customFormat="1" ht="40.200000000000003" customHeight="1" x14ac:dyDescent="0.85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 x14ac:dyDescent="0.4">
      <c r="A2" s="41"/>
      <c r="B2" s="41"/>
      <c r="C2" s="41"/>
      <c r="D2" s="41"/>
      <c r="E2" s="41"/>
      <c r="F2" s="41"/>
    </row>
    <row r="3" spans="1:9" ht="4.5" customHeight="1" x14ac:dyDescent="0.4">
      <c r="A3" s="39"/>
      <c r="B3" s="39"/>
      <c r="C3" s="39"/>
      <c r="D3" s="39"/>
      <c r="E3" s="39"/>
      <c r="F3" s="39"/>
    </row>
    <row r="4" spans="1:9" ht="18" customHeight="1" x14ac:dyDescent="0.4">
      <c r="A4" s="43"/>
      <c r="B4" s="43"/>
      <c r="D4" s="39"/>
      <c r="E4" s="39"/>
      <c r="F4" s="39"/>
    </row>
    <row r="5" spans="1:9" ht="4.95" customHeight="1" x14ac:dyDescent="0.4">
      <c r="A5" s="39"/>
      <c r="B5" s="39"/>
      <c r="C5" s="39"/>
      <c r="D5" s="39"/>
      <c r="E5" s="39"/>
      <c r="F5" s="39"/>
    </row>
    <row r="6" spans="1:9" s="1" customFormat="1" ht="18" x14ac:dyDescent="0.4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 x14ac:dyDescent="0.3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 x14ac:dyDescent="0.3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 x14ac:dyDescent="0.3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 x14ac:dyDescent="0.3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 x14ac:dyDescent="0.3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 x14ac:dyDescent="0.3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 x14ac:dyDescent="0.3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 x14ac:dyDescent="0.3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 x14ac:dyDescent="0.3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 x14ac:dyDescent="0.3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 x14ac:dyDescent="0.3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 x14ac:dyDescent="0.3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 x14ac:dyDescent="0.3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 x14ac:dyDescent="0.3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 x14ac:dyDescent="0.3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 x14ac:dyDescent="0.3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 x14ac:dyDescent="0.3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 x14ac:dyDescent="0.3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 x14ac:dyDescent="0.3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 x14ac:dyDescent="0.3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 x14ac:dyDescent="0.3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 x14ac:dyDescent="0.3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 x14ac:dyDescent="0.3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 x14ac:dyDescent="0.3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 x14ac:dyDescent="0.3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 x14ac:dyDescent="0.3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 x14ac:dyDescent="0.3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 x14ac:dyDescent="0.3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 x14ac:dyDescent="0.3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 x14ac:dyDescent="0.3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 x14ac:dyDescent="0.3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 x14ac:dyDescent="0.3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 x14ac:dyDescent="0.3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 x14ac:dyDescent="0.3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 x14ac:dyDescent="0.3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 x14ac:dyDescent="0.3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 x14ac:dyDescent="0.3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 x14ac:dyDescent="0.3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 x14ac:dyDescent="0.3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 x14ac:dyDescent="0.3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 x14ac:dyDescent="0.3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 x14ac:dyDescent="0.3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 x14ac:dyDescent="0.3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 x14ac:dyDescent="0.3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 x14ac:dyDescent="0.3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 x14ac:dyDescent="0.3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 x14ac:dyDescent="0.3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 x14ac:dyDescent="0.3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 x14ac:dyDescent="0.3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 x14ac:dyDescent="0.3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 x14ac:dyDescent="0.3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 x14ac:dyDescent="0.3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 x14ac:dyDescent="0.3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 x14ac:dyDescent="0.3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 x14ac:dyDescent="0.3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 x14ac:dyDescent="0.3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 x14ac:dyDescent="0.3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 x14ac:dyDescent="0.3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 x14ac:dyDescent="0.3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 x14ac:dyDescent="0.3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4.4" x14ac:dyDescent="0.3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37" customFormat="1" ht="40.200000000000003" customHeight="1" x14ac:dyDescent="0.85">
      <c r="A1" s="40"/>
      <c r="B1" s="88" t="s">
        <v>133</v>
      </c>
      <c r="C1" s="88"/>
      <c r="D1" s="42"/>
      <c r="E1" s="42"/>
    </row>
    <row r="2" spans="1:5" s="38" customFormat="1" ht="4.5" customHeight="1" x14ac:dyDescent="0.4">
      <c r="A2" s="41"/>
      <c r="B2" s="41"/>
    </row>
    <row r="3" spans="1:5" ht="4.5" customHeight="1" thickBot="1" x14ac:dyDescent="0.45">
      <c r="A3" s="39"/>
      <c r="B3" s="39"/>
    </row>
    <row r="4" spans="1:5" ht="21.6" x14ac:dyDescent="0.5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 x14ac:dyDescent="0.4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 x14ac:dyDescent="0.4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 x14ac:dyDescent="0.4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 x14ac:dyDescent="0.4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 x14ac:dyDescent="0.45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abSelected="1" topLeftCell="B1" zoomScaleNormal="100" workbookViewId="0">
      <selection activeCell="H6" sqref="H6"/>
    </sheetView>
  </sheetViews>
  <sheetFormatPr defaultRowHeight="14.4" x14ac:dyDescent="0.3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6.6640625" style="1" customWidth="1"/>
    <col min="6" max="6" width="10.109375" bestFit="1" customWidth="1"/>
    <col min="7" max="7" width="18.6640625" customWidth="1"/>
    <col min="8" max="8" width="13.109375" bestFit="1" customWidth="1"/>
    <col min="9" max="10" width="16" customWidth="1"/>
    <col min="11" max="12" width="17" customWidth="1"/>
    <col min="13" max="13" width="20.33203125" customWidth="1"/>
    <col min="14" max="14" width="17" bestFit="1" customWidth="1"/>
  </cols>
  <sheetData>
    <row r="1" spans="1:14" s="37" customFormat="1" ht="40.200000000000003" customHeight="1" x14ac:dyDescent="0.85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 x14ac:dyDescent="0.4">
      <c r="A2" s="41"/>
      <c r="B2" s="41"/>
      <c r="C2" s="41"/>
      <c r="D2" s="41"/>
      <c r="E2" s="41"/>
      <c r="F2" s="41"/>
    </row>
    <row r="3" spans="1:14" ht="4.5" customHeight="1" x14ac:dyDescent="0.4">
      <c r="A3" s="39"/>
      <c r="B3" s="39"/>
      <c r="C3" s="39"/>
      <c r="D3" s="39"/>
      <c r="E3" s="39"/>
      <c r="F3" s="39"/>
    </row>
    <row r="4" spans="1:14" s="85" customFormat="1" ht="36" x14ac:dyDescent="0.3">
      <c r="A4" s="82" t="s">
        <v>125</v>
      </c>
      <c r="B4" s="83" t="s">
        <v>31</v>
      </c>
      <c r="C4" s="83" t="s">
        <v>76</v>
      </c>
      <c r="D4" s="83" t="s">
        <v>30</v>
      </c>
      <c r="E4" s="83" t="s">
        <v>10</v>
      </c>
      <c r="F4" s="83" t="s">
        <v>15</v>
      </c>
      <c r="G4" s="83" t="s">
        <v>11</v>
      </c>
      <c r="H4" s="83" t="s">
        <v>170</v>
      </c>
      <c r="I4" s="86" t="s">
        <v>171</v>
      </c>
      <c r="J4" s="86" t="s">
        <v>172</v>
      </c>
      <c r="K4" s="86" t="s">
        <v>173</v>
      </c>
      <c r="L4" s="83" t="s">
        <v>174</v>
      </c>
      <c r="M4" s="84" t="s">
        <v>16</v>
      </c>
      <c r="N4" s="83" t="s">
        <v>74</v>
      </c>
    </row>
    <row r="5" spans="1:14" x14ac:dyDescent="0.3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 x14ac:dyDescent="0.3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 x14ac:dyDescent="0.3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 x14ac:dyDescent="0.3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 x14ac:dyDescent="0.3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 x14ac:dyDescent="0.3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 x14ac:dyDescent="0.3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 x14ac:dyDescent="0.3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 x14ac:dyDescent="0.3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 x14ac:dyDescent="0.3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 x14ac:dyDescent="0.3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 x14ac:dyDescent="0.3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 x14ac:dyDescent="0.3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 x14ac:dyDescent="0.3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 x14ac:dyDescent="0.3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 x14ac:dyDescent="0.3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 x14ac:dyDescent="0.3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 x14ac:dyDescent="0.3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 x14ac:dyDescent="0.3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 x14ac:dyDescent="0.3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 x14ac:dyDescent="0.3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 x14ac:dyDescent="0.3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 x14ac:dyDescent="0.3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 x14ac:dyDescent="0.3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 x14ac:dyDescent="0.3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 x14ac:dyDescent="0.3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 x14ac:dyDescent="0.3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 x14ac:dyDescent="0.3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 x14ac:dyDescent="0.3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 x14ac:dyDescent="0.3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 x14ac:dyDescent="0.3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 x14ac:dyDescent="0.3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 x14ac:dyDescent="0.3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 x14ac:dyDescent="0.3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 x14ac:dyDescent="0.3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 x14ac:dyDescent="0.3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 x14ac:dyDescent="0.3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 x14ac:dyDescent="0.3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 x14ac:dyDescent="0.3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 x14ac:dyDescent="0.3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 x14ac:dyDescent="0.3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 x14ac:dyDescent="0.3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 x14ac:dyDescent="0.3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 x14ac:dyDescent="0.3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 x14ac:dyDescent="0.3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 x14ac:dyDescent="0.3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 x14ac:dyDescent="0.3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 x14ac:dyDescent="0.3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 x14ac:dyDescent="0.3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 x14ac:dyDescent="0.3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 x14ac:dyDescent="0.3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 x14ac:dyDescent="0.3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 x14ac:dyDescent="0.3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 x14ac:dyDescent="0.3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 x14ac:dyDescent="0.3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 x14ac:dyDescent="0.3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 x14ac:dyDescent="0.3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 x14ac:dyDescent="0.3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 x14ac:dyDescent="0.3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 x14ac:dyDescent="0.3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 x14ac:dyDescent="0.3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 x14ac:dyDescent="0.3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 x14ac:dyDescent="0.3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 x14ac:dyDescent="0.3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 x14ac:dyDescent="0.3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 x14ac:dyDescent="0.3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 x14ac:dyDescent="0.3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 x14ac:dyDescent="0.3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 x14ac:dyDescent="0.3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 x14ac:dyDescent="0.3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 x14ac:dyDescent="0.3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 x14ac:dyDescent="0.3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 x14ac:dyDescent="0.3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 x14ac:dyDescent="0.3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 x14ac:dyDescent="0.3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 x14ac:dyDescent="0.3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 x14ac:dyDescent="0.3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 x14ac:dyDescent="0.3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 x14ac:dyDescent="0.3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 x14ac:dyDescent="0.3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 x14ac:dyDescent="0.3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 x14ac:dyDescent="0.3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30" zoomScaleNormal="130" workbookViewId="0">
      <selection activeCell="E11" sqref="E11"/>
    </sheetView>
  </sheetViews>
  <sheetFormatPr defaultColWidth="8.88671875" defaultRowHeight="14.4" zeroHeight="1" x14ac:dyDescent="0.3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37" customFormat="1" ht="40.200000000000003" customHeight="1" x14ac:dyDescent="0.85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 x14ac:dyDescent="0.4">
      <c r="A2" s="41"/>
      <c r="B2" s="41"/>
      <c r="C2" s="41"/>
      <c r="D2" s="41"/>
      <c r="E2" s="41"/>
      <c r="F2" s="41"/>
    </row>
    <row r="3" spans="1:9" ht="4.5" customHeight="1" x14ac:dyDescent="0.4">
      <c r="A3" s="39"/>
      <c r="B3" s="39"/>
      <c r="C3" s="39"/>
      <c r="D3" s="39"/>
      <c r="E3" s="39"/>
      <c r="F3" s="39"/>
    </row>
    <row r="4" spans="1:9" ht="23.25" customHeight="1" x14ac:dyDescent="0.4">
      <c r="A4" s="39"/>
      <c r="B4" s="89" t="s">
        <v>153</v>
      </c>
      <c r="C4" s="89"/>
      <c r="D4" s="39"/>
      <c r="E4" s="89" t="s">
        <v>160</v>
      </c>
      <c r="F4" s="89"/>
    </row>
    <row r="5" spans="1:9" ht="5.25" customHeight="1" thickBot="1" x14ac:dyDescent="0.35"/>
    <row r="6" spans="1:9" ht="24.6" customHeight="1" thickBot="1" x14ac:dyDescent="0.55000000000000004">
      <c r="B6" s="69" t="s">
        <v>154</v>
      </c>
      <c r="C6" s="68" t="s">
        <v>115</v>
      </c>
      <c r="E6" s="69" t="s">
        <v>159</v>
      </c>
      <c r="F6" s="73">
        <v>44949</v>
      </c>
    </row>
    <row r="7" spans="1:9" ht="24.6" customHeight="1" thickTop="1" thickBot="1" x14ac:dyDescent="0.55000000000000004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 x14ac:dyDescent="0.45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146</v>
      </c>
      <c r="G8" s="46"/>
    </row>
    <row r="9" spans="1:9" ht="24.6" customHeight="1" thickTop="1" thickBot="1" x14ac:dyDescent="0.45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1</v>
      </c>
      <c r="G9" s="46"/>
    </row>
    <row r="10" spans="1:9" ht="24.6" customHeight="1" thickTop="1" thickBot="1" x14ac:dyDescent="0.45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 x14ac:dyDescent="0.45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2.8" thickTop="1" thickBot="1" x14ac:dyDescent="0.45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6" thickTop="1" thickBot="1" x14ac:dyDescent="0.5">
      <c r="B13" s="72" t="s">
        <v>167</v>
      </c>
      <c r="C13" s="80">
        <f>_xlfn.XLOOKUP(C9,'Cadastros Auxiliares'!G9:G11,'Cadastros Auxiliares'!H9:H11)</f>
        <v>15</v>
      </c>
      <c r="E13" s="76"/>
    </row>
    <row r="14" spans="1:9" x14ac:dyDescent="0.3"/>
    <row r="15" spans="1:9" x14ac:dyDescent="0.3"/>
    <row r="16" spans="1:9" x14ac:dyDescent="0.3"/>
    <row r="17" x14ac:dyDescent="0.3"/>
    <row r="18" x14ac:dyDescent="0.3"/>
    <row r="19" x14ac:dyDescent="0.3"/>
    <row r="20" x14ac:dyDescent="0.3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C9" sqref="C9"/>
    </sheetView>
  </sheetViews>
  <sheetFormatPr defaultRowHeight="14.4" x14ac:dyDescent="0.3"/>
  <cols>
    <col min="1" max="1" width="8" customWidth="1"/>
    <col min="2" max="2" width="30.88671875" customWidth="1"/>
    <col min="3" max="9" width="17.44140625" customWidth="1"/>
  </cols>
  <sheetData>
    <row r="1" spans="2:10" s="37" customFormat="1" ht="40.200000000000003" customHeight="1" x14ac:dyDescent="0.3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 x14ac:dyDescent="0.4">
      <c r="B2" s="41"/>
      <c r="C2" s="41"/>
      <c r="D2" s="41"/>
      <c r="E2" s="41"/>
      <c r="F2" s="41"/>
      <c r="G2" s="41"/>
    </row>
    <row r="3" spans="2:10" ht="4.5" customHeight="1" thickBot="1" x14ac:dyDescent="0.45">
      <c r="B3" s="39"/>
      <c r="C3" s="39"/>
      <c r="D3" s="39"/>
      <c r="E3" s="39"/>
      <c r="F3" s="39"/>
      <c r="G3" s="39"/>
    </row>
    <row r="4" spans="2:10" ht="22.2" thickBot="1" x14ac:dyDescent="0.55000000000000004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2" thickBot="1" x14ac:dyDescent="0.35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" thickBot="1" x14ac:dyDescent="0.35"/>
    <row r="8" spans="2:10" ht="43.8" thickBot="1" x14ac:dyDescent="0.35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7.399999999999999" thickBot="1" x14ac:dyDescent="0.35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7.399999999999999" thickBot="1" x14ac:dyDescent="0.35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7.399999999999999" thickBot="1" x14ac:dyDescent="0.35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7.399999999999999" thickBot="1" x14ac:dyDescent="0.35">
      <c r="B12" s="52">
        <v>5</v>
      </c>
      <c r="C12" s="56">
        <v>0.25</v>
      </c>
      <c r="D12" s="56">
        <v>0.25</v>
      </c>
      <c r="E12" s="59">
        <v>0.25</v>
      </c>
    </row>
    <row r="13" spans="2:10" ht="17.399999999999999" thickBot="1" x14ac:dyDescent="0.35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4" x14ac:dyDescent="0.45">
      <c r="B15" s="76"/>
      <c r="C15" s="76"/>
      <c r="D15" s="76"/>
      <c r="E15" s="76"/>
      <c r="F15" s="76"/>
    </row>
    <row r="16" spans="2:10" ht="23.4" x14ac:dyDescent="0.45">
      <c r="B16" s="76"/>
      <c r="C16" s="76" t="s">
        <v>60</v>
      </c>
      <c r="D16" s="76"/>
      <c r="E16" s="76"/>
      <c r="F16" s="76" cm="1">
        <f t="array" ref="F16">MATCH(_xlfn.XLOOKUP(C16,TB_Produtos[[#All],[Código]],TB_Produtos[[#All],[Categoria]]),Desc_Categorias,0)</f>
        <v>4</v>
      </c>
      <c r="G16" t="s">
        <v>169</v>
      </c>
    </row>
    <row r="17" spans="2:7" ht="23.4" x14ac:dyDescent="0.45">
      <c r="B17" s="76"/>
      <c r="C17" s="76">
        <v>4</v>
      </c>
      <c r="D17" s="81">
        <f>VLOOKUP(C17,B9:E13,MATCH(C18,B8:E8,0),TRUE)</f>
        <v>0.15</v>
      </c>
      <c r="E17" s="76"/>
      <c r="F17" s="76">
        <f>MATCH(C17,B8:B13,1)</f>
        <v>4</v>
      </c>
      <c r="G17" t="s">
        <v>168</v>
      </c>
    </row>
    <row r="18" spans="2:7" ht="23.4" x14ac:dyDescent="0.45">
      <c r="B18" s="76"/>
      <c r="C18" s="76" t="str" cm="1">
        <f t="array" ref="C18">_xlfn.XLOOKUP(C16,TB_Produtos[[#All],[Código]],TB_Produtos[[#All],[Categoria]])</f>
        <v>Calçado</v>
      </c>
      <c r="D18" s="76"/>
      <c r="E18" s="76"/>
      <c r="F18" s="81">
        <f>INDEX(B8:E13,MATCH(C17,B8:B13,1),MATCH(C18,B8:E8,0))</f>
        <v>0.15</v>
      </c>
    </row>
    <row r="19" spans="2:7" ht="23.4" x14ac:dyDescent="0.45">
      <c r="B19" s="76"/>
      <c r="C19" s="76"/>
      <c r="D19" s="76"/>
      <c r="E19" s="76"/>
      <c r="F19" s="76"/>
    </row>
    <row r="20" spans="2:7" ht="23.4" x14ac:dyDescent="0.45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 x14ac:dyDescent="0.3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3" customFormat="1" x14ac:dyDescent="0.3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 x14ac:dyDescent="0.3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 x14ac:dyDescent="0.3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" thickBot="1" x14ac:dyDescent="0.35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 x14ac:dyDescent="0.3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 x14ac:dyDescent="0.3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" thickBot="1" x14ac:dyDescent="0.35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 x14ac:dyDescent="0.3">
      <c r="I11" s="29"/>
      <c r="J11" s="29"/>
      <c r="K11" s="29"/>
      <c r="L11" s="29"/>
    </row>
    <row r="12" spans="1:12" x14ac:dyDescent="0.3">
      <c r="J12" s="30"/>
      <c r="K12" s="31"/>
      <c r="L12" s="8"/>
    </row>
    <row r="13" spans="1:12" x14ac:dyDescent="0.3">
      <c r="J13" s="30"/>
      <c r="K13" s="31"/>
      <c r="L13" s="8"/>
    </row>
    <row r="14" spans="1:12" x14ac:dyDescent="0.3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 x14ac:dyDescent="0.4"/>
  <cols>
    <col min="1" max="16384" width="2" style="11"/>
  </cols>
  <sheetData>
    <row r="1" spans="3:80" ht="9.75" customHeight="1" thickBot="1" x14ac:dyDescent="0.45"/>
    <row r="2" spans="3:80" ht="9.75" customHeight="1" x14ac:dyDescent="0.4">
      <c r="W2" s="90" t="s">
        <v>78</v>
      </c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2"/>
      <c r="AQ2" s="90" t="s">
        <v>79</v>
      </c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2"/>
      <c r="BK2" s="90" t="s">
        <v>80</v>
      </c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2"/>
    </row>
    <row r="3" spans="3:80" ht="9.75" customHeight="1" thickBot="1" x14ac:dyDescent="0.45">
      <c r="W3" s="93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5"/>
      <c r="AQ3" s="93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5"/>
      <c r="BK3" s="93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5"/>
    </row>
    <row r="4" spans="3:80" ht="9.75" customHeight="1" x14ac:dyDescent="0.4">
      <c r="W4" s="105">
        <f>COUNTA(TB_Produtos[Código])</f>
        <v>60</v>
      </c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7"/>
      <c r="AQ4" s="105">
        <f>SUM(TB_Vendas[Qtd])</f>
        <v>250</v>
      </c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7"/>
      <c r="BK4" s="114">
        <f>SUM(TB_Vendas[Total])</f>
        <v>33304.799999999988</v>
      </c>
      <c r="BL4" s="115"/>
      <c r="BM4" s="115"/>
      <c r="BN4" s="115"/>
      <c r="BO4" s="115"/>
      <c r="BP4" s="115"/>
      <c r="BQ4" s="115"/>
      <c r="BR4" s="115"/>
      <c r="BS4" s="115"/>
      <c r="BT4" s="115"/>
      <c r="BU4" s="115"/>
      <c r="BV4" s="115"/>
      <c r="BW4" s="115"/>
      <c r="BX4" s="115"/>
      <c r="BY4" s="115"/>
      <c r="BZ4" s="115"/>
      <c r="CA4" s="115"/>
      <c r="CB4" s="116"/>
    </row>
    <row r="5" spans="3:80" ht="9.75" customHeight="1" x14ac:dyDescent="0.4">
      <c r="W5" s="108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10"/>
      <c r="AQ5" s="108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10"/>
      <c r="BK5" s="117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9"/>
    </row>
    <row r="6" spans="3:80" ht="9.75" customHeight="1" x14ac:dyDescent="0.4">
      <c r="W6" s="108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10"/>
      <c r="AQ6" s="108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10"/>
      <c r="BK6" s="117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9"/>
    </row>
    <row r="7" spans="3:80" ht="9.75" customHeight="1" thickBot="1" x14ac:dyDescent="0.45"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3"/>
      <c r="AQ7" s="111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3"/>
      <c r="BK7" s="120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2"/>
    </row>
    <row r="8" spans="3:80" ht="9.75" customHeight="1" thickBot="1" x14ac:dyDescent="0.45"/>
    <row r="9" spans="3:80" ht="9.75" customHeight="1" x14ac:dyDescent="0.4">
      <c r="C9" s="90" t="s">
        <v>81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2"/>
    </row>
    <row r="10" spans="3:80" ht="9.75" customHeight="1" thickBot="1" x14ac:dyDescent="0.45">
      <c r="C10" s="93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5"/>
    </row>
    <row r="11" spans="3:80" ht="9.75" customHeight="1" x14ac:dyDescent="0.4">
      <c r="C11" s="96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8"/>
    </row>
    <row r="12" spans="3:80" ht="9.75" customHeight="1" x14ac:dyDescent="0.4"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1"/>
    </row>
    <row r="13" spans="3:80" ht="9.75" customHeight="1" x14ac:dyDescent="0.4">
      <c r="C13" s="99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1"/>
    </row>
    <row r="14" spans="3:80" ht="9.75" customHeight="1" x14ac:dyDescent="0.4">
      <c r="C14" s="99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1"/>
    </row>
    <row r="15" spans="3:80" ht="9.75" customHeight="1" x14ac:dyDescent="0.4">
      <c r="C15" s="99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1"/>
    </row>
    <row r="16" spans="3:80" ht="9.75" customHeight="1" x14ac:dyDescent="0.4">
      <c r="C16" s="99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1"/>
    </row>
    <row r="17" spans="3:80" ht="9.75" customHeight="1" x14ac:dyDescent="0.4">
      <c r="C17" s="99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1"/>
    </row>
    <row r="18" spans="3:80" ht="9.75" customHeight="1" x14ac:dyDescent="0.4">
      <c r="C18" s="99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1"/>
    </row>
    <row r="19" spans="3:80" ht="9.75" customHeight="1" x14ac:dyDescent="0.4">
      <c r="C19" s="99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1"/>
    </row>
    <row r="20" spans="3:80" ht="9.75" customHeight="1" x14ac:dyDescent="0.4">
      <c r="C20" s="99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1"/>
    </row>
    <row r="21" spans="3:80" ht="9.75" customHeight="1" x14ac:dyDescent="0.4">
      <c r="C21" s="99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1"/>
    </row>
    <row r="22" spans="3:80" ht="9.75" customHeight="1" x14ac:dyDescent="0.4">
      <c r="C22" s="99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1"/>
    </row>
    <row r="23" spans="3:80" ht="9.75" customHeight="1" x14ac:dyDescent="0.4">
      <c r="C23" s="99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1"/>
    </row>
    <row r="24" spans="3:80" ht="9.75" customHeight="1" thickBot="1" x14ac:dyDescent="0.45">
      <c r="C24" s="102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4"/>
    </row>
    <row r="25" spans="3:80" ht="9.75" customHeight="1" thickBot="1" x14ac:dyDescent="0.45"/>
    <row r="26" spans="3:80" ht="9.75" customHeight="1" x14ac:dyDescent="0.55000000000000004">
      <c r="C26" s="90" t="s">
        <v>82</v>
      </c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2"/>
      <c r="AO26" s="12"/>
      <c r="AP26" s="12"/>
      <c r="AQ26" s="90" t="s">
        <v>83</v>
      </c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2"/>
    </row>
    <row r="27" spans="3:80" ht="9.75" customHeight="1" thickBot="1" x14ac:dyDescent="0.6">
      <c r="C27" s="93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5"/>
      <c r="AO27" s="12"/>
      <c r="AP27" s="12"/>
      <c r="AQ27" s="93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5"/>
    </row>
    <row r="28" spans="3:80" ht="9.75" customHeight="1" x14ac:dyDescent="0.4">
      <c r="C28" s="96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8"/>
      <c r="AQ28" s="96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8"/>
    </row>
    <row r="29" spans="3:80" ht="9.75" customHeight="1" x14ac:dyDescent="0.4">
      <c r="C29" s="99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1"/>
      <c r="AQ29" s="99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1"/>
    </row>
    <row r="30" spans="3:80" ht="9.75" customHeight="1" x14ac:dyDescent="0.4">
      <c r="C30" s="99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1"/>
      <c r="AQ30" s="99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1"/>
    </row>
    <row r="31" spans="3:80" ht="9.75" customHeight="1" x14ac:dyDescent="0.4">
      <c r="C31" s="99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1"/>
      <c r="AQ31" s="99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1"/>
    </row>
    <row r="32" spans="3:80" ht="9.75" customHeight="1" x14ac:dyDescent="0.4">
      <c r="C32" s="99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1"/>
      <c r="AQ32" s="99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1"/>
    </row>
    <row r="33" spans="3:80" ht="9.75" customHeight="1" x14ac:dyDescent="0.4">
      <c r="C33" s="99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1"/>
      <c r="AQ33" s="99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1"/>
    </row>
    <row r="34" spans="3:80" ht="9.75" customHeight="1" x14ac:dyDescent="0.4">
      <c r="C34" s="99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1"/>
      <c r="AQ34" s="99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1"/>
    </row>
    <row r="35" spans="3:80" ht="9.75" customHeight="1" x14ac:dyDescent="0.4">
      <c r="C35" s="99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1"/>
      <c r="AQ35" s="99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1"/>
    </row>
    <row r="36" spans="3:80" ht="9.75" customHeight="1" x14ac:dyDescent="0.4">
      <c r="C36" s="99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1"/>
      <c r="AQ36" s="99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1"/>
    </row>
    <row r="37" spans="3:80" ht="9.75" customHeight="1" x14ac:dyDescent="0.4">
      <c r="C37" s="99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1"/>
      <c r="AQ37" s="99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1"/>
    </row>
    <row r="38" spans="3:80" ht="9.75" customHeight="1" x14ac:dyDescent="0.4">
      <c r="C38" s="99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1"/>
      <c r="AQ38" s="99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1"/>
    </row>
    <row r="39" spans="3:80" ht="9.75" customHeight="1" x14ac:dyDescent="0.4">
      <c r="C39" s="99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1"/>
      <c r="AQ39" s="99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1"/>
    </row>
    <row r="40" spans="3:80" ht="9.75" customHeight="1" x14ac:dyDescent="0.4">
      <c r="C40" s="99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1"/>
      <c r="AQ40" s="99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1"/>
    </row>
    <row r="41" spans="3:80" ht="9.75" customHeight="1" x14ac:dyDescent="0.4">
      <c r="C41" s="99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1"/>
      <c r="AQ41" s="99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1"/>
    </row>
    <row r="42" spans="3:80" ht="9.75" customHeight="1" x14ac:dyDescent="0.4">
      <c r="C42" s="99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1"/>
      <c r="AQ42" s="99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1"/>
    </row>
    <row r="43" spans="3:80" ht="9.75" customHeight="1" x14ac:dyDescent="0.4">
      <c r="C43" s="99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1"/>
      <c r="AQ43" s="99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1"/>
    </row>
    <row r="44" spans="3:80" ht="9.75" customHeight="1" x14ac:dyDescent="0.4">
      <c r="C44" s="99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1"/>
      <c r="AQ44" s="99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1"/>
    </row>
    <row r="45" spans="3:80" ht="9.75" customHeight="1" x14ac:dyDescent="0.4">
      <c r="C45" s="99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1"/>
      <c r="AQ45" s="99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1"/>
    </row>
    <row r="46" spans="3:80" ht="9.75" customHeight="1" thickBot="1" x14ac:dyDescent="0.45">
      <c r="C46" s="102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4"/>
      <c r="AQ46" s="102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4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Distrito do Café</cp:lastModifiedBy>
  <cp:lastPrinted>2023-06-07T14:57:58Z</cp:lastPrinted>
  <dcterms:created xsi:type="dcterms:W3CDTF">2023-06-02T17:54:12Z</dcterms:created>
  <dcterms:modified xsi:type="dcterms:W3CDTF">2023-08-23T19:42:02Z</dcterms:modified>
</cp:coreProperties>
</file>