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2"/>
  <workbookPr defaultThemeVersion="166925"/>
  <mc:AlternateContent xmlns:mc="http://schemas.openxmlformats.org/markup-compatibility/2006">
    <mc:Choice Requires="x15">
      <x15ac:absPath xmlns:x15ac="http://schemas.microsoft.com/office/spreadsheetml/2010/11/ac" url="https://studentutsedu.sharepoint.com/sites/QuantumStandardsReports/Shared Documents/Reports/4 Emerging Markets/Analysis/"/>
    </mc:Choice>
  </mc:AlternateContent>
  <xr:revisionPtr revIDLastSave="1994" documentId="8_{27C1C359-7125-4DF1-8FC8-91239E9F5F11}" xr6:coauthVersionLast="47" xr6:coauthVersionMax="47" xr10:uidLastSave="{E104F27E-EE7F-4929-9BAB-E9314A93C31B}"/>
  <bookViews>
    <workbookView xWindow="0" yWindow="760" windowWidth="29200" windowHeight="19900" tabRatio="639" firstSheet="3" activeTab="3" xr2:uid="{00000000-000D-0000-FFFF-FFFF00000000}"/>
  </bookViews>
  <sheets>
    <sheet name="Full list QuantumARC" sheetId="1" r:id="rId1"/>
    <sheet name="Everything Sorted - Year Org" sheetId="8" r:id="rId2"/>
    <sheet name="Totals" sheetId="10" r:id="rId3"/>
    <sheet name="Totals AusTender" sheetId="16" r:id="rId4"/>
    <sheet name="Totals COE" sheetId="15" r:id="rId5"/>
    <sheet name="Totals By Year" sheetId="14" r:id="rId6"/>
    <sheet name="Totals By Scheme" sheetId="13" r:id="rId7"/>
    <sheet name="Totals By Institution" sheetId="12" r:id="rId8"/>
    <sheet name="COE" sheetId="11" r:id="rId9"/>
    <sheet name="2009 to beginning of time" sheetId="6" r:id="rId10"/>
    <sheet name="2014 to 2010 inclusive" sheetId="7" r:id="rId11"/>
    <sheet name="2017 to 2015 inclusive" sheetId="5" r:id="rId12"/>
    <sheet name="up to &amp; including 2018" sheetId="4" r:id="rId13"/>
    <sheet name="200 entries" sheetId="3" r:id="rId14"/>
    <sheet name="First 100" sheetId="2" r:id="rId15"/>
  </sheets>
  <definedNames>
    <definedName name="_xlnm._FilterDatabase" localSheetId="13" hidden="1">'200 entries'!$A$1:$Q$1</definedName>
    <definedName name="_xlnm._FilterDatabase" localSheetId="9" hidden="1">'2009 to beginning of time'!$A$1:$Q$1</definedName>
    <definedName name="_xlnm._FilterDatabase" localSheetId="10" hidden="1">'2014 to 2010 inclusive'!$A$1:$Q$1</definedName>
    <definedName name="_xlnm._FilterDatabase" localSheetId="11" hidden="1">'2017 to 2015 inclusive'!$A$1:$Q$1</definedName>
    <definedName name="_xlnm._FilterDatabase" localSheetId="14" hidden="1">'First 100'!$A$1:$Q$1</definedName>
    <definedName name="_xlnm._FilterDatabase" localSheetId="12" hidden="1">'up to &amp; including 2018'!$A$1:$Q$308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6" l="1"/>
  <c r="D16" i="16"/>
  <c r="D3" i="16"/>
  <c r="D4" i="16"/>
  <c r="D5" i="16"/>
  <c r="D6" i="16"/>
  <c r="D7" i="16"/>
  <c r="D8" i="16"/>
  <c r="D9" i="16"/>
  <c r="D10" i="16"/>
  <c r="D11" i="16"/>
  <c r="D12" i="16"/>
  <c r="D13" i="16"/>
  <c r="D14" i="16"/>
  <c r="D15" i="16"/>
  <c r="D2" i="16"/>
  <c r="C3" i="12"/>
  <c r="D3" i="12"/>
  <c r="E3" i="12"/>
  <c r="F3" i="12"/>
  <c r="G3" i="12"/>
  <c r="H3" i="12"/>
  <c r="I3" i="12"/>
  <c r="J3" i="12"/>
  <c r="K3" i="12"/>
  <c r="L3" i="12"/>
  <c r="M3" i="12"/>
  <c r="N3" i="12"/>
  <c r="O3" i="12"/>
  <c r="P3" i="12"/>
  <c r="Q3" i="12"/>
  <c r="R3" i="12"/>
  <c r="S3" i="12"/>
  <c r="T3" i="12"/>
  <c r="U3" i="12"/>
  <c r="V3" i="12"/>
  <c r="W3" i="12"/>
  <c r="C4" i="12"/>
  <c r="D4" i="12"/>
  <c r="E4" i="12"/>
  <c r="F4" i="12"/>
  <c r="G4" i="12"/>
  <c r="H4" i="12"/>
  <c r="I4" i="12"/>
  <c r="J4" i="12"/>
  <c r="K4" i="12"/>
  <c r="L4" i="12"/>
  <c r="M4" i="12"/>
  <c r="N4" i="12"/>
  <c r="O4" i="12"/>
  <c r="P4" i="12"/>
  <c r="Q4" i="12"/>
  <c r="R4" i="12"/>
  <c r="S4" i="12"/>
  <c r="T4" i="12"/>
  <c r="U4" i="12"/>
  <c r="V4" i="12"/>
  <c r="W4" i="12"/>
  <c r="C5" i="12"/>
  <c r="D5" i="12"/>
  <c r="E5" i="12"/>
  <c r="F5" i="12"/>
  <c r="G5" i="12"/>
  <c r="H5" i="12"/>
  <c r="I5" i="12"/>
  <c r="J5" i="12"/>
  <c r="K5" i="12"/>
  <c r="L5" i="12"/>
  <c r="M5" i="12"/>
  <c r="N5" i="12"/>
  <c r="O5" i="12"/>
  <c r="P5" i="12"/>
  <c r="Q5" i="12"/>
  <c r="R5" i="12"/>
  <c r="S5" i="12"/>
  <c r="T5" i="12"/>
  <c r="U5" i="12"/>
  <c r="V5" i="12"/>
  <c r="W5" i="12"/>
  <c r="C6" i="12"/>
  <c r="D6" i="12"/>
  <c r="E6" i="12"/>
  <c r="F6" i="12"/>
  <c r="G6" i="12"/>
  <c r="H6" i="12"/>
  <c r="I6" i="12"/>
  <c r="J6" i="12"/>
  <c r="K6" i="12"/>
  <c r="L6" i="12"/>
  <c r="M6" i="12"/>
  <c r="N6" i="12"/>
  <c r="O6" i="12"/>
  <c r="P6" i="12"/>
  <c r="Q6" i="12"/>
  <c r="R6" i="12"/>
  <c r="S6" i="12"/>
  <c r="T6" i="12"/>
  <c r="U6" i="12"/>
  <c r="V6" i="12"/>
  <c r="W6" i="12"/>
  <c r="C7" i="12"/>
  <c r="D7" i="12"/>
  <c r="E7" i="12"/>
  <c r="F7" i="12"/>
  <c r="G7" i="12"/>
  <c r="H7" i="12"/>
  <c r="I7" i="12"/>
  <c r="J7" i="12"/>
  <c r="K7" i="12"/>
  <c r="L7" i="12"/>
  <c r="M7" i="12"/>
  <c r="N7" i="12"/>
  <c r="O7" i="12"/>
  <c r="P7" i="12"/>
  <c r="Q7" i="12"/>
  <c r="R7" i="12"/>
  <c r="S7" i="12"/>
  <c r="T7" i="12"/>
  <c r="U7" i="12"/>
  <c r="V7" i="12"/>
  <c r="W7" i="12"/>
  <c r="C8" i="12"/>
  <c r="D8" i="12"/>
  <c r="E8" i="12"/>
  <c r="F8" i="12"/>
  <c r="G8" i="12"/>
  <c r="H8" i="12"/>
  <c r="I8" i="12"/>
  <c r="J8" i="12"/>
  <c r="K8" i="12"/>
  <c r="L8" i="12"/>
  <c r="M8" i="12"/>
  <c r="N8" i="12"/>
  <c r="O8" i="12"/>
  <c r="P8" i="12"/>
  <c r="Q8" i="12"/>
  <c r="R8" i="12"/>
  <c r="S8" i="12"/>
  <c r="T8" i="12"/>
  <c r="U8" i="12"/>
  <c r="V8" i="12"/>
  <c r="W8" i="12"/>
  <c r="C9" i="12"/>
  <c r="D9" i="12"/>
  <c r="E9" i="12"/>
  <c r="F9" i="12"/>
  <c r="G9" i="12"/>
  <c r="H9" i="12"/>
  <c r="I9" i="12"/>
  <c r="J9" i="12"/>
  <c r="K9" i="12"/>
  <c r="L9" i="12"/>
  <c r="M9" i="12"/>
  <c r="N9" i="12"/>
  <c r="O9" i="12"/>
  <c r="P9" i="12"/>
  <c r="Q9" i="12"/>
  <c r="R9" i="12"/>
  <c r="S9" i="12"/>
  <c r="T9" i="12"/>
  <c r="U9" i="12"/>
  <c r="V9" i="12"/>
  <c r="W9" i="12"/>
  <c r="C10" i="12"/>
  <c r="D10" i="12"/>
  <c r="E10" i="12"/>
  <c r="F10" i="12"/>
  <c r="G10" i="12"/>
  <c r="H10" i="12"/>
  <c r="I10" i="12"/>
  <c r="J10" i="12"/>
  <c r="K10" i="12"/>
  <c r="L10" i="12"/>
  <c r="M10" i="12"/>
  <c r="N10" i="12"/>
  <c r="O10" i="12"/>
  <c r="P10" i="12"/>
  <c r="Q10" i="12"/>
  <c r="R10" i="12"/>
  <c r="S10" i="12"/>
  <c r="T10" i="12"/>
  <c r="U10" i="12"/>
  <c r="V10" i="12"/>
  <c r="W10" i="12"/>
  <c r="C11" i="12"/>
  <c r="D11" i="12"/>
  <c r="E11" i="12"/>
  <c r="F11" i="12"/>
  <c r="G11" i="12"/>
  <c r="H11" i="12"/>
  <c r="I11" i="12"/>
  <c r="J11" i="12"/>
  <c r="K11" i="12"/>
  <c r="L11" i="12"/>
  <c r="M11" i="12"/>
  <c r="N11" i="12"/>
  <c r="O11" i="12"/>
  <c r="P11" i="12"/>
  <c r="Q11" i="12"/>
  <c r="R11" i="12"/>
  <c r="S11" i="12"/>
  <c r="T11" i="12"/>
  <c r="U11" i="12"/>
  <c r="V11" i="12"/>
  <c r="W11" i="12"/>
  <c r="C12" i="12"/>
  <c r="D12" i="12"/>
  <c r="E12" i="12"/>
  <c r="F12" i="12"/>
  <c r="G12" i="12"/>
  <c r="H12" i="12"/>
  <c r="I12" i="12"/>
  <c r="J12" i="12"/>
  <c r="K12" i="12"/>
  <c r="L12" i="12"/>
  <c r="M12" i="12"/>
  <c r="N12" i="12"/>
  <c r="O12" i="12"/>
  <c r="P12" i="12"/>
  <c r="Q12" i="12"/>
  <c r="R12" i="12"/>
  <c r="S12" i="12"/>
  <c r="T12" i="12"/>
  <c r="U12" i="12"/>
  <c r="V12" i="12"/>
  <c r="W12" i="12"/>
  <c r="C13" i="12"/>
  <c r="D13" i="12"/>
  <c r="E13" i="12"/>
  <c r="F13" i="12"/>
  <c r="G13" i="12"/>
  <c r="H13" i="12"/>
  <c r="I13" i="12"/>
  <c r="J13" i="12"/>
  <c r="K13" i="12"/>
  <c r="L13" i="12"/>
  <c r="M13" i="12"/>
  <c r="N13" i="12"/>
  <c r="O13" i="12"/>
  <c r="P13" i="12"/>
  <c r="Q13" i="12"/>
  <c r="R13" i="12"/>
  <c r="S13" i="12"/>
  <c r="T13" i="12"/>
  <c r="U13" i="12"/>
  <c r="V13" i="12"/>
  <c r="W13" i="12"/>
  <c r="C14" i="12"/>
  <c r="D14" i="12"/>
  <c r="E14" i="12"/>
  <c r="F14" i="12"/>
  <c r="G14" i="12"/>
  <c r="H14" i="12"/>
  <c r="I14" i="12"/>
  <c r="J14" i="12"/>
  <c r="K14" i="12"/>
  <c r="L14" i="12"/>
  <c r="M14" i="12"/>
  <c r="N14" i="12"/>
  <c r="O14" i="12"/>
  <c r="P14" i="12"/>
  <c r="Q14" i="12"/>
  <c r="R14" i="12"/>
  <c r="S14" i="12"/>
  <c r="T14" i="12"/>
  <c r="U14" i="12"/>
  <c r="V14" i="12"/>
  <c r="W14" i="12"/>
  <c r="C15" i="12"/>
  <c r="D15" i="12"/>
  <c r="E15" i="12"/>
  <c r="F15" i="12"/>
  <c r="G15" i="12"/>
  <c r="H15" i="12"/>
  <c r="I15" i="12"/>
  <c r="J15" i="12"/>
  <c r="K15" i="12"/>
  <c r="L15" i="12"/>
  <c r="M15" i="12"/>
  <c r="N15" i="12"/>
  <c r="O15" i="12"/>
  <c r="P15" i="12"/>
  <c r="Q15" i="12"/>
  <c r="R15" i="12"/>
  <c r="S15" i="12"/>
  <c r="T15" i="12"/>
  <c r="U15" i="12"/>
  <c r="V15" i="12"/>
  <c r="W15" i="12"/>
  <c r="C16" i="12"/>
  <c r="D16" i="12"/>
  <c r="E16" i="12"/>
  <c r="F16" i="12"/>
  <c r="G16" i="12"/>
  <c r="H16" i="12"/>
  <c r="I16" i="12"/>
  <c r="J16" i="12"/>
  <c r="K16" i="12"/>
  <c r="L16" i="12"/>
  <c r="M16" i="12"/>
  <c r="N16" i="12"/>
  <c r="O16" i="12"/>
  <c r="P16" i="12"/>
  <c r="Q16" i="12"/>
  <c r="R16" i="12"/>
  <c r="S16" i="12"/>
  <c r="T16" i="12"/>
  <c r="U16" i="12"/>
  <c r="V16" i="12"/>
  <c r="W16" i="12"/>
  <c r="C17" i="12"/>
  <c r="D17" i="12"/>
  <c r="E17" i="12"/>
  <c r="F17" i="12"/>
  <c r="G17" i="12"/>
  <c r="H17" i="12"/>
  <c r="I17" i="12"/>
  <c r="J17" i="12"/>
  <c r="K17" i="12"/>
  <c r="L17" i="12"/>
  <c r="M17" i="12"/>
  <c r="N17" i="12"/>
  <c r="O17" i="12"/>
  <c r="P17" i="12"/>
  <c r="Q17" i="12"/>
  <c r="R17" i="12"/>
  <c r="S17" i="12"/>
  <c r="T17" i="12"/>
  <c r="U17" i="12"/>
  <c r="V17" i="12"/>
  <c r="W17" i="12"/>
  <c r="C18" i="12"/>
  <c r="D18" i="12"/>
  <c r="E18" i="12"/>
  <c r="F18" i="12"/>
  <c r="G18" i="12"/>
  <c r="H18" i="12"/>
  <c r="I18" i="12"/>
  <c r="J18" i="12"/>
  <c r="K18" i="12"/>
  <c r="L18" i="12"/>
  <c r="M18" i="12"/>
  <c r="N18" i="12"/>
  <c r="O18" i="12"/>
  <c r="P18" i="12"/>
  <c r="Q18" i="12"/>
  <c r="R18" i="12"/>
  <c r="S18" i="12"/>
  <c r="T18" i="12"/>
  <c r="U18" i="12"/>
  <c r="V18" i="12"/>
  <c r="W18" i="12"/>
  <c r="C19" i="12"/>
  <c r="D19" i="12"/>
  <c r="E19" i="12"/>
  <c r="F19" i="12"/>
  <c r="G19" i="12"/>
  <c r="H19" i="12"/>
  <c r="I19" i="12"/>
  <c r="J19" i="12"/>
  <c r="K19" i="12"/>
  <c r="L19" i="12"/>
  <c r="M19" i="12"/>
  <c r="N19" i="12"/>
  <c r="O19" i="12"/>
  <c r="P19" i="12"/>
  <c r="Q19" i="12"/>
  <c r="R19" i="12"/>
  <c r="S19" i="12"/>
  <c r="T19" i="12"/>
  <c r="U19" i="12"/>
  <c r="V19" i="12"/>
  <c r="W19" i="12"/>
  <c r="B4" i="12"/>
  <c r="B5" i="12"/>
  <c r="B6" i="12"/>
  <c r="B7" i="12"/>
  <c r="B8" i="12"/>
  <c r="B9" i="12"/>
  <c r="B10" i="12"/>
  <c r="B11" i="12"/>
  <c r="B12" i="12"/>
  <c r="B13" i="12"/>
  <c r="B14" i="12"/>
  <c r="B15" i="12"/>
  <c r="B16" i="12"/>
  <c r="B17" i="12"/>
  <c r="B18" i="12"/>
  <c r="B19" i="12"/>
  <c r="B3" i="12"/>
  <c r="C3" i="13"/>
  <c r="D3" i="13"/>
  <c r="E3" i="13"/>
  <c r="F3" i="13"/>
  <c r="G3" i="13"/>
  <c r="H3" i="13"/>
  <c r="I3" i="13"/>
  <c r="J3" i="13"/>
  <c r="K3" i="13"/>
  <c r="L3" i="13"/>
  <c r="M3" i="13"/>
  <c r="N3" i="13"/>
  <c r="O3" i="13"/>
  <c r="P3" i="13"/>
  <c r="Q3" i="13"/>
  <c r="R3" i="13"/>
  <c r="S3" i="13"/>
  <c r="T3" i="13"/>
  <c r="U3" i="13"/>
  <c r="V3" i="13"/>
  <c r="W3" i="13"/>
  <c r="C4" i="13"/>
  <c r="D4" i="13"/>
  <c r="E4" i="13"/>
  <c r="F4" i="13"/>
  <c r="G4" i="13"/>
  <c r="H4" i="13"/>
  <c r="I4" i="13"/>
  <c r="J4" i="13"/>
  <c r="K4" i="13"/>
  <c r="L4" i="13"/>
  <c r="M4" i="13"/>
  <c r="N4" i="13"/>
  <c r="O4" i="13"/>
  <c r="P4" i="13"/>
  <c r="Q4" i="13"/>
  <c r="R4" i="13"/>
  <c r="S4" i="13"/>
  <c r="T4" i="13"/>
  <c r="U4" i="13"/>
  <c r="V4" i="13"/>
  <c r="W4" i="13"/>
  <c r="C5" i="13"/>
  <c r="D5" i="13"/>
  <c r="E5" i="13"/>
  <c r="F5" i="13"/>
  <c r="G5" i="13"/>
  <c r="H5" i="13"/>
  <c r="I5" i="13"/>
  <c r="J5" i="13"/>
  <c r="K5" i="13"/>
  <c r="L5" i="13"/>
  <c r="M5" i="13"/>
  <c r="N5" i="13"/>
  <c r="O5" i="13"/>
  <c r="P5" i="13"/>
  <c r="Q5" i="13"/>
  <c r="R5" i="13"/>
  <c r="S5" i="13"/>
  <c r="T5" i="13"/>
  <c r="U5" i="13"/>
  <c r="V5" i="13"/>
  <c r="W5" i="13"/>
  <c r="C6" i="13"/>
  <c r="D6" i="13"/>
  <c r="E6" i="13"/>
  <c r="F6" i="13"/>
  <c r="G6" i="13"/>
  <c r="H6" i="13"/>
  <c r="I6" i="13"/>
  <c r="J6" i="13"/>
  <c r="K6" i="13"/>
  <c r="L6" i="13"/>
  <c r="M6" i="13"/>
  <c r="N6" i="13"/>
  <c r="O6" i="13"/>
  <c r="P6" i="13"/>
  <c r="Q6" i="13"/>
  <c r="R6" i="13"/>
  <c r="S6" i="13"/>
  <c r="T6" i="13"/>
  <c r="U6" i="13"/>
  <c r="V6" i="13"/>
  <c r="W6" i="13"/>
  <c r="C7" i="13"/>
  <c r="D7" i="13"/>
  <c r="E7" i="13"/>
  <c r="F7" i="13"/>
  <c r="G7" i="13"/>
  <c r="H7" i="13"/>
  <c r="I7" i="13"/>
  <c r="J7" i="13"/>
  <c r="K7" i="13"/>
  <c r="L7" i="13"/>
  <c r="M7" i="13"/>
  <c r="N7" i="13"/>
  <c r="O7" i="13"/>
  <c r="P7" i="13"/>
  <c r="Q7" i="13"/>
  <c r="R7" i="13"/>
  <c r="S7" i="13"/>
  <c r="T7" i="13"/>
  <c r="U7" i="13"/>
  <c r="V7" i="13"/>
  <c r="W7" i="13"/>
  <c r="C8" i="13"/>
  <c r="D8" i="13"/>
  <c r="E8" i="13"/>
  <c r="F8" i="13"/>
  <c r="G8" i="13"/>
  <c r="H8" i="13"/>
  <c r="I8" i="13"/>
  <c r="J8" i="13"/>
  <c r="K8" i="13"/>
  <c r="L8" i="13"/>
  <c r="M8" i="13"/>
  <c r="N8" i="13"/>
  <c r="O8" i="13"/>
  <c r="P8" i="13"/>
  <c r="Q8" i="13"/>
  <c r="R8" i="13"/>
  <c r="S8" i="13"/>
  <c r="T8" i="13"/>
  <c r="U8" i="13"/>
  <c r="V8" i="13"/>
  <c r="W8" i="13"/>
  <c r="C9" i="13"/>
  <c r="D9" i="13"/>
  <c r="E9" i="13"/>
  <c r="F9" i="13"/>
  <c r="G9" i="13"/>
  <c r="H9" i="13"/>
  <c r="I9" i="13"/>
  <c r="J9" i="13"/>
  <c r="K9" i="13"/>
  <c r="L9" i="13"/>
  <c r="M9" i="13"/>
  <c r="N9" i="13"/>
  <c r="O9" i="13"/>
  <c r="P9" i="13"/>
  <c r="Q9" i="13"/>
  <c r="R9" i="13"/>
  <c r="S9" i="13"/>
  <c r="T9" i="13"/>
  <c r="U9" i="13"/>
  <c r="V9" i="13"/>
  <c r="W9" i="13"/>
  <c r="C10" i="13"/>
  <c r="D10" i="13"/>
  <c r="E10" i="13"/>
  <c r="F10" i="13"/>
  <c r="G10" i="13"/>
  <c r="H10" i="13"/>
  <c r="I10" i="13"/>
  <c r="J10" i="13"/>
  <c r="K10" i="13"/>
  <c r="L10" i="13"/>
  <c r="M10" i="13"/>
  <c r="N10" i="13"/>
  <c r="O10" i="13"/>
  <c r="P10" i="13"/>
  <c r="Q10" i="13"/>
  <c r="R10" i="13"/>
  <c r="S10" i="13"/>
  <c r="T10" i="13"/>
  <c r="U10" i="13"/>
  <c r="V10" i="13"/>
  <c r="W10" i="13"/>
  <c r="C11" i="13"/>
  <c r="D11" i="13"/>
  <c r="E11" i="13"/>
  <c r="F11" i="13"/>
  <c r="G11" i="13"/>
  <c r="H11" i="13"/>
  <c r="I11" i="13"/>
  <c r="J11" i="13"/>
  <c r="K11" i="13"/>
  <c r="L11" i="13"/>
  <c r="M11" i="13"/>
  <c r="N11" i="13"/>
  <c r="O11" i="13"/>
  <c r="P11" i="13"/>
  <c r="Q11" i="13"/>
  <c r="R11" i="13"/>
  <c r="S11" i="13"/>
  <c r="T11" i="13"/>
  <c r="U11" i="13"/>
  <c r="V11" i="13"/>
  <c r="W11" i="13"/>
  <c r="C12" i="13"/>
  <c r="D12" i="13"/>
  <c r="E12" i="13"/>
  <c r="F12" i="13"/>
  <c r="G12" i="13"/>
  <c r="H12" i="13"/>
  <c r="I12" i="13"/>
  <c r="J12" i="13"/>
  <c r="K12" i="13"/>
  <c r="L12" i="13"/>
  <c r="M12" i="13"/>
  <c r="N12" i="13"/>
  <c r="O12" i="13"/>
  <c r="P12" i="13"/>
  <c r="Q12" i="13"/>
  <c r="R12" i="13"/>
  <c r="S12" i="13"/>
  <c r="T12" i="13"/>
  <c r="U12" i="13"/>
  <c r="V12" i="13"/>
  <c r="W12" i="13"/>
  <c r="C13" i="13"/>
  <c r="D13" i="13"/>
  <c r="E13" i="13"/>
  <c r="F13" i="13"/>
  <c r="G13" i="13"/>
  <c r="H13" i="13"/>
  <c r="I13" i="13"/>
  <c r="J13" i="13"/>
  <c r="K13" i="13"/>
  <c r="L13" i="13"/>
  <c r="M13" i="13"/>
  <c r="N13" i="13"/>
  <c r="O13" i="13"/>
  <c r="P13" i="13"/>
  <c r="Q13" i="13"/>
  <c r="R13" i="13"/>
  <c r="S13" i="13"/>
  <c r="T13" i="13"/>
  <c r="U13" i="13"/>
  <c r="V13" i="13"/>
  <c r="W13" i="13"/>
  <c r="B4" i="13"/>
  <c r="B5" i="13"/>
  <c r="B6" i="13"/>
  <c r="B7" i="13"/>
  <c r="B8" i="13"/>
  <c r="B9" i="13"/>
  <c r="B10" i="13"/>
  <c r="B11" i="13"/>
  <c r="B12" i="13"/>
  <c r="B13" i="13"/>
  <c r="B3" i="13"/>
  <c r="B25" i="14"/>
  <c r="A9" i="14"/>
  <c r="A8" i="14"/>
  <c r="B7" i="14"/>
  <c r="B6" i="14"/>
  <c r="B5" i="14"/>
  <c r="B4" i="14"/>
  <c r="B3" i="14"/>
  <c r="B2" i="14"/>
  <c r="B59" i="10"/>
  <c r="B45" i="10"/>
  <c r="M158" i="10"/>
  <c r="M157" i="10"/>
  <c r="M156" i="10"/>
  <c r="M155" i="10"/>
  <c r="M154" i="10"/>
  <c r="M153" i="10"/>
  <c r="M152" i="10"/>
  <c r="M151" i="10"/>
  <c r="M150" i="10"/>
  <c r="M149" i="10"/>
  <c r="M148" i="10"/>
  <c r="J158" i="10"/>
  <c r="J157" i="10"/>
  <c r="J156" i="10"/>
  <c r="J155" i="10"/>
  <c r="J154" i="10"/>
  <c r="J153" i="10"/>
  <c r="J152" i="10"/>
  <c r="J151" i="10"/>
  <c r="J150" i="10"/>
  <c r="J149" i="10"/>
  <c r="J148" i="10"/>
  <c r="G158" i="10"/>
  <c r="G157" i="10"/>
  <c r="G156" i="10"/>
  <c r="G155" i="10"/>
  <c r="G154" i="10"/>
  <c r="G153" i="10"/>
  <c r="G152" i="10"/>
  <c r="G151" i="10"/>
  <c r="G150" i="10"/>
  <c r="G149" i="10"/>
  <c r="G148" i="10"/>
  <c r="D158" i="10"/>
  <c r="D157" i="10"/>
  <c r="D156" i="10"/>
  <c r="D155" i="10"/>
  <c r="D154" i="10"/>
  <c r="D153" i="10"/>
  <c r="D152" i="10"/>
  <c r="D151" i="10"/>
  <c r="D150" i="10"/>
  <c r="D149" i="10"/>
  <c r="D148" i="10"/>
  <c r="S141" i="10"/>
  <c r="S140" i="10"/>
  <c r="S139" i="10"/>
  <c r="S138" i="10"/>
  <c r="S137" i="10"/>
  <c r="S136" i="10"/>
  <c r="S135" i="10"/>
  <c r="S134" i="10"/>
  <c r="S133" i="10"/>
  <c r="S132" i="10"/>
  <c r="S131" i="10"/>
  <c r="P141" i="10"/>
  <c r="P140" i="10"/>
  <c r="P139" i="10"/>
  <c r="P138" i="10"/>
  <c r="P137" i="10"/>
  <c r="P136" i="10"/>
  <c r="P135" i="10"/>
  <c r="P134" i="10"/>
  <c r="P133" i="10"/>
  <c r="P132" i="10"/>
  <c r="P131" i="10"/>
  <c r="M141" i="10"/>
  <c r="M140" i="10"/>
  <c r="M139" i="10"/>
  <c r="M138" i="10"/>
  <c r="M137" i="10"/>
  <c r="M136" i="10"/>
  <c r="M135" i="10"/>
  <c r="M134" i="10"/>
  <c r="M133" i="10"/>
  <c r="M132" i="10"/>
  <c r="M131" i="10"/>
  <c r="J141" i="10"/>
  <c r="J140" i="10"/>
  <c r="J139" i="10"/>
  <c r="J138" i="10"/>
  <c r="J137" i="10"/>
  <c r="J136" i="10"/>
  <c r="J135" i="10"/>
  <c r="J134" i="10"/>
  <c r="J133" i="10"/>
  <c r="J132" i="10"/>
  <c r="J131" i="10"/>
  <c r="G141" i="10"/>
  <c r="G140" i="10"/>
  <c r="G139" i="10"/>
  <c r="G138" i="10"/>
  <c r="G137" i="10"/>
  <c r="G136" i="10"/>
  <c r="G135" i="10"/>
  <c r="G134" i="10"/>
  <c r="G133" i="10"/>
  <c r="G132" i="10"/>
  <c r="G131" i="10"/>
  <c r="D141" i="10"/>
  <c r="D140" i="10"/>
  <c r="D139" i="10"/>
  <c r="D138" i="10"/>
  <c r="D137" i="10"/>
  <c r="D136" i="10"/>
  <c r="D135" i="10"/>
  <c r="D134" i="10"/>
  <c r="D133" i="10"/>
  <c r="D132" i="10"/>
  <c r="D131" i="10"/>
  <c r="S124" i="10"/>
  <c r="S123" i="10"/>
  <c r="S122" i="10"/>
  <c r="S121" i="10"/>
  <c r="S120" i="10"/>
  <c r="S119" i="10"/>
  <c r="S118" i="10"/>
  <c r="S117" i="10"/>
  <c r="S116" i="10"/>
  <c r="S115" i="10"/>
  <c r="S114" i="10"/>
  <c r="P124" i="10"/>
  <c r="P123" i="10"/>
  <c r="P122" i="10"/>
  <c r="P121" i="10"/>
  <c r="P120" i="10"/>
  <c r="P119" i="10"/>
  <c r="P118" i="10"/>
  <c r="P117" i="10"/>
  <c r="P116" i="10"/>
  <c r="P115" i="10"/>
  <c r="P114" i="10"/>
  <c r="M124" i="10"/>
  <c r="M123" i="10"/>
  <c r="M122" i="10"/>
  <c r="M121" i="10"/>
  <c r="M120" i="10"/>
  <c r="M119" i="10"/>
  <c r="M118" i="10"/>
  <c r="M117" i="10"/>
  <c r="M116" i="10"/>
  <c r="M115" i="10"/>
  <c r="M114" i="10"/>
  <c r="J124" i="10"/>
  <c r="J123" i="10"/>
  <c r="J122" i="10"/>
  <c r="J121" i="10"/>
  <c r="J120" i="10"/>
  <c r="J119" i="10"/>
  <c r="J118" i="10"/>
  <c r="J117" i="10"/>
  <c r="J116" i="10"/>
  <c r="J115" i="10"/>
  <c r="J114" i="10"/>
  <c r="G124" i="10"/>
  <c r="G123" i="10"/>
  <c r="G122" i="10"/>
  <c r="G121" i="10"/>
  <c r="G120" i="10"/>
  <c r="G119" i="10"/>
  <c r="G118" i="10"/>
  <c r="G117" i="10"/>
  <c r="G116" i="10"/>
  <c r="G115" i="10"/>
  <c r="G114" i="10"/>
  <c r="D124" i="10"/>
  <c r="D123" i="10"/>
  <c r="D122" i="10"/>
  <c r="D121" i="10"/>
  <c r="D120" i="10"/>
  <c r="D119" i="10"/>
  <c r="D118" i="10"/>
  <c r="D117" i="10"/>
  <c r="D116" i="10"/>
  <c r="D115" i="10"/>
  <c r="D114" i="10"/>
  <c r="S107" i="10"/>
  <c r="S106" i="10"/>
  <c r="S105" i="10"/>
  <c r="S104" i="10"/>
  <c r="S103" i="10"/>
  <c r="S102" i="10"/>
  <c r="S101" i="10"/>
  <c r="S100" i="10"/>
  <c r="S99" i="10"/>
  <c r="S98" i="10"/>
  <c r="S97" i="10"/>
  <c r="P107" i="10"/>
  <c r="P106" i="10"/>
  <c r="P105" i="10"/>
  <c r="P104" i="10"/>
  <c r="P103" i="10"/>
  <c r="P102" i="10"/>
  <c r="P101" i="10"/>
  <c r="P100" i="10"/>
  <c r="P99" i="10"/>
  <c r="P98" i="10"/>
  <c r="P97" i="10"/>
  <c r="M107" i="10"/>
  <c r="M106" i="10"/>
  <c r="M105" i="10"/>
  <c r="M104" i="10"/>
  <c r="M103" i="10"/>
  <c r="M102" i="10"/>
  <c r="M101" i="10"/>
  <c r="M100" i="10"/>
  <c r="M99" i="10"/>
  <c r="M98" i="10"/>
  <c r="M97" i="10"/>
  <c r="J107" i="10"/>
  <c r="J106" i="10"/>
  <c r="J105" i="10"/>
  <c r="J104" i="10"/>
  <c r="J103" i="10"/>
  <c r="J102" i="10"/>
  <c r="J101" i="10"/>
  <c r="J100" i="10"/>
  <c r="J99" i="10"/>
  <c r="J98" i="10"/>
  <c r="J97" i="10"/>
  <c r="G107" i="10"/>
  <c r="G106" i="10"/>
  <c r="G105" i="10"/>
  <c r="G104" i="10"/>
  <c r="G103" i="10"/>
  <c r="G102" i="10"/>
  <c r="G101" i="10"/>
  <c r="G100" i="10"/>
  <c r="G99" i="10"/>
  <c r="G98" i="10"/>
  <c r="G97" i="10"/>
  <c r="D107" i="10"/>
  <c r="B58" i="10" s="1"/>
  <c r="D106" i="10"/>
  <c r="B57" i="10" s="1"/>
  <c r="D105" i="10"/>
  <c r="B56" i="10" s="1"/>
  <c r="D104" i="10"/>
  <c r="B55" i="10" s="1"/>
  <c r="D103" i="10"/>
  <c r="B54" i="10" s="1"/>
  <c r="D102" i="10"/>
  <c r="B53" i="10" s="1"/>
  <c r="D101" i="10"/>
  <c r="B52" i="10" s="1"/>
  <c r="D100" i="10"/>
  <c r="D109" i="10" s="1"/>
  <c r="D99" i="10"/>
  <c r="B50" i="10" s="1"/>
  <c r="D98" i="10"/>
  <c r="B49" i="10" s="1"/>
  <c r="D97" i="10"/>
  <c r="B48" i="10" s="1"/>
  <c r="B25" i="10"/>
  <c r="M91" i="10"/>
  <c r="M90" i="10"/>
  <c r="M89" i="10"/>
  <c r="M88" i="10"/>
  <c r="M87" i="10"/>
  <c r="M86" i="10"/>
  <c r="M85" i="10"/>
  <c r="M84" i="10"/>
  <c r="M83" i="10"/>
  <c r="M82" i="10"/>
  <c r="M81" i="10"/>
  <c r="M80" i="10"/>
  <c r="M79" i="10"/>
  <c r="M78" i="10"/>
  <c r="M77" i="10"/>
  <c r="M76" i="10"/>
  <c r="M75" i="10"/>
  <c r="J91" i="10"/>
  <c r="J90" i="10"/>
  <c r="J89" i="10"/>
  <c r="J88" i="10"/>
  <c r="J87" i="10"/>
  <c r="J86" i="10"/>
  <c r="J85" i="10"/>
  <c r="J84" i="10"/>
  <c r="J83" i="10"/>
  <c r="J82" i="10"/>
  <c r="J81" i="10"/>
  <c r="J80" i="10"/>
  <c r="J79" i="10"/>
  <c r="J78" i="10"/>
  <c r="J77" i="10"/>
  <c r="J76" i="10"/>
  <c r="J75" i="10"/>
  <c r="G91" i="10"/>
  <c r="G90" i="10"/>
  <c r="G89" i="10"/>
  <c r="G88" i="10"/>
  <c r="G87" i="10"/>
  <c r="G86" i="10"/>
  <c r="G85" i="10"/>
  <c r="G84" i="10"/>
  <c r="G83" i="10"/>
  <c r="G82" i="10"/>
  <c r="G81" i="10"/>
  <c r="G80" i="10"/>
  <c r="G79" i="10"/>
  <c r="G78" i="10"/>
  <c r="G77" i="10"/>
  <c r="G76" i="10"/>
  <c r="G75" i="10"/>
  <c r="D91" i="10"/>
  <c r="D90" i="10"/>
  <c r="D89" i="10"/>
  <c r="D88" i="10"/>
  <c r="D87" i="10"/>
  <c r="D86" i="10"/>
  <c r="D85" i="10"/>
  <c r="D84" i="10"/>
  <c r="D83" i="10"/>
  <c r="D82" i="10"/>
  <c r="D81" i="10"/>
  <c r="D80" i="10"/>
  <c r="D79" i="10"/>
  <c r="D78" i="10"/>
  <c r="D77" i="10"/>
  <c r="D76" i="10"/>
  <c r="D75" i="10"/>
  <c r="S67" i="10"/>
  <c r="S66" i="10"/>
  <c r="S65" i="10"/>
  <c r="S64" i="10"/>
  <c r="S63" i="10"/>
  <c r="S62" i="10"/>
  <c r="S61" i="10"/>
  <c r="S60" i="10"/>
  <c r="S59" i="10"/>
  <c r="S58" i="10"/>
  <c r="S57" i="10"/>
  <c r="S56" i="10"/>
  <c r="S55" i="10"/>
  <c r="S54" i="10"/>
  <c r="S53" i="10"/>
  <c r="S52" i="10"/>
  <c r="S51" i="10"/>
  <c r="P67" i="10"/>
  <c r="P66" i="10"/>
  <c r="P65" i="10"/>
  <c r="P64" i="10"/>
  <c r="P63" i="10"/>
  <c r="P62" i="10"/>
  <c r="P61" i="10"/>
  <c r="P60" i="10"/>
  <c r="P59" i="10"/>
  <c r="P58" i="10"/>
  <c r="P57" i="10"/>
  <c r="P56" i="10"/>
  <c r="P55" i="10"/>
  <c r="P54" i="10"/>
  <c r="P53" i="10"/>
  <c r="P52" i="10"/>
  <c r="P51" i="10"/>
  <c r="M67" i="10"/>
  <c r="M66" i="10"/>
  <c r="M65" i="10"/>
  <c r="M64" i="10"/>
  <c r="M63" i="10"/>
  <c r="M62" i="10"/>
  <c r="M61" i="10"/>
  <c r="M60" i="10"/>
  <c r="M59" i="10"/>
  <c r="M58" i="10"/>
  <c r="M57" i="10"/>
  <c r="M56" i="10"/>
  <c r="M55" i="10"/>
  <c r="M54" i="10"/>
  <c r="M53" i="10"/>
  <c r="M52" i="10"/>
  <c r="M51" i="10"/>
  <c r="J67" i="10"/>
  <c r="J66" i="10"/>
  <c r="J65" i="10"/>
  <c r="J64" i="10"/>
  <c r="J63" i="10"/>
  <c r="J62" i="10"/>
  <c r="J61" i="10"/>
  <c r="J60" i="10"/>
  <c r="J59" i="10"/>
  <c r="J58" i="10"/>
  <c r="J57" i="10"/>
  <c r="J56" i="10"/>
  <c r="J55" i="10"/>
  <c r="J54" i="10"/>
  <c r="J53" i="10"/>
  <c r="J52" i="10"/>
  <c r="J51" i="10"/>
  <c r="G67" i="10"/>
  <c r="G66" i="10"/>
  <c r="G65" i="10"/>
  <c r="G64" i="10"/>
  <c r="G63" i="10"/>
  <c r="G62" i="10"/>
  <c r="G61" i="10"/>
  <c r="G60" i="10"/>
  <c r="G59" i="10"/>
  <c r="G58" i="10"/>
  <c r="G57" i="10"/>
  <c r="G56" i="10"/>
  <c r="G55" i="10"/>
  <c r="G54" i="10"/>
  <c r="G53" i="10"/>
  <c r="G52" i="10"/>
  <c r="G51" i="10"/>
  <c r="D67" i="10"/>
  <c r="D66" i="10"/>
  <c r="D65" i="10"/>
  <c r="D64" i="10"/>
  <c r="D63" i="10"/>
  <c r="D62" i="10"/>
  <c r="D61" i="10"/>
  <c r="D60" i="10"/>
  <c r="D59" i="10"/>
  <c r="D58" i="10"/>
  <c r="D57" i="10"/>
  <c r="D56" i="10"/>
  <c r="D55" i="10"/>
  <c r="D54" i="10"/>
  <c r="D53" i="10"/>
  <c r="D52" i="10"/>
  <c r="D51" i="10"/>
  <c r="S43" i="10"/>
  <c r="S42" i="10"/>
  <c r="S41" i="10"/>
  <c r="S40" i="10"/>
  <c r="S39" i="10"/>
  <c r="S38" i="10"/>
  <c r="S37" i="10"/>
  <c r="S36" i="10"/>
  <c r="S35" i="10"/>
  <c r="S34" i="10"/>
  <c r="S33" i="10"/>
  <c r="S32" i="10"/>
  <c r="S31" i="10"/>
  <c r="S30" i="10"/>
  <c r="S29" i="10"/>
  <c r="S28" i="10"/>
  <c r="S27" i="10"/>
  <c r="P43" i="10"/>
  <c r="P42" i="10"/>
  <c r="P41" i="10"/>
  <c r="P40" i="10"/>
  <c r="P39" i="10"/>
  <c r="P38" i="10"/>
  <c r="P37" i="10"/>
  <c r="P36" i="10"/>
  <c r="P35" i="10"/>
  <c r="P34" i="10"/>
  <c r="P33" i="10"/>
  <c r="P32" i="10"/>
  <c r="P31" i="10"/>
  <c r="P30" i="10"/>
  <c r="P29" i="10"/>
  <c r="P28" i="10"/>
  <c r="P27" i="10"/>
  <c r="M43" i="10"/>
  <c r="M42" i="10"/>
  <c r="M41" i="10"/>
  <c r="M40" i="10"/>
  <c r="M39" i="10"/>
  <c r="M38" i="10"/>
  <c r="M37" i="10"/>
  <c r="M36" i="10"/>
  <c r="M35" i="10"/>
  <c r="M34" i="10"/>
  <c r="M33" i="10"/>
  <c r="M32" i="10"/>
  <c r="M31" i="10"/>
  <c r="M30" i="10"/>
  <c r="M29" i="10"/>
  <c r="M28" i="10"/>
  <c r="M27" i="10"/>
  <c r="J43" i="10"/>
  <c r="J42" i="10"/>
  <c r="J41" i="10"/>
  <c r="J40" i="10"/>
  <c r="J39" i="10"/>
  <c r="J38" i="10"/>
  <c r="J37" i="10"/>
  <c r="J36" i="10"/>
  <c r="J35" i="10"/>
  <c r="J34" i="10"/>
  <c r="J33" i="10"/>
  <c r="J32" i="10"/>
  <c r="J31" i="10"/>
  <c r="J30" i="10"/>
  <c r="J29" i="10"/>
  <c r="J28" i="10"/>
  <c r="J27" i="10"/>
  <c r="G43" i="10"/>
  <c r="G42" i="10"/>
  <c r="G41" i="10"/>
  <c r="G40" i="10"/>
  <c r="G39" i="10"/>
  <c r="G38" i="10"/>
  <c r="G37" i="10"/>
  <c r="G36" i="10"/>
  <c r="G35" i="10"/>
  <c r="G34" i="10"/>
  <c r="G33" i="10"/>
  <c r="G32" i="10"/>
  <c r="G31" i="10"/>
  <c r="G30" i="10"/>
  <c r="G29" i="10"/>
  <c r="G28" i="10"/>
  <c r="G27" i="10"/>
  <c r="D43" i="10"/>
  <c r="D42" i="10"/>
  <c r="D41" i="10"/>
  <c r="D40" i="10"/>
  <c r="D39" i="10"/>
  <c r="D38" i="10"/>
  <c r="D37" i="10"/>
  <c r="D36" i="10"/>
  <c r="D35" i="10"/>
  <c r="D34" i="10"/>
  <c r="D33" i="10"/>
  <c r="D32" i="10"/>
  <c r="D31" i="10"/>
  <c r="D30" i="10"/>
  <c r="D29" i="10"/>
  <c r="D28" i="10"/>
  <c r="S18" i="10"/>
  <c r="S17" i="10"/>
  <c r="S16" i="10"/>
  <c r="S15" i="10"/>
  <c r="S14" i="10"/>
  <c r="S13" i="10"/>
  <c r="S12" i="10"/>
  <c r="S11" i="10"/>
  <c r="S10" i="10"/>
  <c r="S9" i="10"/>
  <c r="S8" i="10"/>
  <c r="S7" i="10"/>
  <c r="S6" i="10"/>
  <c r="S5" i="10"/>
  <c r="S4" i="10"/>
  <c r="S3" i="10"/>
  <c r="S2" i="10"/>
  <c r="D27" i="10"/>
  <c r="P18" i="10"/>
  <c r="P17" i="10"/>
  <c r="P16" i="10"/>
  <c r="P15" i="10"/>
  <c r="P14" i="10"/>
  <c r="P13" i="10"/>
  <c r="P12" i="10"/>
  <c r="P11" i="10"/>
  <c r="P10" i="10"/>
  <c r="P9" i="10"/>
  <c r="P8" i="10"/>
  <c r="P7" i="10"/>
  <c r="P6" i="10"/>
  <c r="P5" i="10"/>
  <c r="P4" i="10"/>
  <c r="P3" i="10"/>
  <c r="P2" i="10"/>
  <c r="M18" i="10"/>
  <c r="M17" i="10"/>
  <c r="M16" i="10"/>
  <c r="M15" i="10"/>
  <c r="M14" i="10"/>
  <c r="M13" i="10"/>
  <c r="M12" i="10"/>
  <c r="M11" i="10"/>
  <c r="M10" i="10"/>
  <c r="M9" i="10"/>
  <c r="M8" i="10"/>
  <c r="M7" i="10"/>
  <c r="M6" i="10"/>
  <c r="M5" i="10"/>
  <c r="M4" i="10"/>
  <c r="M3" i="10"/>
  <c r="M2" i="10"/>
  <c r="J18" i="10"/>
  <c r="J17" i="10"/>
  <c r="J16" i="10"/>
  <c r="J15" i="10"/>
  <c r="J14" i="10"/>
  <c r="J13" i="10"/>
  <c r="J12" i="10"/>
  <c r="J11" i="10"/>
  <c r="J10" i="10"/>
  <c r="J9" i="10"/>
  <c r="J8" i="10"/>
  <c r="J7" i="10"/>
  <c r="J6" i="10"/>
  <c r="J5" i="10"/>
  <c r="J4" i="10"/>
  <c r="J3" i="10"/>
  <c r="J2" i="10"/>
  <c r="G18" i="10"/>
  <c r="G17" i="10"/>
  <c r="G16" i="10"/>
  <c r="G15" i="10"/>
  <c r="G14" i="10"/>
  <c r="G13" i="10"/>
  <c r="G12" i="10"/>
  <c r="G11" i="10"/>
  <c r="G10" i="10"/>
  <c r="G9" i="10"/>
  <c r="G8" i="10"/>
  <c r="G7" i="10"/>
  <c r="G6" i="10"/>
  <c r="G5" i="10"/>
  <c r="G4" i="10"/>
  <c r="G2" i="10"/>
  <c r="G3" i="10"/>
  <c r="D18" i="10"/>
  <c r="D17" i="10"/>
  <c r="D16" i="10"/>
  <c r="D15" i="10"/>
  <c r="D14" i="10"/>
  <c r="D13" i="10"/>
  <c r="D12" i="10"/>
  <c r="D11" i="10"/>
  <c r="D10" i="10"/>
  <c r="D9" i="10"/>
  <c r="D8" i="10"/>
  <c r="D7" i="10"/>
  <c r="D6" i="10"/>
  <c r="D5" i="10"/>
  <c r="D2" i="10"/>
  <c r="D3" i="10"/>
  <c r="D4" i="10"/>
  <c r="B2" i="10"/>
  <c r="B23" i="10"/>
  <c r="B22" i="10"/>
  <c r="B21" i="10"/>
  <c r="B20" i="10"/>
  <c r="B19" i="10"/>
  <c r="B18" i="10"/>
  <c r="B17" i="10"/>
  <c r="B16" i="10"/>
  <c r="B15" i="10"/>
  <c r="B14" i="10"/>
  <c r="B13" i="10"/>
  <c r="B12" i="10"/>
  <c r="B11" i="10"/>
  <c r="B10" i="10"/>
  <c r="B9" i="10"/>
  <c r="B8" i="10"/>
  <c r="B7" i="10"/>
  <c r="B6" i="10"/>
  <c r="B5" i="10"/>
  <c r="B4" i="10"/>
  <c r="B3" i="10"/>
  <c r="A9" i="10"/>
  <c r="A10" i="10" s="1"/>
  <c r="A11" i="10" s="1"/>
  <c r="A12" i="10" s="1"/>
  <c r="A13" i="10" s="1"/>
  <c r="A14" i="10" s="1"/>
  <c r="A15" i="10" s="1"/>
  <c r="A16" i="10" s="1"/>
  <c r="A17" i="10" s="1"/>
  <c r="A18" i="10" s="1"/>
  <c r="A19" i="10" s="1"/>
  <c r="A20" i="10" s="1"/>
  <c r="A21" i="10" s="1"/>
  <c r="A22" i="10" s="1"/>
  <c r="A23" i="10" s="1"/>
  <c r="A8" i="10"/>
  <c r="A10" i="14" l="1"/>
  <c r="B9" i="14"/>
  <c r="B8" i="14"/>
  <c r="C15" i="13"/>
  <c r="D15" i="13"/>
  <c r="F15" i="13"/>
  <c r="E15" i="13"/>
  <c r="G15" i="13"/>
  <c r="B15" i="13"/>
  <c r="E21" i="12"/>
  <c r="F21" i="12"/>
  <c r="G21" i="12"/>
  <c r="C21" i="12"/>
  <c r="D21" i="12"/>
  <c r="B51" i="10"/>
  <c r="M160" i="10"/>
  <c r="J160" i="10"/>
  <c r="G160" i="10"/>
  <c r="D160" i="10"/>
  <c r="S143" i="10"/>
  <c r="P143" i="10"/>
  <c r="M143" i="10"/>
  <c r="J143" i="10"/>
  <c r="G143" i="10"/>
  <c r="D143" i="10"/>
  <c r="S126" i="10"/>
  <c r="P126" i="10"/>
  <c r="M126" i="10"/>
  <c r="J126" i="10"/>
  <c r="G126" i="10"/>
  <c r="D126" i="10"/>
  <c r="S109" i="10"/>
  <c r="P109" i="10"/>
  <c r="M109" i="10"/>
  <c r="J109" i="10"/>
  <c r="G109" i="10"/>
  <c r="B34" i="10"/>
  <c r="B42" i="10"/>
  <c r="B35" i="10"/>
  <c r="D20" i="10"/>
  <c r="B37" i="10"/>
  <c r="B30" i="10"/>
  <c r="B36" i="10"/>
  <c r="B28" i="10"/>
  <c r="B38" i="10"/>
  <c r="B31" i="10"/>
  <c r="B39" i="10"/>
  <c r="J20" i="10"/>
  <c r="M20" i="10"/>
  <c r="B44" i="10"/>
  <c r="B32" i="10"/>
  <c r="B43" i="10"/>
  <c r="B40" i="10"/>
  <c r="B33" i="10"/>
  <c r="B41" i="10"/>
  <c r="G20" i="10"/>
  <c r="B24" i="10"/>
  <c r="B29" i="10"/>
  <c r="M93" i="10"/>
  <c r="J93" i="10"/>
  <c r="G93" i="10"/>
  <c r="D93" i="10"/>
  <c r="S69" i="10"/>
  <c r="P69" i="10"/>
  <c r="M69" i="10"/>
  <c r="J69" i="10"/>
  <c r="G69" i="10"/>
  <c r="D69" i="10"/>
  <c r="S45" i="10"/>
  <c r="P45" i="10"/>
  <c r="M45" i="10"/>
  <c r="J45" i="10"/>
  <c r="G45" i="10"/>
  <c r="D45" i="10"/>
  <c r="S20" i="10"/>
  <c r="P20" i="10"/>
  <c r="H21" i="12" l="1"/>
  <c r="B10" i="14"/>
  <c r="A11" i="14"/>
  <c r="H15" i="13"/>
  <c r="B11" i="14" l="1"/>
  <c r="A12" i="14"/>
  <c r="I15" i="13"/>
  <c r="I21" i="12"/>
  <c r="B12" i="14" l="1"/>
  <c r="A13" i="14"/>
  <c r="J15" i="13"/>
  <c r="J21" i="12"/>
  <c r="B13" i="14" l="1"/>
  <c r="A14" i="14"/>
  <c r="K15" i="13"/>
  <c r="K21" i="12"/>
  <c r="L21" i="12"/>
  <c r="A15" i="14" l="1"/>
  <c r="B14" i="14"/>
  <c r="L15" i="13"/>
  <c r="M21" i="12"/>
  <c r="B15" i="14" l="1"/>
  <c r="A16" i="14"/>
  <c r="M15" i="13"/>
  <c r="N21" i="12"/>
  <c r="B16" i="14" l="1"/>
  <c r="A17" i="14"/>
  <c r="N15" i="13"/>
  <c r="O21" i="12"/>
  <c r="B17" i="14" l="1"/>
  <c r="A18" i="14"/>
  <c r="O15" i="13"/>
  <c r="P21" i="12"/>
  <c r="B18" i="14" l="1"/>
  <c r="A19" i="14"/>
  <c r="P15" i="13"/>
  <c r="Q21" i="12"/>
  <c r="A20" i="14" l="1"/>
  <c r="B19" i="14"/>
  <c r="Q15" i="13"/>
  <c r="R21" i="12"/>
  <c r="B20" i="14" l="1"/>
  <c r="A21" i="14"/>
  <c r="R15" i="13"/>
  <c r="S21" i="12"/>
  <c r="A22" i="14" l="1"/>
  <c r="B21" i="14"/>
  <c r="S15" i="13"/>
  <c r="T21" i="12"/>
  <c r="A23" i="14" l="1"/>
  <c r="B22" i="14"/>
  <c r="T15" i="13"/>
  <c r="U21" i="12"/>
  <c r="X7" i="12" l="1"/>
  <c r="X6" i="12"/>
  <c r="X4" i="12"/>
  <c r="X17" i="12"/>
  <c r="X7" i="13"/>
  <c r="X8" i="13"/>
  <c r="X9" i="13"/>
  <c r="X10" i="13"/>
  <c r="X11" i="13"/>
  <c r="X12" i="13"/>
  <c r="X13" i="13"/>
  <c r="X4" i="13"/>
  <c r="X3" i="13"/>
  <c r="X5" i="13"/>
  <c r="X6" i="13"/>
  <c r="B23" i="14"/>
  <c r="B24" i="14" s="1"/>
  <c r="U15" i="13"/>
  <c r="X16" i="12"/>
  <c r="X8" i="12"/>
  <c r="X18" i="12"/>
  <c r="X9" i="12"/>
  <c r="X19" i="12"/>
  <c r="X10" i="12"/>
  <c r="X11" i="12"/>
  <c r="X12" i="12"/>
  <c r="X13" i="12"/>
  <c r="X14" i="12"/>
  <c r="X5" i="12"/>
  <c r="X15" i="12"/>
  <c r="AA16" i="12"/>
  <c r="AA6" i="12"/>
  <c r="AA8" i="12"/>
  <c r="AA17" i="12"/>
  <c r="AA12" i="12"/>
  <c r="AA7" i="12"/>
  <c r="AA14" i="12"/>
  <c r="V21" i="12"/>
  <c r="V15" i="13" l="1"/>
  <c r="AA9" i="13"/>
  <c r="AA4" i="13"/>
  <c r="AA11" i="13"/>
  <c r="AA6" i="13"/>
  <c r="AA13" i="13"/>
  <c r="AA8" i="13"/>
  <c r="AA10" i="13"/>
  <c r="AA5" i="13"/>
  <c r="AA12" i="13"/>
  <c r="AA7" i="13"/>
  <c r="AA13" i="12"/>
  <c r="AA18" i="12"/>
  <c r="AA4" i="12"/>
  <c r="AA9" i="12"/>
  <c r="AA10" i="12"/>
  <c r="AA19" i="12"/>
  <c r="AA5" i="12"/>
  <c r="AA15" i="12"/>
  <c r="AA11" i="12"/>
  <c r="W21" i="12"/>
  <c r="W15" i="13" l="1"/>
  <c r="X15" i="13" s="1"/>
  <c r="AA3" i="13"/>
  <c r="AA15" i="13" s="1"/>
  <c r="AA3" i="12"/>
  <c r="AA21" i="12" s="1"/>
  <c r="B21" i="12"/>
  <c r="X21" i="12" s="1"/>
  <c r="X3" i="12"/>
</calcChain>
</file>

<file path=xl/sharedStrings.xml><?xml version="1.0" encoding="utf-8"?>
<sst xmlns="http://schemas.openxmlformats.org/spreadsheetml/2006/main" count="32457" uniqueCount="4346">
  <si>
    <t>notes</t>
  </si>
  <si>
    <t>code</t>
  </si>
  <si>
    <t>scheme-name</t>
  </si>
  <si>
    <t>funding-commencement-year</t>
  </si>
  <si>
    <t>scheme-information</t>
  </si>
  <si>
    <t>current-admin-organisation</t>
  </si>
  <si>
    <t>announcement-admin-organisation</t>
  </si>
  <si>
    <t>grant-summary</t>
  </si>
  <si>
    <t>lead-investigator</t>
  </si>
  <si>
    <t>current-funding-amount</t>
  </si>
  <si>
    <t>announced-funding-amount</t>
  </si>
  <si>
    <t>grant-status</t>
  </si>
  <si>
    <t>primary-field-of-research</t>
  </si>
  <si>
    <t>anticipated-end-date</t>
  </si>
  <si>
    <t>investigators</t>
  </si>
  <si>
    <t>lief-register</t>
  </si>
  <si>
    <t>national-interest-test-statement</t>
  </si>
  <si>
    <t>IL230100072</t>
  </si>
  <si>
    <t>Industry Laureate Fellowships</t>
  </si>
  <si>
    <t>schemeCode: IL   ^ program: Linkage ^ submissionYear: 2022 ^ roundNumber: 1 ^ schemeRound: IL23 Round 1</t>
  </si>
  <si>
    <t>The University of New South Wales</t>
  </si>
  <si>
    <t>Unleashing the combined power of electrons and holes for quantum computing. Large scale quantum computers promise unprecedented power with applications ranging from searching large databases for images and video, to optimising traffic routing, cryptography, and simulating advanced new materials and drug designs. This Fellowship will partner with Diraq, a world-leading Australian company developing a revolutionary new silicon quantum computing technology, to solve key issues in the race to scale from small scale prototypes to industrially relevant quantum computers. It will integrate electrons and holes, semiconducting and superconducting functionalities, into a single platform, link with industrial partners, and reinforce Australia's leadership position  in quantum computing technologies.</t>
  </si>
  <si>
    <t>Prof Alexander Hamilton</t>
  </si>
  <si>
    <t>Not yet accepted</t>
  </si>
  <si>
    <t>5108 - Quantum Physics</t>
  </si>
  <si>
    <t>Quantum computers will have the potential to revolutionise almost every aspect of modern life from cybersecurity to drug discovery. This powerful new technology requires millions of high-speed quantum components, which necessitates the development of advanced materials and new technical approaches. To address this challenge, this proposal aims to develop a groundbreaking silicon quantum computer technology to dramatically speed up quantum computing capabilities. The outcomes of this research will create new quantum components operating thousands of times faster than current approaches. Through the licensing of IP and in close partnership with the key industry partner Diraq, a world-leading Australian quantum computing company, these new quantum technologies will be commercialised and made available to end users in industries with complex simulation and optimisation needs, such as BioTech, aeronautics, automotive and finance.  These advances will enable Australia to maintain its global lead in quantum technologies ‚Äì a sector with predicted global productivity gains of $450B in annual operating income.</t>
  </si>
  <si>
    <t>IM230100396</t>
  </si>
  <si>
    <t>Mid-Career Industry Fellowships</t>
  </si>
  <si>
    <t>schemeCode: IM   ^ program: Linkage ^ submissionYear: 2022 ^ roundNumber: 1 ^ schemeRound: IM23 Round 1</t>
  </si>
  <si>
    <t>Scalable semiconductor quantum processor with flip chip bonding technology. Australia is famous for quantum computing research based on electron spin in silicon quantum dot. This project aims to enable the manufacturing of such scalable quantum processor. Currently, superconducting quantum processor has reached &gt;100 of qubits by the utilization of 3D integration fabrication technology such as flip chip bonding. Likewise, for semiconductor spin-qubit to grow, it is inevitable that novel 3D architecture by expanding the building block to the next dimension must be explored to pave the way to scalable semiconductor quantum processor. This project will spearhead Australia's semiconductor quantum processor to the realm of hundreds of qubits and put this technology on par with superconducting quantum processor.</t>
  </si>
  <si>
    <t>Dr Kok Chan</t>
  </si>
  <si>
    <t>The technology which underpins the Australian quantum industry has significantly advanced in recent years, but further progress is constrained by the number of quantum bits (qubits) that can be integrated into a single quantum processor ‚Äòchip‚Äô. In this project, we aim to adapt a method of fabrication used in the semiconductor industry called ‚Äòflip chip‚Äô, to develop novel, quantum processing units with a multi-chip, ‚Äòstacked‚Äô design to bring together distant qubits. Our industry partner, Diraq Pty Ltd is an Australian start-up which has developed silicon-based chips readily capable of being integrated with the method proposed here. Through licensing of IP and industry partnerships, this project aims to develop an industry-compatible and scalable fabrication process to produce quantum processing units with greatly increased capacity. This will provide significant benefit to the quantum computing industry nationally and globally (estimated to be worth hundreds of billions of dollars worldwide), secure Australia‚Äôs position as a leader in the quantum computing sector, and create new jobs and provide economic benefit to the country.</t>
  </si>
  <si>
    <t>LP220100061</t>
  </si>
  <si>
    <t>Linkage Projects</t>
  </si>
  <si>
    <t>schemeCode: LP   ^ program: Linkage ^ submissionYear: 2022 ^ roundNumber: 1 ^ schemeRound: LP22 Round 1</t>
  </si>
  <si>
    <t>Towards non-thermal hydrogen-boron fusion. Laser-induced non-thermal fusion of hydrogen and boron 11 is a promising approach to reach practical sustainable energy generation. In addition, being aneutronic, this specific fusion reaction virtually avoids the deleterious environmental impact associated with high energy neutron radiation. The recent observation of this reaction under non-thermal conditions is not only exciting but begs for a better understanding of its dynamics. This industry supported proposal thus aims at establishing an experimentally-proven analysis framework underpinning the future development of a viable hydrogen-boron fusion reactor. In the long term, its successful implementation would constitute a sea change by providing a virtually limitless source of energy.</t>
  </si>
  <si>
    <t>Prof Francois Ladouceur</t>
  </si>
  <si>
    <t>Active</t>
  </si>
  <si>
    <t>5102 - Atomic, Molecular and Optical Physics</t>
  </si>
  <si>
    <t>Prof Dr Dimitri Batani; Prof Francois Ladouceur; Prof Alexander Fuerbach; Dr Warren McKenzie</t>
  </si>
  <si>
    <t>This project aims at developing the tools and knowledge necessary to create blueprints for small, clean, and efficient fusion reactors based on the fusion of hydrogen and boron. 
The traditional approach to nuclear fusion has spawn some of the most complex and expensive science experiments in the world. The pathway proposed by our partner organisation is both simpler and cleaner. Simpler as it can convert nuclear power directly into electricity and cleaner as it avoids the deleterious environmental impact of high energy neutrons present in the traditional approach. Also, an important bonus benefit is the production of low-cost helium, a by-product of the fusion reaction and itself a scarce resource of high demand.
The last two decades of economic development has shown that ambitious and well-funded start-ups probably offer the best adoption pathway for high-risk, high-reward proposal such as this one. HB11 is committed to assemble the best team possible to fulfil its goal: this proposal is one piece of this puzzle.</t>
  </si>
  <si>
    <t>LP220100153</t>
  </si>
  <si>
    <t>The Australian National University</t>
  </si>
  <si>
    <t>Ultrashort pulse laser for ultra-hard machine tools processing. This project aims to develop an advanced high-precision ultrashort pulse laser technique for shaping and sharpening cutting tools. It expects to generate new knowledge and new technology in machine tool fabrication using an innovative approach for processing ultra-hard materials. The expected outcome is progressive machining capabilities with higher throughput, significantly reduced production time and costs, and increased tool accuracy and life. This should provide significant economic and safety benefits for the advanced manufacturing industry, enabling production of high-performance products across cutting-edge industries including defence, aerospace, medical tools, automotive, and clean-energy technologies.</t>
  </si>
  <si>
    <t>Dr Ludovic Rapp</t>
  </si>
  <si>
    <t>4014 - Manufacturing Engineering</t>
  </si>
  <si>
    <t>Dr Ludovic Rapp; Prof Steve Madden; Prof Andrei Rode; Prof Saulius Juodkazis; Mr Dean McBain; Mr Jimmy Toton</t>
  </si>
  <si>
    <t>Australians rely on machine tools such as drills and cutters as they produce all objects in our everyday lives. The lifetime and accuracy of these tools are crucial to the performance and cost of the finished products. After long periods of use, however, these tools become blunt and require frequent resharpening or replacement. This project will use the unique capabilities of newly available high-power lasers to develop an innovative laser-cutting technique that will accurately shape and sharpen ultra-hard tools. This advanced method will produce more accurate, durable and robust machine tools, substantially increasing machining precision and tool life span, while also significantly reducing production time and costs. Australia‚Äôs manufacturing industry and tradesmen will benefit from stronger, cost-effective, and longer-lasting tools, enabling them to make an immense range of products across diverse industries without constant maintenance issues. By introducing this advanced and reliable technique into the industry, the project will reinforce and grow Australia‚Äôs manufacturing capabilities.</t>
  </si>
  <si>
    <t>LP220100332</t>
  </si>
  <si>
    <t>University of Wollongong</t>
  </si>
  <si>
    <t>Cryptographic Group Actions and Their Applications. This project aims to develop innovative techniques to construct cryptographic primitives and explore their applications to secure cloud computing. Cryptographic group actions have recently become a promising candidate for post-quantum cryptography. However, whilst possessing strong mathematical complexity, group actions are still in their infancy, and thus it remains challenging to realise advanced cryptographic constructions. The expected outcomes of this project are new techniques from cryptographic group actions and their applications to secure cloud services. This will provide direct benefits to Australia's Industry 4.0 adoption by enabling advanced technologies developed in Australia in the upcoming era of quantum computers.</t>
  </si>
  <si>
    <t>Prof Willy Susilo</t>
  </si>
  <si>
    <t>4604 - Cybersecurity and Privacy</t>
  </si>
  <si>
    <t>Prof Willy Susilo; Dr Dung Duong; A/Prof Youming Qiao; Dr Yannan Li; Dr Partha Sarathi Roy; Dr Shinsaku Kiyomoto; Dr Kazuhide Fukushima</t>
  </si>
  <si>
    <t>Post-quantum cryptography (PQC) is an emerging field of research that has attracted significant attention from many government organisations and industries worldwide. Specifically, PQC was introduced to combat the arising future quantum computer attacks. Cryptographic group actions are new and promising candidates for PQC with significant mathematical complexity. Therefore, it remains challenging to realise cryptographic solutions due to the rich underlying mathematical structures. This project will bridge this gap by developing secure and innovative techniques based on group actions, with their applications to cloud security. This will be an enabler for emerging technologies, opening up a whole new range of opportunities for numerous Australian industries to provide secure cloud services with guarantees for long-term security. In the process, significant and necessary updates to Australian cybersecurity standards will be identified, and research training for a new generation of cyber-security experts will be delivered through research collaboration between Australian and international participants.</t>
  </si>
  <si>
    <t>LP220100403</t>
  </si>
  <si>
    <t>The University of Adelaide</t>
  </si>
  <si>
    <t>Ultra-low-loss fluoride glass optical fibres for the future global network. The transmission loss of silica optical fibres limits the capacity of the global internet. Fluoride glass fibres have the potential of reducing the loss by more than 10 times. This project aims to overcome two of the technological challenges of the ultra-low-loss fluoride fibre optics network: (1) commercial-scale manufacturing of improved fibres and (2) signal amplification at 2.3Œºm. By generating new fundamental knowledge on rare-earth transitions and glass crystal formation, expected outcomes include innovative fibre fabrication methods optimised for space manufacturing. Benefits will include enhanced internet capacity with lower energy requirements, and opportunities for sovereign capability in fluoride fibre fabrication in Australia.</t>
  </si>
  <si>
    <t>Prof Heike Ebendorff-Heidepriem</t>
  </si>
  <si>
    <t>4016 - Materials Engineering</t>
  </si>
  <si>
    <t>Prof Heike Ebendorff-Heidepriem; Prof David Ottaway; Dr Erik Schartner; Dr Ori Henderson-Sapir; Dr Hubert Moser; Dr Mehdi Ghaffari</t>
  </si>
  <si>
    <t>The project is about developing key components for the next generation of fibre optic networks to overcome current limits in internet capacity. New optical fibres will be developed based on the fluoride glass type, which has the potential to achieve 10 times higher performance compared to the glass used for current optical fibres. One outcome of the project will be innovative optical fibre fabrication methods that are suitable for manufacturing in space to unleash the potential of fluoride glass fibres for enhanced performance. A second outcome is the development of a new type of signal amplifier that can be used in conjunction with the novel fibres. Further outcomes are Intellectual Property for commercialisation and training of a new generation of researchers. The next generation fibre optics network to be developed in this project will provide greater data capacity bringing Australia virtually closer to the rest of the world. This project provides access to an international partner with a depth of experience in working in space, boosting the emerging Australian space industry.</t>
  </si>
  <si>
    <t>DP230100215</t>
  </si>
  <si>
    <t>Discovery Projects</t>
  </si>
  <si>
    <t>schemeCode: DP   ^ program: Discovery ^ submissionYear: 2022 ^ roundNumber: 1 ^ schemeRound: DP23 Round 1</t>
  </si>
  <si>
    <t xml:space="preserve">    Boron Nitrogen Isostere-Doped Organometallics for Molecular Electronics. The challenge of connecting two or more metals by a single chain of carbon atoms attracts intense study, thereby mimicking electronic circuitry at the molecular level. BN-Isosteric compounds involve selectively replacing (doping) carbon atoms with the elements boron (B) and nitrogen (N). These unprecedented materials should emulate and likely exceed the properties of all-carbon systems. This project aims to design and synthesise the first molecular BN-isosteric carbon-wire materials including examples based on metal-carbon multiple bonding. Expected outcomes beyond their isolation include high-level interrogation of the structure-function behaviour of their electrical and optical properties relevant to the technologies that will emerge.</t>
  </si>
  <si>
    <t>Prof Anthony Hill</t>
  </si>
  <si>
    <t>3402 - Inorganic Chemistry</t>
  </si>
  <si>
    <t>Australia‚Äôs Quantum Technology Roadmap relies on our advanced manufacturing industry creating increasingly small components for electronic devices that are capable of high-volume information storage and high-speed transmission. The industry‚Äôs ability to push these limits depends on discoveries in molecular science, in particular, using unique materials to study molecular scale electronics. This project will design and develop new methods to create unprecedented, man-made materials.  These will constitute new, high value-added materials for electro-optical, data storage and sensing applications including in future environmental detection of pollutants in the atmosphere. Shared with manufacturers in the form of immediate technology transfer, this project will enable the development of advanced onshore capabilities in the design, manufacture and commercial exploitation of these new materials, placing Australia at the forefront of this critical area of future technology demand.</t>
  </si>
  <si>
    <t>DP230100434</t>
  </si>
  <si>
    <t>A Functional Analysis of the Hypoelliptic Laplacian. Strike a bell, a sphere, or any geometrical object, and it rings. The frequencies of ringing are the mathematical spectrum, which encodes deep secrets about the shape of the object. The spectrum of the hypoelliptic laplacian is known to carry deep truths in mathematics and physics, but it remains difficult to understand. We propose a new analytic foundation, which will replace the so far non-analytical ad hoc approach, and make accessible many new results. It is key to better understanding differential equations which lie at the boundary between quantum mechanics and the classical world. This will pave the way for Australian leadership in a new century of differential equations and geometry, and training of young mathematicians.</t>
  </si>
  <si>
    <t>Dr Dmitriy Zanin</t>
  </si>
  <si>
    <t>4904 - Pure Mathematics</t>
  </si>
  <si>
    <t>Dr Dmitriy Zanin; Prof Fedor Sukochev; Prof Nigel Higson</t>
  </si>
  <si>
    <t xml:space="preserve">Modern mathematics holds incredible power to describe the characteristics of the world around us, such as understanding patterns, quantifying relationships, and predicting the future. Pure mathematics builds the theoretical frameworks or language from which a clearer understanding of real-world scenarios may emerge and underpins all fundamental physical sciences and their application. This fundamental research project is focussed on the development of a new mathematical theory of the structure of objects.  These novel theories will have future applications across a broad spectrum of sectors, including the emerging quantum computing industry, in which Australia is at the forefront, as well as in materials science, theoretical mathematics, physics and structural engineering.  Potential benefits to Australia through quantum computing, include making smarter investment decisions, developing drugs and vaccines faster and revolutionizing transportation. </t>
  </si>
  <si>
    <t>DP230100534</t>
  </si>
  <si>
    <t>Ubiquity of  Kloosterman sums  in Number Theory and Beyond. This project aims to seek new methods of investigating Kloosterman sums by
combining an algebraic geometry approach with an analytic approach to develop one
powerful, unified method. Its significance lies in expected pivotal advances towards
several fundamental problems which lie at the heart of number theory such as
the Dirichlet Divisor Problem and asymptotic formulas for moments of L-functions.
The expected outcome of the project is to provide a deeper understanding of the
intriguing nature of Kloosterman sums and thus open new perspectives for
applications in analytic number theory. This will provide
substantial benefits for other areas  such as cryptography by deepening our understanding of pseudorandom sequences.</t>
  </si>
  <si>
    <t>Prof Igor Shparlinski</t>
  </si>
  <si>
    <t>Prof Igor Shparlinski; Dr Bryce Kerr</t>
  </si>
  <si>
    <t xml:space="preserve">A ‚ÄòKloosterman sum‚Äô is a mathematical concept that has a broad range of applications, including in everyday electronic data encryption, coding and quantum physics. Despite almost 100 years of intense investigation of Kloosterman sums, there are still many deep, open questions about them. This project aims to answer some of these questions using novel theoretical approaches. New information about Kloosterman sums has the potential to enhance design of ‚Äòhash functions‚Äô which are used to make data storage and retrieval more efficient and ‚Äòscrambling‚Äô algorithms which are crucial for any electronic information exchange applying privacy and security. Dissemination and application of research outcomes through existing and new partnerships, will enable computer scientists and engineers to advance cybersecurity approaches, particularly in Australian defence, communications, and on-line banking. </t>
  </si>
  <si>
    <t>DP230100542</t>
  </si>
  <si>
    <t>The University of Newcastle</t>
  </si>
  <si>
    <t>Diamane: A New Frontier in Materials Science. Single-layer diamond (‚Äòdiamane‚Äô) is a new frontier of material research although its preparation is still in infancy with many structures predicted possible but have not been made experimentally. Built on a new chemical route for 'graphite to diamane' transformation, this project will address a research gap towards synthesising new diamane(-like) nanostructures and developing an in-depth understanding of the chemically induced phase transformation and structure-property correlations, which will have far-reaching impact on scientific fields beyond carbon research. Preliminary data points to both feasibility and impact for discovering new materials and technologies, which will bring foreseeable scholarly, economic, and social benefits.</t>
  </si>
  <si>
    <t>Dr Xianjue Chen</t>
  </si>
  <si>
    <t>4018 - Nanotechnology</t>
  </si>
  <si>
    <t>Prof Dr Marc Dubois; Dr Xianjue Chen; A/Prof Luhua Li; Dr Lachlan Rogers</t>
  </si>
  <si>
    <t xml:space="preserve">Advances in quantum computing, quantum communication (critical for data security), and semiconductors rely on materials currently in their infancy or yet to be developed. This project directly addresses the design, synthesis and material supply by developing highly specific chemical pathways to create novel quantum property materials, such as atomically thin diamonds. Incorporation of these materials into next generation electronics will produce devices that can perform calculations in seconds, that today‚Äôs supercomputers would need decades or millennia. They will enhance data encryption, optimisation of supply chains and weather forecasting. All critical global and Australian issues. This project offers significant manufacturing, technological and economic benefits, new workforce possibilities and technology opportunities to the Australian community. It aligns directly with the National Science and Research Priorities in Advanced Manufacturing for high-performance materials, and will result in Australia becoming a global intellectual driving force in the future use of advanced materials and technologies. </t>
  </si>
  <si>
    <t>DP230100558</t>
  </si>
  <si>
    <t>The University of Sydney</t>
  </si>
  <si>
    <t>Rare earth-free high-performance magnets. This project aims to discover new magnetic materials that are competitive for advanced technology applications, free of the rare earth metals that currently dominate the high-performance end of the market. Global demand for non-renewable rare earth metals is rapidly approaching a critical point and alternatives are needed. The project will use data-mining algorithms augmented by quantum calculations to find the most promising candidates among tens of thousands of reported but untested materials, so that synthesis and characterisation resources can be directed to the right places. After iterative cycling to optimise the chemical composition and structure, the best materials will be prepared for fabrication into technologically useful forms.</t>
  </si>
  <si>
    <t>Prof Chris Ling</t>
  </si>
  <si>
    <t>Prof Chris Ling; Prof Maxim Avdeev; Prof Brendan Kennedy</t>
  </si>
  <si>
    <t>High-performance magnets are critical components for energy, transport, computing, telecommunications, healthcare and other advanced technologies. This project is about making new high-performance magnets from common elements such as iron, which can replace those made of expensive and unsustainable "rare earth" elements. The outcomes will be reduced environmental impact from mining rare earth elements in Australia, reduced reliance on supply from overseas, improved safety, and cost savings across the US$21B annual market for magnetic materials. In particular, they will enhance the economic, environmental and commercial benefits of green technologies such as electric vehicles and wind turbines, which currently rely on rare earth magnets. The pathway to adoption will thus be to align the interests of established mining and materials companies with those of the emerging renewable energy companies, towards the common goal of making Australia a world leader in sustainable industrial growth.</t>
  </si>
  <si>
    <t>DP230100617</t>
  </si>
  <si>
    <t>Macquarie University</t>
  </si>
  <si>
    <t>Seeing the light: high-power visible-light generation using silicate fibre. Unlike their near-infrared counterparts, visible-light-emitting lasers are inefficient and complicated, impacting their broader deployment in industry, medicine, and telecommunications. To address this, we will create a new class of laser and amplifier based on an entirely new doped silicate glass fibre that will display low background loss and resilience to photodegradation from high-power visible light. This will solve one of the last important problems in fibre laser research. The primary outcome will be a series of high-power continuous-wave, ultrashort-pulse, all-fibre lasers emitting at yellow and red wavelengths, with significant benefits for space, defence, manufacturing, and human health.</t>
  </si>
  <si>
    <t>Prof Stuart Jackson</t>
  </si>
  <si>
    <t>4006 - Communications Engineering</t>
  </si>
  <si>
    <t>Prof Stuart Jackson; Prof Gang-Ding Peng</t>
  </si>
  <si>
    <t>Unlike their near-infrared counterparts, visible-light-emitting lasers are inefficient which limits broader use in industry, medicine, and telecomms. We aim to create a new class of laser that emits intense visible light using silicate glass optical fibre, which is stronger, crystal clear, and able to channel high optical power. Silicate fibre is used across many sectors, for example telecomms, where it supports faster moving data into our homes and businesses. The use of innovative visible light emitting lasers coupled with silicate glass optical fibre is a modern boost that will enhance our ability to send complex, large information across distances without signal disruption or distortion. This innovation will aid in more efficient and reliable communications and will also level-up Australia‚Äôs contribution to telecommunications, defence, and medical treatments (such as ophthalmology and tattoo removal).  On completion of this project, we will work with Australian companies to introduce these innovative lasers to our high-tech sector, boosting Australia‚Äôs economy and global competitive advantage.</t>
  </si>
  <si>
    <t>the math may lead to applications in quantum field theory</t>
  </si>
  <si>
    <t>DP230100654</t>
  </si>
  <si>
    <t>Braid groups via representation theory and machine learning. This project aims to address questions about the representation theory of braid groups with important consequences in low-dimensional topology. This project expects to make significant progress on central open problems surrounding knot invariants, and create new tools that will have wide applicability in representation theory. It will pioneer the use of highly innovative methods from category theory and machine learning recently developed by the investigators. Potential benefits of this project include: the resolution of important long-standing conjectures about braid groups, the development of emerging technology with significant implications for representation theory, and the training of Australian scientists in a vital area of research.</t>
  </si>
  <si>
    <t>A/Prof Oded Yacobi</t>
  </si>
  <si>
    <t>A/Prof Oded Yacobi; Prof Geordie Williamson; A/Prof Benjamin Elias</t>
  </si>
  <si>
    <t>The braid group is a bridge between algebra and geometry, and it has important applications in many areas, including fluid dynamics, quantum computing, and particle physics. It is also the subject of unsolved decades-old problems, which have profound implications for the uses of the braid group in science and engineering. Our project aims to make decisive progress on these problems using tools developed by our team. This includes pioneering applications of machine learning to mathematics which are critical to a range of industries in Australia, specifically computer science and defence. These discoveries can resolve fundamental challenges remaining in the application of the braid group in the sciences. Our techniques can also lead to new mathematical problem-solving programs, which will have many potential applications including the design of more secure cryptosystems. Through our existing collaborations in industry, the code we develop will be applied by engineers working on cutting-edge problems in the far-reaching uses of machine learning in science and technology.</t>
  </si>
  <si>
    <t>DP230101028</t>
  </si>
  <si>
    <t>Space for Australia on the periodic table: creating new superheavy elements. This project aims to apply innovative methods developed in Australia to determine the optimal nuclear fusion reactions to synthesise new superheavy elements. As part of a major international collaboration aiming to discover elements 119 and 120, the project leverages our new conceptual approach, unique detector instrumentation and Australia's Heavy Ion Accelerator Facility. Anticipated outcomes include the first direct Australian contribution to the discovery of new elements, improved understanding of nuclear fusion and fission at the limits of nuclear existence, tests of our new theoretical approach to energy dissipation in many-body quantum systems, strengthened international links, and top-level nuclear science and accelerator training.</t>
  </si>
  <si>
    <t>Prof David Hinde</t>
  </si>
  <si>
    <t>5106 - Nuclear and Plasma Physics</t>
  </si>
  <si>
    <t>Prof David Hinde; Prof Mahananda Dasgupta</t>
  </si>
  <si>
    <t>Technologies based on nuclear and accelerator science are rapidly expanding in Australia and worldwide. These are found in areas of critical national interest such as cancer treatment and energy generation. Yet the underlying models of nuclear processes are incomplete. Further, in nuclear and accelerator science, Australia‚Äôs workforce is five times smaller per capita than other advanced economies. Addressing both these limitations is important for Australia to be globally competitive. This project will contribute to a major international effort to create new, undiscovered chemical elements, leading to better nuclear models. Using Australia‚Äôs own accelerator facility, we will contribute our unique detectors and new ultra-sensitive experiments. These will help to improve understanding of the nuclear fission process, allowing more efficient and safer nuclear energy technology in the future.  By generating both the fundamental science, and local expertise to train the high-tech workforce needed, this project will help Australia to maximise the economic and industrial benefits offered by these technologies.</t>
  </si>
  <si>
    <t>DP230101253</t>
  </si>
  <si>
    <t>Griffith University</t>
  </si>
  <si>
    <t>Novel source of excited metastable atoms for Atom Trap Trace Analysis. This project aims to understand and to control light-induced processes in atoms by using finely shaped and tailored laser pulses, focusing on efficient production of excited metastable atoms. This is critical for efficient Atom Trap Trace Analysis, the most advanced technique for dating ground water and geological samples. Expected outcomes of this project include new and enhanced knowledge of physics of light-matter interactions, developing an efficient, clean source of excited metastable atoms, and integrating that source into the Australian National Facility for dating geological samples. This should provide significant benefits, such as significant improvement of operational efficiency and productivity of that facility.</t>
  </si>
  <si>
    <t>Prof Igor Litvinyuk</t>
  </si>
  <si>
    <t>Prof Igor Litvinyuk; Prof Robert Sang; Prof Andre Luiten; Prof Anatoli Kheifets; Prof Klaus Bartschat; A/Prof XiaoMin Tong</t>
  </si>
  <si>
    <t>Being able to prepare specific types of atoms in particular long-lived excited states is the key to being able to detect very small numbers of such atoms. This has many applications, including determining the age of ground water samples. With our advanced laser technology, we can do this preparation with high efficiency. This project aims to design and build this preparation device and integrate it into Australia‚Äôs most advanced ground water analysis facility in Adelaide enabling a tenfold increase the efficiency over the current process used at the facility, with information provided to hydroelectric, mining industries and agriculture industries. As ground water is a national asset, and an increasingly scarce resource, it is important to know how old ground water samples are. Their age is a prime indicator of the time required for natural replenishment of the underground water reservoirs. Precise knowledge of the replenishment rate will allow more effective management of water resources and prevention of overuse and depletion and contribute to our understanding of water circulation in the planetary crust, facilitating evidence-based efficient water management in Australia and worldwide.</t>
  </si>
  <si>
    <t>DP230101629</t>
  </si>
  <si>
    <t>The University of Western Australia</t>
  </si>
  <si>
    <t xml:space="preserve">Conformal Field Theories with Higher Spin Symmetry and Duality Invariance. This project aims to develop novel methods to study conformal field theories with higher spin symmetry and duality invarianvce that are important in variety of applications ranging from cosmology to phenomenology of elementary particles. The project expects to advance our knowledge in one of the most challenging areas of modern theoretical physics - Quantum Gravity and physics beyond the Standard Model of particle physics. Its expected outcomes will be new conceptual results of major significance for modern theoretical and mathematical physics, thus placing Australia at the forefront of this research. Benefits will include a rich intellectual environment for training Australian PhD students by internationally recognised experts. 
</t>
  </si>
  <si>
    <t>Prof Sergei Kuzenko</t>
  </si>
  <si>
    <t>4902 - Mathematical Physics</t>
  </si>
  <si>
    <t>Prof Dr Dmitri Sorokin; Prof Sergei Kuzenko; A/Prof Evgeny Buchbinder; Prof Stefan Theisen; Prof Arkady Tseytlin</t>
  </si>
  <si>
    <t>Quantum mechanics is the study of nature at the scale of atoms and subatomic particles. This understanding can be used to develop exciting new quantum technologies ‚Äì such as unbreakable data encryption to prevent hacking, and advanced sensors that would make MRI technology used in medical scanning more accurate. ¬†This project will deepen our understanding of quantum technology for the development of new uses in the future. It will bring together an internationally recognised team with a proven track record in pushing the boundaries of research in quantum physics, which will be critical to an integrated approach by Australia in maintaining our leading role in the quantum revolution into the future.¬† The research will have economic and commercial benefits for Australia as the intellectual property developed through this work will be held in Australia.¬† This research will be translated and adopted through relationships with industry partners in relevant fields, such as cybersecurity and medical imaging.</t>
  </si>
  <si>
    <t>DP230101847</t>
  </si>
  <si>
    <t xml:space="preserve">Mixed-Dimensional 2D/0D Heterostructures for Infrared Detection. The aim of this proposal is to develop novel mixed-dimensional 2D/0D heterostructures based on halide and chalcogenide nanomaterials to construct a highly efficient solution-processing platform for short wave infrared detection. Moreover, innovative low-dose transmission electron microscopy and spectroscopy will be applied to unveil the fundamental structure-property relationship and fill the gap of knowledge for these materials. Such mixed-dimensional nano-heterostructures combining 2D halide perovskites with 0D quantum dots with complementary physical properties and atomically resolved interfaces will significantly enhance the performance, thereby enabling breakthroughs in a broad range of disruptive optoelectronic technologies. </t>
  </si>
  <si>
    <t>Prof Tom Wu</t>
  </si>
  <si>
    <t>Prof Tom Wu; A/Prof Shery Chang</t>
  </si>
  <si>
    <t>Commonly used light detection technologies have applications covering nearly every aspect of our daily lives from consumer electronics, and medical diagnostics, to security surveillance. However, light detection technologies often suffer from limitations of visibility, which can be overcome by using light in the short-wave infrared (SWIR) range. Existing SWIR detectors are very costly to make and poor in performance. This project will generate fundamental knowledge in infrared science and a feasible and cost-effective manufacturing approach by integrating ‚Äònanoparticles‚Äô with extremely thin layers of materials to realise significantly improved SWIR technologies. Such products will enable exceptionally high-fidelity detection, with potential application in improved surveillance, disaster monitoring, and medical diagnostics. Through industry partnerships and licensing of IP, outcomes from this research can be adopted by the Australian electronics, biomedical and defence industry with a low-cost, simpler, high-performance, and potentially large-scale route for manufacturing SWIR products.</t>
  </si>
  <si>
    <t>DP230101940</t>
  </si>
  <si>
    <t>Resonator-enhanced quantum levitation of macroscopic systems. This project aims to develop advanced technologies to optically levitate macroscopic (millimetre-sized) objects and nanoscopic (atomically thin) materials. Levitation platforms built by the investigatory team are based on the resonantly amplified radiation pressure of laser beams. This new type of optical levitation can provide ultimate isolation of the systems from external noise, making them extremely responsive to subtle environmental changes. These platforms could be turned into sharp instruments for measuring metrological variables of interest and probing new physics. Quantum optical techniques could be developed to optimise the sensitivity of levitated systems to levels that allow the exploration of quantum and gravitational physics.</t>
  </si>
  <si>
    <t>Prof Ping Koy Lam</t>
  </si>
  <si>
    <t>Prof Ping Koy Lam; Dr Giovanni Guccione; Prof Jason Twamley</t>
  </si>
  <si>
    <t>Australia is rich in natural resources but also ecologically vulnerable and drought prone. To govern our resources sustainably, Australia needs to develop precision sensing capabilities that do not yet exist. These capabilities would help industry and government to extract geological information that makes it possible to capitalise on the full potential of untapped mineral resources while protecting our underground water reserves. One promising method to develop precision sensing capability is called ‚Äòoptical levitation‚Äô, which uses lasers to lift a sensor from its mechanical support. By doing so, we will design and produce technology that probes the environment at a world-first level of resolution. This technology will enable monitoring of water resources and exploration of mineral deposits with unprecedented sensitivity. These capabilities and technical expertise are of great interest to environmental and defence agencies, mining companies, and emergency services to develop to ensure the longevity and environmental sustainability of Australia‚Äôs natural resource economy into the future.</t>
  </si>
  <si>
    <t>DP230102200</t>
  </si>
  <si>
    <t>Unshackling solitons through ultimate dispersion control. The project aims to generate and investigate several novel families of self-stabilising optical pulses by using a unique fibre laser we recently devised. By developing the associated theoretical models, the team will transform conceptual and experimental knowledge of nonlinear physics, providing deep insights into fibre lasers and the pulses they can emit. The expected outcomes are a complete understanding of entirely novel families of optical pulses, and of the degree to which the energy required to generate these pulses can be reduced. Reducing this energy means that these pulses can perform the same function at lower power, which will enable the emergence of new applications that will play powerful roles in the 21st-century economy.</t>
  </si>
  <si>
    <t>Prof Carel de Sterke</t>
  </si>
  <si>
    <t>Prof Carel de Sterke; Dr Antoine Runge</t>
  </si>
  <si>
    <t>This project aims to develop a novel method that provides substantial new capabilities for generating short, high-power optical laser pulses. The controlled production of such pulses is required for many applications, ranging from telecommunications to material processing. This project will provide industry with an inexpensive tool to generate these pulses and create opportunities to develop new applications which previously were impractical due to the high costs of the laser, for example higher data rates in telecommunications enabling faster data transmission between devices. This research will seek to instigate new partnerships with stakeholders in information technologies relevant to the communications, medical and defence sectors. The translation of this research will allow Australia to better harness its significant investment in fibre optic infrastructure, such as the National Broadband Network. The research centres around a commercially available "WaveShaper" device that is fabricated in Sydney and may also identify new uses of this technology from which the company and Australian manufacturing industry can benefit. The co-founder of a recent start-up company leads the project team. He will leverage his translation skills and strong industry connections to facilitate commercial development of the technology by the optics and laser industry.</t>
  </si>
  <si>
    <t>DP230102221</t>
  </si>
  <si>
    <t>Giant magnetic-thermoelectricity in topological materials . This project aims to explore magnetic field-induced exotic thermoelectricity in emerging topological materials and develop novel magnetic-field-mediated heat-to-electricity generators and coolers. The significance and outcomes of this project will be the discovery of new magnetic topological materials with thermoelectric conversion efficiency superior to traditional thermoelectric materials and unlocking the physics of the exotic magnetic-field-correlated thermoelectric phenomena. The outcomes of this project will offer new avenues for novel applications of quantum topological materials and establish a solid foundation for the next generation of thermoelectric devices for various applications.</t>
  </si>
  <si>
    <t>Prof Xiaolin Wang</t>
  </si>
  <si>
    <t>5104 - Condensed Matter Physics</t>
  </si>
  <si>
    <t>Prof Xiaolin Wang; Prof Chao Zhang; Dr Zhi Li; Dr Kirrily Rule</t>
  </si>
  <si>
    <t>Thermoelectric (TE) materials and devices convert heat into electricity (or vice versa) enabling both power generation and refrigeration. Their critical advantage is in no moving parts and zero emission of toxic gases. TEs are mechanically robust and can be readily integrated with most electronic devices, especially computers, server farms, and mobile phones. Their wider use, however, has been limited by their low energy conversion efficiency. This project takes a novel approach to tackle this problem, by using newly discovered metallic materials, exhibiting superior TE performance, when subjected to a magnetic field. This will enable the development of high-efficiency TE materials for power generation and cooling. These materials and technology will underpin environmentally sustainable transport applications and enhanced fuel efficiency, for example, in car exhaust systems. For large scale industrial applications, TEs developed here will have great potential to be used in steel making, gas pipelines, and quantum electronics, providing clear pathways for meeting net zero energy targets by 2050.</t>
  </si>
  <si>
    <t>DP230102603</t>
  </si>
  <si>
    <t>Exciton-mediated room-temperature superconductivity . Superconductivity is the ability of an electronic material to conduct electrical current without resistance. This property underpins many existing and proposed technological applications, ranging from medical imaging to low-energy electronics and quantum computing. In this project, we aim to demonstrate a highly unconventional route towards superconductivity at room temperature and atmospheric pressure, by exploiting collective behaviour of excitons (electron-hole pairs in a semiconductor) strongly coupled to photons. This research should help to overcome the biggest challenge for the widespread applications of superconductors: the very low temperature or extreme pressure that the superconducting materials need to function.</t>
  </si>
  <si>
    <t>Prof Elena Ostrovskaya</t>
  </si>
  <si>
    <t>Prof Elena Ostrovskaya; Prof Vinod Menon</t>
  </si>
  <si>
    <t>Energy affordability is a serious challenge both for Australia and globally. Electronic devices that consume energy in Australian households and businesses rely on materials that carry electricity. ‚ÄòSuperconducting‚Äô materials carry electricity without wasting energy, which could enable lower-energy technologies. Superconductors are already used in advanced technologies, such as next-generation computing and medical imaging and have the potential to revolutionise energy storage and transport. _x000D_
However, they only work at very low temperatures or extreme pressures which makes further technology development difficult, and manufacturing expensive. Addressing these barriers, this project will focus on fabricating complex structures of novel, one-atom-thin electronic materials and exposing them to light with the aim to make room-temperature superconductivity possible. The knowledge and techniques created will be actively shared with industry to enable future development of energy-efficient, low-cost electronics that could reduce Australians‚Äô energy consumption and costs.</t>
  </si>
  <si>
    <t>DP230102664</t>
  </si>
  <si>
    <t>The University of Queensland</t>
  </si>
  <si>
    <t>Beyond structure - solving conformational dynamics for intractable proteins. Proteins perform almost every task that enables the amazing complexity of cellular and whole organism physiology. These molecular machines perform this incredible array of tasks due to their ability to dynamically change shape. For the vast majority of these machines, we can only view a snapshot of the possible shapes they can adopt and can‚Äôt monitor how they change from one shape to another, which is critical for their functioning. This project aims to develop and apply a completely new method to visualise dynamic changes in protein shape which is not possible with current techniques. This will allow us to provide a new description and understanding of the function of proteins, which is fundamental to all biology.</t>
  </si>
  <si>
    <t>Dr Sebastian Furness</t>
  </si>
  <si>
    <t>3101 - Biochemistry and Cell Biology</t>
  </si>
  <si>
    <t>Dr Sebastian Furness; Dr Christopher Ritchie; A/Prof Lars Goerigk; Prof Dr Robert Prosser; Asst Prof Stephane Aloise</t>
  </si>
  <si>
    <t>Our bodies run on nanoscale molecular machines. They make life work, contracting muscles, sensing signals from other cells as well as smell, taste, light, touch, sound. To achieve this, molecular machines perform nanoscale gymnastics; twisting, folding, &amp; contorting themselves. Yet in most cases we‚Äôve no idea how these contortions occur, or even what they involve. We aim to understand these gymnastics, so that in the future we can intervene when these machines go wrong (leading to disease), or design new molecular machines for light harvesting or sustainable chemistry. We‚Äôre going to use newly discovered fluorescent chemicals &amp; state-of-the art techniques to detect invisible nanoscale contortions in sensing molecular machines. This will provide fundamental knowledge that can be translated e.g. therapeutic design targeting these machines, with long-term implications in medicine. We also envision developing an understanding of these new fluorescent chemicals, which may allow these to become the next generation of solar collectors or photo catalysts for green synthesis.</t>
  </si>
  <si>
    <t>DP230103091</t>
  </si>
  <si>
    <t xml:space="preserve">Space RAdiation Monitoring System (SRAMS) for safe space missions. The goal of the project is to develop a comprehensive space radiation monitoring system (SRAMS) that can evaluate: i) the radiation related hazards for astronauts, ii) the radiation damage in electronics during space missions and iii) the ground radiation facility environment used in radiation hardness assurance tests. SRAMS will also address important issue in space by minimizing manned or satellite space mission aborts due to space radiation adverse effects on astronaut‚Äôs health and electronics failure, and translates into an enormous economic value proposition. SRAMS will be paramount for leveraging the quantifiable standards of the space-radiation qualification facilities that are important for boosting the Australian Space industry. </t>
  </si>
  <si>
    <t>Prof Anatoly Rozenfeld</t>
  </si>
  <si>
    <t>5107 - Particle and High Energy Physics</t>
  </si>
  <si>
    <t>Prof Anatoly Rozenfeld; Prof Marco Petasecca; Prof Michael Lerch; Dr Thuy Linh Tran; A/Prof Susanna Guatelli; Dr Andrew See; Dr Stuart George</t>
  </si>
  <si>
    <t xml:space="preserve">The hostile radiation environment of space poses significant biological consequences for astronauts on deep space missions as well as a threat to any satellite mission due to radiation damage of electronics. This project is dedicated to the development of a comprehensive space radiation monitoring system for manned and satellite space missions that continuously evaluate the biologically relevant threat for astronauts and  damage to electronic components due to space weather conditions, so as to mitigate them in a timely manner and avoid catastrophic mission failures. The proposed monitoring system is unique as it is able to measure the dose equivalent for astronauts. It also measures the total ionizing and displacement doses in electronics and characterises the radiation field for Single Event Effects prediction without prior knowledge of the mixed radiation field. Adoption of the system by space industry for in‚Äìflight monitoring and on-ground testing for radiation space qualification of electronics will essentially improve the reliability of satellites leading to a direct and enormous economic benefit. </t>
  </si>
  <si>
    <t>LE230100024</t>
  </si>
  <si>
    <t>Linkage Infrastructure, Equipment and Facilities</t>
  </si>
  <si>
    <t>schemeCode: LE   ^ program: Linkage ^ submissionYear: 2022 ^ roundNumber: 1 ^ schemeRound: LE23 Round 1</t>
  </si>
  <si>
    <t>A cryogenic multifunctional multiscale material characterisation facility . This proposal aims to establish a world-class cryogenic characterisation facility for materials science and emerging technologies. This will allow the direct observation and measurement of various material physical characteristics under one or more simultaneous external stimuli (electric, magnetic, optic, mechanic and thermal fields) at different length scales and at or below-room temperature. Outcomes from this project will advance cryogenic materials science and facilitate the discovery of new cryogenic functional materials and technologies in the fields of energy, quantum technology, biomedical engineering and electronics, directly benefiting National Priority Manufacturing areas in resource, energy, national security, defence and space.</t>
  </si>
  <si>
    <t>Prof Yun Liu</t>
  </si>
  <si>
    <t>Prof Yun Liu; Dr Teng Lu; A/Prof Danyang Wang; A/Prof Zi (Sophia) Gu; Prof Zhenxiang Cheng; Prof Shujun Zhang; Dr Srikanth Mateti; Dr Qiran Cai; Prof Ying Ian Chen; Prof Amanda Ellis; A/Prof Alexey Glushenkov; Prof Deanna D'Alessandro; Prof Cameron Kepert; Prof Baohua Jia; Prof Andrey Sukhorukov</t>
  </si>
  <si>
    <t xml:space="preserve">primaryItem: A cryogenic multilengthscale and multifunctional materials characterisation facility ^ isItemAvailable: true; primaryItem: A cryostat shared by a Cryo-AFM, optic fibres, strong electric/magnetic field, instruments for electronic, electrical &amp; magnetic property measurement ^ isItemAvailable: true; </t>
  </si>
  <si>
    <t>With growing domestic and global security threats, Australia‚Äôs defence and intelligence sectors need sophisticated security and communication technology to identify and prevent them, and keep Australians safe. This relies on their use of smart devices which harness the power of materials with unique low temperature properties, such as computers that handle massive amounts of data at high-speeds while protecting information and communication. However, Australia currently lacks the manufacturing capability to exploit these materials. This project fills this gap with a novel, world-class facility that maps the micro properties of materials under a strong magnetic/electric field at low temperature. By generating the scientific breakthroughs in materials science technology that enables manufacturers to design smart devices, this facility will contribute to enhancing Australia‚Äôs manufacturing capability and global competitiveness in energy, information and communication sectors, supplying our defence and intelligence sectors with the technology needed for Australia‚Äôs future national security.</t>
  </si>
  <si>
    <t>LE230100065</t>
  </si>
  <si>
    <t>Facility for growth and characterisation of advanced materials and devices. This proposal will create new capabilities for growing and characterising advanced materials used in electronic, magnetic, and optical devices. New crystal growth tools (a pulsed laser deposition system for volatile materials and an alloy deposition chamber) will allow previously incompatible materials to be combined. A cryogenic measurement platform with 20T magnet (the largest in Australia) will enable materials characterisation and device optimisation. The outcomes will underpin future developments in information processing, quantum technologies, sensors, and renewable energy, benefitting research at 3 ARC Centres of Excellence, 2 ARC Industrial Transformation Research Hubs, multiple projects with industry, and emerging research areas.</t>
  </si>
  <si>
    <t>Prof Alexander Hamilton; Dr Julie Karel ; Prof Nagarajan Valanoor; Prof Madhu Bhaskaran; A/Prof Lan Wang; Prof Jared Cole; Prof Kiyonori Suzuki; Dr Golrokh Akhgar; Prof Nikhil Medhekar; Dr Karina Hudson; Dr Feixiang Xiang; A/Prof Ajay Karakoti; A/Prof Neeraj Sharma</t>
  </si>
  <si>
    <t xml:space="preserve">primaryItem: Alloy deposition system for topological, multifunctional and energy materials growth and characterisation ^ isItemAvailable: true; primaryItem: High magnetic field, low temperature measurement platform ^ isItemAvailable: true; primaryItem: Pulsed Laser Deposition system for topological, multifunctional and energy materials growth and characterisation ^ isItemAvailable: true; </t>
  </si>
  <si>
    <t>The creation of new industries thrives on materials development. This proposal will take advantage of the latest advances in research technologies for growth, characterisation and testing of new materials to fill a major gap in the available facilities in Australia. The new facility will make it possible to combine different materials very precisely at atomic scale, analyse and test what has been made, and make high precision measurements on the resulting devices. This will enable breakthrough science, whose outcomes will have significant economic and environmental benefits for Australia through developments in information processing, quantum technologies, advanced sensors and energy-efficient technologies (faster computers, more efficient electric motors, and longer-lived batteries). The new facility will be made available through multiple Centre of Excellence and Cooperative Research Centres with existing and new high-tech industrial partners, and will be used to train the highly skilled workforce needed by these industries in Australia.</t>
  </si>
  <si>
    <t>Cryogenics Facility - not necessarily Quantum</t>
  </si>
  <si>
    <t>LE230100113</t>
  </si>
  <si>
    <t>Cryogenic Near-Field Imaging and Spectroscopy Facility at the 10-nm-Scale. Cryogenic near-field imaging and spectroscopy impacts a wide range of next-generation technologies including non-invasive medical instruments, wearable devices, communication, quantum information systems and energy storage solutions. This project aims to build a cryogenic near-field imaging and spectroscopy platform at the nanometre scale for characterising nanomaterials and micro/nano-scale devices. The facility expects to provide rich and unique characterisation capabilities for hybrid devices at low temperatures and in a high vacuum environment. Such a platform enables multidisciplinary collaborations alongside local design and construction of hybrid devices, advancing the growth of local high-technology industries.</t>
  </si>
  <si>
    <t>Prof Yuerui Lu</t>
  </si>
  <si>
    <t>Prof Yuerui Lu; Prof Ping Koy Lam; Prof Liming Dai; Prof Dewei Chu; Dr Hidehiro Yonezawa; Prof Ian Petersen; Prof Lan Fu; Dr James Bullock; A/Prof Dan Liu; Prof Deepak Dubal; A/Prof Yan Jiao; A/Prof Jianzhen Ou; Prof Elena Ostrovskaya; Prof Brian Abbey</t>
  </si>
  <si>
    <t xml:space="preserve">primaryItem: Cryogenic scattering scanning near-field optical microscope (Cryo-s-SNOM) ^ isItemAvailable: true; </t>
  </si>
  <si>
    <t xml:space="preserve">Australia competes globally in a range of critical sectors for our economy, from energy conversion and smart sensing to medical diagnosis and communications. However, to ensure they remain competitive in future will require innovation based on research using highly sophisticated imaging and spectroscopy capabilities, which Australia does not currently possess. This project addresses this problem: it will establish the first national facility with nanoscale high-resolution imaging and spectroscopy working from room temperature down to very low temperatures. The facility will allow scientists and engineers to develop superior sensors with high sensitivities, efficiencies and low costs for industry. Through application in new devices, our imaging capability will allow Australian manufacturers and designers to make and exploit novel materials, advanced light sources, and medical technology. This will help Australia lift productivity and economic growth in these sectors, maximising Australia‚Äôs competitive advantage in smart sensing, information processing, communications, energy conversion, and medical devices._x000D_
</t>
  </si>
  <si>
    <t>LE230100122</t>
  </si>
  <si>
    <t>Adaptive Optics for Advanced Gravitational Wave Detectors . This project will create a full scale facility for testing optical aberration correction schemes for the world's gravitational wave detectors. The optical surfaces in gravitational wave detectors must be controlled to the atomic level to limit the impact of quantum noise and maximize the sensitivity of these extraordinary instruments. The fine tuning of optical surfaces is done using the so-called thermal compensation systems and currently the performance of these systems can only be evaluated once they are installed on a gravitational wave detector. This is severely limiting the optimization of this critical sub-system and hence there is an urgent need for this facility because it will be the only one of its type anywhere on the globe.</t>
  </si>
  <si>
    <t>Prof David Ottaway</t>
  </si>
  <si>
    <t>5101 - Astronomical Sciences</t>
  </si>
  <si>
    <t>Prof David Ottaway; Dr Daniel Brown; Prof Peter Veitch; Dr Johannes Eichholz; Dr Bram Slagmolen; Dr Carl Blair; Asst Prof Georgia Mansell; Asst Prof Jonathan Richardson; Dr Aidan Brooks</t>
  </si>
  <si>
    <t xml:space="preserve">primaryItem: ANU Coating characterization facility including SuperK EVO HP EU-4 supercontinuum source¬† ^ isItemAvailable: true; primaryItem: Full scale test thermal compensation test facility including vacuum system, large optics, aberration sensing and correction systems. ^ isItemAvailable: true; </t>
  </si>
  <si>
    <t>Gravitational waves (GWs) are 'ripples' in space-time produced by extreme events in the Universe such as colliding black holes, neutron stars, and supernovae. The 2017 Nobel Prize was awarded for the first direct detection of GW waves by a network of detectors built by a global collaboration. This project aims to maximise the capabilities of current global infrastructure to dramatically improve the quality and rate of astrophysical detections from the early universe. This will be achieved by building the world‚Äôs full-scale facility for developing new laser technology for precision control optical surfaces needed to prevent surface errors from limiting the sensitivity of GW detectors. This research will not only expand Australia‚Äôs ability to make ground-breaking astrophysical discoveries it will also provide commercialisation opportunities for cutting-edge sensing technologies and measurement systems that can benefit the wider industry, such as improved lasers for measuring atmospheric pollution and thermal management of high-power laser systems.</t>
  </si>
  <si>
    <t>CE230100016</t>
  </si>
  <si>
    <t>ARC Centres of Excellence</t>
  </si>
  <si>
    <t>schemeCode: CE   ^ program: Linkage ^ submissionYear: 2022 ^ roundNumber: 1 ^ schemeRound: CE23 Round 1</t>
  </si>
  <si>
    <t>Swinburne University of Technology</t>
  </si>
  <si>
    <t>ARC Centre of Excellence for Gravitational Wave Discovery. ARC Centre of Excellence for Gravitational Wave Discovery. The mission of our Centre is to use gravitational waves to investigate the fundamental nature of relativistic gravity, ultra-dense matter, and cosmology. This will generate critical discoveries that cement Australia's leadership role in the gravitational wave mega-science instruments of the 2030s and 2040s. By bringing together a world-class team with broad and complementary expertise we will develop core technologies for future detectors, discover new sources of gravitational waves, probe fundamental physics, and lay the foundations for an Australian gravitational wave observatory. Our discoveries will inspire Australia's youth to pursue high tech careers and position our staff and students to become leaders in both industry and academia.</t>
  </si>
  <si>
    <t>Prof Matthew Bailes</t>
  </si>
  <si>
    <t>Prof Matthew Bailes; Prof Tamara Davis; Em/Prof David McClelland; A/Prof Paul Lasky; Prof Ilya Mandel; Prof Eric Thrane; A/Prof Katie Auchettl; Prof Andrew Melatos; Prof Tara Murphy; Prof Elaine Sadler; Prof David Ottaway; Prof Peter Veitch; Prof Li Ju; A/Prof Chunnong Zhao; A/Prof Christopher Lidman; Prof Kirk McKenzie; Prof Susan Scott; Dr Bram Slagmolen; Dr Ling Sun; Prof Christopher Blake; Prof Adam Deller; Prof Jarrod Hurley; A/Prof Ryan Shannon; Dr Keith Bannister; Prof Patrick Brady; Prof Dr Michael Kramer; Prof Vassiliki Kalogera; Dr James Thorpe; Prof Matthew Evans; Dr David Reitze; Prof Daniel Holz; Prof Enrico Ramirez-Ruiz; Prof Sheila Rowan; Dr Selma de Mink; Prof Viviana Fafone</t>
  </si>
  <si>
    <t>This Centre will spearhead Australia‚Äôs involvement in one of the most exciting scientific quests of this century, using gravitational waves to understand our Universe. We will harness a national and international network of highly trained astrophysicists to detect and analyse gravitational waves, which will expand our knowledge of fundamental physics, the Universe, and the nature of ultra-dense matter. The Centre will develop technologies to support Australia‚Äôs involvement in high-tech industries and global megascience projects. These technologies range from high-powered lasers and precision optics, to advanced supercomputing and artificial intelligence. The Centre will leverage approximately two billion dollars of international investment in gravitational-wave science. It will benefit Australia‚Äôs defence and space industries, create spin-off companies, and nurture the future leaders in science and high-tech industries and space research. The Centre will expand strategic partnerships and pave the way for a future Australian gravitational-wave observatory.</t>
  </si>
  <si>
    <t>CE230100021</t>
  </si>
  <si>
    <t>ARC Centre of Excellence in Quantum Biotechnology. ARC Centre of Excellence in Quantum Biotechnology. The ARC Centre of Excellence in Quantum Biotechnology aims to develop paradigm-shifting quantum technologies to observe biological processes and transform our understanding of life. It seeks to create technologies that go far beyond what is possible today, from portable brain imagers to super-fast single protein sensors, and to use them to unravel key problems including how enzymes catalyse reactions and how higher brain function emerges from networks of neurons. By building a diverse, multidisciplinary, and industry-engaged ecosystem, the Centre means to develop our future leaders at the interface of quantum science and biology and drive Australian innovation across manufacturing, energy, agriculture, health, and national security.</t>
  </si>
  <si>
    <t>Prof Warwick Bowen</t>
  </si>
  <si>
    <t>Prof Warwick Bowen; Prof Halina Rubinsztein-Dunlop; Prof Antoine van Oijen; Prof Lezanne Ooi; Prof Michelle Coote; Dr Elizabeth Hinde; Prof Lloyd Hollenberg; Dr Liam Hall; A/Prof David Simpson; Prof Kim-Anh L√™ Cao; Prof Jennifer Stow; A/Prof Jiajia Zhou; Prof Dayong Jin; A/Prof Irina Kabakova; Prof Alan Rowan; Dr Allison Fish; Em/Prof Alan Mark; Prof James Rabeau; Dr Justine Lacey; Dr Timothy Doran; Dr Axel Bender; Prof Frank Vollmer; Prof Jim Al-Khalili; Prof Dr Monika Ritsch-Marte; Prof Dr Martin Plenio; Dr Fedor Jelezko; Prof Dr Joerg Wrachtrup; Prof Nynke Dekker; Prof Reuven Gordon; A/Prof Gabriela Schlau-Cohen; A/Prof Laura Waller; Prof Michael Berns; Prof Miles Padgett; Dr Chiara Stringari; Dr Scott Foster; Prof Julie Biteen</t>
  </si>
  <si>
    <t>The ARC Centre of Excellence in Quantum Biotechnology will be the first national Centre worldwide at the convergence point of the quantum and bio- economies. It will place Australia at the forefront of innovation, pioneering new technologies and training the next generation to create a vibrant world-leading knowledge economy. Australia faces major challenges in agricultural productivity, the sustainable production of energy and chemicals, and the treatment of infectious and age-related diseases. The Centre will deliver the underpinning advances needed to address these challenges, from the quantum-design of drugs and chemicals to the fingerprinting of multiple diseases from a single molecule. Quantum biotechnologies are projected to have a future 100s of billion dollar market. The Centre will seize this opportunity, working with industry partners to seed a high-value, high-skilled Australian quantum bioeconomy. This will secure broad socioeconomic benefits, from national security to better treatments of disease, sustainable bioproduction of industrial and agricultural chemicals, and green energy technologies.</t>
  </si>
  <si>
    <t>DE230100054</t>
  </si>
  <si>
    <t>Discovery Early Career Researcher Award</t>
  </si>
  <si>
    <t>schemeCode: DE   ^ program: Discovery ^ submissionYear: 2021 ^ roundNumber: 1 ^ schemeRound: DE23 Round 1</t>
  </si>
  <si>
    <t>Spectral estimates in the presence of a magnetic field. Estimates on eigenvalues of integral operators are at the core of numerous results in the study of quantum phenomena and in associated mathematical fields. This project aims to establish detailed spectral properties of the integral operators arising in quantum models incorporating magnetic fields. An anticipated goal is the generation of new and significant theoretical results in analysis that will open novel approaches to the use of magnetic differential operators. This is expected to benefit Australian science by invigorating collaboration between mathematics and theoretical physics, by providing research training relevant to emerging quantum science based technology and strengthening research collaborations with world leading scientists.</t>
  </si>
  <si>
    <t>Dr Galina Levitina</t>
  </si>
  <si>
    <t xml:space="preserve">Quantum theory helps us understand the microscopic world of the smallest units of matter. By gaining a better comprehension of how this works, we can radically improve technologies across many platforms, such as solar panels, lasers, microscopes, MRI scanners and mobile devices. This project will advance our mathematical understanding of the conductive properties of quantum materials. In gaining a deeper knowledge of how these materials work, we can learn how to use them to make new and improved technologies. This research will support mathematicians and theoretical physicists to provide a basis for Australia‚Äôs quantum technology sector to benefit commercially in the future, through their design of cutting-edge nano-electronic and quantum devices. This will ensure Australia sees a return on its long-standing investment in quantum materials science, and secure its leadership in the quantum technology sector worldwide._x000D_
</t>
  </si>
  <si>
    <t>DE230100144</t>
  </si>
  <si>
    <t>Quantum-enabled super-resolution imaging. The aim is to design large scale, quantum-enabled imaging systems to boost the resolution of state-of-the-art instruments by three to five orders of magnitude. Using the toolbox of quantum information and quantum optics, the project expects to generate novel methods for 2D and 3D imaging, and precision measurements that can reach fundamental limits. Imaging is critical in much of today's research. The unparalleled resolution can benefit a broad range of scientific fields, the medical and the defence sector by resolving objects otherwise impossible. This project will strengthen Australia‚Äôs position as a world leader in quantum technologies by presenting solutions to overcome critical bottlenecks in imaging methods in the optical domain.</t>
  </si>
  <si>
    <t>Dr Zixin Huang</t>
  </si>
  <si>
    <t xml:space="preserve">Taking advantage of a special characteristic of light, this project will develop a new imaging technique that will boost the quality and resolution of current imaging instruments by between 1,000 and 100,000 times. The new technique will reveal details and objects not previously visible, leading to broad applications, including in medicine, defence, and astronomy. This in turn will have great social and economic benefits for the Australian community. For example: high-resolution microscopy and medical imaging will enable more accurate disease diagnosis; high-resolution imaging analyses will allow for the detection of stealth aircraft providing a military advantage to the Australian Defence Force; and applications in astronomy would be so powerful as to enable the imaging of small planets around nearby stars. This ground-breaking project aligns with the focus on quantum technologies as a priority in Australia's Blueprint and Action Plan for Critical Technologies and will support the quantum sector in Australia which is expected to deliver $4bn in economic value and create 16,000 new jobs by 2040._x000D_
</t>
  </si>
  <si>
    <t>DE230100192</t>
  </si>
  <si>
    <t>RMIT University</t>
  </si>
  <si>
    <t xml:space="preserve">Quantum sensing of magnetism in two dimensions. This project aims to use innovative quantum sensing technologies to investigate the novel emerging field of two-dimensional magnetism; imaging both static and dynamic forms of 2D magnetism. This project expects to generate new knowledge about magnetic van der Waals materials and their potential application to ultra-thin electronic and spintronic devices. Expected outcomes of this project are a deeper understanding of the formation and modulation of magnetic order in 2D, new fabrication methods for deliberate domain wall formation, production of near-zero energy gap spin-waves, and new encapsulation methods for ultra-stable 2D materials. This should provide significant benefits towards fundamental physics and future device engineering. </t>
  </si>
  <si>
    <t>Dr David Broadway</t>
  </si>
  <si>
    <t xml:space="preserve">Two-dimensional (2D) magnetic materials promise to reduce energy consumption in electronics and improve data storage, but there a lack of understanding of how magnetism forms in these materials, which limits our ability to find materials that have the qualities necessary to manufacture cheap, energy efficient alternatives to current electronics. This project will use a magnetic microscope to investigate magnetism in these materials. The outcomes of this research will improve our understanding of these materials and how they can be used to manufacture new and improved electronics. The production of electronic components with 2D materials is still in its infancy. The knowledge that this project will obtain can be used to improve future designs, which will help to position Australia at the forefront of this rapidly expanding industry. There are potentially great commercial benefits to this study to both the Australian electronics and advanced manufacturing industries. This proposal relies on a novel microscope that only exists in a few laboratories in the world.  _x000D_
</t>
  </si>
  <si>
    <t>DE230100829</t>
  </si>
  <si>
    <t>The University of Melbourne</t>
  </si>
  <si>
    <t>Geometric approaches to quantum many body problems. The project aims to utilise results from differential geometry and related areas to investigate the physics of interacting many-body quantum systems. This project expects to generate new knowledge in the area of mathematical physics with broad applications in quantum information, condensed matter physics and statistical mechanics. The key focus will lie on the development of variational methods for the efficient simulation of quantum evolution and the characterisation of suitable quantum state families by their correlation structures.</t>
  </si>
  <si>
    <t>Dr Lucas Hackl</t>
  </si>
  <si>
    <t>The quantum properties of matter are a fundamental aspect of physics that explain aspects of the world such as light. Understanding of these properties allowed invention of lasers and transistors, and the ability to control and exploit matter at a quantum level underpins a wide range of potential technologies such as new kinds of computing. However, current computational models of quantum properties often cannot describe complex interactions between, for example, multiple atomic particles. This project will develop new mathematical methods to understand the quantum properties in these complex cases. Potential benefits include design of materials for applications such as efficient solar power, or simplification of the technology needed to underpin quantum computing. The project is therefore well aligned with Australia‚Äôs strategic $100 million investment in quantum technologies and has the potential for commercial benefits in fields such as telecommunication, artificial intelligence, and manufacturing.</t>
  </si>
  <si>
    <t>DE230100867</t>
  </si>
  <si>
    <t>Monash University</t>
  </si>
  <si>
    <t>Bridging the accuracy gap: High-precision parton showers for colliders. This project aims at improving the accuracy of parton showers, which are an essential ingredient used in the simulation of high-energy particle collisions. Parton showers generate the large set of particles produced in a collision, in an approximation of the radiation pattern of Quantum Chromodynamics. The low precision of this approximation translates into large uncertainties in critical measurements performed at particle colliders. This project will study novel ways of enhancing the precision of parton showers, and determine accurate estimates of associated uncertainties across all processes under investigation at the Large Hadron Collider. It will be of exceptional importance for the latter's high-precision, high-luminosity program.</t>
  </si>
  <si>
    <t>Dr Ludovic Scyboz</t>
  </si>
  <si>
    <t xml:space="preserve">Large-scale physics experiments use colliders to smash particles together at very high speeds to probe the nature of matter. When these high-energy collisions occur, scientists examine the scatter of the produced fragments to determine the presence of new particles, and put our knowledge of subatomic forces to the test. This project aims to develop new methods to much more accurately measure the scatter of particles in these collision events than is currently possible. This research will enable the discovery of fundamental new physics, cement Australia‚Äôs role as a leader in the scientific community across the world, and drive innovation in a field that has direct applications in quantum computing, novel medical imaging technologies and big-data processing. The analysis techniques and computational advances developed in this project will have immediate impact, as they are easily adaptable for use by Australia's private sector, e.g. in finance, consulting and software engineering._x000D_
</t>
  </si>
  <si>
    <t>DE230101035</t>
  </si>
  <si>
    <t>Gravitational wave detectors for observing the Cosmic Dawn. This project aims to build upon Australia‚Äôs already pioneering research into the workings of the universe by addressing challenges facing future gravitational wave detectors. It will develop and utilise advanced new numerical models to generate new knowledge on large-scale precision interferometry and contribute towards the design of future detectors that are essential for gravitational wave astronomy to thrive. Expected outcomes are new optimised designs for detectors and an array of innovative new open-source numerical models for exploring new designs of quantum optics experiments. This will benefit both Australian and international research teams in the global effort to realise the third generation of gravitational wave detectors.</t>
  </si>
  <si>
    <t>Dr Daniel Brown</t>
  </si>
  <si>
    <t xml:space="preserve">Gravitational waves (GWs) are 'ripples' in space-time caused by extreme processes in the Universe - colliding black holes, merging neutron stars, and supernovae. Their detection led to the 2017 Nobel Prize, which was only made possible by a global effort to construct a network of special GW detectors called LIGO, Virgo, and Kagra.¬†This¬†project aims to develop the next generation of international and Australian detectors to dramatically improve the rate and quality of astrophysical detections, such as observing colliding black holes in the early ages of the universe.¬†This research will not only expand Australia‚Äôs ability to make iconic astrophysical discoveries, it will also provide commercialisation opportunities for cutting-edge sensing technologies and measurement systems that can benefit the space, defence, and biomedical industries. Examples include the development of new materials for high-speed internet and improved high-power lasers for measuring atmospheric pollution._x000D_
</t>
  </si>
  <si>
    <t>Don’t think relevant to quantum computing per se</t>
  </si>
  <si>
    <t>DE230101711</t>
  </si>
  <si>
    <t xml:space="preserve">Printed Infrared Quantum Dot Photodetectors and Large-scale Image Sensors . Detectors operating in shortwave infrared region are critical in civil and military applications. This project aims to demonstrate revolutionary low-cost and high performing shorwave infrared lead sulfide quantum dot photodetectors and large-scale image sensors with compatible structures for the potential applications on complementary metal‚Äìoxide‚Äìsemiconductor readout integrated circuits through fully printing. Expected outcomes of this project included the new understandings of surface passivation, interfacial engineering and device design. The shortwave technologies developed in this project will be highly prospective for commercialization in the near future, which would bring Australia‚Äôs shortwave technologies to a new stage.  </t>
  </si>
  <si>
    <t>Dr Long Hu</t>
  </si>
  <si>
    <t>4009 - Electronics, Sensors and Digital Hardware</t>
  </si>
  <si>
    <t xml:space="preserve">Devices than can detect wavelengths of light beyond the red-end of the visible spectrum are critical in civil (e.g., detecting forest fire) and military (e.g., security monitoring) applications. Traditionally they are made from costly thin layers of semiconductors. This project aims to deliver low-cost and high-performing nanoparticle-based detectors and printed large device arrays for infrared camera imaging. The proposed nanoparticle printing technology will be fully compatible with potential applications on standard, silicon-based microchips , reducing the cost of low-noise, high-accuracy imaging. The outcome addresses the gap in low-cost infrared-light sensors, and the developed technology and licensed IP are expected to have a high potential for spin-offs with a short lead time to market. This project will allow Australia to contribute to a highly promising area in line with the ambition to bring more semiconductor manufacturing into the country._x000D_
</t>
  </si>
  <si>
    <t>Nanophotonics, not computing</t>
  </si>
  <si>
    <t>FT220100053</t>
  </si>
  <si>
    <t>ARC Future Fellowships</t>
  </si>
  <si>
    <t>schemeCode: FT   ^ program: Discovery ^ submissionYear: 2021 ^ roundNumber: 1 ^ schemeRound: FT22 Round 1</t>
  </si>
  <si>
    <t>University of Technology Sydney</t>
  </si>
  <si>
    <t>Quantum Nanophotonics with Atomically Thin Materials . This project aims to deliver new hardware for scalable integrated quantum photonics based on fluorescent defects in hexagonal boron nitride. The project will generate new knowledge in advanced manufacturing of two-dimensional systems, to pivot towards engineering of new optical qubits. Expected outcomes include a solid-state platform for on-chip quantum technologies and development of sovereign quantum capabilities. The results will constitute an important step towards implementation of secure communications and quantum information protocols. Benefits include advances in emerging manufacturing capabilities, training of young Australians, generation of intellectual property and securing major economic benefits to all Australians.</t>
  </si>
  <si>
    <t>Prof Igor Aharonovich</t>
  </si>
  <si>
    <t>Quantum technologies are poised to revolutionise the way we conceive and use technology in our daily lives. However, such technologies rely on development of new quantum hardware based on materials with extremely thin atomic layers. This project will generate significant, fundamental and practical knowledge about these new materials, and develop pathways to engineer them into real-world devices. Quantum technology products, such as quantum processing chips, will enable indispensable applications for a sovereign Australia ‚Äì including secured communications, cryptography, high-speed computing and advanced sensing. Research translation through intellectual property licencing, especially to future Australian start-up companies, will allow the project‚Äôs research discoveries to be commercialised and made widely available. The spectrum of end users may include defence, banking and cybersecurity sectors, as well as agriculture and space. Future quantum technologies will be critical to ensure Australia‚Äôs continued, economic prosperity, and its leadership in the global quantum industry.</t>
  </si>
  <si>
    <t>FT220100103</t>
  </si>
  <si>
    <t>Novel devices for spatial light transformation. The aim of this project is to develop new optical instrumentation for spatially transforming light. This research expects to find solutions to problems that have thus far been out of reach by replacing what would traditionally be a human optical systems designer with computer algorithms. The expected outcomes include the development of three new devices as well as a set of design, fabrication and characterisation procedures that offer higher performance, increased robustness and scalability. This should improve accessibility of this technology and provide benefits to a wide range of applications, including astronomical and biomedical imaging, telecommunications, as well as quantum and classical optical signal processing.</t>
  </si>
  <si>
    <t>Dr Joel Carpenter</t>
  </si>
  <si>
    <t>The manipulation of light using optical systems (a combination of lenses, mirrors, and other elements) is used for astronomy, medical imaging, lasers, and many other applications. Existing optical systems designed by humans are limited by human intuition. This project uses computer algorithms without such limits to develop optical systems which have not previously existed, to implement new functionality and higher performance. The developed systems will strengthen Australia‚Äôs lucrative optics industry (outputs of ~$4.3b/year) by opening new avenues for academic and commercial use in Australia, particularly for applications requiring precision control and measurement of light, such as telecommunications, astronomy, and advanced manufacturing. This project would enhance skill development and production method efficiency for several established and upcoming Australian businesses in the areas mentioned above and contribute to the development of new technologies with longer term employment and export benefits. Adoption would occur through both open science and collaboration with local and international partners.¬†</t>
  </si>
  <si>
    <t>FT220100125</t>
  </si>
  <si>
    <t>Categorical geometry and perfect group schemes. The aims of this project are to construct novel geometric theories based on newly discovered tensor categories, to apply the theories to solve open problems in representation theory, algebra and category theory, and to establish profitable new connections between the influential theories of affine group schemes and classifying spaces. The geometric theories will be developed in a universal way, generalising both classical algebraic geometry and super geometry from physics, and specialising to infinitely many new theories. This universality ensures a significantly broader basis for long term applications of geometry in many areas of science. Other benefits include enhanced international collaboration and scientific capacity in Australia.</t>
  </si>
  <si>
    <t>Dr Kevin Coulembier</t>
  </si>
  <si>
    <t xml:space="preserve">This project aims to develop a framework to solve existing problems in areas of mathematics that enable and support the digital infrastructure on which we rely every day to keep us connected, informed and safe, and are also key to advancing next generation computing. Computer scientists and engineers will apply the new mathematical tools and formulas developed during this project to improve and advance a wide range of technologies that are essential to every Australian‚Äôs work, education opportunities and social lives, such as accessing and protecting our personal data. This research will ensure Australia remains economically competitive in key technology sectors, increasing our capacity to train researchers in the leading mathematical methods needed to solve the technical problems of tomorrow‚Äôs artificial intelligence, cyber security, and quantum computing industries. </t>
  </si>
  <si>
    <t>FT220100290</t>
  </si>
  <si>
    <t>Kagome metals: From Japanese basket to next generation electronic devices. This project aims to investigate a new material that is very promising for electronic devices that can operate faster, and be more energy efficient than today‚Äôs silicon-based technology. Kagome metals have topological non-trivial nature and can pass current without resistance, making them ideal for next-generation electronic devices. This project aims to grow Kagome metals in the ultra-thin layers needed to realise this potential, make devices and study their electronic properties. Expected outcomes of the project will include showing Kagome metals can form the basis of ultra-low energy electronic devices, as well as having future applications in high-temperature fault-tolerant quantum computing.</t>
  </si>
  <si>
    <t>Dr Mark Edmonds</t>
  </si>
  <si>
    <t>This project will investigate a new class of materials, Kagome metals, that may enable electronic devices to operate faster, and be more energy efficient. The project will explore new ways to make atom-thick Kagome metals and measure their electronic properties, in order to understand how they can be used for future electronics. Electrical currents in Kagome metals may flow without heat loss at much higher temperatures than other materials. The project aims to demonstrate these currents at room temperature, a necessary step towards device applications. New devices based on Kagome metals would consume significantly less energy when performing switching operations (the control of electrical signals in most modern electronics), which currently consume 10% of the world‚Äôs energy. The project will generate valuable new knowledge to stimulate further research in electronic materials physics, as well as generate intellectual property for commercial translation and build a foundation for Australian industry in next-generation electronics.</t>
  </si>
  <si>
    <t>FT220100359</t>
  </si>
  <si>
    <t xml:space="preserve">A Dual-species Ion Trap with Precision Optical Clocks. This project will enable new technological capabilities to overcome challenges in scaling up quantum computation and advancing quantum clocks. It will develop a versatile dual-species atomic instrumentation paired with precision laser systems. This advanced technological platform will be augmented by an extensive toolbox of quantum control engineering protocols to perform error-robust quantum operations for fault-tolerant quantum computation and high-precision spectroscopy. The expected outcomes will also benefit other disciplines: advanced quantum simulations for chemical dynamics, precision spectroscopy for astronomy, next-generation lasers, tests of fundamental physics, and quantum-enhanced positioning, navigation, and timing. </t>
  </si>
  <si>
    <t>Dr Ting Rei Tan</t>
  </si>
  <si>
    <t>This project will build a new atom-based device to overcome challenges in building future quantum technologies, which are currently limited because they are too noisy and inaccurate. Engineers can use the advanced capabilities of this device to improve the performance of quantum computers and increase the accuracy of the world's best clocks. These developments will give Australia‚Äôs defence industries a competitive advantage and may enable the Australian pharmaceutical, transport, and farming industries to deliver products and services more efficiently. For example, it may shorten drug and vaccine development times to rapidly respond to future pandemics and improve the accuracy of global satellite navigation systems. Conducting this research in collaboration with Australia‚Äôs emerging quantum technologies sector will ensure it also provides a rich training ground where the quantum engineers of tomorrow will develop the skills to ensure Australian-based quantum industries remain globally competitive.</t>
  </si>
  <si>
    <t>Quantum physics but not computing - microwave measurements</t>
  </si>
  <si>
    <t>FT220100599</t>
  </si>
  <si>
    <t>Performing cold microwave measurements with warm diamonds. Detecting weak microwave signals at room temperature is an exceptionally difficult task, due to the excessive thermal microwave noise that exists all around us. At present, the best microwave receivers must be cooled to cryogenic temperatures, restricting their widespread use. This project aims to apply diamond-based quantum technologies to achieve unprecedented microwave signal detection sensitivities with a room-temperature setup, providing more accessible ultra-low noise detectors. The ability to measure weak microwave signals is crucial for a range of sectors and the results of this project are expected to have applications in defence (radar), space exploration (satellite communication), and fundamental research (spectroscopy).</t>
  </si>
  <si>
    <t>A/Prof Jarryd Pla</t>
  </si>
  <si>
    <t>This project aims to use quantum technologies to greatly improve the effectiveness of sensors that detect microwave signals. Detecting microwaves is needed for key areas of national importance, including defence (radar), space exploration (satellite communication) and microscopes for medical research. Sensors developed in this project will work at ordinary temperatures and provide more compact microwave detectors that are more practical for end users. Australia is in a strong position to benefit from the rapidly growing quantum technology industry to become a world-leading 'quantum economy', and this project will produce prototypes of Australian-made microwave sensors that can be commercialised within a few years, for example by creating a startup company. By training quantum engineering experts and by improving the knowledge of how to manufacture advanced quantum technologies, the project will help to build Australia‚Äôs quantum industry and provide more new employment opportunities.</t>
  </si>
  <si>
    <t>quantum sensors, not computing</t>
  </si>
  <si>
    <t>FT220100656</t>
  </si>
  <si>
    <t>Control and learning for enhancing capabilities of quantum sensors. This project aims to develop new theories and algorithms to enhance capabilities in engineering quantum sensors from the perspective of systems and control. The project is significant because it is anticipated to advance key knowledge and provide systematic methods to enable achievement of high-precision sensing for wide applications, e.g., early disease detection, medical research, discovery of ore deposits and groundwater monitoring. The intended outcomes are fundamental theories, effective control and learning algorithms for achieving highly-sensitive sensors. These outcomes should make important contributions to and deliver new knowledge and skills for Australia's sensing industries, which could benefit Australia's economic growth.</t>
  </si>
  <si>
    <t>A/Prof Daoyi Dong</t>
  </si>
  <si>
    <t>4007 - Control Engineering, Mechatronics and Robotics</t>
  </si>
  <si>
    <t>According to Australia‚Äôs 2020 Quantum Technology Roadmap, our quantum sensing industry has the potential to generate over $0.9 billion revenue and 2900 new jobs by 2040. Quantum sensing has many potential applications including in early detection of diseases, groundwater monitoring and iron ore discovery. However, it is unclear what the physical limits of emerging quantum sensors are, and how to minimise their production costs.  This project will characterise fundamental limits of quantum sensors and develop control and learning methods for producing efficient and reliable quantum sensors with minimum resource requirements. The discoveries made in this project, which will be translated to support policy decision-makers and sensing industry manufacturers, will offer the Australian government and key industries a better understanding of what capability quantum sensors can achieve, and create new knowledge for developing highly advanced quantum sensors for commercial advantage. These outcomes will support Australia to realise the economic, industrial and workforce benefits envisaged by its Roadmap.</t>
  </si>
  <si>
    <t>FT220100670</t>
  </si>
  <si>
    <t xml:space="preserve">Quantum entanglement with atoms: from individual pairs to many-body systems. The aim of this project is to use ultracold helium atoms to test aspects of quantum entanglement. The unique properties of metastable helium will provide significant new knowledge of this fundamental quantum property. Expected outcomes include measuring a Bell test between momentum entangled atoms and showing how many-body entanglement builds up following a quantum quench. This should provide benefits including new theories that attempt to unify quantum mechanics with general relativity and will be relevant for emerging quantum technologies such as more powerful quantum computing or quantum simulation of complex systems. </t>
  </si>
  <si>
    <t>Dr Sean Hodgman</t>
  </si>
  <si>
    <t>The emerging field of quantum technology is predicted to become a $4 billion industry in Australia and provider of 16,000 new jobs by 2040. Many of the benefits that Australia expects quantum technologies to offer us, such as secure data transmission or fast computing performance, stem from the little understood property termed quantum entanglement ‚Äì the phenomenon where quantum particles can be linked such that changing one will instantly change the other, even if they are separated by a large distance. A foundational understanding of entanglement is crucial to the development of quantum devices. This Fellowship will use cutting edge methods in quantum technology to investigate little-known basic properties of entanglement and produce fundamental knowledge that will guide the Australian industry‚Äôs development of new quantum technologies, for example in the design of quantum computers. Such quantum computers will potentially benefit everyday Australians in a range of ways, from faster drug and vaccine development to more efficient stock market forecasting and faster transport networks.</t>
  </si>
  <si>
    <t>LP210300230</t>
  </si>
  <si>
    <t>schemeCode: LP   ^ program: Linkage ^ submissionYear: 2021 ^ roundNumber: 3 ^ schemeRound: LP21 Round 3</t>
  </si>
  <si>
    <t>Diamond-based wideband radiofrequency fibre-optic sensor. This project aims to address the growing problem of ultra-wide radiofrequency signal monitoring. Developing a rugged and portable solution for whole-spectrum monitoring is a critical unmet need for Defence and other industries, and an important scientific challenge. Our approach is based on a diamond radio frequency sensor with fibre-optic readout. The project is expected to generate knowledge in the areas of quantum science and photonics by integrating advanced optical fibres with quantum-grade diamond. Expected outcomes of the project include the development of a strategic academic and industry alliance through the establishment of a sovereign capability that will benefit Australia in the areas of cybersecurity and advanced manufacturing.</t>
  </si>
  <si>
    <t>Prof Brant Gibson</t>
  </si>
  <si>
    <t>0204 - Condensed Matter Physics</t>
  </si>
  <si>
    <t>Prof Brant Gibson; Prof Andrew Greentree; Mr Clayton Bitaks</t>
  </si>
  <si>
    <t>Quantum sensing and measurement technologies are projected to create more than 3,000 jobs and around $1B in revenue for Australia by 2040. This project has potential to significantly contribute to this growth in the quantum technology industry. This project will develop an all optical diamond sensing platform to monitor radiofrequency signals to operate across the 5G spectrum. Outcomes from this project have potential to benefit the Australia economically (job creation and expanded growth), commercially (new quantum technology intellectual property), socially (monitoring of radiofrequency signals), and by establishing a sovereign capability for defence. In addition, the radiofrequency sensor technologies developed within this project have a direct application in electronic warfare, which lies within the practical research challenge of new technologies and approaches to support the nation's cybersecurity. This research will contribute to Australia's future workforce with skills and capabilities in quantum technologies for the defence sector and is aligned with the Defence Science and Technology Strategy 2030.</t>
  </si>
  <si>
    <t>LP210200636</t>
  </si>
  <si>
    <t>schemeCode: LP   ^ program: Linkage ^ submissionYear: 2021 ^ roundNumber: 2 ^ schemeRound: LP21 Round 2</t>
  </si>
  <si>
    <t>Surface and Interface Engineering for Superconducting Quantum Circuits. The limiting factor for current quantum computers is a process called decoherence. This project aims to identify new strategies to reduce decoherence in quantum computer components using an interdisciplinary approach based on quantum physics, materials science, and engineering. This project involves investigating the effect of
atomically sharp interfaces on decoherence and using capping layers to control and/or inhibit oxide growth that reduce the contribution of interfaces to decoherence. Expected outcomes of this project include development of solutions to fabricate long-lived superconducting qubits benefiting superconducting quantum technologies and making a significant step towards realisation of a practical quantum computer.</t>
  </si>
  <si>
    <t>A/Prof Arkady Fedorov</t>
  </si>
  <si>
    <t>A/Prof Arkady Fedorov; Dr Peter Jacobson; Dr Tianyi Li; Dr Wei Liu; Dr Kuan Yen Tan</t>
  </si>
  <si>
    <t>Quantum computing is a rapidly emerging technology that is expected to radically transform the way we process information with practical benefits for medicine, chemistry, and material synthesis. Building a quantum computer is a grand challenge and requires solutions to many problems in science and engineering. This project addresses the problem of decoherence, the biggest roadblock to building a practical quantum computer. This project aims to develop new fabrication methods and circuit designs that reduce decoherence. The knowledge and engineering solutions developed here are directly applicable to the fabrication of superconducting quantum computers. The project will enhance capacity to generate international, interdisciplinary research and build collaborations between the leading Australian research labs and industrial leaders in quantum computing outside of Australia. This expanded capacity gives Australia access to cutting-edge technology not yet available in Australia, provides a base for future development, and provides a much-needed push for the national field of superconducting quantum
devices.</t>
  </si>
  <si>
    <t>LP210200876</t>
  </si>
  <si>
    <t>Optimising lasers for ablation of structurally complex solid non-metals. This project aims to take the latest developments in fibre laser technology to create a new ablation system for precision cutting and reshaping of structurally complex non-metal materials.  Fibre lasers provide high quality beams, high average power, and precise pulse timing. Guided by the composition of the material and its response to incident mid-infrared light, the project will create a tailored laser beam to provide accurate and high-rate ablation. The expected outcomes include minimal damage to the surrounding area and a level of precision not possible with any mechanical alternative. The project will provide long term benefits to the aerospace and healthcare industries and, be a boost to Australia‚Äôs manufacturing sector.</t>
  </si>
  <si>
    <t>0906 - Electrical and Electronic Engineering</t>
  </si>
  <si>
    <t>A/Prof William Robertson; Prof Stuart Jackson; Prof Alexander Fuerbach; A/Prof Peta Clode; A/Prof Nathan Pavlos; Mr Richard Chipper</t>
  </si>
  <si>
    <t>Lasers produce better quality cars, on demand material re-shaping and they underpin precision instruments. Maximising their reliability and power allows them to penetrate further into industry creating a direct benefit to society. We will develop, to application-ready status, high average power pulsed mid-infrared lasers. Thermal imaging cameras, dental and skin resurfacing lasers and narcotics detectors all involve the mid-infrared, but the potential to further exploit the mid-infrared is substantial. Mid-infrared laser sources will greatly expand advanced manufacturing, opening opportunities in high-yield pharmaceutics and long-range defence applications. The core value proposition in this project is a significant improvement in the accuracy and reproducibility of reshaping structurally complex materials containing water. The overarching long-term objective is to overcome all the limitations of mechanical tools currently in use. This work continues a long Australian tradition in world-leading laser development and application that will benefit manufacturing, defence, and healthcare in the future.</t>
  </si>
  <si>
    <t>DP220100020</t>
  </si>
  <si>
    <t>schemeCode: DP   ^ program: Discovery ^ submissionYear: 2021 ^ roundNumber: 1 ^ schemeRound: DP22 Round 1</t>
  </si>
  <si>
    <t>Scalable atom-thin materials for monolithic electronics &amp; optoelectronics. This project aims to understand large-area growth mechanisms and create practical, controllable doping methodologies for developing manufacturing-compatible tunable materials to overcome technological challenges presented by silicon. The project expects to generate new understanding of physico-chemical mechanisms that govern the optical and electrical properties of an emerging class of materials only few-atoms thick that offer unprecedented opportunities. This is expected to establish a suite of atomically-thin materials that will be deployed in miniaturised, high-density electronics and optoelectronics of which proof-of-concept functional devices are proposed to be demonstrated. These will be leveraged to explore industry partnerships.</t>
  </si>
  <si>
    <t>Prof Sumeet Walia</t>
  </si>
  <si>
    <t>1007 - Nanotechnology</t>
  </si>
  <si>
    <t>Prof Sumeet Walia; Prof Yongxiang Li; A/Prof Enrico Della Gaspera</t>
  </si>
  <si>
    <t xml:space="preserve">This project aims to establish an evolving group of quantum-confined materials with versatile properties for next-generation electronics and optoelectronics. Collectively, the fundamental advances are expected to result in pioneering technologies that are in sync with developments in other sectors such as the Internet of Things and artificial intelligence to create end-user products that make quality-of-life easier and better. This will be achieved using a combination of innovations in materials engineering and parallel industry engagement to create knowledge that directly addresses national priorities in advanced manufacturing. The importance of new fundamental knowledge will be showcased using a series of application demonstrations that will be leveraged to commence partnerships with industry to take innovations to the market. This is expected to generate economic, employment and commercialisable outcomes and put Australia at the cutting-edge of the technological revolution. </t>
  </si>
  <si>
    <t>DP220100067</t>
  </si>
  <si>
    <t>Optimal shapes in geometry and physics: Isoperimetry in modern analysis. This project will find the best isoperimetric shapes in curved spaces:  shapes that optimise geometric or analytic quantities, such as the volume enclosed by a surface of a given area, or the resonant frequency of a drum of given area.  The optimal shapes lead to tools that are widely used in differential equations, geometric analysis, statistical physics, probability theory, and quantum computing.    Through this work, we will forge connections between the geometry of curved spaces,  and the physics of operators therein.   The significant benefits of this project include increasing fundamental mathematical knowledge, building capacity in Australia‚Äôs world-class geometric analysis community, and strong links with international partners.</t>
  </si>
  <si>
    <t>Dr Julie Clutterbuck</t>
  </si>
  <si>
    <t>0101 - Pure Mathematics</t>
  </si>
  <si>
    <t>Prof Guofang Wei; Dr Julie Clutterbuck; Dr Daniel Hauer; Dr Paul Bryan</t>
  </si>
  <si>
    <t>This proposal contributes to society and its culture by supporting internationally significant mathematical research. Australia is a world leader in the area of geometric partial differential equations, and this project will consolidate this reputation. This area is one of the most exciting research fields in modern pure mathematics, recognised with several recent Fields medals (the "Nobel prize of mathematics"). We investigate familiar quantities such as area and volume, but in the challenging setting of curved spaces. It has significant real-world applications because it studies equations arising from the laws of physics (for example, the heat equation). The results of this proposal have the potential to transfer into applications by modelling physical, environmental, engineering and economic processes, with specific applications including models of phase transitions, fire-front propagation, and image analysis; and theoretical applications in quantum computing. This project contributes to the research training of PhD students and postdocs, thus developing the nation's skilled workforce.</t>
  </si>
  <si>
    <t>DP220100173</t>
  </si>
  <si>
    <t xml:space="preserve">Earth's Dynamic Topography Through Space and Time. A key component of Earth‚Äôs topography remains enigmatic. This so-called dynamic topography is transient, varying in response to convection within Earth‚Äôs mantle. This project aims to use a data-driven computational approach to: (i) reconstruct the evolution of dynamic topography over the recent geological history of our planet (Cenozoic Era, 0-66 million years ago); and (ii) uncover the mechanisms controlling its spatial and temporal evolution. This transformational new understanding will connect the evolution of our planet's surface environments to its deep interior, revealing the impact of dynamic topography on sea level change, flooding, river networks, groundwater systems, habitat development and the distribution of economic resources. </t>
  </si>
  <si>
    <t>Prof Rhodri Davies</t>
  </si>
  <si>
    <t>0404 - Geophysics</t>
  </si>
  <si>
    <t>Prof Rhodri Davies; Prof Dietmar Muller; Prof Malcolm Sambridge; Prof Saskia Goes; Prof Nicholas Rawlinson</t>
  </si>
  <si>
    <t>This project will facilitate a quantum leap in our understanding of how processes deep beneath our feet shape the surface of our planet, with implications for continental flooding, river networks and habitat development: as Earth is going into a period of major environmental change, it is imperative to interrogate the geological record effectively to predict how our planet responds to disruptive change far beyond human lifetimes. The project will fundamentally increase our knowledge of the structure and evolution of the Australian continent, with implications for our understanding of the distribution and preservation of natural resources that underpin the Australian economy (e.g., groundwater, some critical minerals). Finally, the project will train researchers and students in multiple disciplines, specifically in connecting a diverse set of datasets to cutting-edge modelling tools. These advanced skillsets represent a distributed knowledge base that is highly sought-after, but seldom taught, helping to fill a void in national expertise, which will be of tremendous societal benefit.</t>
  </si>
  <si>
    <t xml:space="preserve">Solar cells </t>
  </si>
  <si>
    <t>DP220100178</t>
  </si>
  <si>
    <t>Quantum microscopy meets photovoltaics: new tools for solar cell research. This project aims to create an innovative platform to characterise solar cells, based on recently developed quantum diamond microscopy. It will enable direct imaging of the current flow in operating photovoltaic devices, providing a new window into key processes such as charge collection and recombination. The platform will be applied to a range of industry-relevant photovoltaic materials and devices. Anticipated outcomes include new insights into recombination processes and the effect of device degradation, which could facilitate optimisation of the power conversion efficiency and reliability of next-generation solar cells. Additional benefits include new instruments and methods that may find use in the solar cell manufacturing industry.</t>
  </si>
  <si>
    <t>Dr Jean-Philippe Tetienne</t>
  </si>
  <si>
    <t>Dr Jean-Philippe Tetienne; Dr Brett Johnson; Dr Anthony Chesman; Prof Dr Friedemann Reinhard</t>
  </si>
  <si>
    <t>Capitalising on Australia's long-term investment in quantum technologies, this proposal seeks to deliver new instruments and methods to characterise solar cells by enabling direct visualisation of the current flow, providing insights into the operation of solar cells and the role and presence of imperfections. This new way of characterising solar cells tool may lead to commercial products that could be used to aid solar cell research and development, or for non-invasive diagnostics in solar cell production lines. In addition, by using these new tools the project will deliver new knowledge on solar cells. This new knowledge may lead to gains in the power conversion efficiency of next-generation solar cells. This could have significant commercial benefits for Australia's solar power industry. Additionally, these gains would have immediate environmental benefits, by reducing the use of fossil fuels.</t>
  </si>
  <si>
    <t>DP220100285</t>
  </si>
  <si>
    <t>Harmonic analysis of Laplacians in curved spaces. Harmonic Analysis is a branch of mathematics which is interrelated to other fields of mathematics like complex analysis, number theory and partial differential equations (pdes) with many applications in engineering and technology. This project aims to solve a number of difficult fundamental problems at the frontier of harmonic analysis in understanding Laplacians in curved spaces. Such Laplacians control the propagation of heat and waves on manifolds and Lie groups, arising in mathematical physics and quantum mechanics. Expected outcomes are the solutions of dispersive equations and the framework of singular integrals in curved spaces; new ideas and techniques in harmonic analysis developed; and training of Australian future mathematicians.</t>
  </si>
  <si>
    <t>A/Prof Ji Li</t>
  </si>
  <si>
    <t>A/Prof Ji Li; Dr The Anh Bui; Prof Xuan Thinh Duong; Em/Prof Michael Cowling; Dr Alessandro Ottazzi; Prof Brett Wick</t>
  </si>
  <si>
    <t>Harmonic analysis has provided powerful tools to solve linear and non-linear differential equations that arise in complex analysis, mathematical physics, engineering (e.g., signal processing), medical science (e.g., image processing) and financial mathematics. The Laplacian concerning the sum of second derivatives is the fundamental operator for the heat equation and the wave equation in different settings. The proposed project will develop four significant interconnected open problems on the Laplacians on curved spaces. The specific proposed problems will contribute to the scientific discoveries in the frontiers of many important branches of mathematics and mathematical physics. By developing state-of-the-art solutions to these problems, the outcomes of this project will contribute to Australia's future success in advancing science and technology and boost national research capacity in pure mathematics via directly enabling world-class research training opportunities for the postdocs and PhD students. Some new techniques in this project could lay the foundation for further developments in image processing.</t>
  </si>
  <si>
    <t>DP220100488</t>
  </si>
  <si>
    <t>Pumping up the volume on sound-light interactions. This project aims to create a new class of integrated microwave information processors on a single optical chip. Using electro-acoustic coupling in semiconductors, we expect to reduce optical power requirements hundredfold, enabling the emergence of practically deployable processors using ordinary telecom lasers. The expected project outcomes are inexpensive, compact, stable and energy efficient microwave photonic processors, a key requirement for reference standards and precision measurements of time and frequency. This technology has the potential to create a multitude of opportunities for commercial development in the fields of defence, information security, autonomous vehicles, sensing, and ultra-high bandwidth mobile communications.</t>
  </si>
  <si>
    <t>Dr Andreas Boes</t>
  </si>
  <si>
    <t>Prof Dr David Marpaung; Dr Andreas Boes; Prof Michael Steel</t>
  </si>
  <si>
    <t>This project will pioneer new photonic chip simulation, design and fabrication capabilities to bring together the worlds of radio frequency engineering and optoelectronics. These capabilities will enable rapid creation of precision microwave photonic circuit chips with a clear path to scale up manufacture in Australia. This mix of capabilities has high potential for commercialisation and the intellectual property will be protected, creating opportunities for licensing and start-up ventures. The rapid prototyping of such chips will be offered as an accessible service to Australian and international industries as part of a new Australian industry capability. The expected benefits will be a greater adoption of photonic technologies in Australian products and quicker innovation cycles, particularly for applications in sensing and spectroscopy, quantum technologies, and the next generation of microwave and wireless communications (5G &amp; 6G).</t>
  </si>
  <si>
    <t>DP220100643</t>
  </si>
  <si>
    <t>Cosmological vacuum stability as a window on fundamental physics. Vacuum is not just the absence of matter: it is the lowest-energy state of our Universe. This project aims to investigate the existence of new particles via their impacts upon the vacuum of the Universe.  It expects to develop methods required to extract information on the existence of new particles from the vacuum, using transitions between different vacua, resulting gravitational waves, and results from a broad range of other complementary experiments.  Expected outcomes include comprehensive tests of four of the most compelling theoretical frameworks for new particles. Significant expected benefits include advanced training for Australian students in numerical methods, software development, statistical analysis and research computing.</t>
  </si>
  <si>
    <t>Prof Csaba Balazs</t>
  </si>
  <si>
    <t>0202 - Atomic, Molecular, Nuclear, Particle and Plasma Physics</t>
  </si>
  <si>
    <t>Dr Pat Scott; Prof Csaba Balazs; Prof James Cline; Dr Julia Harz; Prof Arttu Rajantie; Prof Michael Ramsey-Musolf</t>
  </si>
  <si>
    <t xml:space="preserve">This project aims to advance our fundamental knowledge of the world we live in by improving methods for identifying, tracing and predicting the lifetime of vacuum states.  This will drive the technology of the future, by increasing Australian scientists' ability to discover new fundamental particles.  New particles may provide the basis for novel materials, new energy sources and new modes of transport._x000D_
_x000D_
The project will generate new techniques in high-performance computing, computer programming, advanced statistics, constrained optimisation and machine learning, providing new capabilities to the Australian information technology and manufacturing sectors.     _x000D_
   _x000D_
The project will provide Australian students and recent PhD graduates with advanced training in numerical and quantitative methods, leading to a higher-quality workforce who will produce a range of economic and social benefits to Australia in scientific, medical and industrial applications._x000D_
_x000D_
The project will also generate cultural and educational benefits in the areas of space, physics and computing, through extensive outreach activities. _x000D_
</t>
  </si>
  <si>
    <t>DP220101125</t>
  </si>
  <si>
    <t>The Great Barrier Reef in 2100. Our research aims to answer fundamental geomorphic questions about the future of coral reefs, focusing on the Great Barrier Reef (GBR). We will develop cutting-edge, fully open-source numerical models to quantify the eco-morphodynamic evolution of the GBR under IPCC climate-change scenarios. Our geomorphic numerical models will consider biotic/abiotic feedbacks including synergistic effects of multiple stressors such as waves, temperature, acidification and sediment transport, at individual reef scales. We will model the future of the GBR‚Äôs ecosystem-services, allowing for a quantum leap in the geomorphic knowledge and understanding of coral reef ecosystems. Expected outcomes include a gamechanger tool for future management of the GBR.</t>
  </si>
  <si>
    <t>Prof Ana Vila Concejo</t>
  </si>
  <si>
    <t>0403 - Geology</t>
  </si>
  <si>
    <t>Prof Ana Vila Concejo; Dr Tristan Salles; Prof Maria Byrne; A/Prof Giovanni Coco; A/Prof Fernando Mendez</t>
  </si>
  <si>
    <t xml:space="preserve">The Great Barrier Reef (GBR) is one of the most iconic places in Australia, and in recent years it has received ample public attention because of its ecological decline, which has been linked to climate change, including global warming and acidification, and other factors such as biological invasions or water run-off from mainland Australia. Recent scientific and technological developments have given us a great understanding of the processes that drive change in coral reefs both at the geological, event, and short time-scales. For the first time, we are now in a position of developing numerical forward models that will analyse the most likely forecasts of evolution for the GBR, considering biotic/abiotic feedbacks and the combined interactions of multiple environmental stressors. The objectives and outcomes of this project include new numerical models and tools, as well as extensive datasets that will be essential for the future management of the GBR, thus offering social, commercial and economic benefits on top of the obvious environmental value. Undertaking this project is in Australia‚Äôs best interest.  </t>
  </si>
  <si>
    <t>Relates to low temp conducting quantum materials and therefore quantum hardware?</t>
  </si>
  <si>
    <t>DP220101196</t>
  </si>
  <si>
    <t>Topological stability from spectral analysis. The aim is to use mathematical scattering theory to find and study new topological features of the spectra of linear transformations on Hilbert space. The significance derives from mathematical models of low temperature  conducting quantum materials. These have revealed `topological phases of matter' that are stable with respect to a range of variations in the parameters that determine the system. The stability is desired for applications to quantum devices. Our results will give topological stability from the scattering spectrum, a feature not previously seen. The benefits stem from new results in mathematical scattering theory with a primary novelty being the analysis of ``zero energy resonances'' in mathematical models of graphene.</t>
  </si>
  <si>
    <t>A/Prof Adam Rennie</t>
  </si>
  <si>
    <t>A/Prof Adam Rennie; Prof Alan Carey; Dr Galina Levitina</t>
  </si>
  <si>
    <t xml:space="preserve">Newly discovered exotic phases of matter with tuneable electronic properties have potential applications across the quantum engineering revolution, most importantly to quantum computation. The theoretical work from our team, which advances the mathematical models describing a range of quantum materials, contributes predictive and computational tools for these quantum technologies. The development of these technologies is supported by a range of Government funding initiatives, including DST‚Äôs Next Generation Technologies Fund. The highly skilled graduates from this project will be able to contribute to these development efforts, as well as the nascent Australian quantum engineering industry. These graduates will also be well positioned to work with commercial enterprises spun off from universities‚Äô investment in quantum computation hardware, by supporting further experimental developments and applications._x000D_
</t>
  </si>
  <si>
    <t>DP220101234</t>
  </si>
  <si>
    <t>Scalable &amp; Accountable Privacy-Preserving Blockchain with Enhanced Security. This project aims to address the scalability and accountability of privacy-preserving blockchain by advancing cryptographic techniques. This project expects to develop scalable protocols for privacy-preserving blockchain while also adding accountability for authority to trace cyber crime activities, which is a missing piece in any state-of-the-art public blockchain system. Expected outcomes of this project include not only practical solutions for protecting sensitive data recorded in blockchain but also crucial techniques to make the blockchain accountable for practical applications with enhanced security. This project provides significant benefits, such as building a trusted environment for sensitive transactions in the digital economy.</t>
  </si>
  <si>
    <t>Prof Joseph Liu</t>
  </si>
  <si>
    <t>0803 - Computer Software</t>
  </si>
  <si>
    <t>Prof Joseph Liu; A/Prof Ron Steinfeld; Dr Jiangshan Yu</t>
  </si>
  <si>
    <t>The proposed project aims to remove the barrier for applications to adopt blockchain technologies, by providing highly scalable privacy preserving blockchains. This would help businesses, both nationally and globally, to get a share of the expected US$176 billion to be generated by industry by 2025. For example, recent reports show that blockchain technology could help the banking industry to reduce its central finance reporting costs by 70%, and cut the banks‚Äô infrastructure costs by AU$15‚Äì20 billion annually by 2022, via savings on cross-border payments, securities trading and regulatory compliance. Making available scalable and accountable privacy-preserving blockchains, with enhanced quantum-safe security, presents an enormous opportunity to create jobs and support the growth of Australian businesses, as evidenced by recent reports from CSIRO‚Äôs Data61, the Australian Computer Society and the Australian National Blockchain Roadmap from the Australian Government Department of Industry, Science, Energy and Resources.</t>
  </si>
  <si>
    <t>DP220101602</t>
  </si>
  <si>
    <t>Heisenberg-limited lasers: building the revolution. The project aims to design and build a revolutionary new type of laser based on the ground-breaking 2020 Nature Physics paper by the two Chief Investigators. The significance of this work is that it overturns 60 years of theory about the limits to laser coherence, by applying 21st century quantum theory and quantum technology to the problem. This project expects to greatly advance the theory and, by instigating a collaboration with world-leading experimentalists working with superconducting quantum devices, to demonstrate a laser with coherence beyond what was thought possible. Benefits of the project should flow from the manifold applications for highly coherent radiation, including scaling up superconducting quantum computing.</t>
  </si>
  <si>
    <t>Prof Howard Wiseman</t>
  </si>
  <si>
    <t>0206 - Quantum Physics</t>
  </si>
  <si>
    <t>Dr Mazyar Mirrahimi; Prof Howard Wiseman; Prof Dominic Berry; Prof Benjamin Huard; Dr Audrey Bienfait</t>
  </si>
  <si>
    <t xml:space="preserve">Laser have countless applications in science, medicine, and every day technologies, with a market in excess of 15 billion AUD per year. For many of these applications, the crucial difference between lasers and traditional sources of light is the coherence of the light beam. Since even before lasers were created, scientists thought they knew the limit to how coherent a laser could be. But research published in 2020 by the two Principal Investigators showed that by using quantum technology it should be possible to make the coherence much greater than was previously thought possible. This grant will build on that revolution to move the theory towards reality. In conjunction with world-leading quantum experimentalists, we aim to realise a laser with coherence beyond what was thought possible. The work will make use of the same technology that has already realised a quantum computer more powerful than any conventional computer. Our new class of lasers will have applications in scaling up such quantum computers, to the benefit of Australia's economy.
</t>
  </si>
  <si>
    <t>operator algebras on which this project focusses underpin quantum mechanics - not sure if that's quantum enough?</t>
  </si>
  <si>
    <t>DP220101631</t>
  </si>
  <si>
    <t>Noncommutative analysis for self-similar structure. This project in pure mathematics aims to develop novel mathematical techniques for understanding self-similar structures using operator algebras. Fractals and self-similarity have many applications both within and outside mathematics, but remain deeply mysterious, while operator algebras are the mathematical language of quantum mechanics. This project expects to provide new connections between self similarity and operator algebras advancing both fields. Expected outcomes include increased understanding of self-similar structures, and novel operator-algebraic phenomena and examples. Benefits include growing Australia's capacity in operator algebras and mathematics more generally, and enhanced international collaboration.</t>
  </si>
  <si>
    <t>Prof Aidan Sims</t>
  </si>
  <si>
    <t>Mathematics has long-term technological and commercial impact, but it is difficult to predict in detail: it arises through advances in other disciplines based on new mathematical concepts and techniques. For example, the operator algebras on which this project focusses underpin quantum mechanics: the science that led to the transistors and LEDs from which the electronic device on which you are most likely reading this is built. Mathematical research also has impact via mathematically skilled individuals who transition to industry, addressing Australia's critical and growing need for a mathematically-skilled workforce for a data-driven future. At least five recent UOW doctoral graduates in operator algebras are currently working in the Australial public service or Australian government agencies, where they are driving policy. This project supports world-leading research in operator algebras, fosters Australian international competitiveness, and will train individuals who will enhance Australia's ability to make informed, data-driven decisions to tackle the complex challenges of the future.</t>
  </si>
  <si>
    <t>DP220101721</t>
  </si>
  <si>
    <t xml:space="preserve">Scale invariance: A new paradigm for particle physics and cosmology. The origin of mass and mass hierarchies remains arguably the major unresolved problem in particle physics. This project aims to introduce and explore a conceptually new paradigm to address this problem by promoting scaling invariance as a fundamental symmetry of Nature. Namely, we will establish an entirely new realisation of quantum scale invariance within a theoretically consistent picture of the relativistic theory of gravitation and explore its phenomenological, cosmological and astrophysical implications. The anticipated results will likely lead to transformational advancements in particle physics and cosmology and serve as an important theoretical guide for new physics searches in ongoing and future experimental programs worldwide. </t>
  </si>
  <si>
    <t>Prof Archil Kobakhidze</t>
  </si>
  <si>
    <t>Prof Archil Kobakhidze; Prof Mikhail Shaposhnikov</t>
  </si>
  <si>
    <t xml:space="preserve">Particle physics seeks to answer some of the most fundamental questions about our universe and unravel its mysteries, such as dark matter and the Higgs boson particle‚Äôs mass. This project aims to develop new theories of particle physics and the evolution of the universe based on the paradigm that physical laws at large distances and at microscopic distances are the same. From these theories, we will design experimental tests for new fundamental particles as well as advance our understanding of the early universe. With the considerable public interest and opportunities for educational programs fundamental physics discoveries inspire, this project brings benefits to the Australian community by promoting an innovation culture. It will enhance Australia‚Äôs future workforce by developing the critical thinking, analytic and computational skills industry and policymaking demand. Finally, strong international exposure will reinforce Australia's standing among the leading scientific nations, and assist decisionmakers in government in formulating Australia‚Äôs role in international scientific projects._x000D_
</t>
  </si>
  <si>
    <t>DP220101771</t>
  </si>
  <si>
    <t>Simulating and verifying quantum circuits. This project aims to develop new theoretical and numerical tools to simulate intermediate-scale quantum computer circuits using today's existing computers.  Such simulation tools are critically important to verify the performance of the next generation of quantum computing devices.  Expected outcomes of this project include efficient algorithms to predict the outcomes of intermediate-scale (50 to 1000 qubit) quantum processors, and a clear identification of the essential ingredients in a circuit that can allow for 'quantum advantage'.  These tools will be used by quantum industries to benchmark quantum devices, certify their performance, and develop new efficient architectures for practical quantum computers.</t>
  </si>
  <si>
    <t>Prof Stephen Bartlett</t>
  </si>
  <si>
    <t>Prof Stephen Bartlett; A/Prof Robert Raussendorf</t>
  </si>
  <si>
    <t>This project will strengthen Australia's leadership in the research and development of commercialisable quantum technologies.  As more complex quantum computer technology is developed, research labs will require new methods to check if a quantum circuit is operating correctly, and if it is capable of performing a uniquely 'quantum' computation.  This project will produce these new tools to simulate intermediate-scale quantum circuits, and verify the results of such circuits.  Such tools will be of immediate interest to Australian and international quantum industries, developing and commercialising quantum computer technology.  It will also provide unique training of highly-qualified researchers who can contribute to, and lead, a burgeoning quantum economy in Australia.</t>
  </si>
  <si>
    <t>DP220101793</t>
  </si>
  <si>
    <t>Quantum measurement as a resource. Advanced quantum computers will use modular measurements significantly enhancing their capabilities. However, due to the noisy environment, the measurements may have nontrivial effects on the computation. Making best use of realistic (hence imperfect) measurements is a challenging problem that hinders the development of these technologies. This project, using modern tools of resource theory, aims to design optimal realistic measurement procedures for near-term noisy quantum devices. The expected outcomes of the project are refined methods to optimise quantum measurements in today's rudimentary quantum machines. This will provide a significant benefit to the Australian community, advancing the development of disruptive quantum technologies.</t>
  </si>
  <si>
    <t>A/Prof Alexei Gilchrist</t>
  </si>
  <si>
    <t>A/Prof Alexei Gilchrist; A/Prof Kavan Modi</t>
  </si>
  <si>
    <t>Australia is investing in quantum technologies in a significant way, entirely justified by the influence those technologies are expected to have. Emerging applications such as quantum cryptography, quantum computation, enhanced sensing, and quantum simulation are set to have a profound impact that will be felt in all sectors of the economy. Furthermore, these impacts likely do not include the truly unpredictable and disruptive technologies that will emerge when we harness the full power of quantum mechanics.
Practical implementations of quantum technologies will require realistic measurement devices which can only perform imperfect quantum measurements. These imperfections jeopardise the promised quantum enhancements in computing, security in communication, and precision in sensing that were developed on the assumption of perfect measurements. This project will enable and ease the development of quantum technologies by understanding and making optimal use of these imperfect measurements. The project will pave the way for the development of these disruptive quantum technologies.</t>
  </si>
  <si>
    <t>DP220101959</t>
  </si>
  <si>
    <t>Queensland University of Technology</t>
  </si>
  <si>
    <t>University of Southern Queensland</t>
  </si>
  <si>
    <t>Inorganic/organic Hybrids for flexible thermoelectric generators. Flexible thermoelectric generators can directly harvest electricity from body heat, offering a new technology for wearable electronics, but their unsatisfied performance limits their applications. This project aims to design high-efficient and mechanically robust flexible thermoelectric devices based on novel hybrids with quantum dots and conducting polymers as key components. The key breakthrough is to establish unique devices with record-high thermoelectric efficiency and to illustrate the underlying mechanisms for searching new-type flexible thermoelectrics. The expected outcomes will lead to innovative technology for energy conversion and advanced manufacturing and place Australia at the forefront of energy and manufacturing fields.</t>
  </si>
  <si>
    <t>Dr Xiaolei Shi</t>
  </si>
  <si>
    <t>Dr Xiaolei Shi; A/Prof Guohua Jia</t>
  </si>
  <si>
    <t xml:space="preserve">Flexible thermoelectric materials and generators are capable of high-efficiency energy conversion from body heat into useful electricity, which provides sustainable power supply for ever-growing portable electronics. This technology can also be used in personal heat management or local energy supply for miniature electronics. In this regard, the impact of this project will help to create new employment opportunities in the manufacturing, energy recovery, and power generation sectors, and generate tremendous economic and environmental benefits to society. The success of this project will provide novel technology for energy conversion and provide the technological solutions to enhance the sustainability and wellbeing of Australian Society. The project will significantly enhance the international impact and recognition of Australia in the development of renewable energy in addressing climate change and advanced manufacturing. </t>
  </si>
  <si>
    <t>DP220102059</t>
  </si>
  <si>
    <t>Formal Verification of Quantum Logic Circuits. The project aims to develop comprehensive theory and effective techniques for formal modelling, equivalence checking, and model checking of quantum circuits. The research is timely as the rapid growth of quantum computing hardware makes it an urgent task to develop verification techniques for quantum hardware design and quantum compilers. The successful development of the algorithms and software tools proposed in this project will significantly advance the knowledge on formal verification of quantum circuits and help Australian quantum start-ups build and maintain an internationally leading position in the rapidly emerging quantum electronic design automation (EDA) industry.</t>
  </si>
  <si>
    <t>Prof Yuan Feng</t>
  </si>
  <si>
    <t>0802 - Computation Theory and Mathematics</t>
  </si>
  <si>
    <t>Prof Yuan Feng; Prof Sanjiang Li; Asst Prof Robert Rand</t>
  </si>
  <si>
    <t>The outcomes of this project include theoretical results, algorithms and prototype software tools which could have a significant impact in quantum hardware verification and profound potential benefits for new and advanced knowledge and implications for the Australian economy. Its successful completion will complement Australia‚Äôs strong research success in quantum hardware, consolidate our position in the global research community, and benefit Australian Information and Communication Technology industries. This project addresses the National Science &amp; Research priority of advanced manufacturing by contributing essential theoretical support and prototype software tools for Australian quantum start-ups, helping them establish and maintain an internationally leading position in the rapidly emerging quantum electronic design automation (EDA) industry, which could better exploit Australia‚Äôs advantages in attracting, training, and maintaining high-end human resources in quantum computing, while avoiding the common disadvantages of its being in an isolated geographic position.</t>
  </si>
  <si>
    <t>DP220102152</t>
  </si>
  <si>
    <t>All-on-chip twisted light modulator for ultrahigh-capacity data processing. The project aims to develop a conceptually new all-on-chip twisted light modulator via photonic integration of a customised twisted-light metasurface with on-chip optical waveguides. The goal is to replace current bulky, slow, and costly spatial light modulators by a compact nanophotonic chip for the generation and detection of multiple twisted-light modes. Project outcomes include new knowledge in photonic integration and 3D meta-optics, and novel nanophotonic devices for twisted light, which will expand applications of twisted light for all-on-chip fibre-optic communications and holographic displays. The ultra-compact, high-capacity, efficient twisted-light modulators are expected to have a practical impact on many photonic applications.</t>
  </si>
  <si>
    <t>Dr Haoran Ren</t>
  </si>
  <si>
    <t>Dr Haoran Ren; Prof Judith Dawes; Prof Dr Stefan Maier; Prof Takashige Omatsu</t>
  </si>
  <si>
    <t xml:space="preserve">A new way to boost the data capacity of optical information systems is by using twisted light, where the light beam can encode information based on the tightness and direction of its helix. Different twisted light modes can carry information in different channels. However, this idea is currently hindered by the bulky, slow, and expensive modulators required to create the twisted light modes. This project will create the world‚Äôs first integrated twisted light modulator combining a customised nano-scale light interface and light guide. The resulting compact optical chip will enable fast, efficient generation and detection of multiple twisted light modes, enabling ultrahigh-capacity data processing. This project will support new optical fibre applications for the telecommunications, security and healthcare sectors, and will boost Australia‚Äôs competitive advantage in advanced manufacturing, nanofabrication and quantum communications. This project offers early economic benefits to Australia by translating a new optical chip manufacturing platform to local photonics companies, with potential for global markets._x000D_
</t>
  </si>
  <si>
    <t>DP220102219</t>
  </si>
  <si>
    <t>Generating Highly Entangled Photons from Nonlinear Monolayer Domes. This project aims to investigate novel monolayer domes for the development of high-performance quantum photon sources. This research expects to expand our understanding of fundamental physics of photon pair generation in nonlinear optical materials. Such monolayer domes have ultra-high optical nonlinearity, which gives rise to strong light-matter interactions and enables high-efficiency photon pair generation. The expected outcome is demonstration of a prototype light-weight and intense quantum photon source based on novel materials, which can be readily integrated with photonic circuits for quantum communication technologies. This research could strengthen the development of new industries and lead to job creation.</t>
  </si>
  <si>
    <t>Prof Yuerui Lu; Prof Ping Koy Lam</t>
  </si>
  <si>
    <t>Materials research is a proven pathway to the development of new technologies. Our research focuses on the recently emerged atomically thin monolayer domes and aims to understand and harness their unique physical properties for building quantum photon source devices. Our research will deliver novel light-weight quantum photon sources with broad spectral and angular widths, which are important for many quantum technologies and applications, such as quantum imaging, quantum communication and future quantum computation. These devices are expected to play an enabling role in the future developments of light weight portable devices, such as mobile phones, displays, distributed sensors, and wearable photonics. This research could strengthen the development of new industries and lead to job creation. The outputs of this project will enhance the international competitiveness of Australian research and foster national and international collaborations on novel materials and devices.</t>
  </si>
  <si>
    <t>Quantum photonics</t>
  </si>
  <si>
    <t>DP220102303</t>
  </si>
  <si>
    <t>Levitated Quantum Optomechanics with Trapped, Rotating Microparticles. This project will develop techniques for trapping, rotating and cooling microscopic particles in vacuum for exquisitely accurate studies of sensors and of fundamental physics at the classical-quantum interface - namely quantum vacuum friction. It will result in the establishment of an internationally recognised activity in rotational levitated optomechanics and expand Australia's presence in the field of quantum photonics. It has the potential for commercial benefit in areas including photonics, sensors and advanced manufacturing</t>
  </si>
  <si>
    <t>Prof Kishan Dholakia</t>
  </si>
  <si>
    <t>0205 - Optical Physics</t>
  </si>
  <si>
    <t>The proposed work will use quantum control of the center-of-mass motion of a levitated nanoparticle (a solid-state object of few hundred nanometers and upwards) in ultra-high vacuum by using optical forces. The work will build on the Chief investigator's cutting-edge expertise in photonics, nanotechnology, optoelectronics, and quantum technology. The ability to cool and couple such particles will also give rise to ultrahigh sensing accuracies, with applications in inertial force sensing and measurements of short-range interactions (quantum friction). The grant will enhance the skill set in ECRs in Australia in this field. A recent Industry Review (Lighting Economic Growth 2020) stated that the Australian photonics-based industry sector accounts for around A$4.3B of economic activity, similar in size to Australian dairy production, and the mining and construction equipment sector, and employs nearly 10,000 people in 465 companies. A vast range of instruments used in imaging and sensing depend on lasers, microscopy and optical detection systems. We can be significantly inspire a new cohort of researchers.</t>
  </si>
  <si>
    <t>DP220102493</t>
  </si>
  <si>
    <t>Opening Up Access to L-Sugars through a Synergy of Experiment and Theory. This project aims to address a major bottleneck in the science of carbohydrates by developing the first broad-scope synthetic routes to L-sugars. L-sugars are critical components of many biologically and commercially significant molecules, but knowledge of their functional roles is impeded by the fact that most L-sugars are expensive or difficult to make. This project expects to develop expeditious routes to L-sugars via an innovative combination of synthetic and theoretical chemistry. Expected outcomes include a markedly increased capacity to access pure samples of L-sugar-based biomolecules, as needed for studying their biological functions. Significant benefits in the development of vaccines, diagnostics and biomaterials are anticipated.</t>
  </si>
  <si>
    <t>Prof Vito Ferro</t>
  </si>
  <si>
    <t>0305 - Organic Chemistry</t>
  </si>
  <si>
    <t>Prof Vito Ferro; A/Prof Elizabeth Krenske</t>
  </si>
  <si>
    <t>L-Hexoses are rare but biologically widespread components of various biomolecules which are crucial mediators of many biological processes. However, they remain under-exploited because of a lack of commercial availability and lack of methods to prepare them in significant quantities for biological studies and subsequently for production. These compounds are of great current interest to biotechnology companies, particularly for the development of new products for biotechnological and materials applications. This project involves the development of new chemical methods for preparing these important compounds. Access to these compounds will also provide opportunities to develop advanced understanding of biological processes and provide a platform for the development of new biotechnological products. Exploitation of this new technology by Australian companies has the potential to result in significant economic benefits in the future through commercialization of these products.</t>
  </si>
  <si>
    <t>DP220102516</t>
  </si>
  <si>
    <t>Paradigm Shift in Mid-IR Fibre Laser. This project introduces a paradigm shift in 3.5¬µm mid-IR fibre lasers. A new laser process will be investigated to obtain high-power, simple and robust mid-IR fibre laser design. We will use advanced spectroscopy to characterize the fibre laser dynamics, computer modelling to optimize the laser design, and demonstrate the concept experimentally. The new design will enable agile, high precision polymer processing tailored to the unique absorption lines of carbon-hydrogen bonds in different polymers where there is currently a lack of high power, high brightness low-cost light sources. It will also open the door for very high-resolution laser assisted glass 3D-printing. The project will give Australia a new edge in advanced manufacturing.</t>
  </si>
  <si>
    <t>Prof David Ottaway; Dr Ori Henderson-Sapir</t>
  </si>
  <si>
    <t>This project outcome will be a new paradigm in the design of high-power fibre optic-based laser that operate in the mid-infrared. The new design will enable agile, high precision polymer processing and open the door for very high-resolution laser assisted glass 3D-printing. Novel laser techniques will be explored generating new scientific breakthroughs as well as enabling new methods for advanced manufacturing of plastics, polymers and glasses. Most importantly, the project will contribute to the training of future employees of the Space, Defence and Advanced Manufacturing sectors which are an increasingly important part of the Australian economy and the South Australian economy in particular, giving Australia a new edge in advanced manufacturing.</t>
  </si>
  <si>
    <t>quantum sensing, not computing</t>
  </si>
  <si>
    <t>DP220102518</t>
  </si>
  <si>
    <t>Dopant engineering of diamond for quantum sensing technologies. Doped diamonds are central to a growing range of quantum-sensing technologies for future industries, including medical and defence. These diamonds must be doped with both an electron donors and active 'quantum-defects' to operate. Within existing devices, the electronic donors also create parasitic magnetic noise, due to their magnetic-spin properties. In this project we aim to investigate the growth of diamond with new electronic donors, aiming for spin-free and thus noise-free dopant properties. This should provide significant benefits to defence capability, through enhanced magnetic anomaly detection in naval environments, and health outcomes, through neural sensing of brain signals at room temperature.</t>
  </si>
  <si>
    <t>Dr Alastair Stacey</t>
  </si>
  <si>
    <t>Dr Takeshi Ohshima; Dr Alastair Stacey; Prof Brant Gibson; Dr Philipp Reineck; Dr Nikolai Dontschuk</t>
  </si>
  <si>
    <t>Diamond-based magnetometry devices are already being commercialised and explored for a variety of advanced industrial applications, including defence and medical technologies. This project would leverage the significant expertise in diamond-materials within Australia‚Äôs universities and create a breakthrough for the use of diamond, due to an increase in sensitivity up to 100x. This would create a system with unprecedented combination of ultra-sensitivity, room-temperature and extreme environment operation, and size-scalability. This would have a direct economic impact, through the creation of Australian high-tech industrial activity, strengthen Australia‚Äôs defence capabilities and enable new medical technologies, benefiting the community and the national interest.</t>
  </si>
  <si>
    <t>DP220102530</t>
  </si>
  <si>
    <t>Lie superalgebra representations: a geometric approach. The concept of a Lie group provides a mathematical underpinning for the idea of symmetry in mathematics, physics and chemistry. The project aims to advance two fundamental problems related to this concept: classification of unitary representations of Lie superalgebras, and the prescribed Ricci curvature problem on Lie groups. The research builds on newly-discovered connections between these problems to achieve exciting progress in their resolution. Outcomes are expected to find applications across a range of fields, such as condensed matter physics, particle physics, quantum field theory and knot theory. Anticipated benefits include stronger links between different areas of science achieved through a deeper understanding of symmetry.</t>
  </si>
  <si>
    <t>A/Prof Artem Pulemotov</t>
  </si>
  <si>
    <t>A/Prof Artem Pulemotov; Em/Prof Mark Gould; Prof Dr Wolfgang Ziller</t>
  </si>
  <si>
    <t xml:space="preserve">Symmetry is ubiquitous in science, engineering and technology, from large constructions in architecture, to plant structures in biology, to models of subatomic physics. The notion of a Lie group provides a precise and adaptable mathematical description of symmetry which underpins scientific research and has recently found a range of more industry-related applications. Our project aims to discover new fundamental properties of Lie groups through an innovative combination of methods from algebra and geometry. These discoveries will help explain phenomena in several areas of science (e.g., the modern field of supersymmetric particle physics) and lay the groundwork for new technological developments significant to a range of industries in Australia, such as image processing software and intelligent manufacturing. As the project addresses important challenges for the international scientific community, it will expand Australian researcher networks and facilitate interdisciplinary ties. It will help attract students to Australian universities, thus contributing to the Australian economy and intellectual capacity._x000D_
</t>
  </si>
  <si>
    <t>DP220102755</t>
  </si>
  <si>
    <t xml:space="preserve">Quantum optical methods for entangled devices. This project aims to develop experimental quantum optics methods and techniques for enhancing the performance of sensitive devices. Entangled photons will be used to probe separate devices, yielding an improved detection of correlated signals.  This new technique will benefit laboratory searches for new fundamental physics effects such as space-time fluctuations due to quantum gravity and exotic dark matter candidates.  The project is expected to train scientists and students in advanced quantum methods, promoting and securing Australia's position as a leader in the development of quantum technologies.  </t>
  </si>
  <si>
    <t>Em/Prof David McClelland</t>
  </si>
  <si>
    <t>Dr Robert Ward; Em/Prof David McClelland; Dr Vaishali Badrish Adya; Dr Min Jet Yap; Prof Dr Michele Heurs</t>
  </si>
  <si>
    <t xml:space="preserve">Quantum physics underpins key components of many modern technologies that Australians rely on for their entertainment, livelihood, and security,  including mobile phones, computers, and the internet. Yet we are only at the beginning of exploiting further advances in these areas - which will be the basis of entirely new economies for Australia.  This project will produce the experimental techniques and cutting edge theories in quantum optical methods that will drive the development of future real world technology applications in Australia and internationally. By driving new technology development within Australia's quantum communication industry (which is projected to reach $4B by 2040), the project will contribute longer term economic and commercial benefits to Australia, as well as to Australian consumers of those next-generation communication technologies._x000D_
</t>
  </si>
  <si>
    <t>DP220102861</t>
  </si>
  <si>
    <t>New frontiers in the theory of noncommutative surfaces. In the 90s, Artin launched his school of noncommutative algebraic geometry, where novel geometric methods
were used to profoundly deepen our understanding of the classical subject of noncommutative algebra. This
project aims to advance this theory by establishing several new frontiers in the theory of noncommutative
surfaces. This project expects to develop new methods involving sheaf theory, Mori's minimal model program and
moduli stacks, to study in particular, Artin's classification problem for noncommutative surfaces. Expected
outcomes include a much richer geometric understanding of noncommutative algebra. This project should help
ensure Australia plays a leading role in important developments in both algebra and algebraic geometry.</t>
  </si>
  <si>
    <t>A/Prof Daniel Chan</t>
  </si>
  <si>
    <t>Noncommutative algebra is an age old discipline which is still very much of great research interest, in part
because of its applications to a variety of fields, from physics (quantum mechanics, string theory) to symmetry to
computer graphics. In the last few decades however, geometric methods such as those initiated by Artin's school
of noncommutative algebraic geometry have brought fascinating new ways of studying noncommutative algebra
sparking a flurry of research in the area. This project will form an important part of these exciting and fundamental
new developments, reinforcing Australia's traditional strength in algebra as well as building on the nation's
emerging strength in algebraic geometry. The project being inter-disciplinary, involving both algebra and
geometry, will do much to raise the mathematical competency of the nation, a necessary pre-requisite for
advances in physics and cyber-security.</t>
  </si>
  <si>
    <t>DP220103181</t>
  </si>
  <si>
    <t>Ytterbium fibre laser with diamond: new laser threshold magnetometry method. This project aims to create a novel class of hybrid optical fibres that open new vistas for magnetic field detection at ambient temperatures in noisy environments. The multidisciplinary project will develop the first fibre laser threshold magnetometry platform that breaks through diamond magnetometry sensitivity limits by cross-cutting established fibre laser technology with the new diamond-glass fibres and magnetometry concepts recently invented by the investigators. Envisaged significant benefits include non-invasive detection of magnetic fields in hard-to-access regions, an area of key interest for remote detection of submarines, early sensing of aircraft corrosion, deep brain imaging of neuronal activities and mineral exploration.</t>
  </si>
  <si>
    <t>0912 - Materials Engineering</t>
  </si>
  <si>
    <t>Prof Heike Ebendorff-Heidepriem; Prof Brant Gibson; Prof Andrew Greentree; Prof David Ottaway; Dr Takeshi Ohshima</t>
  </si>
  <si>
    <t xml:space="preserve">An optical fibre platform for magnetic field sensing in typical hard-to-access and sensitive areas is expected to yield significant economic, strategic and social benefits in critical areas of Australia, including:
*Mineral and energy resource exploration where magnetic field detection using thin and long fibres, which can be readily deployed down a hole, could help resource explorers detect smaller signals from valuable deeper targets.
*Defence and Security where early detection of the weak magnetic fields during corrosion in a non-invasive way in hard-to-access region of aircrafts and ships would generate significant cost-savings. Other key applications are persistent seabed surveillance for threat mitigation of unmanned underwater vehicles and long-range undersea sensors for tracking submarines and ships in complex environments.
*Biology where deep brain sensing of neuronal activities via detecting weak magnetic field signals could lead to advancing our understanding of the function of the nervous system and improve early diagnostics of neurological disorders and traumatic brain injury and epilepsy.
</t>
  </si>
  <si>
    <t>tech will help build quantum computers</t>
  </si>
  <si>
    <t>DP220103467</t>
  </si>
  <si>
    <t>Synthesis of enriched silicon for long-lived donor quantum states. We have discovered a method to make silicon highly enriched in the desirable spin-zero isotope using readily available ion implantation tools. This ‚Äúsemiconductor vacuum‚Äù is essential for building future quantum computer devices using the quantum spin of millions of implanted atoms with revolutionary capabilities. We have demonstrated long-lived implanted donor atom quantum states in prototype material, made possible by the depletion of background spins in natural silicon and now aim to push the enrichment to greater extremes. We will integrate the extreme material into functional devices that use electrically detected electron spin resonance to probe exceptionally durable quantum states and open a near-term pathway to large-scale devices.</t>
  </si>
  <si>
    <t>Prof David Jamieson</t>
  </si>
  <si>
    <t>Prof Richard Curry; Prof David Jamieson; Prof Dane McCamey</t>
  </si>
  <si>
    <t xml:space="preserve">New quantum technologies promise to have a significant social impact. For example, quantum computers will solve problems that are inaccessible to traditional computing, benefiting sectors of society, from drug design to finance.  Australian researchers have been leaders in this technology, with centres established in Australian universities and associated commercial operations.  This research is critically dependent on enriched silicon provided from overseas.  The enrichment technique we have discovered uses standard tools found in university laboratories and has the potential to provide researchers ready access to enriched silicon for developing new quantum technologies. We have protected our innovation with a patent that could bring economic benefits to Australia if our method becomes the best pathway to the construction of large-scale quantum devices in enriched silicon. The project provides a pathway to increase linkages with industries that are commercializing quantum technologies and aligns with the National Innovation Agenda._x000D_
</t>
  </si>
  <si>
    <t>manufacturing which can help quantum computing</t>
  </si>
  <si>
    <t>DP220103624</t>
  </si>
  <si>
    <t>Quantum Nanostructure Positioning for Breakthrough Quantum Photonics. The integration of quantum nanostructures in optical devices has been proposed to improve the efficiencies of existing optical devices and create new classes of quantum photonics. Limiting progress is that many nanostructures are made through bottom-up processes with inherently randomly distributions, making integration into devices problematic. Lithographic nanostructure fabrication is rarely an option as it leads to diminishes performance. Here, we propose a new and unique nanostructure positioning technique incorporated directly into the growth process. It interfaces bottom-up technologies with device fabrication, facilitating incorporation of nanostructures in photonic devices, and may be transferrable to a variety of other systems.</t>
  </si>
  <si>
    <t>Prof Glenn Solomon</t>
  </si>
  <si>
    <t>Prof Glenn Solomon; Prof Nelson Tansu</t>
  </si>
  <si>
    <t>This Discovery Proposal supports two National Research Priorities: 
1) Advanced Manufacturing, through the Specialised, high value-add Research Challenge; and 
2) Cybersecurity, through the New technologies and approaches Research Challenge.
The project will develop new semiconductor technologies that will improve the interfacing of semiconductor quantum nanostructures with optical devices, adding functionality to existing devices and creating new ones for fields like quantum information. Through research and training, these new semiconductor technologies will contribute to growing the semiconductor ecosystem in Australia. This ecosystem is vital to the broader Australian high-tech arena, including Defence and commercial industries. In addition, this project will aid in the development of emerging quantum technologies for ultra-secure communications, quantum computing and simulation, contributing to current efforts to be world-leaders in the nascent but fast-growing area of quantum information and the cybersecurity spaces.</t>
  </si>
  <si>
    <t>DP220103812</t>
  </si>
  <si>
    <t>The physics and biology of hearing in larval fish. Using the zebrafish model and an array of cutting-edge biophysics and neuroscience tools, this project aims to provide the first complete map of a functioning auditory system. This is significant because it has previously been impossible to study the brain at the levels of single cells, circuits, and brain-wide networks simultaneously. Expected outcomes include detailed descriptions of information flow through a simple brain and the ways that brain cells and circuits communicate to process information. Benefits include knowledge gained about sensory systems in nature, future biomimetic approaches for information processing, and the training of the next generation of Australian researchers in cutting edge optical physics and neuroscience.</t>
  </si>
  <si>
    <t>Prof Ethan Scott</t>
  </si>
  <si>
    <t>0608 - Zoology</t>
  </si>
  <si>
    <t>Prof Ethan Scott; Dr Itia Favre-Bulle</t>
  </si>
  <si>
    <t xml:space="preserve">The outcomes from this work will have three major benefits for Australia. The first is in the basic discoveries that it will provide about brain function. Discovering the circuit-level mechanisms of hearing will benefit fields as diverse as behavioural ecology and medicine. The second is in technology development. The CIs have been central to the development of new technologies in behavioural analysis, microscopy, neuroinformatics, and optical physics, and the current proposal aims to merge these new technologies in a novel way that will allow important biological questions to be addressed for the first time. Finally, this technically challenging work will be an excellent training ground for young researchers who are developing their skills in optical engineering, computer programming, big data analysis, and other fields that will be in great demand in the future. </t>
  </si>
  <si>
    <t>LE220100085</t>
  </si>
  <si>
    <t>schemeCode: LE   ^ program: Linkage ^ submissionYear: 2021 ^ roundNumber: 1 ^ schemeRound: LE22 Round 1</t>
  </si>
  <si>
    <t>Scoping the world of ultra-thin film and ultra-high pressure environments. This proposal will establish a unique Australian research facility, a combination of high efficiency Thin Film Thermophysical Property Analyser and a complete package of tools for materials and devices fabrication and characterisation at ultra-high pressures Almax DiaCell. This exceptionally comprehensive and versatile set of tools will foster collaborative activities between participating research organisations supporting breakthrough research conducted by more than 30 researchers across more than 20 ARC and other projects to discover novel unconventional phenomena in topological insulators, superconductors, spintronic materials, low energy devices, one- and two-dimensional micro- and nano-materials, battery, and bio-magnetic materials.</t>
  </si>
  <si>
    <t>Prof Xiaolin Wang; Dr Germanas Peleckis; Prof Roger Lewis; Prof Ajayan Vinu; Prof Tom Wu; Dr Feixiang Xiang; Dr Qingwen Wang; Prof Jiazhao Wang; A/Prof Lan Wang; Dr Guolin Zheng; Dr Zengji Yue</t>
  </si>
  <si>
    <t xml:space="preserve">primaryItem: A dedicated thin film thermal diffusivity measurement system ^ isItemAvailable: true; primaryItem: A suite of custom build accessories for generation of high pressures for advanced materials fabrication and characterization ^ isItemAvailable: true; </t>
  </si>
  <si>
    <t>Australia has been at the forefront of international multidisciplinary research for many years. Newest technological advances, in quantum computing and renewable energy sectors, have prompted researchers across the globe to concentrate their efforts in finding and understanding key fundamental operating principles of materials and devices in unique environments. The proposed research infrastructure will see the establishment of Australia's first platform for fabrication/characterisation of novel functional materials and devices in ultra-thin film and ultra high-pressure environments. This capacity would enable a large number of Australian researchers to be at the forefront critically important and strategic research, that would allow Australia to be intellectually and technologically competitive in the near future. The development of novel low energy functional materials and devices is presently among key developments that are perceived to bring about enormous economic benefits, such as high power computing and low energy transmission.</t>
  </si>
  <si>
    <t>LE220100108</t>
  </si>
  <si>
    <t>Atomic Scale Control over Quantum Materials. This project aims to establish a state-of-the-art microscope and materials growth facility in Australia to develop functional quantum materials. The unique aspect of the facility is the ability to create bespoke materials in an ultra-clean environment under working conditions for quantum materials, i.e. in large magnetic fields and sustained temperatures below 100mK. This capability has only recently been reliably available and Australia will be amongst the first countries to utilise such a tool for its world leading quantum technology community. This project will enable break through science and mature materials for this rapidly growing community with applications in silicon qubits, strongly correlated matter, and topological materials.</t>
  </si>
  <si>
    <t>Prof Sven Rogge</t>
  </si>
  <si>
    <t>Prof Sven Rogge; Prof Michelle Simmons; Prof Susan Coppersmith; A/Prof Rajib Rahman; Dr Benoit Voisin; Prof Michael Fuhrer; Dr Mark Edmonds; Dr John Bartholomew; Prof Nunzio Motta; Prof Jeffrey McCallum; Dr Rose Ahlefeldt; A/Prof Matthew Sellars</t>
  </si>
  <si>
    <t xml:space="preserve">primaryItem: Dilution cooled UHV scanning tunnelling microscope with sub 100mK base temperature, 9-2-2T magnet, optical and microwave access, MBE growth capability ^ isItemAvailable: true; </t>
  </si>
  <si>
    <t xml:space="preserve">This project aims to establish a facility that will allow the Australian researchers and development community to probe and control functional quantum materials at the atomic scale in an application setting. This will support breakthrough science, whose outcomes will lead to the development of new electronic technologies and materials, ranging from long-term quantum processors, via materials and devices for low energy electronics, to really deployable sensors for medical diagnostics and navigation. This unique tool will fill a major gap in the current available facilities in Australia, supporting existing and emerging industries and enhancing Australia's global position as a leader in quantum technologies, innovative spintronics, optoelectronics, and low energy electronics. It will also contribute to the development of the highly skilled workforce required by such industries. </t>
  </si>
  <si>
    <t>LE220100111</t>
  </si>
  <si>
    <t>Nano-IR Facility for the Search of New Multifunctional Materials. Investigations of 2D and van der Waals materials, biological samples, photovoltaic and energy materials, and quantum devices on the nano- and microscale are revolutionising medicine, communications, information technology, energy production and storage by virtue of new phenomena. The new time-resolved nano-IR facility will enable state-of-the-art capabilities in mapping chemical, morphological, mechanical, and spectral properties, providing cutting-edge tools that will enable breakthroughs in both existing and future multi-disciplinary projects in photonics, quantum devices, nanomaterials, nanoelectronics, and solar photovoltaic technology as key drivers of the new economy in Australia.</t>
  </si>
  <si>
    <t>Prof Jan Seidel</t>
  </si>
  <si>
    <t>Prof Jan Seidel; Prof Michael Fuhrer; Prof Martin Green; Dr Dong Jun Kim; Dr Jae Sung Yun; Prof Shujuan Huang; A/Prof Damia Mawad</t>
  </si>
  <si>
    <t xml:space="preserve">primaryItem: Nano-IR Facility for the Search of New Multifunctional Materials ^ isItemAvailable: true; </t>
  </si>
  <si>
    <t>New developments in medicine, communications, quantum and information technology, energy production and storage require the study of advanced materials, including 2D and van der Waals materials, biological samples, photovoltaic and energy materials, and quantum devices on the nano- and microscale. Further progress requires imaging of material and device structure and properties with high spatial resolution and high time resolution. The new instrumentation will enable state-of-the-art capabilities in mapping chemical, morphological, mechanical, and spectral properties. The facility will provide cutting-edge tools that will enable breakthroughs in both existing and future multi-disciplinary projects in photonics, quantum devices, biosensing, nanomaterials, nanoelectronics, and solar photovoltaic technology. Micro- and nanoscience is a key driver of technology in new economies and this Facility will underpin broad research in the above areas, which will ultimately lead to new health and economic outcomes.</t>
  </si>
  <si>
    <t>LE220100130</t>
  </si>
  <si>
    <t xml:space="preserve">Versatile laser processing system for multi-disciplinary research . This project aims to meet the growing needs for laser-assisted material processing and device fabrications supporting multi-disciplinary research at multiple institutions. The unique multi-wavelength pulsed and continuous wave laser system will provide additional capacity and capability expanding material systems processable especially organics and hybrid materials for laser-assisted surface cleaning, ablation, doping, and crystallization for optoelectronic, photonic, biomedical and carbon fibre reinforced plastics research. The system will support existing and future fundamental and applied research and industry projects benefitting Australia via research training and by boosting capacity for advanced manufacturing. </t>
  </si>
  <si>
    <t>Prof Anita Ho-Baillie</t>
  </si>
  <si>
    <t>Prof Anita Ho-Baillie; Prof Marcela Bilek; A/Prof Koushik Venkatesan; Prof Shujuan Huang; Prof Lin Ye; A/Prof Stephen Bremner; Prof Benjamin Eggleton; Prof Nicholas Ekins-Daukes</t>
  </si>
  <si>
    <t xml:space="preserve">primaryItem: Versatile fully integrated customised multi-wavelength pulsed and continuous wave laser processing system for multi-disciplinary research ^ isItemAvailable: true; </t>
  </si>
  <si>
    <t xml:space="preserve">The laser system will expand laser manufacturing capabilities in Australia meeting growing demands for new applications and new device designs that require small feature size, fast scanning, large substrates, use of different types of lasers for a multi-step-process and organic and hybrid materials. The latter is particular important as many existing systems only cater for inorganic materials.  Its strategic placement within the Australian National Fabrication Facility (ANFF) will make the system highly accessible to research community at large and will accelerate process developments where existing up-stream and downstream processing equipment are also housed in the same Facility. The expected outcomes include i) novel low cost fabrications of various types of Si-based tandem solar cells, high efficiency perovskite solar modules, flexible LEDs, Si-based modulators for microwave photonics ; ii) advanced surface cleaning for composite materials; iii) pattern-on-demand quantum dot opto-electronic devices;  iv) advanced brain-on-chip devices; and v) polymer-free glass bonding. </t>
  </si>
  <si>
    <t>LE220100140</t>
  </si>
  <si>
    <t>Near Infrared Fluorescence and Photoacoustic Imaging Facility. This grant will establish a multi-institutional near infrared fluorescence and ultrasound photoacoustic imaging facility. The Facility will accelerate the development, characterisation and evaluation of new and emerging nanomaterials for a diverse range of applications, utilising fluorescent and photoacoustic imaging systems. Nanotechnologies including optical nanosensors, novel nanomaterials with tuneable quantum yields, and multi- modal imaging agents will enable discovery investigations of bio-nano interactions and bio-distribution interactions of nanomaterials in rodent models. The Facility will provide significant community benefits through the development of highly innovative bioimaging, biosensing and drug delivery tools.</t>
  </si>
  <si>
    <t>Prof Gary Egan</t>
  </si>
  <si>
    <t>Prof Gary Egan; Prof Vipul Bansal; Prof Bayden Wood; Prof Cyrille Boyer; Prof Nicolas Voelcker; Dr Francesca Cavalieri; Prof Christoph Hagemeyer; A/Prof Simon Corrie</t>
  </si>
  <si>
    <t xml:space="preserve">primaryItem: Near Infrared Plate Reader, Sir Ian Potter NanoBioSensing Facility at RMIT University, Melbourne. ^ isItemAvailable: true; primaryItem: Photoacoustic ultrasound imaging system, Monash Biomedical Imaging, Monash University, Melbourne. ^ isItemAvailable: true; </t>
  </si>
  <si>
    <t>The Near Infrared Fluorescence and Photoacoustic Imaging Facility will be Australia‚Äôs first research facility dedicated to photoacoustic and near infrared imaging and spectroscopy of nanomaterials, devices and biological specimens. The Facility will provide equipment for ultrasound, photoacoustic and NIR characterisation of nanomaterials in discovery research using phantoms, cell culture specimens, and animal models. The equipment will lead to the development of optical nanosensors and multi-modal imaging agents, the discovery of novel nanomaterials with tuneable quantum yields, and for investigations of bio-nano interactions and bio-distribution interactions in nanobiotechnology research. The research that will be supported by the Facility will achieve a deeper understanding of the extracellular and intracellular behaviour of nanoparticles to increase drug efficacy and lead to the development of new multi-modal nanoparticle imaging agents. Research using two dimensional materials with unique optical properties, such as phosphorene will provide unique to develop and test new multimodal imaging agents.</t>
  </si>
  <si>
    <t>LE220100153</t>
  </si>
  <si>
    <t xml:space="preserve">Equipment for research on future gravitational wave detectors. Five years ago Australia played a key role in the  first detection of gravitational waves, that opened a brand new form of astronomy and detected the most powerful energy outbursts ever observed in the universe. The 70 gravitational wave signals now detected tell us there is a huge population of black holes to be discovered if sensitivity can be increased. This project builds on Australia‚Äôs investments in measurement science by providing special lasers and cryocoolers that will allow development of revolutionary new techniques for amplifying gravitational wave signals and reducing noise by manipulating the ways that sound and light interacts. </t>
  </si>
  <si>
    <t>A/Prof Chunnong Zhao</t>
  </si>
  <si>
    <t>0201 - Astronomical and Space Sciences</t>
  </si>
  <si>
    <t>A/Prof Chunnong Zhao; Dr Bram Slagmolen; Dr Johannes Eichholz; Dr Carl Blair; Dr Maxim Goryachev; Em/Prof David Blair; Prof Warwick Bowen; Dr Joris van Heijningen; Dr Jerome Degallaix; Prof Stuart Reid; Dr Aidan Brooks</t>
  </si>
  <si>
    <t xml:space="preserve">primaryItem: Cryogenic facilities for the complete evaluation of coatings for cryogenics optics - the core component of future gravitational-wave detectors ^ isItemAvailable: true; </t>
  </si>
  <si>
    <t>Gravitational waves have allowed us to hear the dark universe, and make unexpected discoveries. Cryogenic techniques promises dramatic sensitivity improvement which will result in more surprising discoveries. This facility will provide a testbed for technology required for this leap in sensitivity.
White light signal enhancement and high power cryogenic silicon optics will be demonstrated using these facilities. Our frontier research will generate high impact results and global interest from scientists and industry. To succeed, challenging components will be custom-built using advanced manufacturing in local industries, industry partners and universities. Quantum opto-mechanical devices, cryogenic and nanolayer coatings and characterisation of high purity cryogenic silicon will generate commercially interesting results. Gravitational-wave research has a long enduring history of producing spin-off technology that provides benefit to the economy.
The facilities will provide training opportunities with world-class instruments, and prepare young researchers in Australia to compete on the world stage.</t>
  </si>
  <si>
    <t>LE220100179</t>
  </si>
  <si>
    <t>Flinders University</t>
  </si>
  <si>
    <t>SA Spectromicroscopy Facility: From Band Mapping to Atomic Scale Imaging. This proposal aims to establish Australia‚Äôs first advanced spectromicroscopy facility capable of energy filtered momentum space imaging of advanced materials in real time. The facility will enable the direct correlation between electron band-structure of advanced materials with device function. This is essential for understanding the electron transport in materials including topological insulators and transistors for quantum computers; nanomaterials for energy storage devices and catalysis, and geoscience. The investment will ensure innovation in Nanotechnology, Characterisation, and Advanced Manufacturing that is crucial for Australian to remain competitive in the global market.</t>
  </si>
  <si>
    <t>Prof Sarah Harmer</t>
  </si>
  <si>
    <t>Prof Sarah Harmer; Prof Gunther Andersson; Prof Colin Raston AO FAA; Prof Mats Andersson; Prof Paul Dastoor; A/Prof Jennifer MacLeod; Prof William Skinner; Prof Nicole Stanford; Prof Jamie Quinton</t>
  </si>
  <si>
    <t xml:space="preserve">primaryItem: Scanning probe microscopy and monochromated VUV source ^ isItemAvailable: true; </t>
  </si>
  <si>
    <t>The Specromicroscopy Facility will provide Australia with a unique world class facility capable of mapping the electronic properties of advanced materials with unprecedented spatial, energy and momentum resolution. This facility is critical for understanding the intrinsic properties of advanced materials and their link with device performance. The facility will build capacity to address key global challenges in Advanced Manufacturing, Energy and Resources. It will enable a highly skilled workforce by training HDR students, post doctoral fellows in world class instrumentation and materials characterisation. The facility will ensure that Australia is at the forefront of advanced materials research for years to come, supporting local companies competitiveness in international
markets.</t>
  </si>
  <si>
    <t>DE220101082</t>
  </si>
  <si>
    <t>schemeCode: DE   ^ program: Discovery ^ submissionYear: 2020 ^ roundNumber: 1 ^ schemeRound: DE22 Round 1</t>
  </si>
  <si>
    <t>Heralded entangled photons to enable quantum networking and computation. This project aims to advance quantum networking and quantum computation by developing the science of new heralded, i.e. nondestructively verified, entangled states of photons. Despite great potential, photonic quantum technologies have been held back by the lack of key resources in the form of heralded entangled states of photons. Expected outcomes of the project include novel experimental capabilities of heralded state generation and powerful new theoretical methods for photonic circuit design. This should enable the realisation of quantum protocols with a genuine advantage, a critical step towards practical quantum technologies underlying the next generation of cybersecurity.</t>
  </si>
  <si>
    <t>Dr Nora Tischler</t>
  </si>
  <si>
    <t>The proposed research aims to produce key resources for the quantum internet of the future, in which quantum computers are connected to form quantum information networks. These networks promise a level of security and privacy unachievable through any classical means, making them of profound significance to the future technology, infrastructure, and cybersecurity needs of Australia‚Äôs information-based society.  The outputs of the project are expected to enable a critical step towards harnessing these unique advantages of quantum information in real-life, practical settings. The project will also provide world-class training to grow future leaders in the domestic quantum industry sector, which has the widely recognised potential to become a major economic powerhouse.</t>
  </si>
  <si>
    <t>DE220101272</t>
  </si>
  <si>
    <t>Giving quantum systems a voice: quantum optoacoustics on a nanoscale. This project aims to build a complete and scalable platform for the new paradigm of quantum acoustics, ready for immediate deployment as a critical component of a hybrid quantum computing architecture. Using a combination of theoretical techniques at the boundary of quantum physics, nanoscale electromagnetism, classical theory of elasticity, and advanced numerical methods, I will design a complete suite of quantum acoustic devices and protocols to enable interfacing between state-of-the-art quantum devices. This project will strengthen the leading position of Australian researchers in the race towards quantum technologies by offering practical solutions to a critical bottleneck in designing large-scale quantum technologies.</t>
  </si>
  <si>
    <t>Dr Mikolaj Schmidt</t>
  </si>
  <si>
    <t>Quantum technologies promise a revolution in the way we develop drugs, design new materials for high-tech industries, and secure our data. This fellowship aims to aid in the development of these capabilities, by providing a missing component of the quantum hardware - a quantum interface, implemented by harnessing the non-classical nature of high-frequency mechanical vibrations. When developed, this component will allow multiple platforms, created at Australian universities, to be effectively combined into multi-faceted hybrid quantum architectures. As such, this project has the potential to significantly accelerate the scaling and deployment of commercial quantum devices, bringing commercial and economic benefit to the emerging Australian quantum industry. Furthermore, it will generate IP, patents and stimulate media coverage, reinforcing the image of Australia as a diverse hub for quantum technologies. This will provide cultural benefits to the Australian public and scientific community.</t>
  </si>
  <si>
    <t>DE220100625</t>
  </si>
  <si>
    <t>Topological phases of matter for quantum computation. A global effort is underway to build quantum computers at scale. There are promising approaches based on quantum phases of matter with exotic topological properties that are harnessed to protect fragile quantum information. This project aims to take advantage of recent breakthroughs in three dimensional topological phases to discover new materials and design better components for quantum computers. This addresses the significant question of what the analogue of a transistor will be in a full scale quantum computer. Benefits include classification of three dimensional topological phases and the discovery of better routes to scalable quantum computing, potentially causing a fundamental shift in the direction of this global research effort.</t>
  </si>
  <si>
    <t>Dr Dominic Williamson</t>
  </si>
  <si>
    <t>This project aims to discover the ideal components on which to base scalable quantum computers. Scaling up is necessary to reap the benefits of the extraordinary power promised by quantum computers for solving important problems in science, industry and cryptography. The nascent quantum technology industry is receiving substantial investments from international government agencies and private industry to fund efforts in the competition to attain this powerful new technology. Australia has had an enormous impact in the field of quantum computation to date and as such is positioned as a leading player in this technological development. This project would develop valuable expertise in Australia that would provide long term benefits to the development of Australia‚Äôs own quantum technology industry. The particular focus on new designs for quantum computing components could provide the Australian quantum computing effort with a competitive edge. Such contributions, at this relatively early stage, have the potential to generate significant economic benefits through the growing Australian quantum technology sector.</t>
  </si>
  <si>
    <t>DE220100712</t>
  </si>
  <si>
    <t>Mixing light and matter with complex gauge fields . Quantum fluids of light and electronic matter provide a practical route towards technological applications of collective quantum effects that were previously only possible at extreme conditions. However, progress in harnessing these effects, such as the flow of synchronised particles without resistance, is hindered by the weak interaction of the hybrid light-matter particles with electromagnetic fields. This project aims to engineer artificial fields that can easily control these hybrid particles and their flow in semiconductors at ambient conditions. The outcome of this research will benefit the design of low-energy devices and new quantum technologies based on hybrid light-matter quantum fluids.</t>
  </si>
  <si>
    <t>Dr Eliezer Estrecho</t>
  </si>
  <si>
    <t>Quantum physics has revolutionised the way we live, work, and communicate since the birth of computers and the internet. New quantum technologies that rely on controlling, isolating, and sensing individual quantum particles have matured for applications in health, mining, space, and defence. This has opened a new opportunity for Australia that can potentially unlock a four billion-dollar industry. The proposed project opens a new avenue for utilising quantum effects arising, not from single particles, but from an ensemble of synchronised particles. These synchronised particles can flow without resistance or friction and can find applications in low-energy electronics, computing, and communication. By studying the fundamental properties of these particles, this proposed project will benefit the development of new quantum technologies. The proposed research direction is completely new and its outcome can enhance the competitiveness of Australian research and foster international collaborations contributing towards Australia‚Äôs growing quantum technology industry.</t>
  </si>
  <si>
    <t>DE220100918</t>
  </si>
  <si>
    <t>Teichmueller dynamics and the birational geometry of moduli space. The project aims to leverage recent cutting-edge advances in the area of Teichmueller dynamics to answer longstanding open questions from algebraic geometry on the moduli space of curves, an object with deep connections to many diverse areas of science including quantum gravity and theoretical physics.¬†The project expects to generate new theories and increased understanding in both areas through the innovation of relating these perspectives, as well as uncovering new connections between the viewpoints. Further benefits should include building international collaborations and the contribution of this diverse perspective to the growing algebraic geometry community in Australia and to mathematics and related scientific fields more generally.</t>
  </si>
  <si>
    <t>Dr Scott Mullane</t>
  </si>
  <si>
    <t>Developments in pure mathematics have long been shown to have cascading benefits to all other sciences, from Riemannian geometry, crucial to the functioning of modern GPS systems, to representations of groups, central to quantum mechanics and the functioning of iPhones, computers, and all electronic devices we today take for granted. The acceleration of the benefits of pure research in recent decades only further evidences that the presence of world leading mathematics research and researchers in Australia directly benefits all scientific research inAustralia.¬†The results will have consequences in the understanding of the moduli space of curves, an object with complex connections across many areas of science including the flow of water, quantum gravity and the origins of the universe. Further, the innovative new techniques developed will increase the future capacity to address the current problems in this area, while the perspective and results developed in the project are expected to have broader applications increasing understanding across number theory, cryptography, and mathematical physics. ¬†</t>
  </si>
  <si>
    <t>DE220101147</t>
  </si>
  <si>
    <t>First-principles design of atomic defects for quantum technologies. This project aims to address the issue of designing and engineering better single-photon sources based on atomic defects in solids, a crucial building block for many quantum technologies. Using advanced first-principles quantum mechanical theories and calculations, the project expects to produce fundamental knowledge of key mechanisms and properties, and to use this to inform the design of new atomic defects for tailored applications as quantum emitters. The expected outcomes, including novel methodologies, will contribute to different research areas, from condensed matter and materials physics to quantum science and technology. This project should provide significant benefits in accelerating quantum technology innovation in Australia.</t>
  </si>
  <si>
    <t>Dr Carla Verdi</t>
  </si>
  <si>
    <t>This project seeks to create new knowledge in the prominent field of theoretical condensed matter and materials science, with the potential of making an impact on the new wave of quantum technology applications. In particular, the project‚Äôs goal is to drive the design of atomic defects systems that are ideal platforms for realising many quantum technologies, such as secure communications systems and precision sensors and metrology devices. The theoretical and computational tools produced in this project will support Australia‚Äôs emerging quantum technology industry, which is projected to become a billion-dollar industry over the next two decades, not only creating new jobs but also contributing to the transformation of society. Moreover, this research project will also drive capacity building by training students and young researchers, which is instrumental to forming a high quality workforce. The project is further expected to strengthen Australia‚Äôs links with overseas institutions through a network of collaborations across three different countries.</t>
  </si>
  <si>
    <t>DE220101185</t>
  </si>
  <si>
    <t>Engineering ferroelectric topologies in freestanding membranes. This DECRA proposal is focused on the exploiting controlled motion, annihilation and creation of real space topological defects (polar skyrmions, vortices and merons) in free-standing ferroelectric superlattices. Topological states in ferroic materials arise from spin/dipolar textures (the spins/dipoles can be considered as quasiparticles) which condense to form topological defects. The imposition of precisely controlled elastic boundary conditions through an applied bending stress, temperature profiles and electric fields to the membranes enables tailored functional responses without any interference from substrate clamping effect. This yields multifunctional materials with enhanced operational speed, sensitivity and energy-efficiencies.</t>
  </si>
  <si>
    <t>Dr SUJIT DAS</t>
  </si>
  <si>
    <t>The aim of this project is to design and produce new and unique electronic materials for potential use in advanced electronic manufactured products including random access memories, ferroelectric racetrack memories, thin-film capacitors, transistors, and actuators.  The project addresses the National Science and Research Priority of ‚ÄúAdvanced Manufacturing‚Äù and successful outcomes will contribute to Australia‚Äôs emerging capability in advanced manufacturing technologies especially those based on quantum and low-energy devices.  Intellectual property generated in the project will contribute to Australia‚Äôs well-established world-leading development of electronic and quantum technologies and will enable strategic partnering with leading Australian and overseas companies to develop new electronic devices of major national and societal benefit.  A combination of advanced materials synthesis techniques and sophisticated analysis tools employed in the project will provide state-of-the-art research training skillsets to Australian researchers to further develop national capability in advanced materials.</t>
  </si>
  <si>
    <t>DE220101548</t>
  </si>
  <si>
    <t>Calming the Superfluid Storm: Taming Turbulence in Superfluid Devices. Turbulence, the chaotic flow of fluids, occurs in the vast majority of fluid flows in nature. This project aims to develop a new understanding of turbulence in superfluids, a class of quantum fluids which can flow without friction. The significance is that aspects of turbulence are universal, so that discoveries in superfluid turbulence will provide fundamental insights into all forms of turbulence. The expected outcomes are solutions to two outstanding questions ‚Äì what are the universal laws of turbulent flow for superfluids, and what new forms of quantum vortex matter are possible? New insights into turbulence will benefit all applications which rely on its understanding, for example in medicine, aviation, and climate modelling.</t>
  </si>
  <si>
    <t>Dr Matthew Reeves</t>
  </si>
  <si>
    <t xml:space="preserve">This project aims to develop innovations in the control of turbulence in superfluids. Recently, applications leveraging the frictionless flow of superfluidity have been proposed, including ultra-low energy switching devices for computation, and high precision quantum sensors. However, turbulence caused by quantum vortices marks the breakdown of superflow and the onset of dissipation, and has been shown to limit performance in these devices. The outcomes of this project have the potential to enhance the critical currents in such devices by controlling  quantum vortices in the fluid.
Computing infrastructure uses an increasing fraction of the international energy budget, and is a major contribution to carbon emissions. Technology leading from this project could enable ultra-low energy computing, benefiting Australia both environmentally and economically. Furthermore, this work will strengthen Australia‚Äôs world-leading effort in quantum technologies, which has the potential to provide new jobs, technology exports, and economic diversification.
</t>
  </si>
  <si>
    <t>FT210100256</t>
  </si>
  <si>
    <t>schemeCode: FT   ^ program: Discovery ^ submissionYear: 2020 ^ roundNumber: 1 ^ schemeRound: FT21 Round 1</t>
  </si>
  <si>
    <t xml:space="preserve">Using Abstract Networks to Study Symmetry. An operad is a mathematical tool for packaging the connection between discrete blocks of information. In other words, an operad is a type of network, particularly suited for approaching complex problems by breaking them into smaller, manageable packets. This project aims to reimagine classical objects in geometry and topology such as Teichm√ºller space as variations of infinity operads. This reimagining will ensure new insights into key objects across three areas of mathematics: algebraic number theory (the mathematics of modern encryption), the representation theory of quantum groups and topological quantum field theories. </t>
  </si>
  <si>
    <t>Dr Marcy Robertson</t>
  </si>
  <si>
    <t>This project advances fundamental research in pure mathematics, particularly geometry and algebraic number theory. Outcomes will offer significant potential downstream applications and contribute to the national interest through the exchange of specialised skills crucial to a new economic landscape. When translated to industry, particularly finance and engineering, advances in this research field are in high demand because it is driving changes in modern data science, providing innovative techniques for handling the increasingly large data sets in these industries.  It supports the transfer of skills through training PhD students able to lead work in these areas of increasing social and economic importance. The research will contribute to advances in science in a field of global importance not yet well-represented in Australia. It aligns with the national strategy to build Australia's scientific capacity in mathematics through research training and dissemination of findings, providing the foundations for future translation and impact.</t>
  </si>
  <si>
    <t>FT210100392</t>
  </si>
  <si>
    <t>Breaking barriers to high-performance room-temperature quantum technologies. This project aims to break the major barriers to realising high-performance quantum technologies that operate at room temperature by exploiting the unique properties of colour centres in diamond and  two-dimensional materials. This project expects to yield profound new knowledge of colour centres and new theoretical methods, experimental techniques  and quantum devices. Expected outcomes are significant enhancements of existing technologies, invention of novel two-dimensional technologies, and expanded domestic capability and international collaborations in quantum technology. These outcomes will benefit Australia by securing its global competitiveness in quantum industry and providing transformative tools to science, defence and industry.</t>
  </si>
  <si>
    <t>Dr Marcus Doherty</t>
  </si>
  <si>
    <t>This project aims to benefit Australia‚Äôs economy and security by expanding its capability to innovate and manufacture world-leading quantum technologies, expanding its expertise and facilities to train the workforce for the emerging quantum industry , and strengthening strategic international collaborations for continued innovation. Quantum technologies are transforming  science, defence and industry through applications in areas like cybersecurity, artificial intelligence, financial and engineering optimisation, biomedicine and advanced materials. Thus, a highly competitive quantum technology industry is rapidly emerging around the world with significant economic and security implications. Due to past research and funding, Australia is in a strong position to compete in the emerging quantum industry and security environment. This project expects to provide Australia a substantial competitive advantage by developing novel quantum technologies that are cheaper, more compact, more robust, and address a much broader range of applications than competing technologies by operating at room temperature.</t>
  </si>
  <si>
    <t>FT210100514</t>
  </si>
  <si>
    <t>Universal structures in stringy extra dimensions. The project aims to study properties of extra dimensions in string theory by means of techniques from supersymmetric gauge theory. This new approach makes it possible to study areas in the landscape of stringy extra dimensions that have not been accessible before. The project expects to uncover new universal features. This will have significant impact on string theory and mathematics. Expected outcomes of this project include answers to conceptual questions in string theory, new types of extra dimensions, and new methods to compute quantum corrections in string theory. This should provide significant benefits, such as interdisciplinary collaborations at the national and international level and a strengthening of string theory in Australia.</t>
  </si>
  <si>
    <t>Dr Johanna Knapp</t>
  </si>
  <si>
    <t>0105 - Mathematical Physics</t>
  </si>
  <si>
    <t>This project advances fundamental research in mathematical physics, specifically in the field of string theory.  Exploratory research of this nature has the potential to bring significant national benefits that can arise from interactions between fundamental science and commercial activities.  Data science, for example, relies on a wide range of advances in fundamental science and is a significant future industry in Australia.  The proposed research has long-term potential for translation into new technologies, such as machine learning and cryptography.  These are vital areas to develop and are essential to securing Australia‚Äôs national interest.  They also bring substantial economic and commercial benefits.  The participation of PhD and graduate students in this research will contribute to the training of a new generation of Australian researchers in mathematical physics.  These skills are required across a range of labour markets, including quantitative finance, business consulting, and data science.</t>
  </si>
  <si>
    <t>FT210100589</t>
  </si>
  <si>
    <t xml:space="preserve">Metal Halide Perovskite Metal-organic Framework Crystal-Glass Composites. This project aims to investigate the highly stable and efficient semiconductive composite materials, recently discovered by my group, consisting of metal halide perovskite embedded in metal-organic framework glass. An integrated experimental and computational approach will be used to study the structures and interfacial bonding mechanisms that govern the highly sought-after properties for the composites. Expected outcomes are a new generation of environmentally safe perovskite devices for energy, environmental and health applications, e.g. lighting, displays, X-ray sensing, photocatalysis and photovoltaics. This project will position Australia at the forefront of semiconducting device research and create commercial opportunities. </t>
  </si>
  <si>
    <t>Dr Jingwei Hou</t>
  </si>
  <si>
    <t>Synthetic semiconductive perovskites can find use in a wide range of energy, environmental and biomedical applications. They are considered as the next generation of solar panel materials and quantum dot displays, and can enable low-dose, high-resolution X-ray imaging/sensing. Their practical applications are still hampered by their poor stability and environmental toxicity. This project aims to address the persistent problems for this family of materials, and thereby enable the highly sought-after perovskite devices not currently available in the market. The project outcomes grant significant progress in synthetic materials development, transforming Australia‚Äôs vast abundance of natural resources to synthetic advanced materials. It will generate valuable compounds and devices within Australia for export. This project will place Australia at the forefront of the new generation semiconductive material products, and significantly augment advanced manufacturing for the Australian mining industry.</t>
  </si>
  <si>
    <t>FT210100663</t>
  </si>
  <si>
    <t>Solving the solvent problem in chemical modelling. This project aims to produce highly accurate, user-friendly chemical solvent models using interdisciplinary theoretical chemistry techniques. The benefits of these novel models are extremely broad since chemical modelling is more impactful than traditional laboratory based techniques in solving multi-faceted modern chemical problems. The proposed outcomes of the project are significant, as they will transform how applied research solves difficult and expensive real world chemical problems by allowing researchers to reliably include solvents in their models. It will have economic benefits for the chemical, mining and materials sectors in Australia, which represent billion-dollar industries.</t>
  </si>
  <si>
    <t>A/Prof Timothy Gould</t>
  </si>
  <si>
    <t>0307 - Theoretical and Computational Chemistry</t>
  </si>
  <si>
    <t xml:space="preserve">This project will develop important "virtual chemistry laboratory" models that enable researchers to optimise and discover chemical processes using highly accurate computer simulations, which are faster and cheaper than traditional discovery pathways. The new chemical models will help accelerate research and development cycles in multiple billion-dollar industries, including mining, chemical and pharmaceutical industries. By using these novel models, industries will be able to innovate more efficiently, providing (i) direct commercial benefit by significantly reducing R&amp;D costs; (ii) environmental benefit by reducing laboratory waste; and (iii) national benefit by growing capabilities. It will also train the next generation of researchers in advanced chemical modelling techniques and boost Australia‚Äôs position as a leader in virtual laboratory techniques that are rapidly being adopted by industries that use chemistry.
</t>
  </si>
  <si>
    <t>FT210100675</t>
  </si>
  <si>
    <t xml:space="preserve">Gravity effects in quantum clocks and sensors: foundations and applications. Time is among the most precisely measurable quantities in physics, yet it is also the least understood concept in physics. This project aims to develop a mathematical framework describing measurements of time with high-precision clocks sensitive to both quantum and gravitational effects. The project expects to deliver new knowledge in the foundations of quantum physics by describing new gravitational effects in quantum systems. Expected outcomes include enhanced understanding of time in quantum theory and strategies for harnessing gravitational effects in high-precision clocks, bringing cultural benefits to society and paving the way towards improved quantum technologies that are expected to bring economic benefits in the next two decades. </t>
  </si>
  <si>
    <t>Dr Magdalena Zych</t>
  </si>
  <si>
    <t xml:space="preserve">State-of-the-art sensing and information processing devices use quantum systems, opening the path towards commercial quantum technologies estimated by CSIRO to contribute $4 billion to Australian economy and create 16 thousand jobs for Australians by 2040. Rapidly improving precision of these technologies means that even the minuscule gravitational effects will have to be incorporated into their design to reach the targeted performance of next-generation quantum devices. This research aims to develop currently missing mathematical tools describing gravitational effects in quantum systems used in quantum technologies, explore how they affect the notion and measurements of time, and provide ways to mitigate these effects and thus enable next-generation quantum devices. Knowledge from this research will be indispensable for harnessing quantum effects for practical applications in future quantum technologies brining economic benefit to Australia, and will enhance our understanding of the notion of time in quantum physics, which in turn will bring cultural benefits to Australian as well as global community. </t>
  </si>
  <si>
    <t>FT210100809</t>
  </si>
  <si>
    <t>Advanced Quantum Sensors for Next-Generation Sensing Applications. The aim of this theoretical physics project is to develop ultra-precise sensing capabilities for two main applications: ultrastable inertial sensors for improved navigation and gravimetry, and to search for signatures of quantum gravity. This project expects to improve the performance of quantum sensors via the use of machine optimisation, and may lead to much-needed experimental data to help guide one of the most challenging problems in theoretical physics: the quantisation of gravity.  The expected outcomes of this project are enhanced quantum sensor design, leading to improved inertial sensing technology. This should provide benefits such as improved capabilities for minerals exploration and monitoring the movement of ground water.</t>
  </si>
  <si>
    <t>Dr Simon Haine</t>
  </si>
  <si>
    <t>Many technologies crucial for the environmental and economic wellbeing of Australia are currently limited by our ability to make precise measurements. One example is the precise measurement of gravitational fields, which currently limits our ability to search for minerals deposits without the need to excavate, and our ability to monitor underground water reserves. Another example is our ability to precisely measure accelerations and rotations, which will enable precise navigation in GPS-denied environments. This project aims to make significant breakthroughs in sensing capabilities. In particular, by developing inertial sensors with improved precision, this project may benefit the discovery of new mineral reserves to benefit our mining industry, and improve our ability to monitor the movement of ground water to aid the management of one of our most precious resources. This project also focusses on developing new inertial navigation capabilities that may benefit our military, and help to maintain the safety of Australia and its allies.</t>
  </si>
  <si>
    <t>the superconductors will have future application in quantum computing but this is about the material</t>
  </si>
  <si>
    <t>FT210100844</t>
  </si>
  <si>
    <t xml:space="preserve">Iron-based high-temperature topological superconductors. Because of topological non-trivial nature and zero resistance, topological superconductors are very promising in the application of future electronic devices. This project aims to achieve intrinsic and robust topological superconductors at high-temperature by engineering iron-based superconductors via precisely controlling the defects, chemical doping, interface and substrates. Expected outcomes of this project will include high-temperature iron-based topological superconductors as new material platforms for the study of exotic properties of topological superconductivity and future application in high-temperature fault-tolerant quantum computing. </t>
  </si>
  <si>
    <t>Dr Zhi Li</t>
  </si>
  <si>
    <t xml:space="preserve">By harnessing exotic quantum properties, quantum computers will potentially achieve revolutionize computation which can never be achieved by classical computers. Topological superconductors are newly discovered materials which are proposed recently to build quantum computers. Quantum computers built by topological superconductors will overcome the decoherence problem, which constrains the performance of current quantum computers. 
This project aims to advance the research of topological superconductors by achieving intrinsic and robust high-temperature topological superconductors. Australia has outstanding quantum computing research teams and startup companies. The high-quality topological superconductors fabricated from this project will be shared with quantum computing groups nationwide to fully explore the potential of topological quantum computing in Australia. The success of this project will further enhance the research strength of quantum computing in Australia and ensure the leading position of Australia in topological quantum computing. </t>
  </si>
  <si>
    <t>LP200300982</t>
  </si>
  <si>
    <t>schemeCode: LP   ^ program: Linkage ^ submissionYear: 2020 ^ roundNumber: 3 ^ schemeRound: LP20 Round 3</t>
  </si>
  <si>
    <t>Nonlinear Optical Metrology of Electronic Interfaces for Silicon Devices. This project aims to develop a prototype electric field induced second harmonic generation metrology setup for studying thin film dielectric interfaces on silicon in partnership with Femtometrix. The quality of these silicon-dielectric interfaces, which are affected by trapped charges and defects, are critical for microelectronic and optoelectronic device manufacturing. Through several proposed methodologies to separate the effect of interface and bulk signals, it is expected that the sensitivity of the prototype setup will exceed the previous record of 1 kV/cm. This metrology technique will be further expanded for applicability to silicon photovoltaics, specifically passivating contacts which cannot be studied via conventional techniques.</t>
  </si>
  <si>
    <t>Dr Michael Nielsen</t>
  </si>
  <si>
    <t>Dr Michael Nielsen; Prof Bram Hoex; Dr Murad Tayebjee; Dr Timothy Wong</t>
  </si>
  <si>
    <t>Semiconductor electronic devices are prevalent in the everyday lives of Australians, from the solar cells generating our electricity to the processors running our computers and cell phones. With the performance of these semiconductor devices governed in part by the quality of semiconductor-dielectric interfaces, this project will develop a non-contact optical metrology system to interrogate the interface physics on silicon.  It is expected that uptake of the metrology technology generated by this project will lead to tangible improvements in semiconductor device manufacturing, resulting in better performing and lower cost devices for Australians. It is expected that any improvements in silicon device manufacturing will support the future development of silicon-based quantum technologies in Australia. As such, this project stands to produce economic benefits to Australia through the generation of valuable intellectual property and technological leadership. The technology‚Äôs application to improving next generation silicon solar cells will lead to environmental benefits via improved renewable energy efficiency.</t>
  </si>
  <si>
    <t>fabrication technique for diamond quantum microprocessors that will help quantum computing in the future</t>
  </si>
  <si>
    <t>LP200301428</t>
  </si>
  <si>
    <t>La Trobe University</t>
  </si>
  <si>
    <t>An atom-scale fabrication technique for diamond quantum microprocessors. This project aims to develop an atomically-precise fabrication technique for the production of diamond quantum microprocessors through the pursuit of a novel bottom-up approach. This project expects to create significant new knowledge and capability in precision diamond growth, surface chemistry, electronics and characterisation, establish a long-term strategic partnership between Quantum Brilliance and the participating organisations, and enable the realisation of high-performance quantum microprocessors. These outcomes will potentially deliver Australia and Quantum Brilliance a profound advantage in quantum computing, thereby securing their positions in the emerging global quantum market and the associated economic and security benefits.</t>
  </si>
  <si>
    <t>Prof Christopher Pakes</t>
  </si>
  <si>
    <t>Prof Christopher Pakes; Dr Alex Schenk; Dr Alastair Stacey; Dr Marcus Doherty; Dr Johannes Kostka</t>
  </si>
  <si>
    <t>Quantum computing is rapidly emerging with an expected $50B+ global market by 2040, driven by the potential for transformative applications across science, industry and defence. Significant current investment is directed towards engineering quantum computers that offer a large-facility mainframe supercomputer. This project will take a different approach by manufacturing a diamond quantum microprocessor at lower cost that is compact and robust, expanding the scope of quantum computer applications and where they can be employed. This will deliver unparalleled capabilities to Australian industry through applications in chemical and materials innovation, drug discovery, food production and defence. Australia‚Äôs diamond material science capability will be combined with an innovative microprocessor design to develop a technique for atom-scale engineering of diamond quantum microprocessors, enabling the Australian quantum industry to capture a significant share of the global quantum computer market, enhancing its sovereign quantum capability, and supporting the training of a future quantum industry workforce.</t>
  </si>
  <si>
    <t>LP200301594</t>
  </si>
  <si>
    <t>Removing the blur: Guidestar lasers for the space industry . The speed and quality of transferring information between earth and space can be greatly enhanced by adaptive optical systems that provide correction for atmospheric aberrations. The laser-generated guidestars that lie at the heart of these systems must be bright, preferably multi-coloured and with low background. By taking advantage of the unique optical properties of diamond, this project aims to develop lasers that produce these advanced features to fulfil the needs of the space industry sector. These outcomes are expected to create new services and products in the areas of space situational awareness, space debris management and satellite communications, and have major spin-off benefits to astronomy and defence.</t>
  </si>
  <si>
    <t>Prof Richard Mildren</t>
  </si>
  <si>
    <t>Prof Richard Mildren; Prof David Spence; Prof Jonathan Lawrence; Prof Celine d'Orgeville; Prof Craig Smith; Dr Domenico Bonaccini Calia</t>
  </si>
  <si>
    <t>Australia has large investments in a range of space applications that rely on the transmission of data and images through the atmosphere and which stand to benefit from guidestar-assisted adaptive optics. The laser technology to be developed in this project is to provide industry end-users with bright guide stars with low background noise, and a practical method of greatly increasing data quality with full sky coverage. By collaborating with EOS Space Systems Ltd, a world-leader in space environment management, the outcomes will enable new and extended capabilities in space situational awareness and satellite communications. Anticipated benefits to Australia include the development of new services and products in a growth industry of strategic importance to defence and space infrastructure protection, and with parallel benefits to Australia‚Äôs astronomy community through increased roles in large global astronomy programs. The knowledge and concepts to be created are of a fundamental nature and are well placed to impact other fields that require high-power high-coherence lasers, such as in quantum science.</t>
  </si>
  <si>
    <t>FL210100017</t>
  </si>
  <si>
    <t>Australian Laureate Fellowships</t>
  </si>
  <si>
    <t>schemeCode: FL   ^ program: Discovery ^ submissionYear: 2020 ^ roundNumber: 1 ^ schemeRound: FL21 Round 1</t>
  </si>
  <si>
    <t>Nanoscale-interactions making future functional materials more powerful . Traditional crystal chemistry can no longer meet the demands for development of new functional materials - the foundation of modern industry. The program aims to overcome this challenge by introducing a new strategy into experimental and theoretical research to transform our understanding and application of nanoscale structural and chemical features in materials. The program expects to build new crystal chemistry that includes nanoscale-interaction information and deep machine-learning to improve the predictability of material properties. Potential outcomes of the program include enhanced capacity for revolutionary materials development thus keeping Australia's leading position in innovative technology, benefiting academia and industry.</t>
  </si>
  <si>
    <t>New materials drive creativity and are the catalyst for innovation. Yet crystal chemistry ‚Äînow 100 years old‚Äî no longer satisfies demand for precise analysis and prediction of new materials. This limits creativity and wastes national research and development resources. This program aligns with the Modern Manufacturing Strategy by making science and technology work for industry. The new crystal chemistry platform will provide a powerful tool to design the next generation of functional materials. The high-performance materials developed through this program will benefit Australian industry including in energy industry. This will deliver opportunities for advanced manufacturing, and commercialisation via networks of established and new partners. The project will improve Australia‚Äôs innovation capital and enhance our position as world leaders in emerging science and technology such as material informatics and quantum computing. Australian researchers will gain career opportunities through state of the art training in materials science, innovative technology and leadership.</t>
  </si>
  <si>
    <t>FL210100045</t>
  </si>
  <si>
    <t>Energy-efficient artificial intelligence using quantum technologies. Artificial intelligence (AI) is transforming society but standard technologies come with significant hidden costs: training even a single, common, learning model can emit 5 times more carbon dioxide than the lifetime emissions of the average car. This Fellowship aims to develop artificial intelligence platforms using Australia‚Äôs significant investment in quantum technologies to bypass traditional approaches to AI. The expected outcomes are neuromorphic computers that operate efficiently‚Äîwith low-energy cost‚Äîand rapidly‚Äîachieving speeds impossible with conventional electronic approaches. The anticipated benefits are transformative technologies for AI, new applications across society, and new tools for exploring brain function and cognition.</t>
  </si>
  <si>
    <t>Prof Andrew White</t>
  </si>
  <si>
    <t>Artificial intelligence is transforming every sector of Australian society, with the public face ranging from smart assistants in our phones, through credit ratings in finance, to medical technologies. Current artificial intelligence comes with an extraordinary energy cost due to the electronic technology used, which is far short of the energy efficiency of biological systems such as the human brain. This Fellowship aims to change this by using quantum technologies to develop energy-efficient artificial intelligence systems, where the neurons communicate millions of times faster than in biology and so provide a new scientific tool for exploring and understanding cognition. Systems will be able to be built and applied at a scale well beyond the current limits, substantially reducing the costs to install and run systems. Australia will gain a competitive edge globally, and be placed at the forefront of the artificial intelligence sector. It will enable delivery of faster, smarter services at affordable costs, providing new infrastructure that can be delivered equitably to all parts of Australian society.</t>
  </si>
  <si>
    <t>FL210100099</t>
  </si>
  <si>
    <t>The Intelligent Microscope - novel optical imaging at depth. While optical methods for imaging are used extensively, achieving wide-field imaging through scattering media with high resolution and depth is a major challenge, due mainly to the limited penetration depth of light. This proposal aims to transform wide-field optical imaging through a new ‚Äòintelligent‚Äô microscopy able to capture  3D volumetric images. Innovations in shaping light in both space and time will be combined in a holistic way with computational analysis to extract images from deep within the sample at extraordinary levels of detail. Major benefits of the research range from next-generation tools for enhanced discovery of biological and physical materials, to new Australian start-ups for new imaging and microscopy devices.</t>
  </si>
  <si>
    <t>Through this proposal, Australia will benefit from an advanced technological push in imaging to positively impact biological discovery, food security and advanced manufacturing. The Fellowship is seeking to deliver concrete economic benefits through the direct creation of new industries based on the licensing and application of generated IP and the expansion of capability within existing imaging/optics companies delivering into national and international markets. The worldwide optical microscopy market is worth US$4.6B with the endoscopy market worth a further US$32.5B (2015 data). A recent Industry Review (Lighting Economic Growth 2020) stated that the Australian photonics-based industry sector accounts for around A$4.3B of economic activity, similar in size to Australian dairy production, and the mining and construction equipment sector, and employs nearly 10,000 people in 465 companies. A vast range of instruments used in the life sciences depend on lasers, microscopy and optical detection systems. We can be significantly expanded upon this and inspire new cohort of researchers based on this proposal.</t>
  </si>
  <si>
    <t>LP200200926</t>
  </si>
  <si>
    <t>schemeCode: LP   ^ program: Linkage ^ submissionYear: 2020 ^ roundNumber: 2 ^ schemeRound: LP20 Round 2</t>
  </si>
  <si>
    <t>Solid-state lithium batteries using phase-stabilised electrolytes. This project aims to develop advanced lithium batteries using multifunctional phase-stabilised solid-state electrolytes. Solid-state lithium batteries are the ultimate end goal of the battery industry, owing to their unique features including no fire hazard, high energy and power densities, and long service lifespan. By combining nanofabrication and novel electrolyte materials, the project expects to boost the performances of solid-state lithium batteries, establishing them as an advanced energy technology to meet future energy storage and conversion needs. The newly developed battery technology will be widely used for portable electronics, electric vehicles and smart electricity grids that integrate renewable energy sources.</t>
  </si>
  <si>
    <t>Prof Guoxiu Wang</t>
  </si>
  <si>
    <t>Prof Guoxiu Wang; A/Prof Hao Liu; Prof Zhenguo Huang</t>
  </si>
  <si>
    <t>It is well recognised that global warming and climate change are mainly caused by the burning of fossil fuels for energy. This project is expected to deliver new solid-state electrolyte materials and technologies for developing advanced solid-state lithium batteries that can reduce the reliance on fossil fuels. Solid-state lithium batteries will represent a quantum leap in battery technology, with a potential to achieve maximum energy density and operational safety for mobile electronic devices, electric vehicles and electrical energy storage for the fast-growing renewable energy industry. The proposed research will develop cutting-edge technologies in materials science, electrochemistry and nanofabrication. The outcomes of this project will therefore create innovations in clean energy, attain a secure and reliable low-emission energy future, open new industries, and generate job opportunities.</t>
  </si>
  <si>
    <t>LP200200979</t>
  </si>
  <si>
    <t>Indoor Photovoltaics Enabled by Wide-Bandgap Perovskite Quantum Dots. This project aims to develop a high-efficiency indoor photovoltaic (PV) technology to provide reliable low-cost power in the multi-billion dollar ‚ÄúInternet of Things‚Äù (IoT) market. There are currently no devices that meet the requirements for maximum operating efficiency under indoor illumination. We propose to solve this problem by fabricating PV cells using colloidal perovskite quantum dots that offer class-leading stability and band gap tunability across the required range, enabled by quantum confinement. The outcome is the development of integrated self-powered IoT devices potentially impacting Advanced Manufacturing growth in Energy, Cyber Security, Food and Agribusiness, as all of these will ultimately rely on networked smart devices.</t>
  </si>
  <si>
    <t>Prof Shujuan Huang</t>
  </si>
  <si>
    <t>Dr Jongsung Park; Prof Shujuan Huang; Dr Jae Sung Yun; Dr Robert Patterson; Dr Yang Bai; Prof Wei Xiang; Dr Mengmeng Hao</t>
  </si>
  <si>
    <t>Billions of wireless networked sensors are to be installed inside buildings in the near future, leading to an Internet of Things (IoT) designed to monitor and control our manufacturing, agricultural and energy systems. A supply of reliable and low-cost autonomous power is urgently needed to enable this smart network, the current use of batteries places significant constrains on IoT operation. To capture the large economic, environmental and security benefits of developing smart networks in Australia, we will build high performing photovoltaic (PV) cells that can harvest indoor illumination to power IoT devices. We will adopt an inter-disciplinary approach to develop nanoscale materials integrated into devices that meet the operation requirements under the indoor spectrum. Here, conventional silicon PV cells perform poorly. The devices are low-cost and made using low-embodied energy processes, suitable for massive deployment of next generation IoT systems. This innovation will directly contribute to Australia‚Äôs rapid growth in Advanced Manufacturing, Energy, Cyber Security, Food and Agribusiness technologies.</t>
  </si>
  <si>
    <t>DP210101938</t>
  </si>
  <si>
    <t>schemeCode: DP   ^ program: Discovery ^ submissionYear: 2020 ^ roundNumber: 1 ^ schemeRound: DP21 Round 1</t>
  </si>
  <si>
    <t>Robust Coherent Control Engineering for Quantum Systems and Networks. This project aims to develop new methods for the design of robust coherent controllers for emerging applications to quantum systems and networks. Using robust controllers which are themselves quantum systems, tools from the theory of optimal risk sensitive control aim to enable technological systems to be designed with high levels of performance in the face of unavoidable uncertainties due to imperfect fabrication and interactions with the environment. The research aims to yield systematic control engineering methods to combat the effects of quantum decoherence which is critical in order to make quantum technologies such as quantum computing truly practical. Applications include computing, secure communications, sensing and simulations</t>
  </si>
  <si>
    <t>Prof Ian Petersen</t>
  </si>
  <si>
    <t>Prof Ian Petersen; Prof Matthew James</t>
  </si>
  <si>
    <t>Quantum technologies have the potential to lead to a whole new technological infrastructure. Already major companies such as IBM, Google and Microsoft are making major investments in quantum computing and quantum measurement technologies are achieving stunning scientific advances such as the detection of gravitational waves. Australia is strongly positioned to be part of this quantum revolution with our strengths in quantum physics, but quantum technology is now moving to a phase where its progress requires advances in engineering and in particular control engineering. This project will help produce those advances, concentrating on new types of control systems in which both the system being controlled and controller are quantum in nature and which have the robustness necessary to operate in demanding quantum environments. The research will advance Australia's capabilities in quantum control engineering and provide research training to Research Associates and Postgraduate Students, improving our ability to apply emerging quantum technologies in areas like manufacturing, medicine, the environment, and defence.</t>
  </si>
  <si>
    <t>magnetometry facility can help develop magnetic nanomaterials for quantum cmputing</t>
  </si>
  <si>
    <t>LE210100009</t>
  </si>
  <si>
    <t>schemeCode: LE   ^ program: Linkage ^ submissionYear: 2020 ^ roundNumber: 1 ^ schemeRound: LE21 Round 1</t>
  </si>
  <si>
    <t xml:space="preserve">Magnetometry Facility for Molecular and Nanoscale Materials. Advances in information and communications technology are critically dependent on increasing the capacity, speed and energy efficiency of logic and memory electronic devices. These improvements can be achieved by reducing component size to the nanoscale and using magnetic spin as well as charge. This Project aims to establish Australia's first integrated Magnetometry Facility for determining the magnetic properties of a range of nanoscale materials down to the level of individual nanomagnets. The Facility will provide crucial characterisation capabilities for Australian researchers, building capacity to develop new magnetic nanomaterials and devices for high-density data storage, quantum computing and spintronics.  
</t>
  </si>
  <si>
    <t>Prof Colette Boskovic</t>
  </si>
  <si>
    <t>0302 - Inorganic Chemistry</t>
  </si>
  <si>
    <t>Prof Colette Boskovic; A/Prof Lan Wang; Prof Paul Mulvaney; Prof Cameron Jones; A/Prof David Turner; A/Prof Lisandra Martin; Dr Rebecca Fuller; A/Prof Torben Daeneke; Prof Brendan Abrahams; A/Prof Jianzhen Ou; Prof Dan Li; A/Prof Alessandro Soncini</t>
  </si>
  <si>
    <t xml:space="preserve">This Project aims to deliver a new Magnetometry Facility to support strategic research underpinning development of magnetic nanomaterials and incorporation of these materials into devices for communications and information technology.  Applications are anticipated in high-performance materials and energy efficient technologies for high density data storage, quantum computing and spintronics.  Australian involvement in the fundamental research will propel local development of electronic devices that exploit these new materials and ensure that Australia benefits from any commercialisation of technologies that emerge.  The prospect of improved energy efficiency over present technologies can provide significant environmental and economic benefits.  Bringing chemists, physicists and materials engineers together in this interdisciplinary team is the optimal approach for making significant advances, generating the most exciting new materials and having the best chance of achieving real-life applications; as well as providing high quality interdisciplinary research training for the next generation of researchers.
</t>
  </si>
  <si>
    <t>LE210100040</t>
  </si>
  <si>
    <t>Multifunctional deposition system for advanced superconducting circuits. This project aims to create a one-stop facility to enhance Australia‚Äôs capacity to develop superconducting quantum technology centred on the unique capabilities of a Multifunctional Deposition System. The project will enable and expedite nanofabrication of complex circuits and expects to pioneer novel superconducting and hybrid quantum technologies, and high-tech classical devices for clean-energy and biomedical applications. Expected outcomes include robust multi-institutional and cross-disciplinary collaborations, and increased translation between cutting-edge theory and commercial prototypes. Benefits should include stronger industry engagement, training for next-generation innovators and a boost to Australian advanced manufacturing.</t>
  </si>
  <si>
    <t>Dr John Bartholomew</t>
  </si>
  <si>
    <t>Dr John Bartholomew; A/Prof Nathan Langford; Prof Andrew Dzurak; Prof Timothy Duty; Prof Sven Rogge; Prof Andrea Morello; Dr Juan Pablo Dehollain; A/Prof Simon Devitt; A/Prof Matthew Arnold; Dr Arne Grimsmo; Prof Jared Cole; A/Prof Alberto Peruzzo; Prof Shujuan Huang; Prof Mohsen Asadnia; Dr Maria Kieferova</t>
  </si>
  <si>
    <t>Capabilities in precision engineering are vital to further Australia‚Äôs position as a global leader in quantum technologies. A prime example is the world-leading fabrication facilities that drive Australia‚Äôs pioneering program in semiconductor quantum devices. This project aims to extend that success by establishing state-of-the-art fabrication facilities to accelerate our emerging strength in superconducting quantum circuits. Creating a stronger and highly collaborative community of Australian researchers, equipped with total control over their device fabrication capabilities, will enable us to engineer innovative superconducting quantum circuits to drive breakthroughs in quantum computing and quantum networks. This facility will benefit Australian advanced manufacturing in the nascent quantum sector and cutting-edge classical technologies, including in clean-energy and biomedicine. Our strong potential for translating research outcomes into commercial enterprise will help secure economic and social benefits for Australia by capitalising on growing global demand for high performance quantum technologies.</t>
  </si>
  <si>
    <t>LE210100125</t>
  </si>
  <si>
    <t>National Facility for Infrared Technologies. This project aims to establish a national facility for infrared (IR) technologies. The facility will include advanced imaging and spectroscopy facilities as well as unique tools for wafer-scale mapping of IR materials and devices. Combined, the facility will enable new diagnostic capabilities of supersonic combustion processes, aid establishment of wavelength agile integrated photonic chips and provide non-destructive quantitative electro-optical characterisation of IR materials and devices. Establishment of these state-of-the-art capabilities across Australia will have clear benefits in fundamental sciences such as astronomy and quantum information as well as key industry branches in defence, aerospace, communications and security.</t>
  </si>
  <si>
    <t>Prof Lorenzo Faraone</t>
  </si>
  <si>
    <t>Prof Lorenzo Faraone; Prof Arnan Mitchell; Prof Igor Aharonovich; Dr Fan Wang; A/Prof Sean O'Byrne; Prof Andrew Neely; A/Prof Andrew Lambert; Prof Hark Hoe Tan; Prof Chennupati Jagadish; Em/Prof David McClelland; Prof Anna Moore; A/Prof Gilberto Umana-Membreno; A/Prof Adrian Pudsey</t>
  </si>
  <si>
    <t>The facility will provide state-of-the-art capabilities that are necessary to develop and deliver new infrared technologies and imaging capabilities to Australia. It will significantly reduce research and development costs and enable optimisation efficiency and flexibility for prototyping of infrared sensors and imagers in Australia. The facility will expedite development of key building blocks for secured communications, improved detector efficiencies and new generation of imaging tool that are urgently required to advance the growing defence and space technologies in Australia. Combined, the facility will serve national strategic needs and national science and industry requirements. The requested facility will enhance and support the tailoring and customisation of infrared applications in strategic sciences such astronomy, spaceborne infrared monitoring, and diagnostics, as well as key goverment and industry priority areas focusing on geology and mineral exploration, communications, defence, aerospace, and security.</t>
  </si>
  <si>
    <t>LE210100126</t>
  </si>
  <si>
    <t>Advanced Maskless Photolitography for Western Australia. This project aims to close an existing gap in micro- &amp; nano-fabrication in Western Australia and provide access to advanced maskless photolithography in support of Australian research flagships of international excellence which include advanced infrared and quantum technologies, semiconductor optoelectronics, chemical engineering, microelectromechanical systems, as well as dark matter and gravitational wave discovery. Notably, the new capability is of utmost importance for five distinct ARC Centres in multidisciplinary areas and will be available to all researchers via the WA Node of Australian National Fabrication Facility in support of high impact scientific research and to maintain strong engagement with industry and Australian economy.</t>
  </si>
  <si>
    <t>A/Prof Mariusz Martyniuk</t>
  </si>
  <si>
    <t>A/Prof Mariusz Martyniuk; Prof Michael Tobar; Prof Rob Atkin; Prof Li Ju; A/Prof Gilberto Umana-Membreno; A/Prof Simone Ciampi; Prof Debbie Silvester; Dr Nadim Darwish; A/Prof William Rickard; Prof Charlie Ironside; Dr Aron Michael; Dr Matthew Boreland</t>
  </si>
  <si>
    <t>The equipment will facilitate state-of-the-art fabrication of advanced micro- and nano-scale devices needed for energy generation, optoelectronics, computing, nanoelectronics, communications, advanced sensing, and science in search for novel materials. It will enable development of devices with new functionalities, beyond what is currently available. Particularly strong are the benefits for end-users and industry, including the fast-growing Australian space and defence sectors. The proposed capability will enable Australia to develop and deliver new miniaturised sensors and imaging capabilities for space situation awareness, spaceborne monitoring, satellite-to-satellite and ground-to-satellite optical communications, as well as next generation ultra-fast light-based WiFi, and artificial vision for autonomous systems to see what is currently invisible. Industry ready scientific innovation will be supported while providing excellent training for graduates with skills in advanced manufacturing, quantum science, infrared technologies, and remote sensing.</t>
  </si>
  <si>
    <t>DP210100025</t>
  </si>
  <si>
    <t>University of Tasmania</t>
  </si>
  <si>
    <t xml:space="preserve">Switchable and stereocontrolled photoredox catalysis. This project aims to develop new catalytic synthetic reactions for the rapid and more direct functionalisation of organic compounds under mild conditions with the use of visible light. An integrated experimental and computational approach will be used to design potent visible-light photocatalysts that retain the advantages of standard photoredox catalysis but with the added ability to intercept and, thus control, reactive intermediates in situ. This will enable the control of stereochemistry in photoredox reactions ‚Äì not possible with standard catalysts - and establish other useful synthetic transformations. These strategies will make it easier to prepare valuable classes of organic molecules ‚Äì efficiently, safely, and cost-effectively.
</t>
  </si>
  <si>
    <t>A/Prof Alexander Bissember</t>
  </si>
  <si>
    <t>Prof Michelle Coote; A/Prof Alexander Bissember; Prof Jianwei Sun</t>
  </si>
  <si>
    <t>Environmental sustainability is a major concern in the modern world and developing more sustainable processes represents a continuing challenge for the chemical industry and indeed for the global economy. The limited availability (and increased costs) of raw materials combined with environmental concerns, demands that chemists rethink traditional synthetic strategies and this adjustment has, in part, led to the advent of more sophisticated and efficient catalytic processes that feature reduced waste streams. This project will establish new catalytic reactions for the more efficient and environmentally-benign synthesis of valuable organic compounds using an abundant, greenhouse-friendly and renewable resource ‚Äì light. Original methods will be established that allow for the direct and selective preparation of important organic molecules with relevance to the pharmaceutical and agrochemical industries. This research aligns with the Australian Government‚Äôs Science and Research Priority: Advanced Manufacturing.</t>
  </si>
  <si>
    <t>DP210100129</t>
  </si>
  <si>
    <t>Dynamics on space-filling shapes. Modern science derives its power from mathematical models and tools that enable us to predict their behaviours. The project aims to construct new models given by dynamical systems that move consistently from one tile to another in a lattice of higher-dimensional shapes called polytopes. The construction is expected to lead to new functions with properties that will provide extensions of current models of growth processes. The intended outcomes of the project include predictive tools that describe nonlinear special functions and information about their symmetry reductions. This should provide significant benefits, such as new mathematical knowledge, innovative techniques, and enhanced scientific capacity in Australia.</t>
  </si>
  <si>
    <t>Prof Nalini Joshi</t>
  </si>
  <si>
    <t>Mathematics is essential to our society. It provides a logical, quantitative and analytical basis that underpins advances in science, engineering, medicine and technology. The benefits of the project to Australia lie in three directions. First, it will add to Australia's achievements in excellent, internationally-competitive research. Second, it will increase research training and career opportunities for our future society. Third, it will enhance Australia's standing internationally through collaboration. The specific outcomes of the project will increase future tools available to model areas such as electricity supply and predicting epidemics. Such improvements in decision-making will also contribute to Australia's economic growth by ensuring stable energy supply and improving health outcomes.</t>
  </si>
  <si>
    <t>DP210100251</t>
  </si>
  <si>
    <t>New constructions and techniques for tensor categories. The goal of this project is to make fundamental advances in the structure theory of tensor categories. Such categories play crucial roles in numerous fields of mathematics, physics and beyond. New methods, theory and examples will be developed, inspired by algebra, representation theory and geometry. These will then be applied in the foundational study of tensor categories for (dis)proving several of the most important open conjectures in the field. This will open new perspectives for applications in other areas, most notably in representation theory. Other benefits include enhanced international collaboration and scientific capacity in Australia.</t>
  </si>
  <si>
    <t>Dr Pavel Etingof; Dr Kevin Coulembier</t>
  </si>
  <si>
    <t xml:space="preserve">Direct impact outside academia from mathematical research is not always obvious, but advances in mathematics have almost entirely underpinned the essential competences that enable our technology driven world. Beyond our usual reliance on wireless communication and internet availability, the mathematics of this proposal - representation and category theory - is enabling the next generation of computing (such as quantum computing, machine learning, signal processing, sensor development and neuroscience). 
Unseen by the broader world, representation and category theory contribute everyday to keeping Australians connected, informed and safe and ensure Australia remains globally economically competitive in key sectors. It is impossible to overstate the value of fundamental research in mathematics for the world we want to live in today and tomorrow. 
This project will also help maintain Australia's prestigious international standing in category and representation theory, strengthen the ties to a vibrant international community, attract top international researchers and train a new generation of mathematicians. </t>
  </si>
  <si>
    <t>DP210100271</t>
  </si>
  <si>
    <t>Geodetic groups: foundational problems in algebra and computer science. The project aims to resolve important and longstanding open problems in Geometric Group Theory and Theoretical Computer Science. Since the 1980s researchers have conjectured that the geometric property of being geodetic is equivalent to several purely algebraic, algorithmic, and language-theoretic characterisations.
The project team's expertise in geodesic properties of groups, the interaction between formal languages and groups, and the theory of rewriting systems, together with recent breakthroughs by the team ensures that significant results can be expected. 
Benefits include training research students and postdoctoral researchers in cutting-edge techniques, and advancing fundamental knowledge in mathematics and computer science.</t>
  </si>
  <si>
    <t>Prof Murray Elder</t>
  </si>
  <si>
    <t>Prof Dr Volker Diekert; Prof Murray Elder; Dr Adam Piggott</t>
  </si>
  <si>
    <t>This project concerns the theory of how computers work. We aim to resolve a number of key and foundational open problems that have confounded computer scientists and mathematicians for many decades. Resolution of these problems, and the deeper understanding of algorithms and computing systems that will ensue, promise significant national benefit.  _x000D_
_x000D_
Applications to data security, network optimisation and algorithm development will present competitive advantages for the Australian software, cyber-security and emerging quantum computing industries. The project will also develop Australian expertise and reputation in these critical industries by training Australian students and early career researchers who will be the future high-tech industry leaders.</t>
  </si>
  <si>
    <t>DP210100597</t>
  </si>
  <si>
    <t>Outmaneuvering correlated noise in quantum computers. The project aims to characterise and control quantum machines available today. These machines overwhelmingly suffer from noise with complex structures. Thus, a key target of the project is to develop a theory to describe and manipulate complex quantum processes. The project then intends to apply this theory to commercial-grade quantum computers. This approach is anticipated to lead to a new understanding of time-correlated complex quantum processes and develop methods to enhance the performance of today's quantum computers. Noise characterisation and mitigation should have commercial value and benefit research groups working to develop quantum technologies, both in Australia and internationally.</t>
  </si>
  <si>
    <t>A/Prof Kavan Modi</t>
  </si>
  <si>
    <t>A/Prof Charles Hill; A/Prof Kavan Modi</t>
  </si>
  <si>
    <t>Australia has made substantial investments in the development of quantum technologies. Yet, Australia is often thought to lag in terms of commercial activities, especially in comparison with the level of activity in North America, Europe, and China. 
Our project aims to integrate cutting edge research in quantum computing with commercial activities. We will develop new methods to mitigate noise in quantum technologies and test them on IBM's commercial-grade quantum computers. Thus, our research activity has a high potential for commercialisation. Our project is designed so that Australia remains a key player in the development of commercial-grade quantum hardware and software.
Our project will also have non-commercial outcomes: a theory for complex correlated quantum noise. This knowledge will be available to academic researchers in Australia, many of whom are working to build commercial-grade quantum computers and quantum sensors. They will be able to make use of these scientific discoveries to enhance the performance of the technologies in their labs.</t>
  </si>
  <si>
    <t>DP210100721</t>
  </si>
  <si>
    <t>Boosting Carbon Dioxide Reduction via Surface and Interface Engineering . This project will develop innovative catalysts for the reduction of CO2 into carbon fuels via cost effective computational design. The approach aims at engineering catalytic surface and interface to modulate the coordination environment around catalytic active copper atom. The expected outcomes will be high performance catalyst materials that can significantly boost the conversion of CO2 into valuable fuels. The new knowledge achieved in this project will dramatically advance the development of sustainable carbon cycle, providing solutions to the global energy supply and environmental issues. The smarter energy and environmental technologies will potentially result in the enhancements to the quality of the everyday lives of Australian.</t>
  </si>
  <si>
    <t>Prof Dr Aijun Du</t>
  </si>
  <si>
    <t>Prof Dr Aijun Du; Prof Dr Karsten Reuter</t>
  </si>
  <si>
    <t>The success of this project will lead to innovative design of highly active and selective copper-based bimetallic alloy and hetero-interface catalysts for boosting the conversion of greenhouse gas CO2 into valuable carbon fuels. This cutting edge research will address three national research priorities on advanced manufacturing, energy and responding to environmental change. The expected outcome will be high performance catalytic materials for catalysing CO2 reduction. The smarter CO2 reduction technology will  have significant economic and environmental impact on new knowledge-based environment and energy industries through the significant reduction of carbon emission and the production of  valuable renewable energy source  which can underpin the development of future green energy supply in Australia, potentially leading to the enhancements to the quality of the everyday lives of Australian. Additionally, the extensive training of PhD student and early career researchers is critical for Australian research and development in emergent energy and environmental technologies to be internationally competitive.</t>
  </si>
  <si>
    <t>DP210100795</t>
  </si>
  <si>
    <t>Auger, Quantum Electro-Dynamics, Axions and New Technology. New technology developed by Australia, Sweden and the United States will be applied to major questions about the application of relativistic quantum mechanics to atomic structure and dynamics and spectroscopy, especially including critical issues in quantum electro-dynamics for atomic physics and applications. Discrepancies in quantum electro-dynamics have dominated international debate for decades, with claimed explanations annually failing to reveal the cause. Also a pattern of discrepancies has been seen at X-ray energies in first row metal atoms, with a similar sign and magnitude. A combined experimental an theoretical investigation will aim to reveal new light on these anomalies and serve to develop our understanding of the universe.</t>
  </si>
  <si>
    <t>Prof Christopher Chantler</t>
  </si>
  <si>
    <t>Dr Brianna Ganly; Prof Christopher Chantler; Dr Daniel Swetz; Dr Lawrence Hudson; Dr Wilfred Fullagar</t>
  </si>
  <si>
    <t>Microcalorimetry is a new technology for stable and well-defined calibration of radiation sources. The technology applies to high-resolution, strong and weak radiation, over large energy ranges from UV through to X-rays. Bringing the best of this technology to Australia paves the way for development of Australia‚Äôs leading role in advanced fields including materials and surface science, sensitive detectors for guidance systems, materials characterisation for aerospace and solid state computing devices. Microcalorimetry technology can also be applied to fundamental questions of characteristic radiation and quantum electrodynamics. This application will help resolve major anomalies between scientific theory and experimental data identified in recent years. We will develop software, user communities and licensing for Australian IP for microcalorimetry. The project will train Australian scientists in radiation science using state-of-the art technology, not only adding to fundamental knowledge, but also supporting a broad range of practical applications.</t>
  </si>
  <si>
    <t>DP210100919</t>
  </si>
  <si>
    <t>The Development of Quantum Gravity (1957-1988): The Great Divide. The problem of quantum gravity, involving the bringing together of the two pillars of modern physics (general relativity, describing spacetime and gravity, and quantum theory, describing matter and the strong, weak and electromagnetic forces), remains unresolved despite over a century of searching. Following on from a productive pair of earlier ARC fellowship projects, this project aims to continue the historical investigation of the quest for quantum gravity, from 1957 to 1988, with a view to opening up avenues for new solutions and new ways to crack longstanding roadblocks through a highly collaborative, interdisciplinary approach.</t>
  </si>
  <si>
    <t>Prof Dean Rickles</t>
  </si>
  <si>
    <t>2202 - History and Philosophy of Specific Fields</t>
  </si>
  <si>
    <t>Understanding the true nature of quantum gravity is an ongoing and very unresolved global scientific challenge. This is the first major attempt to write the history of how research into quantum gravity has been approached in the twentieth century and it will reinvigorate and potentially transform research in this field. It will significantly enhance Australia's position as a global leader in the history of the philosophy of science and thus our strengths in technology and scientific innovation more generally. Physicists and philosophers of science will better understand the historical and theoretical context of their work, which will open the door new collaborations and approaches in the field both in Australia and globally, leading to advances in solving the problem itself. Government, industry leaders and the general public will be better placed to understand the scientific significance of quantum gravity and thus the potential consequences of these discoveries for the development of new technologies and applications in the future that will benefit Australia.</t>
  </si>
  <si>
    <t>DP210100951</t>
  </si>
  <si>
    <t>Finite dimensional integrable systems and differential geometry. Mathematical models of many processes in science (physics, engineering) and in the real world (nature, economics) are governed by complicated systems of differential equations. An important, distinguished class of such models is described by integrable systems, the systems for which one can provide a comprehensive qualitative picture, and in many cases, a complete solution. Using recently developed, powerful methods of integrable systems and differential geometry, this project will focus on a range of important, interconnected theoretical problems in both disciplines. The expected outcomes will provide new, deep, mathematically and physically significant results which will lead to applications and developments across a range of fields.</t>
  </si>
  <si>
    <t>Dr Yuri Nikolayevsky</t>
  </si>
  <si>
    <t>Dr Yuri Nikolayevsky; Prof Holger Dullin; Prof Dr Vladimir Matveev</t>
  </si>
  <si>
    <t>This project provides deep contributions to higher mathematical concepts in geometry and dynamics that underly a diverse range of current and future technologies such as quantum computing, nano-optics and applied hydrodynamics, all important to Australia‚Äôs modern digital and industrial directions. The project investigates the behaviour of a wide class of mathematical models, from very classical ones (like the harmonic motion of a spring or planetary motions), to highly complex systems which govern processes in modern physics, biology and industry (for example, power transmission in the electricity grid, or the spread of bushfires). New mathematical techniques developed in this project will establish effective ways to understand and predict the behaviour of such systems.¬† Wider cultural importance in the development of novel methods in the mathematical sciences is pivotal to the advancement of new scientific outcomes in Australia and to providing research training to highly skilled graduates.</t>
  </si>
  <si>
    <t>DP210101201</t>
  </si>
  <si>
    <t>Nuclear vibrations under scrutiny in near-spherical and deformed nuclei. This Project aims to elucidate the nature of nuclear vibrations. Evidence is mounting that nuclear excitations long identified as vibrations cannot truly be so. This shakes the foundations of nuclear theory. Coulomb excitation and transfer reaction experiments are to be developed to probe the structure of these quantum states. Expected outcomes include clarification of their true nature and a deeper understanding of why nuclei differ from other many-body quantum systems that do vibrate. Anticipated benefits include enduring methodologies to facilitate international research engagement, and rigorous hands-on training in nuclear methods, to help meet Australia‚Äôs need for nuclear-qualified personnel in health, mining, industry and security.</t>
  </si>
  <si>
    <t>Prof Andrew Stuchbery</t>
  </si>
  <si>
    <t>Dr James Allmond; Prof Andrew Stuchbery; Prof Gregory Lane; Dr Alan John (AJ) Mitchell; Prof Paul Garrett; Em/Prof Claes Fahlander</t>
  </si>
  <si>
    <t xml:space="preserve">The aim of this project is to advance the fundamental understanding of atomic nuclei by developing new experimental capabilities at Australia‚Äôs Heavy Ion Accelerator Facility. The Project thus aims to enhance international scientific exchanges by attracting top scientists to a world-class Australian facility, and promote opportunities for Australians to lead experiments at the top overseas accelerator laboratories. It will serve society by enabling rigorous hands-on training in state-of-the-art nuclear techniques. Nuclear-based technologies are broad ranging and central to diverse public agencies and private industries. Highly skilled personnel are needed for applications in medicine, environmental monitoring, industry, and to support Australia‚Äôs leading role in nuclear safety, security and non-proliferation. Two current high-technology national projects that require nuclear expertise are Australia‚Äôs first proton cancer-therapy centre under construction, and the developing Australian space industry, which requires radiation-proof instrumentation. </t>
  </si>
  <si>
    <t>DP210101279</t>
  </si>
  <si>
    <t>Do black holes exist? This project aims to verify if black holes can actually exist in our Universe. It is still unknown if any of the candidate objects possess the key black hole feature -- a trapped region from which no signal can escape. By focusing on conditions for existence of trapped regions, this project expects to describe their neighborhoods and observable properties. This information is critical for interpretation of the data from the next generation of gravitational wave detectors and radio telescopes, and for determining the true nature of astrophysical black hole candidates. Further benefits include simplification of calculations of the observable properties of compact objects and resolution of a long-standing black hole information loss paradox.</t>
  </si>
  <si>
    <t>A/Prof Daniel Terno</t>
  </si>
  <si>
    <t>Prof Robert Mann; A/Prof Daniel Terno</t>
  </si>
  <si>
    <t>Understanding of black hole physics is a global research priority. The development of large-scale international facilities is now accelerating. Our project will complement the current Australian involvement (which is predominantly technical and observational) and provide a high-quality low-cost theoretical contribution that will establish an Australian presence in ultra-compact objects. The project will train the next generation of research leaders in the development of new computational tools. This will contribute to the Australian workforce in an emerging key area of information science and computer modelling, where a critical skill shortage has been identified. The outcomes of this project can be applied to a wide range of research and engineering problems in many industries, including aerodynamics and aerospace analysis, fluid flows and heat transfer, engine and combustion analysis, weather simulation, and natural science and environmental engineering. This project will therefore have broad economic and educational benefits to the Australian community as well as social benefits through public engagement.</t>
  </si>
  <si>
    <t>DP210101367</t>
  </si>
  <si>
    <t>Pushing the digital limits in quantum simulation for advanced manufacturing. This Project aims to enhance the power of high-tech quantum simulators to meet the demands of computer-modelling intensive industries such as drug and vaccine design and new energy. Aligned to Australia‚Äôs innovation agenda and Advanced Manufacturing priority, the Project expects to maximise the performance of near- and mid-term quantum simulations using innovative quantum programming techniques related to digitisation and control. Expected outcomes include: better understanding of limits in industry-scale quantum computers and improved error mitigation techniques. This should generate long-term productivity increases across a range of important sectors of the Australian economy that benefit from access to more powerful computer modelling.</t>
  </si>
  <si>
    <t>A/Prof Nathan Langford</t>
  </si>
  <si>
    <t>A/Prof Nathan Langford; Dr Juan Pablo Dehollain; A/Prof Daniel Burgarth; Prof Dominic Berry; Dr Markus Heyl</t>
  </si>
  <si>
    <t>Quantum computing is shaping up to be one of the most influential high-tech industries of the 21st century. With predicted applications benefiting broad sectors of society and the economy, it promises to deliver a technology revolution with the same lasting impact that transistors have had on the computing industry in the last century. High-value applications include improved information security, cheaper drug design and rapid vaccine development for disease prevention, and more efficient energy production and transport systems. It is no longer if, but when the quantum computing revolution will arrive, and Australia has a unique opportunity to further its position as a global leader in this rapidly growing industry. By developing innovative digitisation and control techniques for enhancing the power of near-term quantum computers to simulate the behaviour of complex quantum systems, a task that is generally impossible to solve with classical computing technology, this Project aims to minimise the timeline to applications with commercial and societal impact and capture economic benefit for Australia.</t>
  </si>
  <si>
    <t>DP210101436</t>
  </si>
  <si>
    <t>Hot Topic: Quantum Design of Phononic Heat Filters. Heat management is critical to many technologies for sustainable energy, electronics, protective equipment and energy-efficient buildings.  The phonon is the quantum particle representing a travelling vibration and is responsible for the transmission of heat in solids. This project will study the new mechanisms for phonon transport in solids modified with embedded nanoparticles, which operate as phononic filters. Neutron spectroscopy provides a tool to measure the phonon density of states which is critical for developing a mathematical model of thermal boundary resistance. This is expected to identify mechanisms for ultra-low thermal conductivity leading to potential applications in thermoelectric generators and heat-resistant materials.</t>
  </si>
  <si>
    <t>Prof Zhenxiang Cheng</t>
  </si>
  <si>
    <t>Dr David Cortie; Dr Zengji Yue; Prof Zhenxiang Cheng; Prof Roger Lewis; Prof Chao Zhang; Dr Dehong Yu; Dr Kirrily Rule; Prof Bing Li</t>
  </si>
  <si>
    <t>This project is designed to discover knowledge to develop novel composite materials that can limit the flow of heat using a combination of bulk solids embedded with nanoparticles. The goal is to identify which shapes of nanoparticles, and which forms of materials, are the most efficient at modifying the motion of heat across solid‚Äìsolid interfaces. To achieve this, the project will deploy landmark scientific infrastructure that has recently become available in Australia to perform neutron spectroscopy in order to study the vibrations in the materials at an unprecedented level of detail. This will assist in developing a mathematical theory to model the thermal properties of nanoscale solid‚Äìsolid interfaces. As heat flow across interfaces is universally important in technology, it is anticipated that a predictive theory will have a diverse range of applications including enhanced thermoelectric generators, integrated circuitry, sustainable buildings and personal protective equipment.</t>
  </si>
  <si>
    <t>DP210101502</t>
  </si>
  <si>
    <t>Proving the Landau-Ginzburg/Conformal Field Theory correspondence. This project aims to provide the first precise mathematical statement and geometric proof of the Landau-Ginzburg/Conformal Field Theory (LG/CFT) correspondence for simple singularities, a physically motivated principle that relates hypersurface singularities in algebraic geometry to representations of vertex algebras in conformal field theory. The formalism developed here is expected to clarify the nature of the correspondence and lead directly to generalisations beyond simple singularities, as well as provide a dictionary to translate methods of CFT into singularity theory and vice versa. These results will further cement Australia's reputation as an international leader in pure mathematics and mathematical physics research.</t>
  </si>
  <si>
    <t>Dr Daniel Murfet</t>
  </si>
  <si>
    <t>Dr Daniel Murfet; Dr David Ridout; Dr Johanna Knapp</t>
  </si>
  <si>
    <t>Fundamental research in mathematics and mathematical physics contributes to Australia's national interest in ways that are hard to anticipate because they often arise through unexpected interactions between fundamental science and commercial or economic activities. A case in point is quantum computing, which relies on a wide range of advances in fundamental science and is potentially a significant future industry in Australia. In the same way, the research proposed here has long-term potential for translation into new technologies, for example machine learning or quantum computing. In another direction, the involvement of PhD and MSc students in this proposal will train young Australians to the highest international level in mathematical research. While the precise mathematics involved may not be useful in domains outside of research, the research experience nonetheless develops highly transferable skills and attracts brilliant young scientists to work and live in Australia. An additional benefit is in facilitating interdisciplinary communication and promoting Australian research strengths internationally.</t>
  </si>
  <si>
    <t>for building quantum computers</t>
  </si>
  <si>
    <t>DP210101608</t>
  </si>
  <si>
    <t xml:space="preserve">Topological superconductivity and spin electronics in silicon and germanium. This project will exploit recent breakthroughs in materials growth, theoretical physics and micromagnet technology to design and build a new platform for future quantum devices and topological quantum computers. Instead of using exotic materials, we will fabricate hybrid superconductor-semiconductor devices with conventional silicon and germanium semiconductors, using the same nanofabrication techniques that industry uses to create integrated circuits. The outcome will be an entirely new approach to hosting topological modes, in an architecture that can be scaled to make topological based qubits, using industrially compatible semiconductors. </t>
  </si>
  <si>
    <t>Prof Susan Coppersmith</t>
  </si>
  <si>
    <t>Prof Susan Coppersmith; Prof Alexander Hamilton; Dr Mark Friesen</t>
  </si>
  <si>
    <t xml:space="preserve">The outcomes will advance the fundamental knowledge base of quantum electronics. This is an area with enormous future potential for both the computing and semiconductor industries. The knowledge generated by this project will further advance the development of quantum computers and so consolidate Australia‚Äôs leadership in the fabrication of innovative quantum devices. The new approaches to device design proposed here offer the potential for the fabrication of quantum devices, but at lower cost. The outcomes of this research will further build Australia‚Äôs quantum computing capabilities. This proposal fits in the National Research Priority of Advanced Manufacturing, and will not only build Australian research capacity, but also provide a highly trained workforce in the rapidly emerging field of quantum electronic devices._x000D_
</t>
  </si>
  <si>
    <t>LP200100019</t>
  </si>
  <si>
    <t>schemeCode: LP   ^ program: Linkage ^ submissionYear: 2020 ^ roundNumber: 1 ^ schemeRound: LP20 Round 1</t>
  </si>
  <si>
    <t xml:space="preserve">Developing hole spin quantum bits in industrially fabricated silicon chips. This is a joint proposal to combine IMEC‚Äôs technology and facilities for silicon chip fabrication with UNSW‚Äôs expertise in quantum devices to optimise the design and fabrication techniques used to manufacture silicon based hole spin qubits on an industrial scale in a full 300mm wafer fabrication line.  IMEC is a world-leading research and innovation hub in nanoelectronics and digital technologies, with a ‚Ç¨1billion semiconductor chip fabrication facility, while UNSW has unparalleled cryogenic equipment and theoretical expertise for the study of electrons and holes in semiconductor devices. The outcomes will open up new routes to spin-based quantum computing based on holes. </t>
  </si>
  <si>
    <t>Dr Bogdan Govoreanu; Prof Alexander Hamilton; A/Prof Dimitrie Culcer; Dr Ruoyu Li</t>
  </si>
  <si>
    <t>This project will link Australian researchers with IMEC, a leading semiconductor research consortium, as a step towards industrial development of silicon spin quantum computing. It will enable Australian scientists to work with and visit a leading industrial R&amp;D fabrication facility, with tools, capabilities and linkages that do not exist in Australia. Similarly IMEC researchers will visit Australia and benefit from the tremendous expertise and unique research facilities developed in Australia.  
This proposal fits in the National Research Priorities of Cybersecurity and Advanced Manufacturing, and will not only build Australian research capacity but also provide a quantum trained workforce in an area that Google, Microsoft, IBM and Intel are investing in and actively recruiting staff in.</t>
  </si>
  <si>
    <t>LP200100029</t>
  </si>
  <si>
    <t>Photonic chip inertial movement sensors. This project aims to create a new class of optical inertial movement sensors using integrated photonic chip technology. By replacing optical fibre coils with compact waveguides, integrating light sources on-chip and by harnessing smart sensing approaches, we intend to reduce the required power from watts to milliwatts and reduce the dimensions from meters to centimetres. The expected project outcomes are sensors with military grade precision but with the size, cost and manufacturability of consumer electronics. This technology will fill a strategic gap in the movement sensor market enabling applications ranging from robotic infrastructure monitoring, manufacture and surgery to guiding satellites and other space craft.</t>
  </si>
  <si>
    <t>Prof Arnan Mitchell</t>
  </si>
  <si>
    <t>Prof Arnan Mitchell; Dr Andreas Boes; Mr Christopher Shaw</t>
  </si>
  <si>
    <t xml:space="preserve">This project will create photonic chip based inertial movement sensors with military grade precision but with the size, cost and manufacturability of consumer electronics.
The global market for inertial movement sensors, suitable for guiding autonomous vehicles, is expected to reach US$13.7b by 2024. Current commercial solutions either lack the precision or are too bulky and costly to address this market. This project will address this problem and create significant commercial opportunities. The created intellectual property and sensors have a high potential for commercialisation, which will be explored in collaboration with our industry partner Advanced Navigation. The project will also support the establishment of a high-tech manufacturing capability to manifest Australia's leading role in industry 4.0. Other expected benefits of this project will be a greater adoption of photonic technologies in Australian products and quicker innovation cycles, particularly for applications in sensing, spectroscopy, digital communications and quantum technologies. </t>
  </si>
  <si>
    <t>DP210101651</t>
  </si>
  <si>
    <t>Harnessing genuine quantum nonlocality. This project aims to develop the science and tools behind device-independent quantum security for information networks. These gold-standard protocols rely on genuine quantum nonlocality but, to date, the strict performance requirements have been unachievable for general practical cases. Further, the theory of nonlocality in multiparty networks is almost completely undeveloped. The project‚Äôs anticipated outcomes are novel experiment and theory to bypass barriers and open up nonlocal network protocols. It is also expected to rigorously establish that a single-photon wavefunction after a beamsplitter is truly nonlocal. Likely future benefits include secure random numbers, secure distributed information technology and world-best photon sources.</t>
  </si>
  <si>
    <t>A/Prof Eric Cavalcanti</t>
  </si>
  <si>
    <t>Dr Lynden Shalm; A/Prof Eric Cavalcanti; Dr Nora Tischler; Dr Sergei Slussarenko</t>
  </si>
  <si>
    <t>This project will position Australia to lead the world in the ultimate quantum-enhanced security for information networks. It will develop the theoretical and experimental science required to harness genuine quantum nonlocality, the extreme effect that enables gold-standard quantum-enhanced security.
Specifically, the project will study quantum nonlocality in networks, and develop novel tools to generate this powerful resource, even in the presence of real-world imperfections. This will increase Australia‚Äôs prominence and stake in the key internationally-competitive area of quantum science. It will provide world‚Äôs-best training, preparing the next generation of researchers and quantum technology professionals to participate in nascent quantum industries. It will enable key technologies‚Äîfor industry, government, and defence‚Äîin hardware security for information networks, and random number generation for computational and online security. It will hasten the coming of the quantum technology revolution and position Australia to capitalise on its economic, social, and quality-of-life benefits.</t>
  </si>
  <si>
    <t>DP210101652</t>
  </si>
  <si>
    <t>Transport and impurity dynamics in a unitary Fermi gas. This project aims to generate new understandings of transport and the behaviour of impurities in a gas of strongly-interacting atoms cooled to nanoKelvin temperatures. By measuring the response of a unitary Fermi gas to disturbances with well-defined momenta and energies, we will map the elementary excitations in both the superfluid and normal fluid phases. From this, the parameters that define how particles and impurities travel through the system can be determined. Our study will reveal whether the unitary Fermi gas approaches a conjectured quantum limit for perfect fluidity, examine how the properties of the gas depend on impurity concentration and establish new benchmarks for theories of strongly-correlated quantum matter.</t>
  </si>
  <si>
    <t>Prof Christopher Vale</t>
  </si>
  <si>
    <t>Prof Christopher Vale; Dr Sascha Hoinka; A/Prof Jesper Levinsen</t>
  </si>
  <si>
    <t>This project will provide new insights into the way particles move through large-scale quantum systems. It should allow a deeper understanding of superfluidity, the underlying physical mechanism behind superconductivity, and guide future developments in the field of materials development. This knowledge will support ongoing research into room-temperature superfluids and superconductors, giving Australia a leading role in the new quantum revolution. Australia should reap significant benefits from the development of superfluid and superconductor technologies that could enable faster computers, ultra-sensitive sensors, high-efficiency engines and many other advanced devices. As well as the major commercial and industrial benefits for the country, Australia‚Äôs economy and society will benefit from a growing technology sector that trains and employs the next generation.</t>
  </si>
  <si>
    <t>quantum optics</t>
  </si>
  <si>
    <t>DP210101784</t>
  </si>
  <si>
    <t>Enlightening single rare-earth atoms in scanning-tunnelling microscopy. This project aims to create a tool to systematically engineer optical properties of emitters in solids by understanding and manipulating materials atom by atom. The tool ‚Äì an optically enhanced scanning tunnelling microscope ‚Äì is expected to drive future developments in optical technologies. The project expects to deliver an atomic-scale understanding of rare-earth sites optimised for sensing and coherence. The expected outcomes include highly developed theoretical insights into solid-state emitters and how to control their interactions with light and other fields. The expected benefit based on the ability to engineer optimised emitters for optical sensors and quantum technologies will transform material science from exploration to design.</t>
  </si>
  <si>
    <t>Prof Dr Andreas Heinrich; Prof Sven Rogge; Prof Susan Coppersmith; A/Prof Rajib Rahman; Dr John Bartholomew</t>
  </si>
  <si>
    <t xml:space="preserve">This project aims to create a tool to engineer optical properties of emitters in solids  by systematically understanding and manipulating materials atom by atom. The tool ‚Äì an optically enhanced scanning tunnelling microscope ‚Äì is expected to drive future developments in optical technologies. The project will deliver an atomic-scale understanding of rare-earth sites optimised for sensing and coherence. The expected outcomes include highly developed theoretical insights into solid-state emitters and how we control their interactions with light and other fields, transforming this material science from exploration into rational design. The development of optimised emitters for optical sensing and quantum technologies will greatly enhance the capabilities of Australian industry by enabling new types of sensors with greater sensitivity, selectivity, and noise resistance and potentially as well by enabling reliable and high-throughput quantum communication._x000D_
</t>
  </si>
  <si>
    <t>DP210102020</t>
  </si>
  <si>
    <t>An efficient optical interconnect for superconducting quantum computers. This project aims to develop the technology to connect superconducting quantum computers to the future quantum internet: an optical interconnect. Superconducting qubits are a leading quantum computing system, but their practical use is limited by their microwave operation frequency, as global quantum networks will operate at optical frequencies. This project aims to solve this problem by converting the microwave photons that carry superconducting quantum information to optical photons. To achieve high efficiency the project will investigate magnetically ordered rare-earth crystals, which uniquely possess the strong optical and microwave coupling required, to build a converter that could greatly enhance the capabilities of quantum computers.</t>
  </si>
  <si>
    <t>A/Prof Matthew Sellars</t>
  </si>
  <si>
    <t>A/Prof Henrik R√∏nnow; A/Prof Matthew Sellars; Dr Rose Ahlefeldt; A/Prof Jevon Longdell</t>
  </si>
  <si>
    <t>Australia has been a research world leader in the rapidly growing field of quantum information technology for over a decade. Currently, there is a concerted national effort to translate this strong research position into an internationally competitive high-technology industry. Such an industry would contribute not only to Australia‚Äôs economy, generating high-quality jobs, but also support the country‚Äôs cybersecurity efforts. This project aims to address a key outstanding issue in the field, the inability to interface quantum computers to quantum communication networks. As with conventional computing, the full potential of quantum computers will only be realised when they are networked. This project will greatly add value to Australia‚Äôs investment in quantum information by developing knowledge and techniques to enable superconducting quantum computers to be interconnected via optical communication systems. Given the number of commercial players developing superconducting quantum computers, there will be a substantial market for such a device to base the growth of an Australian startup quantum enterprise.</t>
  </si>
  <si>
    <t>DP210102050</t>
  </si>
  <si>
    <t>Multidimensional Coherent Spectroscopy of Strongly Correlated Materials. By applying new types of spectroscopy, this project aims to address the gaps in our understanding of how remarkable macroscopic properties, such as superconductivity, emerge from the fundamental interactions in strongly correlated electron materials. This project will combine theory and experiment to develop a pathway by which multidimensional coherent spectroscopy can disentangle the competing interactions that make these materials so complex, but also potentially useful. By delivering an understanding of the interplay between different microscopic processes, the project will make it more feasible to control them. This will allow for the design new controllable quantum materials that can be the basis for future technologies.</t>
  </si>
  <si>
    <t>Prof Jeffrey Davis</t>
  </si>
  <si>
    <t>Prof Jeffrey Davis; Prof Jared Cole; Dr Jonathan Tollerud; A/Prof Daniele Fausti</t>
  </si>
  <si>
    <t>This project seeks to understand a class of materials that has enormous potential to be the basis of quantum electronic technologies. These technologies may include memory devices, information processors based on magnetic superconductors, or atomic switches based on quantum phases. Successful realisation of the project will place Australia at the forefront of efforts to control and harness the properties of these materials, and thus benefit economically and commercially from the development of future quantum technologies. This research will also establish Australia as a leader in the development and application of experimental techniques in condensed matter physics. The training opportunities this project provides will help ensure that Australian scientists and technicians have the skills to take advantage of these techniques.</t>
  </si>
  <si>
    <t>LP200100082</t>
  </si>
  <si>
    <t>Agile synthesizers for quantum computing, simulation and sensing. The project aims to develop breakthrough technology for generating the complex radio and microwave pulses that underpin the revolution in quantum computing and quantum sensing.  Quantum technologies are rapidly emerging from laboratory to real-world applications including neural imaging, defence surveillance, and mining exploration, but further advances require increased precision and flexibility in controlling the quantum states at the heart of these new capabilities. Our innovative and more flexible approach to signal generation requires a fraction of the size, weight, power and cost of conventional approaches, enabling the translation of quantum technology to commercial practicality.</t>
  </si>
  <si>
    <t>Dr Lincoln Turner</t>
  </si>
  <si>
    <t>Dr Cornelius Hempel; Dr Lincoln Turner; Prof Robert Scholten; Dr Alexander Wood; Dr Jean-Philippe Tetienne; Prof Kristian Helmerson; Dr Robyn Starr</t>
  </si>
  <si>
    <t>This Project aims to develop and commercialise innovative electronic technology to advance current and future quantum sensing and computation. Enhanced quantum sensors will benefit medical microimaging, mineral exploration and magnetic anomaly detection for defence. Existing quantum technologies are limited by the capabilities of the classical hardware that controls the quantum systems, particularly in relation to size, weight, power requirements and cost.  This project aims to provide devices specifically designed for quantum technology - devices that are compact and power-efficient, to enable translation of laboratory quantum prototypes to real-world applications.  New hardware and software products will underpin further growth in employment in Australia‚Äôs emerging quantum industry, reinforcing its strong track record of export-dominated manufacture of high added value products.</t>
  </si>
  <si>
    <t>the math relevant to quantum optics</t>
  </si>
  <si>
    <t>DP210102243</t>
  </si>
  <si>
    <t xml:space="preserve">Free parafermions: a challenge for non-Hermitian physics. This project aims to calculate and understand the physical properties of free parafermions. Parafermions have attracted interest in topological schemes for quantum computation because they are computationally more powerful than Majorana fermions. The core of this project is a fundamental model of free parafermions, which has been shown to exhibit unexplained puzzling properties. The project outcomes include an in-depth understanding of this model by taking the non-Hermitian features into account, establishing a connection with open quantum systems. Non-Hermitian systems are also of increasing relevance in physics, especially in quantum optics. The project also aims to contribute to training researchers in the mathematical sciences. 
</t>
  </si>
  <si>
    <t>Prof Murray Batchelor</t>
  </si>
  <si>
    <t>Quantum computers will enable unprecedented advances in information processing across many domains of national interest such as drug development, cybersecurity, financial modelling, and climate change science. Among the approaches in the quest to design and build quantum computers of ever-greater power¬†by global giants¬†such as Intel, IBM, Google and Microsoft, a particularly powerful approach is the possibility to employ parafermions.¬†This project will develop the mathematical theory of the unexplained physical properties of parafermions. Expected outcomes include revealing the fundamental aspects of quantum physics that will be relevant to new applications of quantum devices in the above-mentioned domains. A further outcome will be training the next generation of highly skilled workers to drive Australia‚Äôs growing quantum industry. These outcomes will contribute to Australia‚Äôs longer-term participation in and economic benefit from the quantum and computational industries.¬†</t>
  </si>
  <si>
    <t>DP210102273</t>
  </si>
  <si>
    <t>Deep Learning for Graph Isomorphism: Theories and Applications. This project aims to investigate graph isomorphism, a fundamental problem in graph theory, using deep learning techniques. Solutions to graph isomorphism are in demand by researchers in many fields of science, such as biology, chemistry, computer science, and quantum computing. The project expects to advance knowledge about graph isomorphism and state-of-the-art methodologies for its applications. The expected outcomes include new theoretical insights on combinatorial structures of graphs, efficient heuristic techniques for (maximum) subgraph isomorphism, and structured representation learning. The project should provide significant benefits to research in a wide range of science fields, as well as many real-world applications.</t>
  </si>
  <si>
    <t>Prof Brendan McKay</t>
  </si>
  <si>
    <t>Prof Brendan McKay; A/Prof Qing Wang</t>
  </si>
  <si>
    <t>Graph isomorphism is a fundamental concept for exploiting the structure of graphs which we will explore through development of new heuristic techniques and theories. The research in this project will keep Australia in its position at the forefront of this field and has the potential to significantly benefit many research areas, including computer science, biology, chemistry, social science and quantum computing. More generally, it can contribute to any areas that have data or complex objects being modelled as graphs. Economically and commercially, it can enhance efficiency and quality of graph data analysis, lowering business costs and strengthening Australian industries and government agents to be more competitive on a global scale. The research will also benefit environmental planning in urban analytics and city sciences, global warming graph analysis, etc. Socially and culturally, it could provide solutions for necessary components of many research projects across science, e.g., social network analysis, cyber security analysis, anomaly detection and sociocultural analysis.</t>
  </si>
  <si>
    <t>DP210102291</t>
  </si>
  <si>
    <t>When quantum is not desirable: quantum noise vs. quantum technologies. One of the key remaining obstacles to the successful deployment of quantum computers &amp; sensors in science, industry, and society is the existence of noise sources that are themselves quantum, and thus have an unmatched potential for disruption. This project will attack this problem by providing (i) a detailed understanding of the impact of quantum noise sources, and developing protocols to (ii) characterize and (iii) overcome the negative effects such realistic noise entails. In taking this necessary step for the implementation of these breakthrough technologies, it will not only significantly advance knowledge but will have a direct impact in the development of a technology in which Australia and other leading nations are heavily invested.</t>
  </si>
  <si>
    <t>Dr Gerardo Paz-Silva</t>
  </si>
  <si>
    <t>Dr Gerardo Paz-Silva; Prof Lorenza Viola</t>
  </si>
  <si>
    <t xml:space="preserve">Australia and many nations and private companies around the world are heavily invested in the development of quantum-enhanced technologies, including quantum computing and quantum sensors. These technologies promise to radically change the way we process and acquire information, and have significant applications over an extremely wide range of areas of interest, including defence, securing data, medicine, drug discovery, mining, city planning, etc. In summary, in any area in which dramatically better sensors and exponentially more processing power are useful. Securing Australia's role as a leader in their development will ensure a technological edge for the country and its establishment as a niche for quantum-related research and development. This will translate in increased local and foreign investment to develop this technology. 
This proposal will provide the necessary tools to assess and overcome one of the key hurdles in the development of these breakthrough technologies, i.e., quantum noise, and is thus key to fulfilling their potential.
</t>
  </si>
  <si>
    <t>DP210102442</t>
  </si>
  <si>
    <t xml:space="preserve">Laser emission at the limit of glass transparency using nanocrystal doping . We will create a new composite glass providing strong fluorescence which fully exploits the high transmission of glass in the mid-infrared. When combined with emerging rare earth ion transitions and precise excitation processes, this project will help solve an important problem in optics; that the overall efficiency and power produced from deep mid-infrared light sources is not sufficient for all industries. The primary outcome will be a series of robust fibre-based gain modules suitable for high power and very short optical pulses in the mid-infrared. These light sources will beneficially impact medicine, defence, sensing and manufacturing providing excellent opportunities for increasing Australian productivity and global competitiveness. </t>
  </si>
  <si>
    <t>Prof Heike Ebendorff-Heidepriem; Prof Stuart Jackson; Dr Yiqing Lu</t>
  </si>
  <si>
    <t>The mid-infrared is a region of the spectrum that is progressively being heavily exploited for widespread application. Thermal imaging cameras, dental and skin resurfacing lasers and narcotic detectors at airports are all mainstream examples involving the mid-infrared, but the potential of the mid-infrared is much larger. The creation and modification of materials using highly refined mid-infrared sources will greatly expand advanced manufacturing, opening up significant opportunities in pharmaceutics, medicine, and defence.  The Project will train students and staff creating a highly skilled workforce that will enhance Australia‚Äôs capacity in many high technology industries. The outcomes of the project will augment Australia‚Äôs knowledge base and contribute to nearly all of the Science and Research Priorities.</t>
  </si>
  <si>
    <t>DP210102449</t>
  </si>
  <si>
    <t>Coupling Techniques for Reasoning about Quantum Programs. Quantum software is indispensable for unleashing the super-power of quantum computing. This project aims to develop, for the first time, effective techniques for reasoning about the equivalence of quantum programs, with applications for verifying quantum compilers and quantum cryptographic protocols. The successful development of the outcomes and tools proposed in this project will significantly advance the knowledge on logical and mathematical foundations of quantum programming theory and thereby help Australian industries to build frontier technologies for quantum software engineering ‚Äì in particular for quantum compilers ‚Äì as well as establish and preserve their competitive status in the quantum computing era.</t>
  </si>
  <si>
    <t>Dr Nengkun Yu</t>
  </si>
  <si>
    <t>Quantum programming is flourishing into a productive research field and competitive international industry. This project will establish a comprehensive framework and verification techniques that will provide efficient algorithms and practical tools to help analyse the correctness of quantum compilers and the security of quantum cryptographic protocols. The outcomes will complement Australia‚Äôs strong research success in quantum hardware, consolidate our position in the global research community and benefit Australian ICT industries by contributing essential theoretical support for Australian quantum start-ups. This project addresses the National Science &amp; Research priority goal of improving cybersecurity for all Australians. It will benefit society and the economy and, in particular, will provide individuals with secure quantum technology.</t>
  </si>
  <si>
    <t>DP210102887</t>
  </si>
  <si>
    <t>Expanding and linking random matrix theory. Fundamental to random matrix theory are certain universality laws, holding in scaling limits to infinite matrix size.  A basic question is to quantify the rate of convergence to the universal laws. The analysis of data for the Riemann zeros from prime number theory, and of the spectral form factor probe of chaos in black hole physics, are immediate applications. An analysis involving integrable structures holding for finite matrix size and their asymptotics is proposed, allowing the rate to be quantified for a large class of model
ensembles, and providing predictions in the various applied settings. The broad project is to be networked with researchers in the Asia-Oceania region, with the aim of establishing leadership status for Australia.</t>
  </si>
  <si>
    <t>Prof Peter Forrester</t>
  </si>
  <si>
    <t>Prof Peter Forrester; Dr Mario Kieburg</t>
  </si>
  <si>
    <t xml:space="preserve">Random matrix theory is a field of mathematics that has historically been driven by its applications in research areas such as quantum physics, number theory, numerical linear algebra and multivariate statistics. Stemming from that fundamental research, it is now used in modelling the macro-economy, investigating climate-change, and managing complex ecological food-webs. This project continues the tradition of fundamental mathematical research through which surprising but enabling techniques are discovered and understood. By enhancing a culture that strives to exploit mathematical structures for their rigor in providing a description of the physical world, and for their ability in making predictions, this project will contribute to Australia‚Äôs computational and predictive capacity in key socio-economic sectors. It will also strengthen our reputation internationally and in the region, and contribute to building a culture of discovery which is essential for Australia to be successful in transitioning to a knowledge-based economy. </t>
  </si>
  <si>
    <t>DP210103136</t>
  </si>
  <si>
    <t xml:space="preserve">Connections in low-dimensional topology. This project aims to resolve important open questions in low-dimensional topology, by connecting hyperbolic geometry to invariants arising from quantum topology, cluster algebras, and spinors.
The spaces studied in this project, namely 3-manifolds and knots, arise in applications across engineering and science. The project expects to generate new insights into these spaces by applying tools connecting them to hyperbolic geometry.
Expected outcomes include efficient techniques to compute important data about 3-manifolds and knots, particularly certain polynomials encoding geometry, and exact calculations of circle packings. 
This should provide significant benefits, such as progress on difficult conjectures in hyperbolic geometry.
</t>
  </si>
  <si>
    <t>Prof Jessica Purcell</t>
  </si>
  <si>
    <t>Prof Jessica Purcell; A/Prof Daniel Mathews</t>
  </si>
  <si>
    <t xml:space="preserve">This fundamental mathematics project will uncover insights in topology that can underpin advances in a variety of downstream applications. One immediate benefit of the project will be to boost Australia‚Äôs capacity in a research area of international importance. The project will equip researchers with tools important for the economy; students and researchers working on similar projects have used the skills they have developed for data analysis, computing, and mathematical biology. The objects studied in topology, such as knots and manifolds, arise in a wide range of applications. These include the folding of proteins and knotted DNA in biology, and so-called configuration spaces in engineering and robotics, describing a robot‚Äôs position in space. Longer term, breakthroughs in this project will yield insight that may deliver new tools in these areas, for example leading to therapeutic interventions related to knotted DNA clumps in life sciences, or increased efficiency of robots in manufacturing._x000D_
</t>
  </si>
  <si>
    <t>DP210103208</t>
  </si>
  <si>
    <t>Extracting the 4f-wavefunction of rare earth magnets from X-ray diffraction. The project aims to develop a new combined computational quantum chemistry and experimental X-ray diffraction protocol to extract the 4f electron wavefunction in lanthanide magnetic materials. Results will be significant for the design and screening of efficient molecule-based magnets. Expected outcomes include detailed understanding of the influence of the chemical and crystal environment on single-molecule magnet properties, and benchmarking and development of new computational methods. Significant benefits include focused strategies to design and identify commercially viable lanthanide-based molecular memories, and advance our understanding of the quantum mechanics of strongly correlated 4f electron systems.</t>
  </si>
  <si>
    <t>A/Prof Alessandro Soncini</t>
  </si>
  <si>
    <t>Dr Jacob Overgaard; A/Prof Alessandro Soncini</t>
  </si>
  <si>
    <t xml:space="preserve">As current silicon-based computer processors, and data-storage devices, are running out of room for efficiency improvement, the information technology industry is investing more and more into the exploration of novel atom-based strategies to develop the next generation of computers. Lanthanide atoms and molecules represent promising quantum materials for a new generation of IT devices, and this project will develop and optimize a novel combined computational and experimental technique for the detailed characterization of the most efficient lanthanide materials.  Investment in this project will thus not only keep Australia at the forefront of innovative research and development in information technology, but will also train a new generation of researchers who will be able to support technological commercial applications in the development of the next generation of electronic devices based on single atoms and molecules. </t>
  </si>
  <si>
    <t>DP210103307</t>
  </si>
  <si>
    <t>Next generation nondestructive inspection using guided-wave mixing. This project aims to develop a novel approach for early damage detection. It relies on a systematic experimental investigation of nonlinear ultrasonic interaction between different input wave modes in the presence of damage, so as to identify optimal mode selections and operating parameters that will maximise the sensitivity to particular forms of structural damage. The effects of in-service loading on wave-mixing response, and non-contact detection suitable for hard-to-inspect surface conditions, will also be investigated. The new developments will help transform existing schedule-based maintenance practice to a condition-based maintenance paradigm, to achieve significant cost savings in maintenance.</t>
  </si>
  <si>
    <t>Prof Ching Tai Ng</t>
  </si>
  <si>
    <t>0913 - Mechanical Engineering</t>
  </si>
  <si>
    <t>Prof Clifford Lissenden; Prof Ching Tai Ng; Prof Andrei Kotooussov; Dr Francis Rose</t>
  </si>
  <si>
    <t>The successful demonstration of early damage detection and diagnosis achieved in this project will provide the scientific basis for a quantum leap forward in structural integrity management of high-value assets and ageing infrastructure. The new technology will enable engineers to transition from the current practice of costly scheduled inspections to the more cost-effective approach of condition-based maintenance, thereby resulting in cost savings for Australian operators of high-value assets such as power plants and rail transport infrastructure, as well as increased competitiveness for Australian manufacturing industry. The outcomes will contribute directly to the Science and Research Priorities of Environmental Change, through ‚Äúresilient urban, rural and regional infrastructure‚Äù and Advanced Manufacturing through ‚Äúspecialised high value-add areas such as high-performance materials, composites, alloys and polymers.‚Äù</t>
  </si>
  <si>
    <t>Quantum Chromodynamics will help HPC</t>
  </si>
  <si>
    <t>DP210103706</t>
  </si>
  <si>
    <t>Emergent Phenomena in the Foundation of Matter. This project aims to explore the finite-matter-density features of the relativistic field theory of the strong interactions, Quantum Chromodynamics (QCD). Drawing on national supercomputing resources, this project will undertake QCD calculations of unprecedented complexity to discover emergent phenomena in the ground-state quantum fields that form the foundation of matter. By studying their evolution under temperature and matter density and exploring their contribution to the structure of the nucleon and its excitations, the research will advance theoretical understanding and challenge experimental programs. Benefits include transferable skills in advanced analytical techniques, high-performance computing, and scientific data visualisation.</t>
  </si>
  <si>
    <t>Prof Derek Leinweber</t>
  </si>
  <si>
    <t>This research program in nuclear science will not only exploit the latest developments in high-performance computing (HPC) and large data-set visualisation, but will also advance capability in both fields. Industries leverage HPC and data visualisation to conduct advanced modelling, simulation, and data analytics that help optimise processes, improve quality, predict performance, accelerate innovation and even eliminate prototyping and testing. Improving ‚Äòbig data‚Äô visualisation can reveal novel insights faster and more easily, and inform strategic commercial decisions. The Australian Government has recognised the importance of HPC projects such as this to Australia by their recent commitment of $70M to upgrade the National Computational Infrastructure (NCI) platform. This project will ensure Australian leadership in global initiatives to understand nuclear matter at high densities and temperatures, informing the energy-generation and defence/national-security sectors. In doing so, the project will deliver highly-skilled personnel ready to contribute to the future of Australian high-tech industries.</t>
  </si>
  <si>
    <t>DP210103769</t>
  </si>
  <si>
    <t>Quantum sensing from the bottom up with engineered semiconductor devices. This project aims to develop electronic devices that work as sensors of electromagnetic fields, wherein genuine quantum effects are used to reach unprecedented gains in sensitivity. It combines the significance of unveiling the fundamental limits of quantum-enhanced metrology, with the convenience of doing so in potentially manufacturable semiconductor devices. The expected outcome is a novel, bottom-up understanding of how best to utilize exotic quantum states of matter and fields for metrological advantage. These results will inform the design of the next-generation of extreme quantum sensors, with potential impact ranging from fundamental physics research to applications in mining or defense.</t>
  </si>
  <si>
    <t>Prof Andrea Morello</t>
  </si>
  <si>
    <t>Prof Andrea Morello; A/Prof Jarryd Pla; Prof Klaus Moelmer; Prof Paola Cappellaro</t>
  </si>
  <si>
    <t>Australia has consistently been an international leader in sensors and detectors, ranging from atomic magnetometers, radiotelescopes and gravitational wave detectors, through to the recent landmarks in nanoscale spin magnetometry. In particular, quantum magnetometry is recognized as a subject of significant interest for Australia in the areas of mineral discovery, anti-submarine warfare and other defence applications. This project is a novel and original addition to this area of national strength. By utilizing, for the first time, a semiconductor platform to study extreme forms of quantum sensing, this research will identify the most effective strategies to deploy exotic quantum phenomena to achieve a metrological advantage. The choice of using eminently manufacturable, engineered quantum devices in silicon provides further reassurance on the potential of this research to find valuable applications in the national interest.</t>
  </si>
  <si>
    <t>LP200100601</t>
  </si>
  <si>
    <t xml:space="preserve"> A Space-Based Quantum Communications Platform using Continuous Variables. This work proposes to investigate a new space-borne platform capable of quantum communications with a terrestrial ground station. Different from existing space-borne quantum communication platforms, our new platform will be based on CV (Continuous Variable) technology and will integrate the ability to seamlessly switch to classical Free-Space Optical  communications when channel conditions deem quantum communications are too difficult. Currently no quantum satellite built on CV technology exists. Our research will produce a significant advance in an emerging technology space, and will allow Australia to take scientific leadership in an important aspect of ultra-secure communications from satellites.
</t>
  </si>
  <si>
    <t>Prof Robert Malaney</t>
  </si>
  <si>
    <t>Prof Timothy Ralph; Prof Robert Malaney; Dr Jonathan Green</t>
  </si>
  <si>
    <t>This research will contribute to Australia's national interest through its ability to enhance our space-based
communication system through increased data rates and unconditional security. Our outcomes will help secure
the networks that will form the core of Australia's future communications; being deployable in Commercial,
Government, and Defence Networks. Although the technology space researched is effectively new, it is already
clear that quantum communication, enabled via suitably equipped satellites, will become a significant new
component of long-range secure communications. This project will allow Australia to take a lead role in an
important component of this commercially-viable new field. Our scientific outcomes should also lead to enhanced
communication between satellites that will be of interest to local high-technology companies hoping to build on the
momentum created by the new Australian Space Agency.</t>
  </si>
  <si>
    <t>DE210100053</t>
  </si>
  <si>
    <t>schemeCode: DE   ^ program: Discovery ^ submissionYear: 2020 ^ roundNumber: 1 ^ schemeRound: DE21 Round 1</t>
  </si>
  <si>
    <t xml:space="preserve">Computational Discovery &amp; Design of New Catalytic Halogenophilic Reactions. Computational chemistry will be used to discover and predict new halogenophilic (halogeno = halogen; philic = like) substitution reactions (SN2X) catalysed by positively charged (cationic) catalysts. SN2X is a less known substitution reaction compared to accepted textbook nucleophilic (nucleo = electron-rich) substitution reactions. This proposal capitalises on previous theoretical-experimental understanding of a cation-catalysed SN2X to develop new chemical reactions using SN2X synthetic strategies to access difficult-to-make molecules of potential medicinal relevance with heavily substituted carbon-carbon and carbon heteroatom bonds.   </t>
  </si>
  <si>
    <t>Dr Richmond Lee</t>
  </si>
  <si>
    <t>0306 - Physical Chemistry (Incl. Structural)</t>
  </si>
  <si>
    <t>Computational modelling of catalytic process‚Äô mechanism and the ability to control reactions are important undertakings that can pave new developments in modern chemistry. Based on our breakthrough study published in Science 2019 I will pursue the development of new synthetic methods, first through computational chemical modelling and design then experimental testing, to allow the construction of difficult-to-make but important molecules. From the point of view in fundamental science, this project will discover new reactions and impact how chemical reactions are taught at the undergraduate level. From the point of view of applied chemistry, this project will meet the ever-growing demand for novel catalysts and will contribute significantly to the development of new therapeutic agents. Thus, the outcome of this DECRA project will contribute significantly to Australia‚Äôs pharmaceutical and chemical industries.</t>
  </si>
  <si>
    <t>DE210100550</t>
  </si>
  <si>
    <t>Superior performance optical coatings for next-generation interferometry. This project aims to investigate fundamental noise in optical coatings, a limiting factor for state-of-the-art astronomical observatories, global timing standards, and photonics applications. Gravitational wave detectors, marvels of precision engineering that have produced ground-breaking discoveries in fundamental science, are particularly afflicted by coating noise. The proposed experiment plans to operate at cryogenic temperatures with unprecedented sensitivity to conduct feasibility studies of deposition methods, coating materials, and layer structures. The goal is to deploy innovative methods to develop Australian-made optical coatings with superior performance and merit for the most demanding scientific and industrial applications.</t>
  </si>
  <si>
    <t>Dr Johannes Eichholz</t>
  </si>
  <si>
    <t>0303 - Macromolecular and Materials Chemistry</t>
  </si>
  <si>
    <t>Optical coatings play a central role in many high-tech industries that drive modern economies, e.g. the rapidly growing photonics and space sectors, laser fabrication, and communication. This project seeks to investigate optical and mechanical loss mechanisms in high-performance coating materials and layer structures that limit the accuracy and power handling of precision measurement devices. Its goal is to develop Australian-made novel coatings with superior stability and thermal tolerance, which will pave the way for advancements in challenging industrial and defence applications such as frequency metrology, optical clocks (GPS), Lidar, airborne substance trace detection, and quantum computing. It will also make optics more viable for use in extreme environments, such as high-power lasers, environmental monitoring from orbit, and ground-to-satellite communications. This project contributes to the high-performance material research challenge in the advanced manufacturing envelope of Australia's science and research priorities and gives Australia cutting-edge expertise for continued economic prosperity.</t>
  </si>
  <si>
    <t>DE210100848</t>
  </si>
  <si>
    <t>Quantum control of sound with light. This project aims to build the first photonic architecture capable of controlling the quantum properties of acoustic waves travelling in crystalline materials and quantum fluids. This level of control is expected to herald new capabilities in sensing applications, quantum information and quantum computing. The project seeks to develop a silicon-based photonic platform that enables the preparation of non-classical states of sound within superfluid helium. This new platform will also be used to develop an ultra-compact silicon-chip based laser. The project outcomes should provide a deeper understanding of quantum fluids and quantum mechanics, and enable the realisation of new quantum technologies with substantial commercialisation potential.</t>
  </si>
  <si>
    <t>Dr Glen Harris</t>
  </si>
  <si>
    <t>This fellowship aims to develop novel on-chip photonic systems that explore light-sound interactions to advance knowledge in fundamental physics and develop next-generation technologies. The research outcomes of this DECRA are expected to facilitate the development of ultra-compact silicon-based lasers for telecommunications, ultra-precise gyroscopes for navigation, and quantum-coherent microwave-to-optical converters for quantum information processing. As such, this project has enormous potential to generate IP and patents in quantum technology, bringing economic and commercial benefits to Australia‚Äôs nascent quantum technologies industry. This project will also result in high-impact publications coupled with broad media coverage, providing cultural benefits to the scientific community and general public. Furthermore, it will train postgraduate students in advanced nanofabrication techniques, contributing to Australia‚Äôs advanced manufacturing workforce and fostering the growth of high-tech industries.</t>
  </si>
  <si>
    <t>DE210101026</t>
  </si>
  <si>
    <t>Atomic physics as a probe for fundamental physics and dark matter. The Standard Model is extremely effective at describing the fundamental particles and interactions, but is known to be incomplete. This project aims to uncover new signatures of physics beyond the Standard Model that may be observed in atomic experiments. This project expects to generate new knowledge to help unravel the mystery of dark matter, which accounts for the majority (85%) of the matter in the universe. Expected outcomes include extending theoretical atomic physics methods, calculating new observable atomic effects, and combining these with experiments to probe fundamental physics and search for dark matter. These outcomes would contribute to the expanding knowledge in the fields of atomic and fundamental physics.</t>
  </si>
  <si>
    <t>Dr Benjamin Roberts</t>
  </si>
  <si>
    <t>The proposed project explores some of the most important problems facing atomic and fundamental physics today, including the nature of dark matter. Visits from international experts to Australia will be facilitated, strengthening collaborative ties and furthering Australia‚Äôs standing in these fields. Development of new methods for calculating atomic structure would provide economic and commercial benefits to Australia through their use in the optimisation of instruments such as atomic clocks (used for precise positioning and navigation), which rely on high-accuracy atomic calculations. This research would also build Australia‚Äôs capacity in quantum science, crucial for the development of emerging technologies, such as quantum electronic devices and quantum computing. The project would have a large computational component, expanding Australia‚Äôs expertise in software, high-performance computing, and numerical methods. The research is of broad cultural interest, and project outreach will provide social and economic benefits by increasing community participation and engagement in STEM.</t>
  </si>
  <si>
    <t>DE210101093</t>
  </si>
  <si>
    <t>Development and application of super-sensitive spinning quantum sensors. This project aims to use physical rotation of diamonds on timescales faster than quantum decoherence to set new detection limits for precision quantum sensing of electric and magnetic fields. This potentially allows us to see for the first time how the Coriolis force acts on current flowing in a frame rotating 700,000,000 times faster than the earth. The project's expected outcomes are electro-magnetic sensors with unprecedented sensitivity that could find application in areas ranging from detecting household wiring to locating magnetic anomalies for defence. These outcomes should fill a blind spot of quantum magnetometry, have commercial impact and expand our knowledge of quantum physics in the rotating frame.</t>
  </si>
  <si>
    <t>Dr Alexander Wood</t>
  </si>
  <si>
    <t xml:space="preserve">This project will use extremely rapid physical rotation to significantly improve the sensitivity of electric and magnetic field detectors. Realisation of the aims of this project will reinforce Australia's position as a leader in quantum science and novel applications of quantum technology, ensuring the Australian community is at the forefront of quantum research when economically-transformative technology leaves the lab and enters the commercial domain. Sensing magnetic fields is of prime importance in a number of fields, including defence, where it underpins detection of magnetic anomalies such as submarines. Other applications include exploring the role of of electric charges and currents in living systems. This project will develop rotationally-enhanced quantum detectors with real prospects for impactful commercial application. This project will deploy these new sensors to explore the fundamental properties of charge transport, furthering our understanding of electromagnetic phenomena and enhancing Australia's reputation in novel quantum science and technology. </t>
  </si>
  <si>
    <t>DE210101259</t>
  </si>
  <si>
    <t xml:space="preserve">A predictive, ab initio design of enhanced plasmonic photocatalysts. Plasmonic catalysis is a promising platform for sunlight-driven chemical reactions that employs optically absorptive plasmonic-metal/semiconductor nanostructures. However, it suffers from poor external quantum efficiencies. The aim of this project is to rationally design an efficient plasmonic photocatalyst utilizing state-of-the-art ab initio computations. The project is expected to provide insights on various atomic-level reaction steps involved and consequently develop a set of catalyst design principles to guide experiments. The project will largely benefit Australia‚Äôs and international renewable energy sector and chemical industries by generating knowledge in catalysis relevant for hydrogen production and greenhouse gas reduction. </t>
  </si>
  <si>
    <t>Dr Priyank Vijaya Kumar</t>
  </si>
  <si>
    <t xml:space="preserve">The project expects to uncover novel physical phenomena, concepts and scientific knowledge in the area of plasmonic photocatalysis, which will lead to a new way of controlling chemical reactions with light. Several novel computational techniques will be introduced through this project in Australia, thus strengthening technical capabilities in Australian science. Economically, the design rules that will guide experimental synthesis of novel catalysts will have a positive impact on Australian chemical manufacturing industries. The ability to carry out chemical reactions efficiently using sunlight is critical to several upcoming technologies such as hydrogen production, biomass conversion, solar fuels and greenhouse gas reduction, thus benefiting the Australian renewable energy and environmental sector. </t>
  </si>
  <si>
    <t>DE210101264</t>
  </si>
  <si>
    <t>Toroidal quantum groups, integrable models and applications. Modelling systems of quantum and classical mechanics usually relies on computationally expensive numerical methods. Such methods typically provide raw answers and give little insight. In contrast, a special class of modelling based on quantum integrability provides us with a variety of analytic tools thanks to connections with algebra, geometry and combinatorics. The project aims to study quantum integrability with the help of new exciting developments in toroidal quantum groups. The anticipated outcomes include constructions of new models, developing analytic methods and computer algebra packages. These results are expected to facilitate challenging computational problems in modelling of quantum and classical systems.</t>
  </si>
  <si>
    <t>Dr Alexandr Garbali</t>
  </si>
  <si>
    <t>Modelling can help in understanding a range of natural phenomena, from behaviour of electrons in materials to spread of disease and fires. This project contributes to Australia‚Äôs national interest through its potential to deliver improved modelling based on access to new analytic and numerical tools which will enable better, more accurate predictions. Findings from the research will lay the foundation for developing novel applications such as smart computerised solutions to problems of natural phenomena, engineering and environmental, with potential for significant social and economic benefits. The project investigates a key challenge for the international mathematical physics community, and knowledge generated by it will enhance Australia‚Äôs strong reputation and capability in pure and applied sciences. This is vital for  strengthening workforce capacity, attracting  highly qualified researchers and engineers and establishing new and stronger  collaboration with scientific institutions in Australia and internationally.</t>
  </si>
  <si>
    <t>DE210101323</t>
  </si>
  <si>
    <t>Random tensors and random matrices: interactions and applications. This project aims at improving knowledge on probabilistic objects having applications in, for instance, mathematical-physics, statistical physics, quantum gravity and data science. In doing so, we expect to produce new mathematical results by building upon both classical approaches and innovative ones. In particular, on one hand, the extension of classical graphical methods will be developed and, on another hand, generalized probability theories will be used to provide new insights. The expected outcomes include a better understanding of the generic properties of quantum states. This should significantly benefit to mathematicians and physicists whose models use those objects and may impact the broader community of engineers and technicians.</t>
  </si>
  <si>
    <t>Dr Stephane Dartois</t>
  </si>
  <si>
    <t xml:space="preserve">Recent years have seen a growing interest in random tensors and random matrices with complicated substructures. This is due to the numerous applications of such random objects to theoretical and practical aspects of many fields. A non-exhaustive list of these fields includes for instance telecommunications engineering, theoretical aspects of artificial intelligence, statistical analysis of large data sets, quantum information theory, many-body physics, quantum black holes physics and enumerative geometry.  Some of those fields can have impact on technological applications while some other relate to the most difficult problems in mathematics and physics. Hence, this project is expected to have a cultural impact on the Australian community by creating new mathematical knowledge which has potential applications in many fields important for Australia's economy. </t>
  </si>
  <si>
    <t>FT200100073</t>
  </si>
  <si>
    <t>schemeCode: FT   ^ program: Discovery ^ submissionYear: 2019 ^ roundNumber: 1 ^ schemeRound: FT20 Round 1</t>
  </si>
  <si>
    <t xml:space="preserve">Unlocking the potential of magnetic 2D materials with quantum microscopy. This project aims to create a universal, high-throughput platform to characterise magnetic 2D materials, by exploiting recently developed quantum diamond microscopy. It will enable the measurement of hitherto inaccessible magnetic properties of individual 2D microsheets, the imaging of device-relevant phenomena such as domain wall dynamics and skyrmionics, and the systematic screening of newly synthesised materials. Anticipated outcomes include crucial new insights into 2D magnetism and the discovery of magnetic 2D materials compatible with real-world conditions. This should accelerate the development of future energy-efficient and flexible electronics and memory technologies, where magnetic 2D materials are expected to play a key role.
</t>
  </si>
  <si>
    <t xml:space="preserve">Capitalising on Australia's long-term investment in quantum technologies, this proposal seeks to deliver new instruments and methods to characterise magnetic 2D materials. The new instruments and methods should have a commercial value in the form of new characterisation tools for the magnetic materials industry, for instance the magnetic hard drive industry (which feeds the ever-growing data centre industry) currently lacks non-invasive high-throughput tools for in-line monitoring. 
By using these new tools, the project will deliver new knowledge on magnetic 2D materials, and new materials that are compatible with real-world conditions (ambient air, room temperature operation). These new knowledge and materials may be the basis of new device concepts for data storage, especially in flexible/wearable electronics, and for energy-efficient information processing, which could have significant commercial benefits for Australia's burgeoning 2D materials and consumer electronics industries.
</t>
  </si>
  <si>
    <t>FT200100431</t>
  </si>
  <si>
    <t>Logarithmic conformal field theory and the 4D/2D correspondence. Conformal field theory provides powerful methods for attacking problems in theoretical physics and furnishes beautiful connections between seemingly disparate branches of pure mathematics. This proposal aims to greatly expand our knowledge of the logarithmic conformal field theories that have recently witnessed a resurgence of interest in physics. Advancing these theories is crucial to progress in high-energy physics and pure mathematics. Expected outcomes include a completely new understanding of the mathematical structure of these theories which will, in turn, facilitate applications in 4D gauge theory. This will boost research capacity and further cement Australia's reputation as an international leader in mathematical physics research.</t>
  </si>
  <si>
    <t>Dr David Ridout</t>
  </si>
  <si>
    <t xml:space="preserve">The standard model of particle physics is a theoretical framework for understanding the fundamental forces that operate in the universe and the nature of the elementary particles that make up matter. The model has been extremely successful but lacks an explanation for gravitation, dark matter and imbalance of matter and anti-matter in the Universe. Recently, physicists discovered an exciting new relationship between important supersymmetry theories and the correspondence between certain so-called 2D theories and 4D theories capable of describing the universe. The research will result in new mathematical tools that will significantly benefit research groups across the fundamental and enabling sciences. The research will also provide a fertile education platform and problem-solving skills for a future generation of Australian scientists in academia, defence, finance and industry._x000D_
</t>
  </si>
  <si>
    <t>FT200100619</t>
  </si>
  <si>
    <t>The nature and fate of quasiparticles in correlated quantum matter. The revolution in electronics and the Information Age were enabled by powerful theories based on the concept of the quasiparticle, an object composed of many particles such as electrons. This Fellowship aims to unravel the behaviour of new complex materials by investigating the nature of quasiparticles beyond the current paradigm. The key innovation is the use of trapped atoms, which allows new quantum theories and computational tools to be developed and precisely tested. The new knowledge generated by the Fellowship will advance a range of fields, including condensed matter physics, and could ultimately underpin a new generation of quantum devices featuring robust data memories, where information can be efficiently stored and extracted.</t>
  </si>
  <si>
    <t>Prof Meera Parish</t>
  </si>
  <si>
    <t>The proposed research will generate new theories and computational tools that have the potential to revolutionise emerging quantum technologies such as quantum switches and sensors. This will further secure Australia‚Äôs place at the forefront of quantum science and strengthen the links between Australian and overseas institutions via an extensive network of collaborators. Moreover, it will expand knowledge in the physical sciences by combining expertise in condensed matter physics and atomic physics to investigate questions at the forefront of current research, as well as capitalising on research experience derived from working at world-leading institutions overseas. In particular, the research project involves the training of students and junior researchers in cutting edge techniques for quantum systems, thus driving materials innovation and delivering the skills needed for the development of the next generation of quantum-based devices in Australia.</t>
  </si>
  <si>
    <t>FT200100844</t>
  </si>
  <si>
    <t xml:space="preserve">Emergent many-body phenomena in engineered quantum optical systems. In recent years, scientists have realised unprecedented control over light-matter interaction. Single particle dynamics in engineered systems are now well understood, but when scaled up, the many-body behaviour remains unexplored. This project will significantly advance our understanding of new emergent quantum phenomena arising from engineered interactions between many particles. These phenomena are qualitatively new behaviour that cannot be explained as an extension of single-particle behaviour. The chief aim is to unravel the quantum dynamics of these systems. The project is expected to assist in producing new quantum technologies such as sources and detectors of quantum light and new atomic clocks.
</t>
  </si>
  <si>
    <t>Dr Sahand Mahmoodian</t>
  </si>
  <si>
    <t>Australia has a history of world-leading innovation and investment in quantum technologies that have potential applications across many sectors such as security, transport, and finance. These can impact Australia's commercial sector and position Australia at the forefront of the global economy. The project will build a path towards new technologies by exploring large-scale interacting quantum systems. It will provide new schemes for developing sources and detectors of quantum light and help improve the accuracy of atomic clocks. Such devices are key ingredients for the next generation of high-value technologies such as quantum-enhanced sensors and secure quantum networks. In addition, quantum information is listed as one of the target sectors of the Australian Government‚Äôs Global Talent Independent Program, aiming to attract professionals of this high-growth sector. This project will help fulfil the goal of this program by recruiting home an expert in this field who will help educate and train the next generation of quantum engineers helping Australia become the centre of the hi-tech quantum industry.</t>
  </si>
  <si>
    <t>FT200100981</t>
  </si>
  <si>
    <t>Solvability and universality in stochastic processes. Exactly solvable stochastic processes are an important area of mathematical research, with cross-disciplinary links to quantum physics, quantum algebras and probability theory. These processes can be used to model a variety of real-world phenomena such as crystal growth and polymers in random media. This project aims to significantly expand our knowledge of exactly solvable stochastic processes by extending them to new algebraic frameworks. Among the outcomes of the project, we expect to identify new probabilistic structures which go beyond the famous Gaussian universality class. These theoretical developments allow better prediction of randomly growing interfaces, which encompass a range of phenomena from tumour growth to forest fires.</t>
  </si>
  <si>
    <t>A/Prof Michael Wheeler</t>
  </si>
  <si>
    <t>Predicting the behaviour of large systems of randomly interacting particles and growing interfaces are notoriously difficult problems in mathematical physics. While challenging, these problems are both ubiquitous in the world and fundamental to it. For example, traffic flow can be well approximated by one-dimensional systems of drifting particles, and a host of physical phenomena, from tumour growth to forest fires, can be modelled by stochastic interfaces. This project aims to deliver powerful new techniques for performing computations in random systems of these types, and to predict new types of physical phenomena that are still awaiting discovery in nature. 
The fundamental research in this proposal is at the forefront of international progress in mathematics. It will significantly strengthen Australian involvement in the very topical field of Integrable Probability, and provide a valuable training opportunity for higher-degree postgraduate students. A significant outcome of this project will be reinforced collaborative relationships with leading US and Japan institutions.</t>
  </si>
  <si>
    <t>FL200100141</t>
  </si>
  <si>
    <t>schemeCode: FL   ^ program: Discovery ^ submissionYear: 2019 ^ roundNumber: 1 ^ schemeRound: FL20 Round 1</t>
  </si>
  <si>
    <t xml:space="preserve">Real groups and the Langlands program. This program aims to address deep longstanding questions about real groups, algebraic objects which describe the basic symmetries occurring in nature. The study of these basic symmetries is central in all areas of mathematics and they come up in many applications. The expected outcomes include solving a central 50 year old problem of unitarity as well as making major progress in the Langlands program, a grand unification scheme of mathematics. The benefits include raising Australia's international research profile, building a  large network of international collaboration with top institutions in the world, and increasing capacity in number theory and algebraic geometry, which are playing an ever more important role in technology. </t>
  </si>
  <si>
    <t>Prof Kari Vilonen</t>
  </si>
  <si>
    <t>"This Laureate project will make a fundamental contribution to a grand unification scheme of mathematics known as the Langlands program, creating a blueprint for future research in advanced mathematics.  National capacity in deep mathematics will play a growing role in modern technologies. These include secure communications and lie algebras that underpin modern quantum field theory used to understand electronic transport and semiconductor technology. Hence this project is well aligned with the national interest. _x000D_
_x000D_
The Langlands program has attracted brilliant minds in mathematics, including top Australian researchers working overseas. The Laureate program will raise our international reputation, establishing Australia as a major centre for this field of research. It will attract and retain future leaders who might otherwise be lost to the US or Europe. It will ensure Australia's future position in the region as the undisputed leader in mathematics, and a desirable destination for international students in technology disciplines."</t>
  </si>
  <si>
    <t>LP190100528</t>
  </si>
  <si>
    <t>schemeCode: LP   ^ program: Linkage ^ submissionYear: 2019 ^ roundNumber: 1 ^ schemeRound: LP19 Round 1</t>
  </si>
  <si>
    <t xml:space="preserve">Manufacturing diamond membranes for quantum industries. Diamond materials are ideal for quantum technologies and are leading the charge in the new wave of real-world quantum industries. The aim of this project is to develop a reliable source of quantum-active diamond membranes to enable the development of new industries. This would be significant for technologies including quantum telecommunication, medical imaging and nano-scale quantum sensing. Of particular interest, expected outcomes include the development of materials for advanced medical imaging technologies. Successful development in any of these industries has the potential to greatly benefit society through improved healthcare, the development of new high-tech industries and advanced secure computing. </t>
  </si>
  <si>
    <t>Prof Steven Prawer</t>
  </si>
  <si>
    <t>Prof Steven Prawer; Dr Alastair Stacey; Dr Liam Hall; Mr Adam Hoffman; Dr Shaul Michaelson</t>
  </si>
  <si>
    <t>The research aims to enable the growth of nascent quantum industries in Australia through linkage to existing international companies. This would be achieved by providing the right quantum-enabled diamond materials for each application, enabling a growing list of quantum-based technology proposals. Successful developments would provide economic opportunities through the development of new high-tech (quantum) industries, such as quantum communication, quantum computation (through quantum repeater networks) and quantum sensing. There is also significant opportunity for increases in social well-being through new medical imaging technologies, for example through quantum enhancement of contrast agents in MRI imaging. Finally the research would help train the next generation of materials scientists and quantum engineers for future advanced manufacturing industries in Australia.</t>
  </si>
  <si>
    <t>LP190100621</t>
  </si>
  <si>
    <t xml:space="preserve">A Quantum Matterwave Vortex Gyroscope for Ultrastable Rotation Sensing. This project aims to investigate the basic science underpinning a new rotation sensing technology based on matterwave vortices. Current gyroscopes are susceptible to long-term calibration drifts, which limit their applicability on long timescales where re-calibration is not practical or possible. This project expects to build a matterwave vortex gyroscope and demonstrate that it offers unparalleled long-term stability over `classical‚Äô gyroscopes based on mechanical and/or optical technology. This could deliver new navigation capabilities, benefitting Australia‚Äôs defence forces and nascent space technology industry, as well as enabling slow timescale precision gravimetry for mineral exploration, hydrology, and geology. </t>
  </si>
  <si>
    <t>Prof John Close</t>
  </si>
  <si>
    <t>A/Prof Charles Sackett; Prof John Close; Dr Simon Haine; Dr Stuart Szigeti; Dr Angela White; Dr Geoff Campbell; Dr Kyle Hardman; Dr Christian Freier; Dr Paul Wigley; Prof Dr Michael Braasch; Dr Eric Imhof; Dr Michael Larsen</t>
  </si>
  <si>
    <t>This project offers a unique opportunity to combine world-class university researchers and facilities with a major international partner and an Australian start-up company to advance Australia's nascent quantum technology industry. The technology that this project aims to develop exploits the innate stability of quantum systems to make a major advance in rotation sensing, enabling important new capabilities that benefit end-users of inertial navigation and Australia‚Äôs mining industry. This project is at the forefront of research and development in quantum sensors and will contribute to Australia's ability to remain a world leader in quantum technologies. Many of this project‚Äôs outcomes will enhance quantum inertial sensors more broadly, directly impacting the mapping of underground mineral resources and groundwater resources. This project will take place in a university department that has a strong record of translating fundamental science to industry applications. The new knowledge generated will therefore help establish Australia as a world leader in the commercialisation of quantum technologies.</t>
  </si>
  <si>
    <t>LP190100984</t>
  </si>
  <si>
    <t>Enabling Anonymity and Privacy for Blockchain Technology in a Quantum World. Blockchain is a promising technology in the digital world today. However, existing approaches for enabling blockchain applications, particularly with privacy protection and anonymity, are vulnerable to quantum computer attacks. This project aims to enable novel cryptographic mechanisms together with their cryptographic libraries for protecting blockchain in the quantum world, hence, post-quantum secure blockchain. The expected outcomes of this project include innovative technologies, as well as secure and practical post-quantum protocols for protecting future blockchain applications. This will provide economic and social benefits to Australian industry through the enablement of advanced technologies which are developed in Australia.</t>
  </si>
  <si>
    <t>0804 - Data Format</t>
  </si>
  <si>
    <t>Dr Shinsaku Kiyomoto; Prof Willy Susilo; Dr Dung Duong; Dr Fuchun Guo; Dr Kazuhide Fukushima</t>
  </si>
  <si>
    <t>There has been an increase in Australian blockchain activities since 2010. Australia is also home to many leading blockchain initiatives, including industry-specific trials for solutions in energy, agriculture, and the public sector.  According to the Minister of Industry, Science and Technology, Karen Andrews, Australia‚Äôs blockchain sector is expanding rapidly, and the development of a national blockchain roadmap announced recently will help Australia seize these opportunities. However, in both Australia and worldwide, all deployed blockchain applications are vulnerable to quantum computer attacks. This project will advance Australia's National Interest by placing Australia at the forefront of efforts to prepare next-generation blockchain for applications in the upcoming quantum computer era. The technologies developed in this project will benefit Australian cybersecurity research since they will enable anonymity and privacy protection of users in many online activities, which is an important Australian National Cybersecurity priority.</t>
  </si>
  <si>
    <t>quantum computer fabrication</t>
  </si>
  <si>
    <t>LP190101159</t>
  </si>
  <si>
    <t>Scalable and reversible computing with integrated nanomechanics. This project aims to build the first scalable computing architecture based on nanomechanical motion, integrated on a silicon chip and proven in harsh environments. This could extend the performance of computers in space and high-radiation environments, e.g. allowing robust satellite stabilisation. The project will leverage our know-how in phononics and nanofabrication to enable previously unprecedented control of nanomechanical motion, and exquisitely low energy dissipation. It aims to construct a nanomechanical processor capable of digital servo control, built from nanomechanical waveguides, transistors, logic gates and analogue-to-digital converters. It will also develop reversible logic gates, a key step towards ultralow-power computing.</t>
  </si>
  <si>
    <t>Prof Warwick Bowen; Dr Christopher Baker; Dr Glen Harris; Dr Thomas McGuire</t>
  </si>
  <si>
    <t>This new approach to computing has potential for near-term commercial impact in the aerospace industry, building on Australian know-how and a strong relationship with global leader Lockheed Martin who are committed to commercialisation in Australia. Even relatively simple nanomechanical systems, such as the digital servos we aim to develop, could replace critical semiconductor electronics in space and earth-orbit applications, and in other environments where intense radiation causes digital electronics to fail. Global positioning satellite outages from a 100-year solar flare, alone, are predicted to cause &gt;$1 trillion in damage, leaving millions without power/communications for months or years. Addressing this risk presents societal, national security and commercial opportunities. Moreover, the underpinning nanotechnologies developed in this project have broad applications in sensing, energy, health and communications, addressing a &gt;$50 billion market. For example, they could improve heat management and energy efficiency in future semiconductor computers, which already use 10% of world electricity.</t>
  </si>
  <si>
    <t>nanofabrication to help quantum computers</t>
  </si>
  <si>
    <t>LE200100003</t>
  </si>
  <si>
    <t>schemeCode: LE   ^ program: Linkage ^ submissionYear: 2019 ^ roundNumber: 1 ^ schemeRound: LE20 Round 1</t>
  </si>
  <si>
    <t>3D Nanofabrication and Nanocharacterisation facility. This project aims to establish a revolutionary nanoscale fabrication and characterisation facility in Australia. The facility is an angle-based nanoscale etching system with integrated chemical analysis capabilities and will be the first instrument of its kind in Australia. The facility will enable unprecedented fabrication and characterisation of 3D nanostructures and new device geometries from semiconductors, oxides and metals that underpin modern nanoelectronics for innovative energy, nano-optical and quantum device applications. This unique equipment will facilitate breakthrough discoveries in nanomaterials, and foster collaborations amongst Australian researchers to accelerate industry in advanced nanodevice technologies.</t>
  </si>
  <si>
    <t>Prof Igor Aharonovich; Prof Lan Fu; Prof Damien Hicks; Prof Francesca Iacopi; A/Prof Mariusz Martyniuk; Prof Judith Dawes; Prof Richard Mildren; Prof Milos Toth; Dr Mohsen Rahmani; Prof John Bell; Prof Adam Micolich; Prof Matthew Phillips</t>
  </si>
  <si>
    <t xml:space="preserve">Australia has been at the forefront of advanced science and technology in recent years. The requested facility will help to maintain Australia's leadership and transform it to be Industry 4.0 ready. The equipment will facilitate state-of-the-art nanofabrication and nanocharacterisaton of advanced nanoscale devices needed for energy generation and storage, nanoelectronics, computing, optics, communications, and sensing. New generation of three dimensional etching process of advanced semiconductors combined with advanced characterisaton facilities  will enable development of devices with new functionalities, beyond whats currently available. The unique facility will strengthen Australian's global leadership in advanced manufacturing and cybersecuirty, while providing excellent training for their graduates.  </t>
  </si>
  <si>
    <t>facility can help with quantum IS</t>
  </si>
  <si>
    <t>LE200100032</t>
  </si>
  <si>
    <t>Advanced Multifunctional Electro-Opto-Magneto-Mechanical Analysis Platform. This project aims to build an advanced multi-functional Electro-Opto-Magneto-Mechanical analysis platform for characterizing nanomaterials and micro-/nano-scale devices. This platform expects to provide rich and unique characterization capabilities (electrical, optical, magnetic and mechanical) for hybrid devices with low temperature and high vacuum environment. The expected outcomes include multidisciplinary research collaborations and a wide range of next-generation technologies including non-invasive medical instruments, wearable devices, communication, quantum information systems and energy storage solutions. This should enable local design and construction of hybrid devices and advance the growth of local high-technology industries.</t>
  </si>
  <si>
    <t>Prof Yuerui Lu; Prof Ping Koy Lam; Prof Ian Petersen; Prof Wenlong Cheng; Prof Dan Li; Prof Warwick Bowen; A/Prof Wen Lei; Prof Benjamin Buchler; Prof Andrey Miroshnichenko; Prof Sumeet Walia; Prof Francesca Iacopi; A/Prof Zongyou Yin; A/Prof Weiwei Lei; Prof Thomas Volz; A/Prof Sudha Mokkapati</t>
  </si>
  <si>
    <t>Advanced materials science, quantum technology, nanotechnology and biomedicine are of great research significance for Australia, where strong international impact has been demonstrated over many years. With rapid worldwide progress in these fields, the establishment of this facility is timely and will ensure Australia can continue to play a leading role in these areas. This facility will provide national support to existing and future development and industry-linked grants, enabling significant expansion of local expertise. It will support the Science and Research Priority ‚ÄúAdvanced Manufacturing‚Äù, as the research outcomes will stimulate innovation in novel functional materials, advanced light sources, quantum devices, bio-systems and early medical diagnostics.  The proposed facility will also support research aimed at identifying the means by which Australia can lift productivity and economic growth. It will enhance Australia‚Äôs competitive advantage in critical sectors, such as optoelectronics, energy conversion, smart sensing, communications, quantum information and processing, and medical technology.</t>
  </si>
  <si>
    <t>photonics can help with quantum tech</t>
  </si>
  <si>
    <t>LE200100071</t>
  </si>
  <si>
    <t xml:space="preserve">Photonic Chip Integration Facility. This project will create a Photonic Chip Integration Facility responding to newly emerging global trends towards low loss waveguides and wider coverage of the optical spectrum. 
The tool will grow ultrahigh quality silicon nitride and oxide thin films in a manner that is compatible with electronics and other delicate materials, balancing flexibility for materials exploration with reliability and repeatability required for photonic chip systems research. The proposed facility will support Australian researchers from diverse disciplines spanning broadband networks, sensing, quantum technology, materials science, and beyond while providing a clear path for translating discoveries out of the lab towards scale up industrial manufacture
</t>
  </si>
  <si>
    <t>Prof Arnan Mitchell; A/Prof Lan Wang; Prof Sumeet Walia; Dr Andreas Boes; Prof Arthur Lowery; Prof Benjamin Eggleton; Prof Andrey Sukhorukov; Prof Jong Chow; A/Prof Mirko Lobino; Dr William Corcoran; Prof David Moss</t>
  </si>
  <si>
    <t>The Photonic Integration Facility will be the only facility of its kind in Australia, enabling rapid research into novel photonic chip technologies and systems that can use these platforms. The dedicated nature of this facility will ensure accessibility and reliability and its compatibility with scale-up mass manufacture at semiconductor foundries will enable breakthrough fundamental science and provide a clear pathway for commercial translation. Our approach will enable fundamental researchers to rapidly create prototypes giving Australian industries the confidence to partner in developing these technologies for their applications. Potential areas of application include high speed communications, sensing spectroscopy, precision measurement and quantum computing.  Australian manufacturers who can benefit from this facility include Finisar (for optical communications modules);  Agilent (spectroscopy solutions) ; Baraja (LIDAR sensing systems); Optiscan (medical imaging); BAE Systems, L3 Micro and Advanced Navigation (Radar and positioning systems for defence and automotive applications).</t>
  </si>
  <si>
    <t>LE200100098</t>
  </si>
  <si>
    <t>National Facility for Quantum Diamond. Quantum technology is set to play a significant role in the next generation of sensors, computers and communication systems. Diamond is a critical part of this technology revolution as it allows for room temperature quantum-based applications. This projects aims to establish a world leading facility to engineer quantum-grade diamond for precision sensing, secure communications and desktop quantum computing applications. Direct outcomes from the facility include: ultrasensitive magnetometers for magnetoencephalography, atomic microscopes for biomolecular imaging and novel sensing probes to interface with biology. The facility will seed the emerging diamond quantum industry in Australia and train the next generation of quantum engineers.</t>
  </si>
  <si>
    <t>A/Prof David Simpson</t>
  </si>
  <si>
    <t>A/Prof David Simpson; Dr Alastair Stacey; Prof Steven Prawer; Prof Lloyd Hollenberg; Dr Jean-Philippe Tetienne; Prof Brant Gibson; Prof Andrew Greentree; Dr Philipp Reineck; Dr Julius Orwa; A/Prof Peter Reece; Dr Liam McGuinness</t>
  </si>
  <si>
    <t>Global investment in quantum technology over the past 5 year is upward of US$13 Billion. This emerging industry will permeate a number of key sectors including defence, finance, medicine and communications.  Diamond materials will feature heavily in this emerging industry given their ability to operate under ambient conditions. This proposal aims to provide Australia with the most advanced diamond fabrication, processing and characterisation facility in the world. The national facility for quantum diamond would service the large diamond community in Australia and would provide government and defence departments with a competitive advantage in areas such as quantum metrology and secure quantum communications. The investment into this facility will complement the significant programs of quantum research around Australia and will help maintain our international lead in this emerging area. The research training provided by the facility will provide a critical mass to support future quantum technology enterprises.</t>
  </si>
  <si>
    <t>LE200100151</t>
  </si>
  <si>
    <t>Multi-kilohertz laser for attosecond and ultrafast science. Griffith University's Australian Attosecond Science Facility was established 12 years ago to facilitate internationally leading research into strong-field laser science.  The facility is unique in Australia as it has the capability to precisely manipulate highly-amplified and ultra-short light pulses to investigate the dynamics of matter. The scientific outputs from the facility have delivered important new scientific advances in strong-field physics enabling the development of new technologies. This grant will be used to procure an upgraded laser system enabling an order of magnitude enhancement of the output light for the next-generation research and maintaining international competitiveness of Australian investigators in this field.</t>
  </si>
  <si>
    <t>Prof Igor Litvinyuk; Prof Robert Sang; Prof Nam-Trung Nguyen; Prof Esa Jaatinen; Prof Andre Luiten; Prof Halina Rubinsztein-Dunlop; A/Prof Agustin Schiffrin</t>
  </si>
  <si>
    <t>Ultrafast and attosecond science is a cutting-edge fast developing field which is actively pursued by all scientifically advanced nations. This field is driven by technological developments resulting in increasingly advanced coherent light sources capable of probing ultrafast processes in matter in real time at the attosecond (10^-18 s) timescale. The detailed understanding of these processes will guide further fundamental scientific and technological research that will underpin the development of new materials, nanostructures and medicines, enabling Australia to remain internationally competitive in this growing field rather than to rely on others for those new materials and technologies. It is also a national interest of Australia to maintain a high level of expertise in those technologies. Establishing this state-of-the art facility in Australia will attract existing and enable training of new world-class experts in this advanced and sophisticated field thus helping to consolidate Australia's position as a leader in ultrafast and attosecond science and technology.</t>
  </si>
  <si>
    <t>will make new quantum materials for tech</t>
  </si>
  <si>
    <t>LE200100197</t>
  </si>
  <si>
    <t>Cryogenic Scanning Microwave Measurement Facility for Quantum Materials. This proposal addresses a major experimental capacity gap in Australian infrastructure for research and development of novel electronic materials and nanoscale quantum devices for future technologies. It will establish Australia's first non-contact, non-destructive, cryogenic scanning microwave microscopy facility for advanced materials characterization enabling new studies of these materials in the 2 to 300 Kelvin temperature range. The facility will provide crucial new information for the development of future quantum materials, enhancing our international competitiveness in the development of next-generation electronic materials and device technologies.</t>
  </si>
  <si>
    <t>Prof Alexander Hamilton; Prof Michael Fuhrer; Prof Xiaolin Wang; Prof Jan Seidel; Prof Nagarajan Valanoor; Dr Julie Karel ; Dr Oleh Klochan</t>
  </si>
  <si>
    <t>This facility will directly support the development of new quantum materials and devices for future sensor and information technology applications. It will allow Australian researchers to see for the first time how electricity flows in these materials and devices with unprecedented spatial resolution. The facility will be the first of its kind in Australia, enabling researchers to remain internationally competitive in new breakthrough materials for future device applications. It will stimulate collaborative interdisciplinary research and promote innovation in materials science, physics, nanotechnology, electronics and quantum devices. These are fields of great research significance for Australia. With rapid worldwide progress in these fields, the establishment of this facility is timely and will ensure an Australian leading role. The proposed facility will assist in identifying means by which Australia can lift productivity and economic growth, and as a consequence will maximise Australia‚Äôs competitive advantage in critical sectors, such as electronics and advanced materials engineering.</t>
  </si>
  <si>
    <t>FL190100167</t>
  </si>
  <si>
    <t>schemeCode: FL   ^ program: Discovery ^ submissionYear: 2018 ^ roundNumber: 1 ^ schemeRound: FL19 Round 1</t>
  </si>
  <si>
    <t>The CMOS Quantum Processor: A path to scalable quantum computing. The project aims to develop a quantum computer processor based on a new technology developed by Professor Dzurak in 2014-15. Remarkably, the qubits, or processing elements, utilise the silicon metal-oxide semiconductor field-effect transistors that constitute today‚Äôs microprocessor chips, so existing production plants can be used to fast-track development. The project will realise proof-of-principle systems with 10-20 qubits, to resolve critical issues related to readout, error correction, and long-distance on-chip coupling, to take the technology to a commercial-ready stage. Quantum computing is one of the great scientific challenges of this century, with important applications in pharmaceutical design, finance and national security.</t>
  </si>
  <si>
    <t>Prof Andrew Dzurak</t>
  </si>
  <si>
    <t>CE200100008</t>
  </si>
  <si>
    <t>schemeCode: CE   ^ program: Linkage ^ submissionYear: 2018 ^ roundNumber: 1 ^ schemeRound: CE20 Round 1</t>
  </si>
  <si>
    <t>ARC Centre of Excellence for Dark Matter Particle Physics. The Centre of Excellence for Dark Matter Particle Physics will deliver breakthroughs in our understanding of the Universe through the pursuit of the discovery of dark matter particles which comprise 80% of the mass of the universe. It assembles for the first time a strong and diverse team of physicists from particle, nuclear, and quantum physics as well as particle astrophysics. It will deliver high-profile experiments using new cutting-edge technologies. The Centre will exploit the unique geographical location of the first underground physics lab in the Southern Hemisphere. The ultra-sensitive detectors and ultra-low radiation techniques will translate into a broad range of industrial applications and train a new generation of scientists.</t>
  </si>
  <si>
    <t>Prof Elisabetta Barberio</t>
  </si>
  <si>
    <t>A/Prof Stephen Tims; Prof Darren Croton; Ms Anita Vecchies; Prof Elisabetta Barberio; Prof Nicole Bell; A/Prof Matthew Dolan; Prof Geoffrey Taylor; Prof Phillip Urquijo; Prof Raymond Volkas; Prof Gregory Lane; Prof Cedric Simenel; Prof Andrew Stuchbery; Prof Anton Wallner; A/Prof Gary Hill; Prof Paul Jackson; Prof Anthony Thomas; Prof Martin White; Prof Anthony Williams; Prof Alan Duffy; Prof Jeremy Mould; Prof Celine Boehm; Dr Maxim Goryachev; Prof Michael Tobar; Dr Richard Garrett; Dr Michael Hotchkis; Dr Damian Marinaro; Prof Neil Spooner; Prof Karl Jakobs; A/Prof Gianfranco Bertone; Prof Frank Wilczek; Prof Philip Hopkins; A/Prof Tracy Slatyer; Asst Prof Gray Rybka; Prof Dr Marcella Diemoz; Dr Aldo Ianni</t>
  </si>
  <si>
    <t>FT190100106</t>
  </si>
  <si>
    <t>schemeCode: FT   ^ program: Discovery ^ submissionYear: 2018 ^ roundNumber: 1 ^ schemeRound: FT19 Round 1</t>
  </si>
  <si>
    <t>Robust Quantum Control in the Noisy Intermediate-Scale Quantum Era. This project aims to help companies and government flagships (including Australian) to achieve quantum supremacy- to build a computer based on quantum physics so complex that it outperforms all conventional computers. There is a race to do so because quantum computers will have a huge technological, scientific and economical impact. But currently the error rate of quantum computers is still too high. The devices are immensiley complex, but the models used to drive them are far too simplistic. This project will provide accurate and innovative models in this new era of quantum complexity, thus better controls, which will be tested on cloud-based quantum computers. The expected outcomes are robust quantum computers towards quantum supremacy.</t>
  </si>
  <si>
    <t>A/Prof Daniel Burgarth</t>
  </si>
  <si>
    <t>FT190100293</t>
  </si>
  <si>
    <t>Metal-Based Molecular Materials: From Electronic Structure to Functionality. This project aims to develop and explore new metal-based molecular materials, focusing on molecules that can act as magnets or be switched between multiple states by heating/cooling. This project expects to deliver an improved understanding of how the molecular electronic structure engenders desired physical properties in the target species. This insight will allow development of design principles for robust systems for nanodevices or advanced materials. As well as achieving important advances in fundamental chemistry, this project is anticipated to help lay the foundations for development of novel materials for high density data storage, quantum computing, molecular electronics/spintronics, optical displays or temperature/solvent sensors.</t>
  </si>
  <si>
    <t>FT190100306</t>
  </si>
  <si>
    <t>Turbulent cascades in superfluid Flatland. This project aims to answer open questions in turbulence by stirring many tiny whirlpools (vortices) into a superfluid Bose-Einstein condensate. It seeks to determine how vortex dynamics redistribute energy across broad length scales in superfluids, how turbulence arises from instabilities, and how turbulence redistributes energy in multicomponent superfluids. The outcomes of this project will elucidate the links between quantum and classical fluids, and provide unambiguous tests of theoretical models in real-world systems. These results will be beneficial to the understanding of the physics of quantum superfluids, and will inform the engineering of quantum-enhanced devices that utilise trapped superfluid media for precision sensing.</t>
  </si>
  <si>
    <t>Dr Tyler Neely</t>
  </si>
  <si>
    <t>relinquished but was Quantum</t>
  </si>
  <si>
    <t>DE200100407</t>
  </si>
  <si>
    <t>schemeCode: DE   ^ program: Discovery ^ submissionYear: 2019 ^ roundNumber: 1 ^ schemeRound: DE20 Round 1</t>
  </si>
  <si>
    <t xml:space="preserve">Homology theories in quantum topology. This project aims to resolve a major 25-year-old open problem relating the quantum topology of knots, 3- and 4-dimensional spaces to higher representation theory, the study of hidden symmetries of algebraic structures. The project expects to use homological invariants of knots and the higher representation theory of quantum groups to construct highly anticipated invariants of 3- and 4-dimensional manifolds and tools to compute these invariants by reduction to basic building blocks. Expected outcomes also include new connections to diverse areas in mathematics. This is expected to benefit Australian science by invigorating collaboration in mathematics and theoretical physics and by attracting students and distinguished research visitors. </t>
  </si>
  <si>
    <t>Dr Paul Wedrich</t>
  </si>
  <si>
    <t>Closed</t>
  </si>
  <si>
    <t>DE200100495</t>
  </si>
  <si>
    <t>Optimising Space-Based Atom Interferometer Design. This theoretical physics project aims to enable high-precision atom interferometry in space. Atom interferometers could allow measurements of unparalleled precision in the low-gravity, low-noise environment of space, however, size, weight, and power constraints must also influence the design of any space-based device. This project expects to develop implementable strategies for the optimal design and performance of space-based atom interferometers. This could deliver new space-based sensing capabilities, advancing our capacity to monitor the Earth‚Äôs fresh water supply, geology, oceans, and ice caps, as well as precipitating much-needed measurements that probe potential quantum gravitational effects.</t>
  </si>
  <si>
    <t>Dr Stuart Szigeti</t>
  </si>
  <si>
    <t>chemistry will help quantum tech</t>
  </si>
  <si>
    <t>DP200100033</t>
  </si>
  <si>
    <t>schemeCode: DP   ^ program: Discovery ^ submissionYear: 2019 ^ roundNumber: 1 ^ schemeRound: DP20 Round 1</t>
  </si>
  <si>
    <t>Preparing quantum chemistry for the second quantum revolution. This project aims to provide new computer models of quantum systems, which can be used to design new quantum technologies that exploit fundamental quantum physics, such as light harvesting. The benefits of such an approach are broad, as innovative technology firms can use its outputs in a virtual laboratory design process, saving time and costs. The work is significant, as it will bring a new physics-led approach to quantum chemistry of excited states and open systems, which are likely to play a key role in future quantum technologies. It will also ensure Australia has well-trained computational chemists, who can take those skills to industry or academia; and will foster strong connections with Israel, a leader in the high-technology field.</t>
  </si>
  <si>
    <t>Prof Leeor Kronik; A/Prof Timothy Gould</t>
  </si>
  <si>
    <t>The national and international demand for the technology that will evolve from this project is potentially worth billions of dollars, because the project will have a major impact on the second quantum revolution, an area of existing national strength; and other growing industries such as batteries and engineered catalysis. It will ensure models incorporate how quantum technologies behave in their unusual operating conditions. It will thereby let Australia firms compete with the deeper pockets of our Asian, European and US competitors, by using low-cost models to replace costly experiments. It will provide training in the high-level interdisciplinary skills that will be required to tackle future quantum engineering problems, which will ensure domestic industries can access much-needed skills. Its outcomes and deliverables will thus help Australia maintain its lead in the field when translating fundamental science into applied quantum technologies.</t>
  </si>
  <si>
    <t>DP200100067</t>
  </si>
  <si>
    <t>Physical realisation of enriched quantum symmetries. This project aims to investigate fundamental mathematical structures in modern category theory, providing an algebraic description of physical systems including topological order and conformal field theory. The project will study quantum symmetry, and classify and construct new classes of conformal field theories, using novel tools from enriched category theory, modular forms, and lattice gauge theory.
The main goal is to understand the landscape of topological and conformal field theories, laying the foundation for new technologies based on topological order. This timely project capitalises on the recent arrival of subfactor experts in Australia, and builds capacity in mathematical research and international links in a cutting edge field.</t>
  </si>
  <si>
    <t>Dr Arnaud Brothier</t>
  </si>
  <si>
    <t>Dr James Tener; Dr Pinhas Grossman; Dr Arnaud Brothier</t>
  </si>
  <si>
    <t>The project undertakes fundamental research in mathematics. It builds the mathematical foundations for advances in condensed matter physics, in particular the emerging new field of topological matter. Just as semiconductors provide the physical substrate for all modern computer technology, topological matter promises new classes of intrinsically quantum devices, such as topologically protected logical qubits.
In the short term, the project boosts Australian research capacity in a core part of 21st century mathematics. In the medium term, the project trains a next generation of postdoctoral researchers, and provides new mathematical tools for researchers across mathematics and physics. In the long term, this project helps reveal fundamental aspects of quantum physics, and builds the theoretical framework underlying exotic new classes of materials and computational devices.
Investment in this project keeps Australia at the forefront of these fields, and trains researchers who can support high technology commercial applications in quantum computation, topological phases of matter, and quantum devices.</t>
  </si>
  <si>
    <t>DP200100126</t>
  </si>
  <si>
    <t>Electronics out of thin air: MAGIC - Metal‚ÄìAir Gated Integrated Circuits. We constantly seek faster, lighter, and energy-efficient devices. This project will create a new class of electronic devices, re-inventing vacuum tubes that enabled electronics almost a century ago, and scaling them down to the nanoscale realm. The devices are termed vacuum channel transistors, and transistors are the critical functional element of all electronics. At the extremely small size scales for nanoelectronics, the charge carriers travel very short distances. This avoids collisions enabling extremely high-speed transport. Such a virtual vacuum environment can potentially enable electronics thousands of times faster than the current silicon-based technology, providing a solution to the challenges faced by the semiconductor industry.</t>
  </si>
  <si>
    <t>Prof Sharath Sriram</t>
  </si>
  <si>
    <t>Current electronics is based on silicon, a material that has reached its limits in speed and efficiency. This project will demonstrate an alternative technology removing reliance on silicon. It intends to create a nanoscale electronic device that can be thousands of times faster than silicon-based electronics. The result will be an electronic technology that can be faster, potentially energy-efficient, and lower cost to manufacture. Design and creation of this technology will generate significant Australian intellectual property, research training for students and early-career researchers, and communicate outcomes to the broader community. This can position Australia as a key player in the multi-billion dollar electronics industry, complementing investments in quantum technologies, attracting local investment for joint technology development and research translation. Research training and outreach will provide social and cultural benefits, with an emphasis to be placed on diversity of project personnel.</t>
  </si>
  <si>
    <t>DP200100147</t>
  </si>
  <si>
    <t xml:space="preserve">A new spin on semiconductor quantum information technology. Future advances in computer technology will exploit quantum physics to deliver increased computational power, either through new materials or quantum information approaches. However although half of the 100 billion transistors in your iphone use holes to operate, most semiconductor quantum research has focussed on electrons. Holes have completely different quantum spin properties than electrons; recent advances show holes have highly desirable properties for spin based quantum information. This project will work with leading European laboratories to develop quantum computer components based on hole spin in quantum dots in industrially relevant semiconductors, and demonstrate a pathway towards a scalable quantum computer architecture.
</t>
  </si>
  <si>
    <t>Prof Alexander Hamilton; Prof Dr Daniel Loss; Prof David Ritchie</t>
  </si>
  <si>
    <t>The outcomes will advance the fundamental knowledge base of quantum electronics in an area with enormous potential for the trillion dollar semiconductor industry, and with significant implications for the development of future quantum information technologies. The project involves real collaboration with major international semiconductor research groups, attracting world-leading experts to Australia to conduct research, providing unique opportunities for Australian researchers to work in leading European laboratories, and strengthening the reputation of Australia in the future quantum technologies arena. This proposal fits in the National Research Priorities of Cybersecurity and Advanced Manufacturing, and will not only build Australian research capacity but also provide a quantum trained workforce in an area that Google, Microsoft, IBM and Intel are investing in and actively recruiting staff in.</t>
  </si>
  <si>
    <t>DP200100155</t>
  </si>
  <si>
    <t>There and back again: operator algebras, algebras and dynamical systems. The aim of this project is to develop mathematics that enables us to transfer information back and forth between dynamical systems and algebras, including operator algebras. Dynamical systems - systems that change over time - are ubiquitous, and central to modern mathematics and its applications. In mathematics, dualities allow us to translate questions from one context to another in which they are easier to solve and then translate the answer back again. Expected outcomes include increased understanding of the relationship between operator algebras and the dynamical systems that they represent. Benefits include enhanced international collaboration, and increased Australian capacity in pure mathematics, particularly operator algebras.</t>
  </si>
  <si>
    <t>Prof Aidan Sims; Prof Jacqui Ramagge; Prof David Pask; Dr Nathan Brownlowe; A/Prof Lisa Clark</t>
  </si>
  <si>
    <t>Long-term commercial impact of fundamental research in mathematics is common, but hard to predict. It typically arises through the development of new technologies based on the use of mathematical concepts in other disciplines. The operator algebras central to this project underpin quantum mechanics, which in turn enabled the development of the transistors and LEDs from which your electronic devices are built. Impact also arises via mathematically skilled individuals who transition to industry. At least five recent doctoral graduates in operator algebras are currently working in Australian government agencies and driving policy. This project supports world-leading research in operator algebras, expands Australia's knowledge base in mathematics, and fosters Australian international competitiveness. Its capacity-building aspects will train individuals who will enhance Australia's international reputation, our ability to make decisions informed by evidence and data, and our broader economy.</t>
  </si>
  <si>
    <t>DP200100210</t>
  </si>
  <si>
    <t>Geometric analysis of nonlinear systems. Modern science derives its power from mathematics. The project aims to capture, identify and describe pivotal, transcendental solutions of nonlinear systems that are universal in science, in the sense that they always arise as mathematical models under certain physical limits. The project expects to produce new mathematical methods to describe such functions by using a newly discovered geometric framework. Expected outcomes include the description of elusive solutions of discrete and higher-dimensional nonlinear systems. This should provide significant benefits, such as new mathematical knowledge, innovative techniques, enhanced scientific capacity in Australia.</t>
  </si>
  <si>
    <t>Prof Nalini Joshi; A/Prof Milena Radnovic</t>
  </si>
  <si>
    <t xml:space="preserve">Mathematics is essential to our society. It provides a logical, quantitative and analytical basis that underpins advances in science, engineering, medicine and technology.  The benefits of the project to Australia lie in three directions. First, it will add to Australia's achievements in excellent, internationally-competitive research. Second, it will increase research training and career opportunities for our future society. Third, it will enhance Australia's standing internationally through collaboration. The specific outcomes of the project will increase future tools available to model electricity supply and predict epidemics.  Such improvements in decision will also contribute to Australia's economic growth by ensuring stable energy supply and improve health outcomes. </t>
  </si>
  <si>
    <t>DP200100305</t>
  </si>
  <si>
    <t>Emergent Behaviours in Spin Crossover Materials. This project aims to develop new molecular materials in which the incorporation of electronic switching leads to the emergence of fundamentally new chemical and physical phenomena. Through an innovative interdisciplinary approach that targets interesting new forms of interplay at the nanoscale this project expects to generate step-change advances in the understanding of spin-switching materials. Significant anticipated outcomes and benefits include identification and development of several new classes of materials function, each of major fundamental interest, and to the generation of advanced new materials worthy of commercial development in electronic device, actuator, sensor and gas separations technologies.</t>
  </si>
  <si>
    <t>Prof Cameron Kepert</t>
  </si>
  <si>
    <t>Prof Cameron Kepert; A/Prof Suzanne Neville; Prof Benjamin Powell; Prof Vanessa Peterson</t>
  </si>
  <si>
    <t>Following recent scientific and technological advancements the rapid expansion of molecular framework materials into hi-tech industries is underway. Immense opportunities now exist for the development of materials that will underpin these new technologies. Spin crossover is a core component of many proposed electronic molecular devices, spanning data storage, quantum computing and spintronics. The first objective of this Project, targeting the achievement of fundamental new physical phenomena in these materials, promises to unlock long-term economic benefits when the materials prove useful as nanoscale switches, memory devices and actuators. Our second objective is to combine spin crossver with porosity to generate entirely new molecular host-guest properties, leading in turn to our development of new technological approaches for industry-scale gas separations, sensing and storage processes. The Project will provide essential training of early career researchers in state-of-the-art multidisciplinary science and technology, fostering leadership and promoting a long-term creative research culture in Australia.</t>
  </si>
  <si>
    <t>DP200100601</t>
  </si>
  <si>
    <t>Exploiting new breakthroughs in understanding nuclear fission. This project aims to characterise and quantify the quantum energy levels crucial in determining the mass and energy distributions of nuclear fission products, which recent results show are far from understood. Combining new techniques and concepts, distributions will be measured down to the fission barrier energies, maximising sensitivity to quantum effects. The project exploits newly enhanced Australian accelerator infrastructure, world-best detector capabilities, and the latest findings in reactions of light cluster nuclei. The results will test new high-profile quantum many-body predictions and guide fundamental model developments, with implications ranging from future energy to understanding production of heavy elements in the universe.</t>
  </si>
  <si>
    <t>This research project exploits recent investment of tens of millions of dollars by successive Federal Governments through NCRIS, and by the ARC and the ANU, in Australian accelerator-based research infrastructure. Innovative experiments and concepts will be developed to test new-generation quantum models of fission. The ultimate goal is a predictive understanding of this technologically important process. Worldwide, fission provides energy, medical isotopes and enables materials and biological research. It is important in determining the abundance of the heavy elements in the universe. The project aims to provide outcomes with high international impact, enhancing Australia's reputation in nuclear reaction dynamics. It will provide cutting-edge training opportunities for students and early career researchers at Australia's only top-line nuclear physics teaching and training program, at the ANU. This provides a workforce trained at the highest level in nuclear physics, important for issues of national interest in security, foreign affairs, medical and energy fields where expertise in nuclear issues are vital.</t>
  </si>
  <si>
    <t>DP200100940</t>
  </si>
  <si>
    <t>Aberration-corrected atom probe tomography for materials engineering. Observing atomic-scale structure (AS) is key to unlocking advanced materials science and engineering (MSE).
Aims: We aim to (1) develop software that will enable the accurate observation of atoms in a material, and (2) apply this new software to additive manufactured alloys and quantum computing materials.
Significance: We expect to complete aberration-corrected atom probe tomography capability for the first time internationally. We intend to gain better insights into some longstanding questions in MSE that can only be answered by accurately observing AS.
Benefits: By making the outcomes commercially available, we aspire to improve consistency in the quality of products, and increased yield, that result from manufacturing processes.</t>
  </si>
  <si>
    <t>Prof Simon Ringer</t>
  </si>
  <si>
    <t>Australia‚Äôs maturity as a technologically advanced nation is demonstrated by advanced scientific instrumentation as essential infrastructure for societal and economic benefits, similar to roads, transport and telecommunications. Microscopy supports 50% of the fields of research. In 11 years, Microscopy Australia (MA), our government-funded national network of microscopy laboratories, enabled 16k users and hundreds of companies, leading to 18k papers and hundreds of patents, with a return-on-investment of 10x for just 12 of the start-ups supported.
Atom probe microscopy (APM) is a flagship of MA, and we have existing international leadership in developing the software analysis capability of this microscope. APM‚Äôs unique combination of information lets materials engineers (1) observe the atomic-scale structure of solid-state materials; (2) infer structure-property relationships; and (3) design sustainable, high performance materials. Enabling accurate observations at the atomic scale will enhance our material design capability and contribute to Australia's cybersecurity and advanced manufacturing strategies.</t>
  </si>
  <si>
    <t>DP200100950</t>
  </si>
  <si>
    <t>Quantum computation: through the algorithm and complexity theory lens. This project aims to advance our knowledge of quantum computation through the lens of algorithm and complexity theory. Three core areas of the theory will be examined: interactive computing models, query complexity, and circuit lower bounds. The expected outcomes include: revealing the quantum advantages of interactive computing models; techniques for verifying quantum devices in the cloud and quantum cloud computing in general; sharpening the separation between algorithm performance in quantum and classical query models; establishing both unconditional and conditional hardness results for quantum circuits. This comprehensive understanding will enhance Australia's research portfolio in the theory of quantum computing.</t>
  </si>
  <si>
    <t>A/Prof Troy Lee</t>
  </si>
  <si>
    <t>Dr Miklos Santha; A/Prof Troy Lee; A/Prof Youming Qiao</t>
  </si>
  <si>
    <t>Quantum computing has increasing importance to both academics and industry. A better understanding of the power of quantum computation and its impact on industry, government, and society is of great scientific and economic value. Addressing fundamental problems in the theory of quantum computing from the algorithm and complexity theory perspective will significantly progress research in this field. The outcomes will greatly improve our knowledge about the power, the structures, and the limits of various quantum computation models. More specifically, the research in this project will provide deep insights into distributed quantum computing in the cloud, clarify the nature of quantum speedups in query and circuit models, and help us understand the impact of quantum computing on the national economy and security. The computer science emphasis of the project complements Australia‚Äôs strength in quantum computing research in the physics community and will help secure Australia's place in a changing world and our global position in cutting-edge quantum computation.</t>
  </si>
  <si>
    <t>DP200101065</t>
  </si>
  <si>
    <t>Nonlinear harmonic analysis and dispersive partial differential equations. This proposal is devoted to linear and nonlinear harmonic analysis. It aims to unify the most significant attributes of harmonic analysis such as restriction estimates, dispersive properties of differential operators, spectral multipliers, uniform Sobolev estimates and sharp Weyl formula. Such unification will strongly improve tools for mathematical modelling in all areas of technology and science. Notable applications include medical imaging, fluid dynamics and subatomic modelling using quantum interpretation.
It will solve several important open problems in spectral analysis of partial differential operators and develop new cutting-edge techniques in harmonic analysis with application to nonlinear partial differential equations.</t>
  </si>
  <si>
    <t>A/Prof Adam Sikora</t>
  </si>
  <si>
    <t>A/Prof Adam Sikora; A/Prof Zihua Guo; Dr Daniel Hauer; Dr Melissa Tacy</t>
  </si>
  <si>
    <t xml:space="preserve">This project will enhance Australia‚Äôs international profile in harmonic analysis and nonlinear partial differential equations, which are traditionally strong mathematical research fields. The particular knowledge discovered for partial differential equations has potential impact in modelling physical, environmental, engineering and economic processes. In particular, It will open up new opportunities for the development of technologies, conducive to Australia‚Äôs economic growth, such as medical imaging and financial modelling. The research training of PhD students and Postgraduate Research Associates involved in this program will contribute to a higher quality of the workforce in Australia.
</t>
  </si>
  <si>
    <t>DP200101118</t>
  </si>
  <si>
    <t>Quantum Design of Majorana Modes in Magnet-Superconductor Hybrid Systems. This project will identify magnet-superconductor hybrid structures which feature topological superconductivity, a new material class which promises to revolutionise future technology. By performing cutting-edge transport calculations, this project will also predict signatures of topological superconductors for ongoing and future experiments. Expected outcomes of this project include identification of suitable candidate materials and protocols for the quantum design of prototype devices.  By providing the theory of advanced structures and devices, this project will inform experiments and pave the way for future technology based on topological phenomena.</t>
  </si>
  <si>
    <t>A/Prof Stephan Rachel</t>
  </si>
  <si>
    <t>Prof Dr Dirk Morr; A/Prof Stephan Rachel; Prof Dr Roland Wiesendanger</t>
  </si>
  <si>
    <t>This project will support advanced basic research on magnet-superconductor structures, expand Australia's international competitiveness in theoretical condensed matter physics and will foster collaborations with leading experimental groups in Australia and abroad. It will provide enhanced research training for young scientists by integrating computational abilities with complex physics problems, establishing the skills and abilities to adapt to technological changes that are crucial for the future economy and our capacity to engage with global affairs. The advanced materials and exotic particles identified in this project will inform the development of next generation technologies, becoming the quantum bits in future quantum computers.</t>
  </si>
  <si>
    <t>DP200101294</t>
  </si>
  <si>
    <t>Cold positron interactions with ultracold rubidium atoms. Antiparticles and antimatter have progressed from theory and science fiction to become an important and exciting area of pure and applied science.  This fundamental atomic physics project aims to further study how antimatter and matter interact by providing the first comprehensive experimental results for the interaction of positrons (the electron anti-particle) with trapped rubidium atoms in an innovative combination of two cutting-edge atomic physics techniques.  It aims to provide measurements of many fundamental interaction quantities and for collisions between matter and antimatter.  This will look to test the latest quantum theoretical approaches and further our understanding of the uses of antimatter in medical and materials science.</t>
  </si>
  <si>
    <t>Prof Timothy Gay; Dr Sean Hodgman; Em/Prof Stephen Buckman</t>
  </si>
  <si>
    <t xml:space="preserve">The two main research fields identified in this proposal ‚Äì positron physics and cold atom physics ‚Äì are both recognised internationally as areas of excellence in Australian science.  This proposal will further that international reputation by bringing these two areas of Australian scientific excellence together in a truly unique way.  By using the controllable target provided by cold atom technology to study the interactions between positrons and rubidium, a novel system which has not been used in previous studies, new insights will be provided into some of the unique interactions between matter and anti-matter.  The research program will also result in the training of young Australian researchers in front-line STEM research and give them the skills to either continue a career in these much-needed scientific research areas, or to take their skills into other areas of benefit to the Community.  These are transferable skills that will be valuable in the modern workforce and will contribute to the expanding knowledge-based sector of the Australian economy. </t>
  </si>
  <si>
    <t>DP200101339</t>
  </si>
  <si>
    <t xml:space="preserve">Quantum control designed from broken integrability. This Project aims to open new avenues in quantum device engineering design. This will be achieved through the use of advanced mathematical methodologies developed around the notion of quantum integrability, and the breaking of that integrability. The expert team of Investigators will capitalise on their recent achievements in this field, which includes a first example of a quantum switch designed through broken integrability. The expected outcomes will encompass novel applications of abstract mathematical physics towards the concrete control of quantum mechanical architectures. These outcomes will promote new opportunities for the construction of atomtronic devices, which are rising as a foundation for next-generation quantum technologies.
</t>
  </si>
  <si>
    <t>A/Prof Jon Links</t>
  </si>
  <si>
    <t>Prof Angela Foerster; A/Prof Jon Links; Dr Phillip Isaac</t>
  </si>
  <si>
    <t xml:space="preserve">Ultracold quantum gases will underpin the infrastructure of emerging technologies based on atomtronics. Atomtronic devices are analogues of electronic devices, such as batteries and transistors, which utilise the unique properties of ultracold atoms instead of electrons. There are vast opportunities for mathematical physics research to forge deep insights into the nature of ultracold quantum gases, and to consequently  expose new opportunities for the design and control of atomtronic devices. This project will benefit Australian Science and Technology by enabling expansion of the work conducted by world-leading proponents of mathematical physics developments in this field. It will also provide an exciting training ground for students and early career researchers in the mathematical physics field of quantum integrability, and in the mathematical modelling of ultracold quantum gases. These are both areas within STEM (Science, Technology, Engineering, Mathematics) research that will continue to grow for many years.
</t>
  </si>
  <si>
    <t>DE200100794</t>
  </si>
  <si>
    <t xml:space="preserve">Prediction of new electrolytes for improved electrical energy storage. This project aims to identify new electrolyte solutions with suitable properties for use in improved electrical energy storage technologies. Identifying new electrolyte solutions is a crucial challenge for improving the performance of many technologies including energy storage. This project applies quantum mechanical calculation to develop a fast, accurate and predictive model of the properties of electrolyte solutions. High throughput computational screening based on this model can then identify new electrolytes that can be used in technologies such as energy storage. This should give Australia a competitive edge in the rapidly growing energy storage industry, while also accelerating the shift away from harmful fossil fuels. </t>
  </si>
  <si>
    <t>Dr Timothy Duignan</t>
  </si>
  <si>
    <t>DP200101664</t>
  </si>
  <si>
    <t xml:space="preserve">Shifting the trend in radical battery research . The project aims to address a growing problem of increasing energy consumption by storing intermittent energy from the sun in affordable and efficient flow batteries. The project expects to generate new knowledge in the areas of materials science and battery research by using innovative theoretical chemistry approaches to studying electrochemical properties of nitroxide radicals in ionic media. The project aims to develop radical organic flow batteries by utilising ionic liquids to stabilise radicals. Intended outcomes of the project include improved efficiency of flow batteries that can store energy from widely used solar panels. This should provide significant benefits to Australia‚Äôs effort to switch to renewable energy technologies. </t>
  </si>
  <si>
    <t>Prof Ekaterina Pas (n√©e Izgorodina)</t>
  </si>
  <si>
    <t>Prof Amir Karton; Prof Ekaterina Pas (n√©e Izgorodina); Prof Kenichi Oyaizu; A/Prof Masahiro Fujita (original family name: Yoshizawa)</t>
  </si>
  <si>
    <t>The project is expected to generate economic and environmental benefits to the Australian Community. The development of affordable, efficient and environmentally friendly radical organic flow batteries will revolutionise the way flow batteries will be designed in the future. These batteries do not rely on availability of natural resources such as precious metals, are non-corrosive and utilise recyclable electrolyte materials, thus significantly reducing their production cost compared to alternatives currently available on the market. Due to their unique properties, radical flow batteries can be easily scaled to provide electricity to residential households as well as large manufacturing enterprises and hospitals. Most popular renewable energy technology ‚Äì a solar panel ‚Äì generates electricity while the sun shines. The use of radical flow batteries will ensure that Australians have uninterrupted access to electricity at any time of the day. The project is expected to fast track Australia‚Äôs effort to switch to renewable energy technologies and generate socioeconomic benefits to the Australian community.</t>
  </si>
  <si>
    <t>DP200101900</t>
  </si>
  <si>
    <t xml:space="preserve">Perovskite Quantum Dots for Solar Hydrogen Generation. Sustainable hydrogen production is highly significant towards decarbonised economy. This project aims to develop new classes of organometal halide perovskite quantum dots (OHPQDs) for efficient photoelecrochemical hydrogen production. The key concept is to design toxic Lead free/less OHPQDs for use as stable photoelectrode materials in self-powered sunlight driven water splitting devices. Expected outcomes include new generation advanced materials and revolutionary technologies for efficient solar hydrogen generation. The successful completion of this project will significantly benefit Australia by positioning the nation at the frontier of renewable hydrogen supply technologies. </t>
  </si>
  <si>
    <t>Prof Lianzhou Wang</t>
  </si>
  <si>
    <t>Prof Gang Liu; Prof Lianzhou Wang; Prof Songcan Wang</t>
  </si>
  <si>
    <t>The key challenge for practical solar hydrogen production is the lack of suitable semiconductor materials to achieve the targeted 10% solar-to-hydrogen conversion efficiency. This project aims to develop new classes of functional materials for next generation solar hydrogen production system in a sustainable manner. The proposed program aligns well with the Science and Research Priority (SPR) of Energy, addressing a Practical Research Challenge of ‚ÄúNew clean energy sources and storage technologies that are efficient, cost-effective and reliable‚Äù. The success of this project underpins important technological advances which will lead to significant economic and environmental benefit to Australia. The expected impacts are the expansion of Australia's knowledge base and the improvement of R&amp;D capability in functional materials and clean energy utilisation sectors.</t>
  </si>
  <si>
    <t>DP200101944</t>
  </si>
  <si>
    <t xml:space="preserve">Advances in Conformal Field Theory with Extended Symmetry. This project aims to develop novel methods to formulate conformal field theories with extended symmetry that are important in variety of applications ranging from pure mathematics to phenomenology of elementary particles. The project expects to advance our knowledge in the most challenging areas of modern theoretical physics - Quantum Gravity and physics beyond the Standard Model of particle physics. Its expected outcomes will include conceptual results of major significance for modern theoretical and mathematical physics, thus placing Australia at the forefront of this research. A rich intellectual environment will be provided for training Australian PhD students by internationally recognised experts. 
</t>
  </si>
  <si>
    <t>Prof Stefan Theisen; Prof Sergei Kuzenko; A/Prof Evgeny Buchbinder; Prof Arkady Tseytlin</t>
  </si>
  <si>
    <t xml:space="preserve">Conformal field theory is a branch of modern theoretical physics. Conformal field theories with extended symmetry have been the focus of enormous interest worldwide in the last two decades, in particular in the framework of Quantum Gravity and extensions of the Standard Model of particle physics. In addition to important scientific outcomes, further research in this direction will establish deeper interactions with world leading universities and scientists, thus raising Australia to a more prominent position in theoretical physics on the world stage. It is important for the scientific and cultural profile of Australia to be involved and be widely represented in modern fundamental science. Moreover, carrying out fundamental research at high level is necessary to keep high educational standards and attract international students. This research project will allow the team of well-known experts in the field to establish an outstanding educational environment for a young generation of Australian based researchers. </t>
  </si>
  <si>
    <t>DP200101948</t>
  </si>
  <si>
    <t>Engineering the Next Generation of Broadband Terahertz Technologies. This project proposes a new broadband, high-power, laser technology for THz sensing.  This semiconductor laser based THz technology is crucial for a wide range of applications requiring the acquisition of THz spectral signatures of materials and high-frame rate hyper-spectral THz imaging.  We propose two pathways to engineer this novel THz technology: using a tuneable, coupled-cavity quantum cascade semiconductor laser and by creating the broad emission spectra through active mode locking in a THz semiconductor laser.  The THz laser coupled with the self-detection technique is the key to realising this, and will be explored both in model and experiment.</t>
  </si>
  <si>
    <t>Prof Aleksandar Rakic</t>
  </si>
  <si>
    <t>Prof Edmund Linfield; Prof Aleksandar Rakic; Dr Thomas Taimre; Dr Yah Leng Lim; A/Prof Dragan Indjin; Dr Paul Dean</t>
  </si>
  <si>
    <t>This project will result in a technology platform for broadband THz sensing and imaging which will address problems of significant scientific, commercial, and societal relevance in Australia.  There are two key application areas which align with Australia‚Äôs Science Priorities.  The first application area relates to health, notably in the early detection of skin cancer.  The second application area relates to enhanced food production, where we envisage potential for disease surveillance and identification in crops as well as food safety, by detecting the presence of bacterial and fungal organisms in packaged food.</t>
  </si>
  <si>
    <t>DP200102118</t>
  </si>
  <si>
    <t>Multi-dimensionally consistent integrable systems in geometry and algebra. This project aims to address in an innovative manner a long-standing open problem in nonlinear mathematics, namely the determination of the algebraic and geometric origin of integrable systems. It is expected to make a fundamental contribution towards integrable systems theory. The latter provides unique access to the analytic treatment of nonlinear phenomena not only in physics but also a remarkably diverse range of areas in mathematics. Expected outcomes include extended, unified and novel key mathematical concepts in a discrete setting and their applications in algebraic and geometric contexts. Due to the choice of participants, it is anticipated that Australia will benefit from strengthened research collaborations with Germany.</t>
  </si>
  <si>
    <t>Prof Wolfgang Schief</t>
  </si>
  <si>
    <t>Prof Alexander Bobenko; Prof Wolfgang Schief</t>
  </si>
  <si>
    <t>This project will allow Australia to demonstrate leadership by creating fundamental new insights. Its potential additional impact on the Australian community resides in the fact that it focusses on an area which has been demonstrated to have societal benefits through concrete applications in, for instance, computer graphics and architectural design. The outcomes of this project will be achieved in collaboration with a major research centre in Germany funded by the German Research Council. This link is intended to help Australian science keep current with new developments in this expanding area and to place it at the forefront. Australia‚Äôs international reputation and visibility is expected to benefit through publication in highly regarded research journals and associated citations, and addresses at international meetings.</t>
  </si>
  <si>
    <t>DP200102152</t>
  </si>
  <si>
    <t>Gravity and quantum-limited measurements with a fundamental minimum length. This project aims to investigate the effects of a fundamental minimum length on the nature of gravity and on how accurately we can make measurements in our world. The key challenge is to combine our best theories of fundamental physics to model what happens at ultra-short distances. This project will generate new knowledge at this interface by using a novel approach inspired by information theory. The expected outcomes are new connections between fundamental limitations on measurements, the nature of gravitation, and ultra-small-scale quantum physics. The benefit of this work is breaking the logjam in answering the most important open question in all of physics: how to unite quantum theory and gravitation.</t>
  </si>
  <si>
    <t>Prof Nicolas Menicucci</t>
  </si>
  <si>
    <t>Prof Gavin Brennen; Prof Nicolas Menicucci; Prof Achim Kempf</t>
  </si>
  <si>
    <t>Breakthroughs in our understanding of the laws of nature have historically revolutionised our technological capabilities and our understanding of the universe. The greatest opportunity for another such revolution at the current frontier of fundamental physics is the challenge to unify quantum theory and general relativity. Therefore, this effort is of broad interest to scientists and the general public in Australia and around the world. This project will leverage Australia's research strengths in quantum theory, and in particular, in the field of quantum information theory, to tackle this important challenge. Along the way, this work will elevate Australia's global scientific profile by strengthening the links between high-performing Australian universities and the powerhouses of leading research in Canada and elsewhere around the globe. The students involved in this project will take part in cutting-edge scientific research and interact with leading international scholars. This rigorous training will prepare them for future careers in quantum science and information technology.</t>
  </si>
  <si>
    <t>DP200102239</t>
  </si>
  <si>
    <t>Spin vortex dynamics in a ferromagnetic superfluid. Magnetic spin vortices are stable whirlpool-like objects that can spontaneously form when magnetic materials are rapidly cooled. This project aims to understand and manipulate spin vortices in a magnetic quantum fluid, one of the cleanest and most controllable magnetic systems.  The significance is that spin vortices are potentially fundamental elements of future electronic technologies for advanced storage and logic. The expected outcomes are the ability to create spin vortices on demand, and the characterisation of their suitability for future applications. The benefit is an improved fundamental knowledge of spin vortices, and laying the groundwork for the use of magnetic structures in future spin-based electronics.</t>
  </si>
  <si>
    <t>Prof Matthew Davis</t>
  </si>
  <si>
    <t>Prof Dan Stamper-Kurn; Prof Matthew Davis; Dr Tyler Neely; Prof Peter Blakie</t>
  </si>
  <si>
    <t>This project addresses the manipulation, control, and detection of novel magnetic structures in an ultracold quantum gas, as fundamental elements of future electronic technologies for advanced storage and logic. Ultracold quantum gases are ideal testbeds for understanding these magnetic structures, and the breakthroughs arising from this research have the potential to redefine, and be incorporated in, next-generation integrated circuits._x000D_
_x000D_
This project will also tackle how these magnetic structures can be developed as a sensing technology. Quantum gases are exquisitely sensitive to magnetic fields, and could be used, for example, to detect signalling in the brain and nervous system, or as passive magnetic sensors in defence applications._x000D_
_x000D_
Significant investments have recently been made in Australian quantum technologies, with the expectation that the next wave of development will transform billion-dollar industries. While some applications such as quantum computing are likely more than a decade away, magnetic sensing technologies using ultracold quantum gases will become practical in the near future.</t>
  </si>
  <si>
    <t>DP200102273</t>
  </si>
  <si>
    <t>Securing the quantum internet with high-dimensional quantum systems. This project aims to develop experimental and theoretical tools for increasing security in the future quantum networks. This project expects to generate new knowledge in the area of quantum communication by leveraging on the properties of high-dimensional quantum systems. Expected outcomes of this project include novel protocols for quantum secret sharing that are resistant to experimental noise and an experimental implementation of such protocols. This should provide significant benefits to the development of the quantum internet and its security.</t>
  </si>
  <si>
    <t>Dr Mary Jacquiline Romero</t>
  </si>
  <si>
    <t>Dr Mary Jacquiline Romero; Dr Marco Tomamichel; Prof Barry Sanders; Dr Min-Hsiu Hsieh</t>
  </si>
  <si>
    <t>Maintaining information security is a major cost for our modern economy. In 2018, Accenture reported that Australian companies spent $81 billion on information security. More worryingly, even with this spending companies detect only 57% of data breaches. With communication that is based on quantum science 100% of these data breaches can be detected. Our proposal allows us to share secrets among multiple parties in real-world scenarios in the advent of a new internet which exploits more of quantum physics. Our project narrows experimental and theoretical gaps by exploiting a quantum alphabet afforded by particles of light. Our project lays the ground for technology that would give significant advantage to many key Australian industries, such as finance and communications, that require unflagging security. We will cement Australia's place as a leader in a global landscape of increased interest and support for quantum technologies.</t>
  </si>
  <si>
    <t>DP200102615</t>
  </si>
  <si>
    <t>Nanowire infrared avalanche photodetectors towards single photon detection. This project aims to demonstrate semiconductor nanowire based infrared avalanche photodetectors (APDs) with ultra-high sensitivity towards single photon detection.  By employing the advantages of their unique one-dimensional nanoscale geometry, the nanowire APDs can be engineered to different device architectures to achieve performance superior to their conventional counterparts. It is expected that this project will make significant contributions to the development of next generation high performance, fast speed, small size and low cost infrared photodetector technology platform enabling numerous emerging fields in modern transportation, communication, quantum computation and information processing to revolutionise our life and society.</t>
  </si>
  <si>
    <t>Prof Lan Fu</t>
  </si>
  <si>
    <t xml:space="preserve">Our world is witnessing a new industrial revolution expedited by emerging technologies such as robotics, artificial intelligence, fifth-generation wireless networks and autonomous vehicles etc., which poses an increasing demand for development of ultra-sensitive, fast speed, small size and low cost infrared photodetectors beyond current technologies. In this project, we aim to develop high performance semiconductor nanowire based infrared avalanche photodetectors with ultra-high sensitivity towards single photon detection. The success of the project will lead to a new infrared photodetector technology platform for applications such as 3D imaging, remote sensing, long-range free-space communications, light detection and ranging (LiDAR), quantum cryptography and information processing. It will not only bring Australia to the forefront of cutting edge science and technology, but also lead to many commercialisation opportunities in numerous emerging fields of science and technology, defence, environment, transportation, communication and agriculture, bringing enormous social and economic benefits to our nation. </t>
  </si>
  <si>
    <t>optimisation methods and algorithms will enhance capacity for use of quantum processors/cyber security systems</t>
  </si>
  <si>
    <t>DP200102945</t>
  </si>
  <si>
    <t>Optimisation methods for coherent quantum signal estimation and filtering. The project aims to develop an innovative systems theory and optimisation methods to enhance the design of components for next-generation quantum communication networks. It will advance new theoretical knowledge and efficient algorithms that can be applied to make networks more efficient and less costly. New technologies set to emerge within the next decade including specialised quantum processors and transformative cyber security systems will require ultra-fast networks, and the project will contribute significantly to advancing these technologies. This will benefit the Australia's economy and reinforce Australia's leadership in the quantum technological revolution through innovative engineering approaches.</t>
  </si>
  <si>
    <t>Prof Valeri Ougrinovski</t>
  </si>
  <si>
    <t>Prof Matthew James; Prof Valeri Ougrinovski</t>
  </si>
  <si>
    <t>Quantum technologies have created previously unseen opportunities across a wide range of industries including defence, as they enable processing of information at an unprecedented speed. Several Australian companies already commercialise such technologies, and new technologies with enormous impact are anticipated to emerge within the next decade, including specialised quantum processors and transformative cyber security systems. These emerging technologies will rely on new generations of ultra-fast quantum networks, creating the revolutionary quantum internet. The systematic optimisation methods and efficient algorithms developed in the project will enhance the capacity of the Australian academia and industry to advance these significant technologies. This will benefit the Australian economy and reinforce Australia's leadership in the quantum technological revolution through innovative engineering approaches. Also, the project will train skilled quantum engineers to satisfy the Australia‚Äôs anticipated need in the quantum-smart workforce.</t>
  </si>
  <si>
    <t>DP200103233</t>
  </si>
  <si>
    <t>Superconducting silicon nanodevices. This project will investigate superconductivity in silicon nanowire devices exhibiting both p-type and n-type conductivity. It builds on the recent demonstration at the University of Melbourne of superconductivity in nanowire devices at length-scales suitable for realisation of a broad range of superconducting device structures and utilises standard semiconductor-industry processes. This project will create a new platform for superconducting device development in silicon with potential for building devices with new functionality and improved performance for applications in quantum information technologies, enhancing Australia‚Äôs global reputation in quantum information science and assisting emerging industries in this high-valued added area.</t>
  </si>
  <si>
    <t>Prof Jeffrey McCallum</t>
  </si>
  <si>
    <t>Prof Jeffrey McCallum; Dr Brett Johnson; Prof Mikko Mottonen; Prof Mark Eriksson; Dr Danielle Holmes</t>
  </si>
  <si>
    <t>This project is within the Science and Research Priority area of Advanced Manufacturing: contributing to development of new and advanced manufacturing capabilities in high value-added materials. The emphasis on development of superconducting devices is highly relevant to quantum information science and quantum sensing and will enhance Australia‚Äôs research strength in quantum computing. The fabrication processes devised in the program will promote expertise in nanotechnology and manufacture and measurement of nanoscale devices. The research will lead to advancement through technological development of superconducting devices in silicon; bringing together superconducting and semiconducting elements into the one material platform and utilising the high-quality materials and device engineering skills of the semiconductor industry to design and build entirely new electronic devices. It is complimentary to research in two ARC Centres of Excellence: CoE for Engineered Quantum Systems and CoE for Quantum Computation and Communication Technology, and will enhance Australia's track record in nanoelectronics.</t>
  </si>
  <si>
    <t>DP200103515</t>
  </si>
  <si>
    <t>A Transportable Self-referenced Quantum Current Standard on a Silicon Chip. The field of metrological science strives for continuous improvement in precision and reproducibility, a goal only achievable by exploiting the fundamental constants of nature. In electrical metrology, both voltage (V) and resistance (R) standards have reached this milestone, but not current (I). We aim to develop novel self-referenced nanoelectronic charge-pump devices that can generate a highly accurate, error-detectable output current utilising Australian-developed silicon-based single-electron transistor technology. We will undertake high-precision measurements in collaboration with leading European standards institutes and researchers, establishing the technological basis for a new world current standard that is reproducible worldwide.</t>
  </si>
  <si>
    <t>Dr Tuomo Tanttu</t>
  </si>
  <si>
    <t>Dr Alessandro Rossi; Dr Tuomo Tanttu; Prof Mikko Mottonen; Dr Kuan Yen Tan; Dr Dimitrios Georgakopoulos; Dr Masaya Kataoka</t>
  </si>
  <si>
    <t>Precision measurement standards for electrical current and voltage are necessary to ensure the safe and accurate operation of much of the electronics equipment that underpin modern society, both in Australia and worldwide. This project will develop a new ultra-high-precision eletrical current standard, providing a missing link in today‚Äôs world standards for electrical measurement. It will employ Australian-developed silicon nanoelectronics technology within an international consortium to help establish a new international system of measurement units based only on the fundamental constants of nature. The project will help position Australia as a leader in the field of precision measurement and silicon nanoelectronics, enhancing our international reputation as a generator of advanced new technologies.</t>
  </si>
  <si>
    <t>DE200101578</t>
  </si>
  <si>
    <t>Quantitative structure-property relations for molecular crystals. Most of the known molecular compounds exist in crystalline form, and their stability and properties depend upon the structure and interactions in crystals. This project aims to develop methods in the field of quantum crystallography to accurately estimate the electronic properties of molecular crystals, their stability, and associated energetics. The outcomes will be directly applicable in the design of new solid-state forms of pharmaceutical drugs with enhanced solubility and efficacy and hence reduced drug dosage. Understanding the electronic properties in molecular semiconductor crystals, and the strategies to tune and control these properties will contribute to future generation electronic device material manufacturing.</t>
  </si>
  <si>
    <t>Dr Sajesh Thomas</t>
  </si>
  <si>
    <t>DE200101785</t>
  </si>
  <si>
    <t>Viewing Chemistry through Diamond: Quantum Sensors for Realtime in situ NMR. This project aims to develop a new analytical method and integrated platform technology for time dependent, in situ monitoring of chemical reactions. The proposed research will capitalise on recent developments made in the field of diamond-based quantum sensing to enable the resolution of chemical species and their concentrations within the timescales associated with many important reaction systems. This project thus expects to generate knowledge in both quantum metrology and physical chemistry. Moreover, the realisation of this technology has significant potential to improve the design and manufacture of important advanced materials, ranging from clean energy production and storage, to pharmaceutical development and drug discovery.</t>
  </si>
  <si>
    <t>Dr Liam Hall</t>
  </si>
  <si>
    <t>DP200103760</t>
  </si>
  <si>
    <t xml:space="preserve">Quantum-Inspired Machine Learning. This project aims to develop new machine learning techniques based around the close correspondence between
neural networks used in deep learning, and tensor networks used in quantum physics. Tensor networks are a form of information compression that is useful in machine learning to construct a compact representation of a large data set in a way that is more amenable to understanding the internal structure than a deep neural network. Expected outcomes of this project include more resilient algorithms for machine learning, and new ways to represent quantum states that will impact fundamental physics. The resulting benefits include enhanced capacity for cross-discipline collaboration, and improved methods for future industrial applications.
</t>
  </si>
  <si>
    <t>Dr Ian McCulloch</t>
  </si>
  <si>
    <t>Dr Andrew Hellicar; Dr Ian McCulloch; Dr Edwin Stoudenmire</t>
  </si>
  <si>
    <t xml:space="preserve">Consultancy firm PwC estimates that global GDP will be up to 14% higher in 2030 as a result of machine learning technologies. This project will provide research training in this highly sought-after area, and facilitate workshops and conferences to disseminate the project outcomes to the broader scientific and industrial community. Expected outcomes include better methods for analysing large data sets which will lead to improved decision making with reduced risk, impacting many areas of life. This project brings together researchers from Australia and the USA, and is likely to lead to long-term international collaborations and enhanced cooperation between researchers and industry for the benefit of Australia.
</t>
  </si>
  <si>
    <t>DP190100074</t>
  </si>
  <si>
    <t>schemeCode: DP   ^ program: Discovery ^ submissionYear: 2018 ^ roundNumber: 1 ^ schemeRound: DP19 Round 1</t>
  </si>
  <si>
    <t>Molecular transistors: from strings and rings to other things. This project aims to use chemical approaches to develop molecular transistors, which are critical components for a future molecular electronics technology. The use of molecules as ultra-miniaturised electronic components is gathering attention from industry and academia, as a solution to the approaching limits of top-down scaling. However, current molecular designs based on gating through chemical reaction or redox state changes are slow and inefficient. The project will develop molecular transistors with exceptionally high gain and fast response based on gating the energy of quantum interference features in molecules with cross-conjugated or ring-like shapes. This will provide significant benefits including new strategies for nanofabrication of molecular devices.</t>
  </si>
  <si>
    <t>Prof Paul Low</t>
  </si>
  <si>
    <t>Prof Richard Nichols; Prof Paul Low; Prof Colin Lambert</t>
  </si>
  <si>
    <t>DP190100256</t>
  </si>
  <si>
    <t>Quantum tunnelling of composite systems. This project aims to investigate profound physics problem of quantum tunnelling of composite systems such as atoms, molecules and atomic nuclei. Using new theoretical concepts and tools to describe low-energy fusion between atomic nuclei, this project is expected to generate new knowledge and improve understanding of nuclear reactions, the formation of elements in the cosmos, and underpin future nuclear technologies. The project aims to leverage Australian capacity in quantum and nuclear theory to produce the first predictive model of quantum tunnelling with a modern microscopic treatment of nuclear dynamics. It will provide new theoretical guidance to experimental programs with exotic beams and focussing on nucleosynthesis.</t>
  </si>
  <si>
    <t>Prof Cedric Simenel</t>
  </si>
  <si>
    <t>DP190100770</t>
  </si>
  <si>
    <t>Information-theoretic secure communications via caching. This project aims to address the cybersecurity problem of securing telecommunication networks to prevent data leakage. Current widely-adopted data-encryption approaches to secure communications will be broken with large-scale quantum computers, and existing information-theoretic approaches rely on the channel quality of the network. To circumvent these risks, this project proposes a new information security approach using information cached at devices to camouflage data. The project will future-proof secure communication systems against large-scale quantum computers, which threaten current encryption approaches. This should ensure that data transmitted over communication networks can never be revealed to interceptors or hackers, even in public WiFi.</t>
  </si>
  <si>
    <t>A/Prof Lawrence Ong</t>
  </si>
  <si>
    <t>Dr Phee Lep Yeoh; A/Prof Lawrence Ong; Prof Sarah Johnson; Prof Joerg Kliewer</t>
  </si>
  <si>
    <t>DP190100788</t>
  </si>
  <si>
    <t>Unravelling the dominant drivers of ion specificity. This project aims to understand what governs the sensitivity of many technological and biological processes to the precise nature of the salt present in solution. The term ‚Äòion-specific‚Äô encompasses all the circumstances in which the influence of a salt in solution depends on the precise chemical nature of the salt, not just the electrical charge on the ions that form the salt. As such, ion-specific effects abound and have important consequences in most situations involving solutions, including cellular functions and battery technology. This project will enable us to understand and control the influence of specific ions, building on our recently described fundamental ion-specific series with colloid science experiments and quantum simulations. This project should overcome current challenges in predicting ion-specific effects leading to progress in a wide variety of applications of colloid and interface science, from sensor interfaces to self-assembly.</t>
  </si>
  <si>
    <t>Prof Erica Wanless</t>
  </si>
  <si>
    <t>Prof Gunther Andersson; Prof Erica Wanless; Prof Vincent Craig; Prof Grant Webber; Prof Alister Page</t>
  </si>
  <si>
    <t>DP190100815</t>
  </si>
  <si>
    <t>Building time crystals with ultracold atoms. This project aims to create a new exotic form of quantum matter in which a many-body system of ultracold atoms bouncing on a vibrating mirror spontaneously self-organises its motion with a period tens of times longer than the driving period of the mirror. Such ‚Äòtime crystals‚Äô are predicted to be robust against external perturbations and to persist for very long times. The project expects to generate new knowledge on exotic non-equilibrium crystalline phenomena in the time domain, such as many-body localisation with temporal disorder, which has counter-intuitive characteristics such as absence of thermalisation and vanishing direct current transport. Time crystals could provide significant benefits for the storage and transfer of quantum information, and this, and other outcomes may ultimately lead to commercial products.</t>
  </si>
  <si>
    <t>Prof Peter Hannaford</t>
  </si>
  <si>
    <t>Prof Krzysztof Sacha; Prof Peter Hannaford; Prof Andrei Sidorov; Dr JIA WANG; Prof Satoshi Tojo</t>
  </si>
  <si>
    <t>DP190100949</t>
  </si>
  <si>
    <t>Controlling spin coherence with rotation. This project aims to harness the ability to control the fundamental interactions which limit the precision of a diamond quantum sensor, enabling more sensitive magnetometry. Quantum sensors are unveiling new insights into nano-scale phenomena. Single atom defects in diamonds have been at the forefront of this revolution in nano-scale sensor technology. A unique capability, spinning diamond quantum sensors at up to 500,000 rpm, fast enough that quantum properties of the defects are preserved during a cycle has been established. This project will address the long-standing problem of nano-scale solid-materials characterisation using rotationally-enhanced quantum magnetic resonance spectroscopy.</t>
  </si>
  <si>
    <t>Prof Andrew Martin</t>
  </si>
  <si>
    <t>Prof Andrew Martin; Prof Robert Scholten</t>
  </si>
  <si>
    <t>DP190101058</t>
  </si>
  <si>
    <t>Super-resolution imaging techniques based on van der Waals materials. This project aims to address the most pressing challenges in the field of super-resolution fluorescence nanoscopies, which underpin a vast range of biomedical imaging and sensing applications. The project will develop fluorescent probes and new imaging schemes that are simultaneously ultra-bright, photostable, biocompatible and do not require the use of high-power lasers that damage samples during image acquisition. This will be achieved by exploiting unique properties of recently-discovered quantum emitters in van der Waals nanomaterials. The project outcomes will yield a new approach to super-resolution imaging, advance understanding of quantum emitters, and develop new techniques for the processing of van der Waals materials. This is expected to have applications in a diverse range of sectors, and enable new markets in nanotechnology and manufacturing of high-performance Australian-made products.</t>
  </si>
  <si>
    <t>Prof Milos Toth</t>
  </si>
  <si>
    <t>Prof Milos Toth; Dr Carlo Bradac; Dr Fan Wang</t>
  </si>
  <si>
    <t>DP190101145</t>
  </si>
  <si>
    <t>Time-space resolved photoelectron emission to control molecular processes. This project aims to resolve simultaneously the timing and space localisation of photoelectron emission from atoms and molecules as a means for targeted breaking of molecular bonds. Existing techniques determine the timing and spatial characteristics of photoemission independently. The simultaneous time-space resolution will allow for the precise manipulation of photoelectrons by a sequence of phase-stabilised laser pulses, a technique known as coherent control. The benefit of this project will be the coherently controlled breaking of molecular bonds in oxide, carbonyl and hydrocarbon molecules. The outcome will be a significant step forward in driving complex photochemical reactions in industry.</t>
  </si>
  <si>
    <t>Prof Anatoli Kheifets</t>
  </si>
  <si>
    <t>Prof Igor Litvinyuk; Prof Anatoli Kheifets; Prof Robert Sang; Prof Dr Reinhard Doerner; Prof Dr Hans Jakob W√∂rner</t>
  </si>
  <si>
    <t>DP190101442</t>
  </si>
  <si>
    <t>Quantum thermalisation: a new framework for nuclear collisions. This project aims to quantify and model the processes that lead to quantum thermalisation in nuclear collisions. Thermalisation is critical to the synthesis of new superheavy elements, production of medical isotopes, and creation of heavy elements in the cosmos. Yet quantum thermalisation in nuclear systems is not understood, causing models to be wrong by up to a factor of 100. This project will determine the routes to thermalisation in nuclear systems by combining the latest concepts in many body quantum physics with enhancements to Australia‚Äôs precision measurement capabilities. The project will enable new fundamental tests of quantum mechanics and benefit broader applications of nuclear collisions.</t>
  </si>
  <si>
    <t>Prof Mahananda Dasgupta</t>
  </si>
  <si>
    <t>Prof Mahananda Dasgupta; Dr Edward Simpson</t>
  </si>
  <si>
    <t>DP190101480</t>
  </si>
  <si>
    <t>Simulation of exponentially complex quantum technologies. This project aims to develop computational tools to study exponentially complex many-body systems, and use them to model novel quantum technologies. Physics has a deep and broad impact on our modern lives, via computing, the internet, mobile telephones, GPS, space travel and medical technologies. This project will demonstrate the potential of quantum devices, with significance and impact both inside and outside physics. The project will simulate quantum systems ranging from quantum circuits for early universe simulation to boson sampling devices using Bose-Einstein condensates and plasmonic systems. Through modelling recent advances, and proposing robust, ultra-sensitive interferometers as one application, the project expects to enhance capability and understanding of quantum science.</t>
  </si>
  <si>
    <t>Prof Peter Drummond</t>
  </si>
  <si>
    <t>Prof Peter Drummond; Prof Margaret Reid; Dr Garnett Bryant</t>
  </si>
  <si>
    <t>DP190101506</t>
  </si>
  <si>
    <t>Integrating quantum hyperpolarisation in nuclear magnetic resonance systems. This project aims to integrate quantum hyperpolarisation technology into state-of-the-art nuclear magnetic resonance (NMR) systems, potentially boosting the signal by several orders of magnitude. Understanding the structure and function of membrane bound peptides and proteins in cells in their native environments is critical in drug development. However, studying these biomolecules by conventional NMR under ambient conditions is challenging due to sensitivity limitations. The technology developed by this project will be a significant step forward in NMR and the new science enabled may have far reaching consequences for the study of peptides and proteins of live cells for the development of new drugs and anti-biotics, with direct societal benefits and flow-on economic benefits.</t>
  </si>
  <si>
    <t>Prof Lloyd Hollenberg</t>
  </si>
  <si>
    <t>Prof Lloyd Hollenberg; Prof Frances Separovic</t>
  </si>
  <si>
    <t>DP190101515</t>
  </si>
  <si>
    <t>Quantum thermodynamics of ultra-cold atoms. This project aims to provide new knowledge about the relationships between energy, entropy and information in the quantum realm of nanoscale machines and few-atoms systems.¬†The Second Quantum Revolution is currently underway, and represents the merging of thermodynamic concepts of heat and work, with quantum concepts of information processing and entanglement. The project intends to shed light on how classical ideas on the nature of heat and work translate to quantum devices. The knowledge arising from the project is expected to underpin experimental breakthroughs in the field and aid the development of new quantum technologies. The benefits lie in informing the design of new energy-efficient quantum materials, making future quantum technologies thermodynamically viable, and strengthening Australia's capacity to develop a modern, knowledge-based economy.</t>
  </si>
  <si>
    <t>Prof Karen Kheruntsyan</t>
  </si>
  <si>
    <t>Prof Karen Kheruntsyan; Dr Ian McCulloch</t>
  </si>
  <si>
    <t>DP190101529</t>
  </si>
  <si>
    <t>From superintegrability to quasi-exact solvability: theory and application. This project aims to develop mathematical techniques to resolve longstanding problems in the area of integrability and exact solvability.¬†Quantum integrable systems and exact solvable models are of central importance for understanding the correct behaviours of complex quantum problems without approximation. This project aims to construct sophisticated mathematical tools to settle key questions across a variety of models such as superintegrable systems, quantum spin chains, and spin-boson models. Anticipated applications of the proposed research include the accurate prediction of physical phenomena, from energy spectra to quantum correlations. Such advances should have significant ramifications, and provide benefits, well beyond the mathematical discipline itself.</t>
  </si>
  <si>
    <t>A/Prof Yao-Zhong Zhang</t>
  </si>
  <si>
    <t>Prof Wen-Li Yang; A/Prof Yao-Zhong Zhang</t>
  </si>
  <si>
    <t>DP190101559</t>
  </si>
  <si>
    <t>Optical frequency conversion in nonlinear dielectric metasurfaces. This project aims to investigate the mixing of light colours in semiconductor nanocrystals arranged in an ultra-thin transparent film, called a nonlinear metasurface. Understanding of the resonant nonlinear interactions in such metasurfaces will allow for the up and down frequency conversion of light beams and images with efficiencies well beyond current capabilities. The outcomes of the project will form the basis for novel cost-effective and compact devices for infrared imaging, and will also enable ultra-fast sources of quantum light with tailored spatial and spectral correlations. These will benefit important applications in defence and security, including night vision, security holograms, quantum cryptography and communications.</t>
  </si>
  <si>
    <t>Prof Dragomir Neshev</t>
  </si>
  <si>
    <t>Prof Anatoly Zayats; Prof Dragomir Neshev; Dr Jihua Zhang</t>
  </si>
  <si>
    <t>DP190101566</t>
  </si>
  <si>
    <t>Efficient and high-precision system identification in quantum cybernetics. This project aims to develop new theories and algorithms to enhance system identification capabilities in quantum cybernetics from the perspective of systems and control. The project is anticipated to advance key knowledge and provide effective methods to enable identification of microsystems for wide applications arising in this emerging technology revolution. The intended outcomes are fundamental theories, and efficient estimation methods for identifying these systems. This project will make important contributions to accelerating practical applications of new technology, and deliver new knowledge and skills for Australia's future industries, which will benefit Australia's economic growth.</t>
  </si>
  <si>
    <t>0102 - Applied Mathematics</t>
  </si>
  <si>
    <t>Prof Herschel Rabitz; A/Prof Daoyi Dong; Dr Franco Nori</t>
  </si>
  <si>
    <t>DP190101709</t>
  </si>
  <si>
    <t>Creating high flux degenerate quantum atomic sources with active feedback. This project aims to deliver a new technique for cooling dilute ultracold gases, which are rapidly transitioning from a fundamental physics platform to a building block for quantum technology. This technique is measurement-based feedback cooling. Unlike the current evaporative methods, feedback cooling neither loses atoms, nor relies on elastic collisions or internal atomic structure. This opens up the possibility of directly cooling traditionally un-coolable systems. This project will expand the quality and range of available atomic sources, benefitting research into exotic materials, and improving precision sensor applications. Quantum sensors are rapidly reforming our image of what a sensor is and what it can do, offering unprecedented opportunities in sensor fusion, and directly impacting business opportunities in mineral exploration, mapping and navigation.</t>
  </si>
  <si>
    <t>Prof Joseph Hope</t>
  </si>
  <si>
    <t>Prof Joseph Hope; Dr Stuart Szigeti; Dr Simon Haine</t>
  </si>
  <si>
    <t>DP190101838</t>
  </si>
  <si>
    <t>Billiards within confocal quadrics and beyond. This project aims to analyse mathematical billiards within domains bounded by confocal conics.¬†Mathematical billiards have applications in any situation that involves collisions and reflections, and any phenomenon that includes reflections and collisions can be modelled using mathematical billiards. This project aims to revolutionise the analysis of billiards within domains bounded by several confocal conics by exploring the relations of such billiards with polygonal billiards, and making research advances with the higher-dimensional generalisations within confocal quadrics and their relations with billiards within polyhedra. The project will link several significant areas of scientific work including polygonal billiards, classical integrable systems, Teichmuller spaces, and relativity theory. The project outcomes will have impact across areas of mathematics such as geometry, algebraic geometry, and dynamical systems.</t>
  </si>
  <si>
    <t>A/Prof Milena Radnovic</t>
  </si>
  <si>
    <t>Prof Dr Vladimir Dragovic; A/Prof Milena Radnovic</t>
  </si>
  <si>
    <t>DP190102158</t>
  </si>
  <si>
    <t>Robust control of highly resonant flexible and nanoscale systems. This project aims to develop new methodologies to analyse and design control systems for highly resonant flexible structures occurring in emerging areas of precision engineering such as atomic force microscopes, scanning tunnelling microscopes and microelectromechanical systems. Critical to the operation of these instruments are feedback control systems. In order to enable microelectromechanical technologies to be developed at a large scale, control systems are required with high levels of accuracy, speed and robustness. This project will enable the systematic synthesis of such control systems and thus facilitate advances in micro and nano-electomechanical sensors, biological, medical and materials imaging, and quantum computing devices.</t>
  </si>
  <si>
    <t>Prof S. O. Reza Moheimani; Prof Ian Petersen; Prof Alexander Lanzon</t>
  </si>
  <si>
    <t>DP190102215</t>
  </si>
  <si>
    <t>Connecting Quantum Chromodynamics to experiment via non-perturbative effective field theory. This project aims to disclose the composition of proton excited states by advancing the theoretical formalism governing the underlying dynamics. At present, the structure of even the first excited state of the proton, the Roper, remains unknown for more than 50 years following its discovery. While the fundamental theory of Quantum Chromodynamics (QCD) describes the interactions between the quarks and gluons composing these states, the phenomena that emerge from QCD are complex and require dedicated analyses to understand them. The intended outcome is the creation of the effective field theory required to decipher QCD calculations.</t>
  </si>
  <si>
    <t>Prof Stephen Sharpe; Prof Derek Leinweber</t>
  </si>
  <si>
    <t>DP190102360</t>
  </si>
  <si>
    <t>Symmetry and geometric partial differential equations. This project aims to develop tools to assist the study of partial differential equations, which are fundamental to our understanding of the physical world. Symmetries of the Laplace equation are fundamental in both finding and interpreting its solutions and can be traced to the conformal symmetries of the underlying space. Only for the most symmetric of spaces, Euclidean space and the sphere, is this correspondence well understood. Using powerful geometric tools from conformal geometry, the project will extend this to less symmetric spaces. The knowledge generated from this project will extend to more general geometric contexts providing a concrete setting for the study of the associated natural equations in curved spaces.</t>
  </si>
  <si>
    <t>Dr Thomas Leistner</t>
  </si>
  <si>
    <t>Dr Thomas Leistner; Prof Michael Eastwood; A/Prof Jonathan Kress; Prof Ashwin Gover</t>
  </si>
  <si>
    <t>DP190102363</t>
  </si>
  <si>
    <t>Classical and quantum invariants of low-dimensional manifolds. This project aims to advance our understanding of knots and 3-dimensional spaces, which arise naturally in fields as diverse as physics, computer graphics, chemistry and biology. Recent ideas from quantum field theory link physics to topology in dimensions 3 and 4, leading to powerful invariants of knots and 3-dimensional manifolds that include the Jones polynomial and the 3D-index. This project aims to resolve key questions relating these quantum invariants to classical topology and geometry. The project will have a major impact in low-dimensional topology, and lead to deep and unexpected connections between mathematics and mathematical physics.</t>
  </si>
  <si>
    <t>A/Prof Craig Hodgson</t>
  </si>
  <si>
    <t>A/Prof Craig Hodgson; Prof Joachim Rubinstein</t>
  </si>
  <si>
    <t>DP190102432</t>
  </si>
  <si>
    <t>Working synthetically in higher categorical structures. This project aims to develop tools for synthetic reasoning in the mathematical discipline of higher category theory. Since its introduction in Euclidean geometry, synthetic reasoning has repeatedly revolutionised mathematics. The project expects to bring these benefits to important new structures such as (infinity, 2)-categories and monoidal bicategories, as well as building the expanding circle of applications of these structures. The project's key outcome will be new scientific tools which will greatly benefit workers in areas of application as diverse as algebraic topology and geometry, quantum physics and computer science, while also helping to train Australia's next generation of scientific leaders.</t>
  </si>
  <si>
    <t>A/Prof Stephen Lack</t>
  </si>
  <si>
    <t>A/Prof Stephen Lack; Em/Prof Dominic Verity; A/Prof Richard Garner; Em/Prof Ross Street</t>
  </si>
  <si>
    <t>DP190102633</t>
  </si>
  <si>
    <t>Quantum algorithms for quantum chemistry. This project aims to develop more efficient algorithms to simulate quantum chemistry on quantum computers. Quantum computers have the potential to perform calculations that would be intractable for even the largest supercomputers, but need to be programmed in a radically different way to achieve this speed. One of the most important applications of quantum computers is to simulate quantum mechanics to predict the properties of molecules and materials, and thereby design them. Current quantum algorithms are very resource intensive, making them impractical for the foreseeable future. The expected outcome of this project is to provide much more efficient algorithms that can be run on quantum processors in the near future.</t>
  </si>
  <si>
    <t>Prof Dominic Berry</t>
  </si>
  <si>
    <t>Dr Ryan Babbush; Prof Dominic Berry</t>
  </si>
  <si>
    <t>DP190102773</t>
  </si>
  <si>
    <t>Rainbows on demand: coherent comb sources on a photonic chip. This project aims to create photonic circuit technologies that will generate hundreds of coherent laser lines from a single chip. The emerging industrially scalable silicon nitride on thin-film lithium niobate platform will be advanced to create resonant modulators and nonlinear waveguides with unprecedented efficiency and innovative monitoring and control techniques. When combined, these components will enable highly flexible and robust systems for generating a comb of coherent laser lines. These photonic chip comb sources will be inexpensive, compact and energy efficient with transformative impact in spectroscopy, microscopy, precision measurement, quantum computing and ultra-fast optical fibre communications.</t>
  </si>
  <si>
    <t>Dr William Corcoran; Prof Arnan Mitchell; Prof John Bowers; Dr Jochen Schr√∂der</t>
  </si>
  <si>
    <t>DP190102852</t>
  </si>
  <si>
    <t>Diamond superconducting nanowire single photon detectors. This project aims to develop a new type of single photon detector suitable for applications in quantum communication, sensing and metrology by exploiting recent breakthroughs in the discovery of superconductivity in boron doped diamond. This project expects to demonstrate a new, scalable architecture for integrated photonic circuits using the special properties of diamond which allow single-photon quantum emitters, passive optical components, and single-photon detectors to be integrated into one monolithic diamond chip. Expected outcomes include accelerating the uptake of Australian quantum technologies and strengthening international collaborations. Significant benefits include enhanced advanced materials manufacturing capability. ¬†The project also provides a pathway to increase linkages with companies which are commercialising quantum technologies.</t>
  </si>
  <si>
    <t>Prof Dr Wolfram Pernice; Prof Steven Prawer; Dr Alastair Stacey; Prof David Jamieson</t>
  </si>
  <si>
    <t>DP190102897</t>
  </si>
  <si>
    <t>Matrix product multi-variable polynomials from quantum algebras. This project aims to expand the theory of polynomials and develop generalised polynomial families using connections to affine and toroidal algebras.¬†Many combinatorial and computational problems in pure and applied mathematics as well as mathematical physics can be solved using polynomials in many variables, such as Macdonald polynomials. This project is anticipated to address the current difficulty of implementing symmetric and non-symmetric polynomials in symbolic algebra packages by developing completely new algorithms. New understanding from the project is expected to facilitate challenging computational problems of measurable quantities in quantum systems.</t>
  </si>
  <si>
    <t>Prof Jan de Gier</t>
  </si>
  <si>
    <t>Prof Jan de Gier; Prof Paul Zinn-Justin; A/Prof Michael Wheeler; Dr Alexandr Garbali</t>
  </si>
  <si>
    <t>DP190102943</t>
  </si>
  <si>
    <t>Search for spin liquids and novel physics of strongly correlated electrons. This project aims to identify new physics in quantum magnets and emergent phenomena in solids where the electrons are strongly coupled and intertwined in a complex manner. As a consequence, quantum effects are dramatically enhanced and, in certain situations, force the electrons to split into different exotic particles. Expected outcomes of this project include identification of suitable physical systems, candidate materials and appropriate conditions required for the experimental observation of this phenomena with neutron scattering methods. Such particles host an unexplored potential for future electronic devices and might be key for next generation technologies. The advanced materials and exotic particles identified in this project will inform the development of next generation technologies, becoming the quantum bits in future quantum computers.</t>
  </si>
  <si>
    <t>DP190102948</t>
  </si>
  <si>
    <t>Nonlinear partial differential equations with anisotropy and singularities. This project aims to develop new methods in the study of several classes of nonlinear partial differential equations featuring singularities and nonstandard growth conditions. The understanding of countless phenomena in physical and biological sciences is impaired by singularities arising naturally in the models of nonlinear partial differential equations. In a systematic study of singularities on important problems, this project aims to advance new analytical methods and settle fundamental questions that remain open. Outcomes include a more inclusive singularity theory, which fully describes all the singularities that can occur. More immediate applications are in core areas of mathematics, which bear significance to quantum mechanics and image processing in particular.</t>
  </si>
  <si>
    <t>A/Prof Florica Cirstea</t>
  </si>
  <si>
    <t>Prof Fr√©d√©ric Robert; A/Prof Florica Cirstea</t>
  </si>
  <si>
    <t>DP190103014</t>
  </si>
  <si>
    <t>Understanding novel electronic and magnetic states in 4d and 5d oxides. This project aims to investigate the correlation between structural and electronic drivers of behaviour in complex metal oxides. Transition metal oxides are critical for modern electronics and discovering new materials and determining their physical properties is essential for the introduction of new technologies. This project will synthesis and characterise thermally novel oxides containing 4d and 5d transition metals to establish the relationships between the chemistry, crystal structure and physical properties of such oxides. The unusual hierarchy of interactions in such oxides, and high sensitivity to crystal fields and subtle structural distortions, makes such oxides candidate materials for the realisation of various emergent quantum phases that may be used in the next generation of electronics. The proposal has the potential to significantly advance Australian research and development capacity in advanced materials and the associated high-tech industries.</t>
  </si>
  <si>
    <t>Prof Brendan Kennedy</t>
  </si>
  <si>
    <t>DP190103021</t>
  </si>
  <si>
    <t>Many body correlations in a Bose Fermi gas. This project aims to create a degenerate Fermi gas of metastable helium atoms to study some basic properties of elementary quantum systems. The unique properties of helium provide access to observe many-body correlation functions. Expected outcomes are a new demonstration of the Pauli exclusion principle, where no two Fermions can be in the same location, and revealing the fundamental correlations that underlie many-body quantum systems. Correlations between Fermions underpin many effects in physics, such as high temperature superconductivity and quantum magnetism. This knowledge will have an influence on the development of new quantum technologies, such as quantum computers.</t>
  </si>
  <si>
    <t>Prof Andrew Truscott</t>
  </si>
  <si>
    <t>A/Prof Piotr Deuar; Prof Andrew Truscott</t>
  </si>
  <si>
    <t>DP190103144</t>
  </si>
  <si>
    <t>New approaches and applications of integrable quantum field theory. This project aims to develop new mathematical approaches to the theory of integrable systems to obtain exact solutions of various non-linear models of two-dimensional quantum field theory. The project is based on an unexpected correspondence between classical and quantum systems which provides a powerful method for describing physically interesting models of integrable quantum field theory. Expected outcomes include exact solutions to non-linear sigma-models which have important applications in many areas, including condensed matter physics, string and field theories and Riemannian geometry. The project expects to provide significant benefit to the advancement of knowledge in physics and mathematics.</t>
  </si>
  <si>
    <t>Prof Vladimir Bazhanov</t>
  </si>
  <si>
    <t>DP190103370</t>
  </si>
  <si>
    <t>Engineering one dimensional quantum phases with nanostructured Josephson junction arrays. This project aims to engineer novel quantum electronic devices based on strongly-coupled, one-dimensional superconducting microcircuits. These will be realised using chains of nanoscale superconducting islands fabricated on a chip. The project expects to achieve a special type of insulating state, where individual charges can be transported one by one. This would be significant as a primary standard that precisely links time (or frequency) to charge. The project also aims to create a current mirror device, in which a supercurrent sent down one chain induces a reflected supercurrent in the other, forming the basis of a new superconducting quantum bit. Other devices will be used to study a simplified model related to high temperature superconductors.</t>
  </si>
  <si>
    <t>Prof Timothy Duty</t>
  </si>
  <si>
    <t>Prof Alexander Shnirman; Prof Timothy Duty</t>
  </si>
  <si>
    <t>LP180100096</t>
  </si>
  <si>
    <t>schemeCode: LP   ^ program: Linkage ^ submissionYear: 2018 ^ roundNumber: 1 ^ schemeRound: LP18 Round 1</t>
  </si>
  <si>
    <t>A Memory Powered Engine. Classical heat engines, such as petrol motors, convert thermal energy from hot gases into useful work, but with limited efficiency as much of the thermal energy is lost as waste heat. The project aims to combine experimental techniques in quantum information processing with recent theoretical developments in quantum thermodynamics to demonstrate a proof-of-concept heat engine that converts thermal energy into work with 100% efficiency. A heat engine of this kind would provide significant benefits to Australia with its potential to revolutionise how we store and use energy. The project will enable Griffith University to continue its pioneering role in developing this technology and to maintain long-term international collaborations.</t>
  </si>
  <si>
    <t>A/Prof Erik Streed</t>
  </si>
  <si>
    <t>A/Prof Erik Streed; Prof Joan Vaccaro; Prof Stephen Barnett; A/Prof Timothy Gould</t>
  </si>
  <si>
    <t>DE190100144</t>
  </si>
  <si>
    <t>schemeCode: DE   ^ program: Discovery ^ submissionYear: 2018 ^ roundNumber: 1 ^ schemeRound: DE19 Round 1</t>
  </si>
  <si>
    <t>Rational design of light-emitting materials for lighting and displays. This project aims to solve the most pressing problem in organic light emitting diodes - the lack of highly efficient, phosphorescent blue emitters. The project expects to generate new understanding of energy loss mechanisms in such devices from multiscale quantum mechanical models, which describe the interaction of the emitter with its environment, and to design new materials via big data approaches. Expected outcomes include a fundamental understanding of non-radiative decay processes in organometallic complexes and more efficient lighting and display technologies. This project should provide significant benefits in reducing energy use, as lighting and displays consume around a quarter of the energy generated in developed countries.</t>
  </si>
  <si>
    <t>Dr Xiuwen Zhou</t>
  </si>
  <si>
    <t>DE190100318</t>
  </si>
  <si>
    <t>Superfluid optomechanics with quantised vortices. This project aims to develop new technologies to probe and control the flow of superfluid helium at size-scales never before possible. Superfluid helium is the only quantum liquid, characterised by flow without dissipation and quantised vortices. Leveraging the techniques of cavity optomechanics, this project aims to demonstrate control of superfluid helium properties at the quantum level, including the first demonstration of laser-cooling of a liquid into its quantum ground-state. The devices developed in this project will also serve as probes of unprecedented sensitivity for the study of 2D superfluid helium. The new technologies developed will have potential for broad uptake in the scientific community and generation of intellectual property and patents for quantum technology and inertial sensors.</t>
  </si>
  <si>
    <t>Dr Christopher Baker</t>
  </si>
  <si>
    <t>DE190100336</t>
  </si>
  <si>
    <t>Superconducting diamond for investigating sources of interface noise. This project aims to identify and eliminate the sources of electro-magnetic noise at material interfaces, through the development of diamond as a model semiconductor/superconductor material system. The project expects to generate new understandings about the origin of these noise sources, using a combination of new nanofabrication developments and exquisite control over the surface chemical bonding of the diamond material. Expected outcomes include enhanced understanding and control of noise sources in superconducting and quantum devices, and potentially a new material platform for the creation of superconducting quantum circuits. By supporting Australia's nascent quantum technologies industry this project will help support research training and a higher quality workforce, with the possibility for enabling job creation in the future.</t>
  </si>
  <si>
    <t>DE190100380</t>
  </si>
  <si>
    <t>Next generation solid state qubits. This project aims to develop proposals for the next generation of solid state quantum bits, enabling quantum computers that can solve real world problems. The project will address the lack of sufficiently good physical quantum bits, one of the most important bottlenecks for the realisation of a quantum computer. Key expected outcomes include new proposals for quantum computing architectures that can be implemented with current technology, and a deepened understanding of the interplay between noise, quantum hardware design and error correction. Benefits include enabling new milestone experiments in quantum computing, insight into the potential for near-term quantum computers, and accelerating the development of useful quantum computers.</t>
  </si>
  <si>
    <t>Dr Arne Grimsmo</t>
  </si>
  <si>
    <t>DE190100437</t>
  </si>
  <si>
    <t>Advanced technologies for next generation gravitational wave detectors. This project aims to investigate a novel scheme that uses signals present in interferometers to directly control and stabilise the shapes of mirrors to atomic scale precision. The discovery of gravitational waves from colliding black holes and neutron stars was made possible by the development of large-scale, high-laser-power interferometers. The project builds on experience with current detectors and aims to develop techniques that will provide the next leap in sensitivity by improving control of the quantum state of light. The project will also test a new technique called white light resonance, which has the revolutionary capability of increasing sensitivity over a broad frequency range. The project will help maintain Australia‚Äôs significant impact on the worldwide effort to harness gravitational waves.</t>
  </si>
  <si>
    <t>Dr Carl Blair</t>
  </si>
  <si>
    <t>LE190100013</t>
  </si>
  <si>
    <t>schemeCode: LE   ^ program: Linkage ^ submissionYear: 2018 ^ roundNumber: 1 ^ schemeRound: LE19 Round 1</t>
  </si>
  <si>
    <t>Enhanced beam injection for Australia's Heavy Ion Accelerator Facility. This project aims to upgrade the beam injection for Australia‚Äôs Heavy Ion Accelerator Facility, by installing an electrostatic analyser and an ion source to produce negative helium beams. Fundamental questions on the origin of the elements and the quantum mechanics of nuclei will be studied, along with applications of accelerator science, which extend from measuring human impact on the environment to developing nuclear knowledge for medicine. Expected outcomes include improved isotope tracing in environmental applications, assessment of detectors for dark matter searches and exploring interstellar particle influx to the Earth. New research will be conducted into the quantum mechanics of nuclei and new astrophysics and medical applications. The project aims to enhance international scientific exchanges by attracting top scientists to a world-class Australian facility. It will provide unique training of skilled personnel in nuclear techniques for medicine, environmental monitoring and industry, and support Australia‚Äôs leading role in nuclear safety, security and non-proliferation.</t>
  </si>
  <si>
    <t>Prof Andrew Stuchbery; Prof David Hinde</t>
  </si>
  <si>
    <t xml:space="preserve">primaryItem: 1 Extractor - Focus lens assembly for RF-charge exchange source + Oscillator power supply ^ isItemAvailable: true; primaryItem: 1 Isolation transformer, 150 kVDC, 3kVA, 208/230/250V PRI, Dual 120 V SEC (US$7,360) + source isolation valve (US$ 2,185) ^ isItemAvailable: true; primaryItem: 1 Magnet PS, 4.5A, 80 V (US$2,865), 1 Extractor PS 15 kV, 5 mA (US$1,980), 1 Focus PS 15 kV, 5 ^ isItemAvailable: true; primaryItem: 1 Preacceleration tube for 75 kV injection: ^ isItemAvailable: true; primaryItem: 1 Probe power supply (PS) , 10 kV, 7.5 mA (US$1,670) ^ isItemAvailable: true; primaryItem: 1 Process Control Station ^ isItemAvailable: true; primaryItem: 1 Y-steerer with power supply ^ isItemAvailable: true; primaryItem: 2 Temperature Shield Boxes (2xUS$ 2,085), 1 Bias PS, -60 kV (US$1,955) ^ isItemAvailable: true; primaryItem: All necessary interconnecting tubing, bellows and supports, Cables, Assembly &amp; Test, ACPC/Wiring ^ isItemAvailable: true; primaryItem: Alphatross He- ion source system including: one (1) RF-charge exchange ion source with air and liquid cooling system, RF oscillator, mass flow metering system ^ isItemAvailable: true; primaryItem: mA (US$1,980), 1 Rb Oven PS, 160 V, 2A (US$3,245), Ion source high voltage safety enclosure (US$ 2,000),  ^ isItemAvailable: true; primaryItem: Turbo molecular pump station with oil free backing pumps ^ isItemAvailable: true; primaryItem: Wien Filter, after Alphatross, with power supply ^ isItemAvailable: true; </t>
  </si>
  <si>
    <t>DE190100876</t>
  </si>
  <si>
    <t>Unifying chemical concepts for advanced molecular electronics applications. This project aims to build a physical-organic chemistry framework of transferable molecular descriptors for a relatively new but a rapidly developing area of unimolecular electronics (UE) using advanced computational chemistry tools. Established structure-property relationships will drive the cutting-edge applications of UE in sensing and catalysis and significantly expand our understanding of charge transport involving free radicals and non-covalent assemblies. Expected outcomes of this project include new design guidelines and candidate molecular architectures for such practical applications as organocatalysis inside molecular junctions, molecular spintronics and molecular sensors for reactive oxygen species and nitroaromatic pollutants.</t>
  </si>
  <si>
    <t>Dr Ganna Gryn'ova</t>
  </si>
  <si>
    <t>Includes FOR 02603 but more relating to ions - quantum correlations in trapped ions</t>
  </si>
  <si>
    <t>DE190101137</t>
  </si>
  <si>
    <t>Correlation dynamics in a many-body quantum system using trapped ions. This project aims to develop new detection and control techniques to study interacting many-body quantum systems in an ion trap. The understanding of quantum correlations is essential for many of the future applications in quantum technology, such as quantum scale materials, quantum sensing and quantum computation. In particular, understanding quantum magnetism is on the forefront of modern physics. The project is expected to advance the extraction of time-domain information about the generation and spread of quantum correlations. This project should provide significant benefits in the understanding of exotic condensed matter phenomena such as high-temperature superconductivity or spin liquids. The knowledge and techniques developed in this project will also be valuable for other research areas from material science and atomic physics to quantum science.</t>
  </si>
  <si>
    <t>Dr Robert Wolf</t>
  </si>
  <si>
    <t>tech can help build quantum computer</t>
  </si>
  <si>
    <t>DE190101174</t>
  </si>
  <si>
    <t>Building a mechanical quantum memory from superfluid helium. This project aims to implement a quantum computer memory module which can be integrated in a future hybrid quantum computer, where the advantages of different quantum platforms are combined. The memory module will be achieved by coupling a superconducting qubit to the surface vibrations of superfluid helium and exchanging quantum information between the qubit and helium. By simulating chemical reactions, the project expects to find cleaner alternatives of current industrial processes, reducing environmental impact. The outcomes should provide significant benefits for testing the validity of quantum mechanics, and by contributing to the realisation of a quantum computer, contribute to broad socio-economic benefits.</t>
  </si>
  <si>
    <t>Dr Daniel Szombati</t>
  </si>
  <si>
    <t>DE190101222</t>
  </si>
  <si>
    <t>Elliptic representation theory: the study of symmetries across geometry, algebra and physics. This project aims to study symmetries which control geometry and physics of four-dimensional manifolds. Representation theory is the area in pure mathematics which studies symmetries coming from geometry, algebra, and physics. The expected outcome is new families of quantum algebra, their character formulas, and a solution to an infinite-dimensional moduli problem. This project will further deepen the mathematical knowledge of symmetries, and show unexpected new connections between different areas of pure mathematics and mathematical physics.</t>
  </si>
  <si>
    <t>Dr Gufang Zhao</t>
  </si>
  <si>
    <t>DE190101231</t>
  </si>
  <si>
    <t>Integrable systems from gauge theories. This project aims to construct and describe three important integrable systems and to produce new significant results in representation theory and mathematical physics. The focus of the project is the theory of integrable systems, a breakthrough area in modern mathematics, and it will use tools from geometric representation theory to study the interrelation between geometry and mathematical physics. Originating from string theory, the project will not only provide a deeper understanding of the universe, it will also train young mathematicians and other highly qualified individuals with the potential to make a significant impact to technology, security, and the economy though their specialised skills.</t>
  </si>
  <si>
    <t>Dr Yaping Yang</t>
  </si>
  <si>
    <t>DE190101351</t>
  </si>
  <si>
    <t>Designing new perovskite quantum dots for efficient solar energy conversion. This project aims to rationally design new perovskite quantum dots featuring prominent phase and thermal stability in humid air and remarkable optoelectronic properties. These will be crucial for the development of next-generation flexible, lightweight solar energy conversion devices. This project expects to generate new knowledge in the fundamental mechanism of functional materials for more efficient solar energy conversion. Expected outcomes include new advanced materials and commercially compelling technology for sustainable and decentralised energy utilisation. This project will position Australia at the frontier of clean energy, flexible optoelectronics and related research areas.</t>
  </si>
  <si>
    <t>Dr Yang Bai</t>
  </si>
  <si>
    <t>DE190101397</t>
  </si>
  <si>
    <t>Superconducting hybrid quantum technologies. This project aims to extend the density and coherence of qubits stored in superconducting-based quantum processors, by exploring the concept of hybrid quantum systems. Quantum computers are expected to impact a diverse range of sectors, from medicine to national security. This project seeks to develop an enabling technology, a memory, for scaling a quantum computer constructed from superconducting circuits, such as those being developed in commercial laboratories. Such scaling would improve the capacity of these processors to tackle complex problems. The quantum technology developed in this project will have immediate application in transforming a widely-used technique for studying the nanoscale structure of biomolecules - distance measurements in electron spin resonance spectroscopy.</t>
  </si>
  <si>
    <t>LP180100332</t>
  </si>
  <si>
    <t>High-brightness wavelength tuneable lasers for quantum science. This project aims to establish the capability to manufacture application-specific semiconductor lasers. The project will use existing facilities in Australia to enhance our world-leading quantum science research, and establish a viable export-dominated high-tech manufacturing business. Semiconductor lasers are a critical enabling technology for many scientific applications, particularly for quantum science including quantum computing and quantum sensing. This project is expected to enable the establishment of a high-tech manufacturing capability to support Australia's leading role in quantum science, and expand our scientific instrumentation exports to new and rapidly developing applications such as magnetic sensing and imaging at nanoscale, quantum communication and computation.</t>
  </si>
  <si>
    <t>Prof Robert Scholten</t>
  </si>
  <si>
    <t>Prof Robert Scholten; Prof Chennupati Jagadish; Prof Arnan Mitchell; Prof Hark Hoe Tan; Dr Fouad Karouta; A/Prof Nicholas Robins; Dr Lincoln Turner; Dr Robyn Starr</t>
  </si>
  <si>
    <t>FT180100020</t>
  </si>
  <si>
    <t>schemeCode: FT   ^ program: Discovery ^ submissionYear: 2017 ^ roundNumber: 1 ^ schemeRound: FT18 Round 1</t>
  </si>
  <si>
    <t>Topological reaction dynamics in planar superfluids. This project aims to investigate novel correlated behaviours in two-dimensional superfluids. The project expects to generate new knowledge in the inter-linked areas of quantum turbulence and topological quantum computing with vortices in two-dimensional superfluids by combining innovative computational techniques and collaborative approaches. Expected outcomes include the uncovering of exotic reaction dynamics and vortex states of topological quantum matter. This project will enhance Australia's research capacity in two-dimensional superfluids and will provide further benefits that include training of students in advanced computational and technical disciplines.</t>
  </si>
  <si>
    <t>A/Prof Tapio Simula</t>
  </si>
  <si>
    <t>tech relating to ions are linked to implementation of two qubit gates, necessary for quantum networks</t>
  </si>
  <si>
    <t>FT180100055</t>
  </si>
  <si>
    <t>Towards an intercontinental quantum network. This project aims to address the security vulnerabilities of online data transmission. Cyber attacks and data stealing are threatening the daily operations of public and private organisations worldwide, and the privacy of individuals. This project expect to realise the key element for a new global network architecture where security is guaranteed by the fundamental laws of physics. This element is the quantum node and it will be implemented through the development of new techniques for the control and manipulation of individual atoms and innovative integrated optical devices for the interface with fibre networks. The development of this technology will lead to intrinsically secure online communication for organisations in the health and defence sectors and private individuals worldwide.</t>
  </si>
  <si>
    <t>A/Prof Mirko Lobino</t>
  </si>
  <si>
    <t>FT180100099</t>
  </si>
  <si>
    <t>Representation theory in exactly solvable systems. This project aims to develop the representation theory of Lie and generalised Lie algebras related to exactly solvable models. The project will exploit several innovative ideas on the structure of quadratic algebras, Casimir invariants, differential operator realisations, roots systems, characters and indecomposable representations. This will give fundamental mathematical insight and allow the construction of new, exactly solvable models. This will have an impact on theoretical physics as exactly solvable models play a central role in our understanding of a plethora of physical phenomena.</t>
  </si>
  <si>
    <t>Dr Ian Marquette</t>
  </si>
  <si>
    <t>FT180100100</t>
  </si>
  <si>
    <t>Single spin molecular microscope. This project aims to create a new tool for imaging and analysing material at the atomic level. The tool is based on individual quantum coherent spins in diamond which can be manipulated and optically read. The project expects to generate knowledge in quantum metrology and an understanding of molecular dynamics at the nanoscale. The expected outcome is a new type of device capable of imaging complex physical systems at the level of their individual constituent components. This has significant benefits in improving designer materials, energy production, information storage, and drug design.</t>
  </si>
  <si>
    <t>Dr Liam McGuinness</t>
  </si>
  <si>
    <t>advanced materials identified in this project can become quantum bits in future quantum computers</t>
  </si>
  <si>
    <t>FT180100211</t>
  </si>
  <si>
    <t>New physics with strongly correlated and spin-orbit-coupled electrons. This project aims to identify new physics in quantum magnets and emergent phenomena in solids where the electrons are strongly coupled and intertwined in a complex manner. As a consequence, quantum effects are dramatically enhanced and, in certain situations, force the electrons to split into different exotic particles.  This project expects to identify suitable physical systems, candidate materials and appropriate conditions required for the experimental observation of this phenomena with neutron scattering methods. The advanced materials and exotic particles identified in this project will inform the development of next generation technologies, becoming the quantum bits in future quantum computers.</t>
  </si>
  <si>
    <t>FT180100295</t>
  </si>
  <si>
    <t>Beyond the exciton: shaping molecular energy landscapes using polaritons. This project aims to deliver a fundamental understanding of polariton-mediated light and heat energy transfer in molecular systems, paving the way for their exploitation in solar cells and chemical catalysis. Controlling energy flow within and between molecules is one of the challenges of molecular science. Such control allows concentration of light energy for solar harvesting and direction of thermal energy for site-selective chemistry. Recent work shows that molecular polaritons, admixtures of light and molecules, are a new and unique tool to assert this control. This project aims to deliver genuinely disruptive improvements in solar cell efficiency using polaritons.</t>
  </si>
  <si>
    <t>Dr James Hutchison</t>
  </si>
  <si>
    <t>FT180100317</t>
  </si>
  <si>
    <t>Foundations and applications of quantum causality. This project aims to investigate the nature of causality in the quantum world. With special-purpose quantum devices on the horizon, the need for novel quantum protocols is of urgent technological and economic significance. Using interdisciplinary methodologies, this project will explore the hypothesis that quantum advantage is associated to a fundamental need for fine-tuning in classical simulations of quintessentially quantum phenomena. Expected outcomes include a resource theory of fine-tuning providing a physical picture to guide quantum technologies, new fundamental tests of nonclassicality, and significant theoretical and philosophical advances in our understanding of the nature of quantum reality and causality.</t>
  </si>
  <si>
    <t>FT180100353</t>
  </si>
  <si>
    <t>Supersymmetry and supergravity: new approaches and applications. This project aims to advance our understanding of supersymmetric quantum field, gravity, and higher-spin theories. Supersymmetry and supergravity play crucial roles in modern developments in fundamental particle physics and cosmology. They also have rich connections with many branches of mathematical physics. Major conceptual questions in the description of general supergravity-matter couplings are still unsolved. By performing state of the art analysis in supergravity and holographic  dualities, the project will advance our understanding of quantum gravity, black holes, and cosmology placing Australia at the forefront of these important research fields.</t>
  </si>
  <si>
    <t>Dr Gabriele Tartaglino-Mazzucchelli</t>
  </si>
  <si>
    <t>FL180100155</t>
  </si>
  <si>
    <t>schemeCode: FL   ^ program: Discovery ^ submissionYear: 2017 ^ roundNumber: 1 ^ schemeRound: FL18 Round 1</t>
  </si>
  <si>
    <t>A molecular quantum simulator. This project will create a molecular quantum simulator to address outstanding questions in the fields of superconductivity, superfluidity, quantum magnetism, topological quantum matter, and quantum non-equilibrium physics. This project will enable Australia to compete with other nations‚Äô efforts to build quantum technologies that are enabled by cold atom and cold molecule physics for future needs in simulation, computing, sensing and metrology.</t>
  </si>
  <si>
    <t>Prof Hanns-Christoph Naegerl</t>
  </si>
  <si>
    <t>FL180100168</t>
  </si>
  <si>
    <t>Illuminating the dark universe. This project aims to measure and explain the dark side of the universe, by performing new theoretical analyses of two groundbreaking surveys. Dark energy and dark matter are amongst the most profound puzzles facing fundamental physics. The Dark Energy Survey expects to discover approximately 3000 supernovae, and using The Dark Energy Spectroscopic Instrument will measure distances to 30 million galaxies. This project will combine these findings to determine whether dark energy changes with time, narrow the search for a quantum theory of gravity, and complete the standard model of particle physics by measuring the mass of the neutrino, a subatomic particle. This will substantially advance our understanding of the physics of our Universe, inspiring the next generation of innovators.</t>
  </si>
  <si>
    <t>Prof Tamara Davis</t>
  </si>
  <si>
    <t>FT180100519</t>
  </si>
  <si>
    <t>Computational design of high-temperature lanthanide-based molecular magnets. This project aims to improve our knowledge of special molecules pivotal to develop enhanced computer memories, namely Lanthanide Single-Molecule Magnets. The development of faster and more energy-efficient computers crucially depends on increasing their data storage capacity. Harnessing single molecules as tiny magnetic needles to store information is the next fundamental step. Recent findings have seen breakthroughs towards the development of a commercially viable molecular computer. This project will develop ab-initio computational methods for the systematic rational design of high-temperature lanthanide-based single-molecule magnet materials.</t>
  </si>
  <si>
    <t>LP170101238</t>
  </si>
  <si>
    <t>schemeCode: LP   ^ program: Linkage ^ submissionYear: 2016 ^ roundNumber: 1 ^ schemeRound: LP17 Round 1</t>
  </si>
  <si>
    <t>Terahertz lasers in the fight against illicit substances. This project aims to investigate the application of cutting-edge terahertz laser technology with new spectroscopic methods, for detection of illicit substances. Using a collaborative approach, the project aims to bring together expertise in laser physics, spectroscopy, law enforcement and instrumentation, and seeks to develop new sources and detection protocols which will offer new capabilities to law enforcement, aiding in detection and identification protocols for illicit substances.</t>
  </si>
  <si>
    <t>Prof Helen Pask</t>
  </si>
  <si>
    <t>Prof Helen Pask; Prof David Spence; Dr Brian Reedy; Dr Nils Hempler; Dr Mark TAHTOUH; Dr Adrian De Grazia</t>
  </si>
  <si>
    <t>DP180100077</t>
  </si>
  <si>
    <t>schemeCode: DP   ^ program: Discovery ^ submissionYear: 2017 ^ roundNumber: 1 ^ schemeRound: DP18 Round 1</t>
  </si>
  <si>
    <t>Room temperature single photon emitters in atomically thin materials. This project aims to address deterministic engineering of individual fluorescent defects in a single monolayer. This is a pressing challenge in the production of two dimensional materials as candidates for new generation devices in nanophotonics and in nanophotonics and nanoelectronics. This project will employ atomically thin, two dimensional materials to develop a platform for room temperature
devices that generate single photons on demand. The project will provide significant benefits, such as enabling new commercial markets in nanotechnology, quantum technologies, cryptography and cybersecurity.
nanoelectronics. This project will employ atomically thin, two dimensional materials to develop a platform for room temperature devices that generate single photons on demand. The project will provide significant benefits, such as enabling new commercial markets in nanotechnology, quantum technologies, cryptography and cybersecurity.</t>
  </si>
  <si>
    <t>Prof Dirk Englund; Prof Igor Aharonovich</t>
  </si>
  <si>
    <t>DP180100105</t>
  </si>
  <si>
    <t>Examining scientific, philosophical, and folk perspectives on time=. This project aims to consider three very different physical theories, each of which reconciles quantum mechanics and general and special relativity in a different way. While science is more accessible than ever, we are increasingly faced with a scientific world-view that is antithetical to the way we see the world and experience ourselves in it. This project will consider the tension between the scientific picture of the world and our experience of the world, and aims to reconcile the two by bridging the gap between lived experience and scientific findings. The project will provide a range of ways of bridging the tension between these physical theories with our lived experience.</t>
  </si>
  <si>
    <t>Prof Kristie Miller</t>
  </si>
  <si>
    <t>2203 - Philosophy</t>
  </si>
  <si>
    <t>A/Prof Samuel Baron; Prof Kristie Miller; Prof David Braddon-Mitchell; Prof Craig Callender; Prof Helen Beebee; Dr Alastair Wilson; Prof Jonathan Tallant</t>
  </si>
  <si>
    <t>DP180100497</t>
  </si>
  <si>
    <t xml:space="preserve">Foundations of the nuclear force, nuclear structure and dynamics. This project aims to investigate a profound problem in physics: the structure and interactions of atomic nuclei in terms of their microscopic constituents. It is expected to generate new knowledge and improve our understanding of the structure and dynamics of nuclei, their formation in the cosmos, neutron star properties, and underpin future nuclear technologies. The project aims to leverage Australian capacity in nuclear theory to produce the first predictive model with a modern realistic nuclear interaction. Significant benefits include an enhancement of research training capacity and new international links with the world's major laboratories. </t>
  </si>
  <si>
    <t>Prof Anthony Thomas</t>
  </si>
  <si>
    <t>Prof Anthony Thomas; Dr Pierre Guichon</t>
  </si>
  <si>
    <t>DP180100595</t>
  </si>
  <si>
    <t>Taming infinite dimensions: quasidiagonality and nuclear dimension. This project aims to develop new methods for understanding regularity properties of operator algebras. These play a crucial role in the development of quantum physics, quantum computing and in topological insulators. Operator algebras constitute the mathematical underpinnings of quantum mechanics. This project aims to analyse nuclear dimension and quasidiagonality of operator algebras: two recently developed and exceptionally important regularity properties. This should deliver significant benefits, including an enhanced understanding of operator algebras and strengthened research capacity and standing for Australia.</t>
  </si>
  <si>
    <t>Prof Stuart White; Prof Aidan Sims; Prof Astrid an Huef</t>
  </si>
  <si>
    <t>DP180100691</t>
  </si>
  <si>
    <t>Verification and analysis of quantum programs. This project aims to develop theoretical foundations and techniques, as well as efficient algorithms and effective tools, for the verification and analysis of quantum programs. This project will introduce new ideas and techniques to tackle the problem of verifying and analysing quantum programs and provide efficient algorithms and effective tools to help quantum program compilation and optimisation. Successful development of the outcomes and tools in this project will help Australian industries build frontier technologies for quantum software engineering and establish and preserve their competitive status in the era of quantum computing.</t>
  </si>
  <si>
    <t>Prof Dr Ugo Dal Lago; Prof Yuan Feng; Prof Mingsheng Ying; Dr Taolue Chen</t>
  </si>
  <si>
    <t>DP180100913</t>
  </si>
  <si>
    <t>Nanowire quantum well infrared photodetectors. This project aims to demonstrate semiconductor nanowire based quantum well infrared (IR) photodetectors for applications in chemical analysis, remote sensing, thermal imaging, environmental monitoring, space ranging and communications. By utilising one-dimensional nanowire detector architecture, the project expects that improved sensitivity, functionality and reduced cost can be achieved surpassing the performance of current IR technologies. This project will pave the way for a new research and development platform for next generation large scale, low cost, high performance IR systems with commercialisation opportunities accessible to both high-end defence sectors and broader civilian industries.</t>
  </si>
  <si>
    <t>DP180100969</t>
  </si>
  <si>
    <t>Observing the quantum chaotic trajectories of a single nucleus. This project aims to explain the fundamental link between quantum chaos, quantum measurement and the quantum/classical transition. This will be achieved by observing the chaotic dynamics of a highly controllable, extremely coherent, single nuclear spin - the world-first experimental demonstration of quantum chaos in a single particle. The project expects to deepen our understanding and control of the physical world and has potential to benefit the industry sector.</t>
  </si>
  <si>
    <t>Prof Klaus Moelmer; Prof Andrea Morello; A/Prof Jarryd Pla</t>
  </si>
  <si>
    <t>DP180101040</t>
  </si>
  <si>
    <t>Algebraic and computational approaches for classical and quantum systems. This project aims to use a combination of algebraic, analytic and numerical techniques to develop computational algorithms to address a range of notoriously challenging problems in the mathematical sciences. These problems involve predicting the large-scale behaviour of strongly interacting classical and quantum spin systems originating in condensed matter physics, including models of relevance to proposals for topological quantum computation and the latest progress using field theory. The project outcomes will involve advances in understanding these systems from new exact results and high precision numerical estimates.</t>
  </si>
  <si>
    <t>Prof Vladimir Bazhanov; Prof Murray Batchelor</t>
  </si>
  <si>
    <t>DP180101093</t>
  </si>
  <si>
    <t>Stealth for atoms: tune-out wavelengths to test quantum electrodynamics. This project aims to measure the tune-out and magic wavelengths for the helium atom to challenge quantum electrodynamics. The project will use a technique to measure the potential confining ultracold atoms which, combined with high accuracy wavelength determination, will enable measurements of unprecedented precision. This project aims to advance fundamental understanding of atomic structure, and yield new insights with potential benefits including more accurate atomic clocks.</t>
  </si>
  <si>
    <t>Prof Kenneth Baldwin</t>
  </si>
  <si>
    <t>Prof Gordon Drake; Prof Kenneth Baldwin; Prof Li-Yan Tang</t>
  </si>
  <si>
    <t>DP180101483</t>
  </si>
  <si>
    <t>Beyond the standard model of organic quantum spin liquids. This project aims to apply new insights about the magnetic interactions in molecular crystals to model their emergent quantum behaviours via state-of-the-art analytical and computational methods. It will focus on organic charge transfer salts that exhibit superconductivity, multiferroicity, and quantum spin liquids, as a result of the strong interactions between electrons. This will provide new approaches to modelling the electronic and magnetic properties of structurally complex materials. Many have widespread potential for applications, such as electricity transport, thermoelectric refrigeration, field sensing, spintronics, and in future classical and quantum computers.</t>
  </si>
  <si>
    <t>Prof Benjamin Powell</t>
  </si>
  <si>
    <t>Prof Benjamin Powell; Prof Ross McKenzie</t>
  </si>
  <si>
    <t>DP180101805</t>
  </si>
  <si>
    <t>Coherent control engineering for state estimation in quantum linear systems. This project aims to develop new methodologies for designing coherent controllers to facilitate optimal estimation in systems incorporating quantum sensors such as optomechanical and atom-interference sensors. New quantum sensors are being developed which have the potential to achieve sensitivities approaching fundamental physical limits. However to fully exploit these devices, this project will develop new control engineering and signal processing methods taking into account the fundamental properties of quantum systems and noise. This will enable quantum sensors to be applied to a wide range of applications including transport, medical imaging, civil engineering, and the detection of hazards.</t>
  </si>
  <si>
    <t>DP180101825</t>
  </si>
  <si>
    <t>Quantum vertex algebras. The project aims to address major mathematical problems on the structure and representations of the families of quantum groups and vertex algebras associated with Lie algebras. Originating from solvable lattice models in statistical mechanics, the theory of quantum groups has important connections with, and applications to, a wide range of subjects in mathematics and physics. The project will extend and develop explicit theory of both the classical and quantum versions of the vertex algebras which are of importance to conformal field theory and soliton spin-chain models.</t>
  </si>
  <si>
    <t>Prof Alexander Molev</t>
  </si>
  <si>
    <t>DP180102018</t>
  </si>
  <si>
    <t>Revealing universal exotic super-fluidity with ultra-cold fermionic atoms. This project aims to develop novel, more accurate methods to better characterise universal exotic super-fluidity, predicted to occur in ultra-cold fermionic atoms confined to move in two dimensions. Exotic super-fluidity, flow without loss of kinetic energy in unconventional states of matter, exists universally in cold-atoms, condensed matter systems and neutron stars, and lies at the heart of some two-dimensional quantum materials. In addition to enhancing Australia‚Äôs role at the forefront of ultra-cold atomic physics, our research could be useful for emergent technologies based on exotic super-fluidity.</t>
  </si>
  <si>
    <t>Prof Xia-Ji Liu</t>
  </si>
  <si>
    <t>DP180102185</t>
  </si>
  <si>
    <t>The Ricci curvature of homogeneous spaces. The geometry of homogeneous spaces is an area of research with applications in numerous fields, including topology, harmonic analysis, relativity and quantum theory. This project aims to resolve a fundamental problem in this area, known as the prescribed Ricci curvature problem for homogeneous metrics, and to settle the important and closely related question of Ricci iteration existence and convergence. Moreover, the project aims to exploit the interplay between geometry and algebra to provide new insight into the physically significant problem of classifying unitary Lie algebra representations. This project is expected to facilitate interdisciplinary interaction leading to exciting developments across a range of fields.</t>
  </si>
  <si>
    <t>Prof Yanir Rubinstein; A/Prof Artem Pulemotov; Em/Prof Mark Gould</t>
  </si>
  <si>
    <t>DE180100112</t>
  </si>
  <si>
    <t>schemeCode: DE   ^ program: Discovery ^ submissionYear: 2018 ^ roundNumber: 1 ^ schemeRound: DE18 Round 1</t>
  </si>
  <si>
    <t>Curtin University</t>
  </si>
  <si>
    <t>Design and synthesis of new radical and heterometallic magnetic molecules. This project aims to build upon recent advances in developing magnetic molecules for use in electronic devices. The development of new electronic devices based on quantum systems will lead to the development of faster more efficient computers. Magnetic molecules are promising candidates for the data storage components in these systems. Despite the potential of these materials, the temperature at which they operate needs to be increased above that of  liquid helium. This project is focused on the development of new magnetic lanthanide molecules with higher working temperatures. The outcomes will provide a greater understanding of how structure impacts on the magnetic properties of the molecule.</t>
  </si>
  <si>
    <t>Dr Rebecca Fuller</t>
  </si>
  <si>
    <t>DP180102234</t>
  </si>
  <si>
    <t>A brighter future: the pure-quartic soliton laser. This project aims to build an innovative, ultrafast laser based on the recent discovery of pure-quartic solitons, a new class of optical soliton. Investigating these solitons in their own right will provide new insights into the physics of soliton formation and propagation. The concept of the pure-quartic soliton laser is expected to lead to the transformation of ultrafast science and related applications with the benefit of to improving efficiency, and significantly reducing the cost of high-energy ultrafast lasers. The project aims to provide benefits in ultrafast science, industrial materials processing, laser surgery, and molecular spectroscopy.</t>
  </si>
  <si>
    <t>Dr Andrea Blanco</t>
  </si>
  <si>
    <t>Dr Darren Hudson; Dr Andrea Blanco; Prof Carel de Sterke; Prof Markus Schmidt</t>
  </si>
  <si>
    <t>DE180100156</t>
  </si>
  <si>
    <t>Quantum property testing-a fundamental technology for quantum big data. This project aims to develop fundamental technology for analysing the big data that arises from quantum physics and is expected to generate new knowledge in the fields of quantum information and theoretical computer science. New algorithms for verifying entanglement and estimating entropy of quantum systems are anticipated. These outcomes should significantly enhance our ability to learn information from, and about, quantum systems with immediate applications in the engineering of quantum technologies, especially for current experiments.</t>
  </si>
  <si>
    <t>DE180100294</t>
  </si>
  <si>
    <t>Topochemical conversion of layers of graphene into diamond-like thin films. This project aims to experimentally convert layers of graphene into diamond-like thin films via novel chemical hydrogenation and fluorination approaches. Unconventional diamond-like thin films that possess remarkable physicochemical properties will be produced to trigger significant theoretical and technological interests in nano-carbon research. The project expects to impact the fundamental understanding of this new class of graphene-derived materials whilst driving cutting-edge technological advances in electrochemical applications, membrane technologies and quantum computing.</t>
  </si>
  <si>
    <t>DE180100314</t>
  </si>
  <si>
    <t>Engineering magnetism at the atomic scale in topological insulators. This project aims to explore strategies to optimise the magnetisation and Curie temperature by incorporating dopants via ion implantation, and exploiting proximity effects in heterostructures with magnetic thin films. The recently discovered magnetism in topological insulators opens up a new class of materials with potential applications in energy-efficient electronics, data storage and information processing. The central challenges are to control the underlying magnetic structure and stabilise magnetic order at desirable temperatures. The project expects to discover new composite materials and advance our knowledge for designing magnetic components in the next generation of electronics with ultra-low power dissipation.</t>
  </si>
  <si>
    <t>Dr David Cortie</t>
  </si>
  <si>
    <t>DP180102470</t>
  </si>
  <si>
    <t>Applications and tests of mesoscopic quantum coherence and entanglement. This project aims to probe the nature of quantum reality at the mesoscopic level. Quantum mechanics predicts strange spooky steering effects. Recent experiments have confirmed such nonlocality between two particles. The project's intended outcome is to provide a theoretical backbone to extend these experiments to larger laboratory- based systems. The objective is theory for experiments enabling spooky action to be quantified and quantum paradoxes including the notion of parallel universes to be better understood. Anticipated outcomes are the use of quantum nonlocality to provide secure communication and ultra-sensitive measurement capabilities.</t>
  </si>
  <si>
    <t>Prof Margaret Reid</t>
  </si>
  <si>
    <t>DP180102563</t>
  </si>
  <si>
    <t>New dualities in modular representation theory. This project aims to introduce new geometric techniques in the modular representation theory of the general linear group, and resolve fundamental questions about modular representations of orthogonal and symplectic groups. Representation theory, the mathematical study of symmetry, has applications in many areas ranging from physics to computer science. The modular setting, where the characteristic of the field is positive, is a source of the deepest conjectures in this subject. Recent breakthroughs have provided approaches to some problems in modular representation theory that were previously inaccessible. This project will promote research at the forefront of the field, and help maintain Australia's international standing. It will train Australian postgraduates, who will be able to apply their research skills in industry, and strengthen the country's ties to a vibrant international community.</t>
  </si>
  <si>
    <t>Prof Julia Pevtsova; A/Prof Oded Yacobi; Dr Kevin Coulembier</t>
  </si>
  <si>
    <t>DE180100414</t>
  </si>
  <si>
    <t>Australian Catholic University</t>
  </si>
  <si>
    <t>Timelessness in physics and philosophy. This project aims to offer a new approach to conceptualising the nature of time focussing on the gap between our everyday understanding of time, and the picture of time inherited from current physics. It is expected that the project will result in the generation of new knowledge that supports science communication, and strengthening research ties between the arts and science.</t>
  </si>
  <si>
    <t>A/Prof Samuel Baron</t>
  </si>
  <si>
    <t>DP180102620</t>
  </si>
  <si>
    <t>Engineering quantum matter atom-by-atom. This project aims to engineer artificial quantum matter that mimics conventional materials in the most direct way to date, by building them atom-by-atom. The ability to directly control interactions and measure correlations in quantum matter at the atomic scale could provide the most direct method to date to tailor the properties of an entirely new class of technologically relevant quantum materials. The peculiar electronic and magnetic properties of such materials put them in a leading position to revolutionise energy, information, and communication technologies.</t>
  </si>
  <si>
    <t>Prof Dr Gerhard Klimeck; Prof Sven Rogge; Dr Joseph Salfi; Prof Sougato Bose</t>
  </si>
  <si>
    <t>DE180100592</t>
  </si>
  <si>
    <t>Many-body localization characterized from a few-body perspective. This project aims to understand the quantum phenomenon of many-body localization, by studying novel theoretical models from an innovative, few-body perspective. The project expects to advance our knowledge in this new frontier of quantum statistical mechanics and to design realistic experimental protocols for observation and manipulation, especially on ultracold quantum-gasplatforms. Expected outcomes of this project include applications in quantum information storage, which expects to enhance Australia's research strength in quantum computation.</t>
  </si>
  <si>
    <t>Dr JIA WANG</t>
  </si>
  <si>
    <t>DP180103238</t>
  </si>
  <si>
    <t>Probing and harnessing the light-matter interactions in two-dimensional phosphorene. This project aims to investigate phosphorene, a new two-dimensional material, for the development of new optical and electronic devices. Such materials have unique optical and electronic properties due to their flat physical structure, which gives rise to strong interactions between light and matter. The expected outcome of this project will be new kinds of near infrared light emitting diodes, single photon emitters and ground-breaking lasers. These developments will enable the fabrication of new low-power light sources that can integrate with communication technologies now, and quantum communication technologies in the future.</t>
  </si>
  <si>
    <t>Asst Prof Zongfu Yu; Prof Yuerui Lu; Prof Benjamin Buchler</t>
  </si>
  <si>
    <t>DE180100781</t>
  </si>
  <si>
    <t>Strong few-body correlations from controllable impurities in quantum matter. This project aims to investigate the role of few-body correlations in quantum matter by using recently developed theoretical approaches to incorporate correlations beyond the scope of traditional theories. The project expects to gain fundamental insight into quantum few-body correlations in materials by investigating single impurity particles immersed in quantum media, such as highly controllable atomic gases and semiconductors. The significant benefits include the development of novel theoretical approaches and the generation of knowledge that could potentially underpin a new generation of quantum devices.</t>
  </si>
  <si>
    <t>Dr Shimpei Endo</t>
  </si>
  <si>
    <t>DE180100810</t>
  </si>
  <si>
    <t>Optical tweezers for bio-nanotechnologies. This project aims to develop a platform of diamond nanosensors and novel optical tweezers for probing cellular processes with single-molecule resolution, in vivo and over physiologically relevant time scales. In biomedicine, long-term imaging of single-molecules is beyond reach with existing bio-labels. The project combines the superior properties of nanodiamond biomarkers (brightness, stability, small size and non-toxicity), with new optical tweezers which exploit laser trapping of atoms to manipulate nanodiamonds in three-dimensional biological environments. By accessing smaller size and higher force regimes, the platform will improve bio-imaging and bio-manipulation techniques, and potentially advance  pathogentracking and early detection of diseases.</t>
  </si>
  <si>
    <t>Dr Carlo Bradac</t>
  </si>
  <si>
    <t>DP180103715</t>
  </si>
  <si>
    <t>Rational materials design: gas adsorption in porous crystals. This project aims to develop new, general theoretical methods to accurately describe gas adsorption in porous crystals. These will be combined with novel quantum formalisms, allowing the accurate calculation of thermochemical properties of adsorbed gases. The anticipated goals of this project are the design of new materials with enhanced gas storage and separation capabilities, with an emphasis on carbon dioxide, methane and hydrogen adsorption. The benefits of this project are in the application of these materials to pressing energy and environmental concerns.</t>
  </si>
  <si>
    <t>Prof Meredith Jordan</t>
  </si>
  <si>
    <t>LE180100037</t>
  </si>
  <si>
    <t>schemeCode: LE   ^ program: Linkage ^ submissionYear: 2017 ^ roundNumber: 1 ^ schemeRound: LE18 Round 1</t>
  </si>
  <si>
    <t>Cryogenic quantum microscope facility. This project aims to establish a cryogenic, quantum microscope facility in Australia. Quantum sensing is a new field that harnesses the properties of individual quantum systems to realise new types of detection and imaging with unprecedented combination of sensitivity and spatial resolution. The potential innovations, applications and benefits to society are far reaching across the full spectrum of scientific and engineering activity, from the development of atomic-scale imaging of protein structures for drug discovery, to the study of chemical, physical, and biological processes and materials for advanced technology and manufacturing.</t>
  </si>
  <si>
    <t>Prof Lloyd Hollenberg; Prof Stan Skafidas; Prof Alastair Stewart; Prof Paul Donnelly; Dr Jean-Philippe Tetienne; Prof Sven Rogge; Dr Marcus Doherty; Prof Michelle Simmons; Prof Jared Cole</t>
  </si>
  <si>
    <t xml:space="preserve">primaryItem: Ancilliary components ^ isItemAvailable: false; primaryItem: Integrated optical microscope/dry cryostat with 3D magnet ^ isItemAvailable: false; primaryItem: Scientific CMOS camera ^ isItemAvailable: false; </t>
  </si>
  <si>
    <t>DP180103891</t>
  </si>
  <si>
    <t>Frobenius manifolds from a geometrical and categorical viewpoint. This project aims to provide connections between Frobenius manifolds obtained from algebraic curves in diverse ways. The different constructions, using complex geometry on the one hand and category theory on the other, provide, respectively, a quantitative and qualitative view on the same Frobenius manifold. Together, these distinct points of view allow for the calculation of previously inaccessible physical quantities, and point to deep new relations between algebraic, complex and differential geometry. These relations are expected to guide new fundamental research on the border of mathematics and physics.</t>
  </si>
  <si>
    <t>Prof Paul Norbury</t>
  </si>
  <si>
    <t>Prof Paul Norbury; Dr Daniel Murfet; A/Prof Norman Do</t>
  </si>
  <si>
    <t>LE180100042</t>
  </si>
  <si>
    <t>Australian dark matter detector for high mass axions. This project aims to provide the necessary equipment to allow an Australian Dark Matter Axion Haloscope, with significantly increased sensitivity by providing a milliKelvin environment and a 14 T magnet to drive axion-to-photon conversions. Dark matter is a fundamental component of the universe yet the nature of its composition is still unknown. There is growing evidence that it is comprised of axions, a low energy, weakly interacting particle. The precision measurement tools developed by this project will have the potential to contribute both to the economy, via commercialisation, and to national security, via future applications to radar, communication and the development of engineered quantum systems.</t>
  </si>
  <si>
    <t>Prof Michael Tobar</t>
  </si>
  <si>
    <t>1005 - Communications Technologies</t>
  </si>
  <si>
    <t>Prof Michael Tobar; Dr Maxim Goryachev; Prof Eugene Ivanov; A/Prof Arkady Fedorov; Prof Warwick Bowen; Prof Michael Drinkwater; Prof Thomas Volz; Prof Gavin Brennen; Prof Jason Twamley; Dr Paul Altin; Prof Andrew Doherty</t>
  </si>
  <si>
    <t xml:space="preserve">primaryItem: 50 GHz Vector Network Analyser ^ isItemAvailable: false; primaryItem: 50 GHz Vector Network Analyser ^ isItemAvailable: false; primaryItem: Dilution Refrigerator ^ isItemAvailable: false; primaryItem: Dilution Refrigerator ^ isItemAvailable: false; primaryItem: High Field Low Temperature Magnet ^ isItemAvailable: false; primaryItem: High Field Low Temperature Magnet ^ isItemAvailable: false; </t>
  </si>
  <si>
    <t>DP180103964</t>
  </si>
  <si>
    <t>Flick the biological quantum switch: light controls photosynthetic proteins. This project aims to determine whether light conditions dictate which proteins, and hence quantum properties, a marine alga selects. The protein structures determine whether non-trivial quantum effects are available to the alga. Expected outcomes include fostering new technologies which will provide significant benefits, such as improving the efficiency of solar energy systems.</t>
  </si>
  <si>
    <t>Prof Paul Curmi</t>
  </si>
  <si>
    <t>0601 - Biochemistry and Cell Biology</t>
  </si>
  <si>
    <t>Prof Gregory Scholes; Prof Paul Curmi</t>
  </si>
  <si>
    <t>LE180100054</t>
  </si>
  <si>
    <t>Facility for electric and magnetic probes of materials at extreme conditions. This project aims to establish a readily accessible facility for measurement of electric and magnetic properties of materials under extreme temperature, magnetic field, and sensitivity conditions. The expected outcome is to build capacity for and support world-leading research into novel topological materials, atomically thin materials, materials with strong light-matter interactions and magnetic materials. The benefits to society are new devices for efficient generation, storage, transmission and switching of energy.</t>
  </si>
  <si>
    <t>Prof Michael Fuhrer</t>
  </si>
  <si>
    <t>Prof Michael Fuhrer; Dr Mark Edmonds; Prof Udo Bach; Prof Kiyonori Suzuki; Dr Julie Karel ; Prof Kourosh Kalantar-zadeh; A/Prof Lan Wang; Prof Vipul Bansal; A/Prof Jianzhen Ou; Prof Jan Seidel; Prof Yuerui Lu</t>
  </si>
  <si>
    <t xml:space="preserve">primaryItem: Quantum Design DynaCool with 14T Magnet (Monash) ^ isItemAvailable: true; primaryItem: Quantum Design MPMS 3 SQUID Magnetometer (RMIT) ^ isItemAvailable: true; </t>
  </si>
  <si>
    <t>DP180104027</t>
  </si>
  <si>
    <t>Integrable models and topological strings. This project aims to develop advanced methods to compute n-point correlation functions in two-dimensional integrable models.  The project expects to use recently discovered connections with topological strings to compute currently-inaccessible conformal blocks in conformal field theories, and their analogues in integrable massive field theories and statistical mechanical models. Expected outcomes include explicit expressions for the n-point correlation functions, advances in the theory of topological vertices and the related representation theory, and new solutions of the Yang-Baxter equations. This should provide benefits that include a better understanding of two-dimensional integrable models and their deep connections with topological strings.</t>
  </si>
  <si>
    <t>Dr Johanna Knapp; Dr Thomas Quella</t>
  </si>
  <si>
    <t>DP180104031</t>
  </si>
  <si>
    <t>Improving nanostructured supercapacitors through computational insight. This project aims to understand the mechanism of charge and discharge in nanostructured supercapacitors to guide in the development of better energy storage systems.  This will be achieved using molecular computations of the structure and diffusion coefficients in supercapacitors with various electrodes of different nanostructure and chemical composition.  A statistical mechanical definition of the local diffusion coefficient will provide important information on the mobility of ions in different regions near the electrodes.  Knowledge on how nanostructured electrodes affect supercapacitor function will allow advances in energy storage systems that are of great significance for our future energy needs.</t>
  </si>
  <si>
    <t>Dr Qinghong Yuan</t>
  </si>
  <si>
    <t>Dr Mirella Simoes Santos; Dr Qinghong Yuan</t>
  </si>
  <si>
    <t>DE180101443</t>
  </si>
  <si>
    <t>Composite quantum systems at the interplay with general relativity. This project aims to develop an operational framework for time and causality at a quantum and gravity interface, testable with nascent quantum technologies. The notion of time is not fully understood in physics, yet it is among the most precisely measurable quantities. The project expects to deliver new knowledge in the foundations of quantum physics by developing mathematical tools which are relevant beyond the context of gravity. Expected outcomes include enhanced understanding of the notions of time and causality in quantum physics, and formulation of new experimental paradigms to test them. The project will enhance our understanding of the notion of time in quantum theory, bringing a cultural benefit to the scientific community and the general public.</t>
  </si>
  <si>
    <t>LE180100109</t>
  </si>
  <si>
    <t>Magneto-optical facility for the search of novel multifunctional materials. This project aims to establish a comprehensive photomagnetic materials characterisation facility. Novel transition metal oxide materials provide new functionalities, which by far exceed present semiconductor and IT technology. The project will enable new observations of materials‚Äô behaviour by combining Superconducting Quantum Interference Device (SQUID) magnetometry with optical illumination, under systematically controlled conditions. The photomagnetic measurement system will cover a diverse process parameter space for studying magnetic materials properties under light illumination, enabling measurements of the smallest magnetisation signals possible so far, for example in ultrathin films and nanomaterials.</t>
  </si>
  <si>
    <t>A/Prof Clemens Ulrich</t>
  </si>
  <si>
    <t>A/Prof Dawei Su; A/Prof Clemens Ulrich; Prof Jan Seidel; Prof Nagarajan Valanoor; Prof Oleg Sushkov; Prof Chris Ling; Prof Brendan Kennedy; Prof Cameron Kepert; Prof Catherine Stampfl; Prof Rongkun Zheng; A/Prof Hao Liu</t>
  </si>
  <si>
    <t xml:space="preserve">primaryItem: Helium Liquefaction Plant (@ 5% usage)   ^ isItemAvailable: false; primaryItem: MPMS: Horizontal Sample Rotator ^ isItemAvailable: false; primaryItem: MPMS: Installation, Commissioning, Operator Training, Air Freight, Insurance, Customs Charges etc ^ isItemAvailable: false; primaryItem: MPMS: Magneto-optic Measurement Option (UV-VIS) ^ isItemAvailable: false; primaryItem: MPMS: Ultra-Low Field Capability ^ isItemAvailable: false; primaryItem: MPMS: Vibrating Sample Measurement (VSM) Option ^ isItemAvailable: false; primaryItem: Optical setup for Laser Spect4roscopy UNSW (@ 50% usage)  ^ isItemAvailable: false; primaryItem: PPMS: AC Susceptibility Measurement     ^ isItemAvailable: false; primaryItem: PPMS: DC Resistivity  ^ isItemAvailable: false; primaryItem: PPMS: Dilution Refrigerator System  ^ isItemAvailable: false; primaryItem: PPMS: Dynacool DR/Heat Capacity Compatibility Kit   ^ isItemAvailable: false; primaryItem: PPMS: Electrical Transport Option (ETO)        ^ isItemAvailable: false; primaryItem: PPMS: Heat Capacity Measurement  ^ isItemAvailable: false; primaryItem: PPMS: High resolution Horizontal Sample Rotator      ^ isItemAvailable: false; primaryItem: PPMS: Magneto-optic Measurement Option (UV-VIS)   ^ isItemAvailable: false; primaryItem: PPMS: Multifunction Probe w/special sample stage &amp; calibrated thermometer ^ isItemAvailable: false; primaryItem: PPMS: Torque magnometer    ^ isItemAvailable: false; primaryItem: PPMS: Vibrating Sample Measurement (VSM) Option   ^ isItemAvailable: false; primaryItem: PPMS: VSM oven   ^ isItemAvailable: false; primaryItem: PPMS: Water Chiller  ^ isItemAvailable: false; primaryItem: Quantum Design MPMS 3 with Tesla Magnet Base System                                                                                                                                                                                                         ^ isItemAvailable: false; primaryItem: Quantum Design PPMS: 9 Tesla Magnet Cryogenfree Base System    ^ isItemAvailable: false; primaryItem: Sample growth facilities (@ 5% usage)   ^ isItemAvailable: false; </t>
  </si>
  <si>
    <t>LE180100142</t>
  </si>
  <si>
    <t>Australian quantum gas microscope. This project aims to create a quantum gas microscope for ultra-cold dysprosium atoms, realising a versatile system for quantum emulation, tests of fundamental, atom interferometry, and precision measurement. Quantum gas microscopy is a frontier area allowing atom-by-atom synthesis and probing of tailored quantum materials such as topological insulators. Using the lanthanide element dysprosium, which is highly magnetic and possesses both bosonic and fermionic isotopes, this facility will serve the needs of multiple research groups with diverse scientific interests.</t>
  </si>
  <si>
    <t>Prof Robert Scholten; Prof Christopher Vale; Prof Andrei Sidorov; Prof Peter Hannaford; Prof Peter Drummond; Prof John Close; Prof Andrew Truscott; A/Prof Nicholas Robins; Prof Andrew Martin; Prof Halina Rubinsztein-Dunlop; Prof Matthew Davis; Prof Kristian Helmerson; Dr Lincoln Turner; Prof Meera Parish; Prof Dr Tilman Pfau</t>
  </si>
  <si>
    <t xml:space="preserve">primaryItem:  Photodiodes (New focus)                                                                                                                              ^ isItemAvailable: true; primaryItem: Acousto-optic modulators and drivers (Gooch and Housego/Moglabs)                                                                                              ^ isItemAvailable: true; primaryItem: Custom glass vacuum cell ^ isItemAvailable: true; primaryItem: Digital micromirror device system (Visitech) ^ isItemAvailable: true; primaryItem: Effusion oven/dysprosium (Createc/Sigma-Aldrich) ^ isItemAvailable: true; primaryItem: EMCCD camera (Andor)                                                                                                                                    ^ isItemAvailable: true; primaryItem: Experiment control hardware and IT equipment (National Instruments/approved IT suppliers)                                                                                                  ^ isItemAvailable: true; primaryItem: Feshbach/magnetic field coil power supplies (High Finesse)                                                                                                   ^ isItemAvailable: true; primaryItem: Imaging diode laser - 421nm (Moglabs)                                                                                          ^ isItemAvailable: true; primaryItem: Lattice/dipole trap laser system (Nufern, Warsash, Covesion, Thorlabs)                                                                                                    ^ isItemAvailable: true; primaryItem: Lenses/mirrors/polarisation optics (Thorlabs)                                                                                               ^ isItemAvailable: true; primaryItem: Microscope lens and mount (Special optics) ^ isItemAvailable: true; primaryItem: MOT laser system - 621nm (NKT Photonics/Covesion)                                                                              ^ isItemAvailable: true; primaryItem: Optic tables (Newspec)                                                                                                                         ^ isItemAvailable: true; primaryItem: Optomechanics - posts/bases/mounts                                                                                             ^ isItemAvailable: true; primaryItem: Oscilloscopes to monitor laser locks, intensities, magnetic fields, switching (Tektronic TBS1102B) ^ isItemAvailable: true; primaryItem: Precision wavemeter (Hi0finesses WS-7)                                                                                                                                 ^ isItemAvailable: true; primaryItem: Protection circuit components and power supplies (Emona/RS)                                                                                           ^ isItemAvailable: true; primaryItem: Rf synthesiser/amplifier (Moglabs)                                                                                                                   ^ isItemAvailable: true; primaryItem: Single mode optical fibres and couplers (Thorlabs)                                                                                           ^ isItemAvailable: true; primaryItem: Trapping laser - 1064nm, 50W (IPG Photonics)                                                                                                     ^ isItemAvailable: true; primaryItem: Vacuum chamber components (Lesker, Stanton, Kimball) ^ isItemAvailable: true; primaryItem: Vacuum pumps (Dynapumps/Gamma Vacuum) ^ isItemAvailable: true; primaryItem: Zeeman/cooling laser - 421 nm, 2W (M-squared)                                                                           ^ isItemAvailable: true; </t>
  </si>
  <si>
    <t>LE180100190</t>
  </si>
  <si>
    <t>High through-put facility for measurement of quantum materials and devices. This projects aims to accelerate the development of quantum technologies by expanding our capacity to rapidly evaluate the low temperature electrical and optical properties of novel materials and devices. The project expects to generate new knowledge in quantum coherent phases of diamond, high mobility two-dimensional spintronics, hybrid semiconductor-superconductor devices, novel phases of silicon and germanium, and single photon sources based on silicon-carbide. Expected outcomes of the project include the establishment of high performing, efficient, new facilities for low temperature quantum measurement, the strengthening of collaborative links between participating researchers and the expansion of opportunities for research students.</t>
  </si>
  <si>
    <t>Prof Christopher Pakes; Prof Steven Prawer; A/Prof Dongchen Qi; Prof David Jamieson; Dr Brett Johnson; Prof Jeffrey McCallum</t>
  </si>
  <si>
    <t xml:space="preserve">primaryItem: Advanced Research System Cryostat with optical access ^ isItemAvailable: false; primaryItem: Oxford Instruments Quantum transport Measurement System                                                             ^ isItemAvailable: false; </t>
  </si>
  <si>
    <t>FL170100020</t>
  </si>
  <si>
    <t>schemeCode: FL   ^ program: Discovery ^ submissionYear: 2017 ^ roundNumber: 1 ^ schemeRound: FL17 Round 1</t>
  </si>
  <si>
    <t>Advances in index theory and applications. The project aims to develop novel techniques to investigate Geometric analysis on infinite dimensional bundles, as well as Geometric analysis of pathological spaces with Cantor set as fibre, that arise in models for the fractional quantum Hall effect and topological matter, areas recognised with the 1998 and 2016 Nobel Prizes. Building on the applicant‚Äôs expertise in the area, the project will involve postgraduate and postdoctoral training in order to enhance Australia‚Äôs position at the forefront of international research in Geometric Analysis. Ultimately, the project will enhance Australia's leading position in the area of Index Theory by developing novel techniques to solve challenging conjectures, and mentoring HDR students and ECRs.</t>
  </si>
  <si>
    <t>Prof Mathai Varghese</t>
  </si>
  <si>
    <t>FL170100041</t>
  </si>
  <si>
    <t>Controlling chemical reactions via pH-switchable electrostatic catalysis. This project aims to establish a new approach to catalysis using the electrostatic effects of pH-switchable, charged functional groups. Utilising simple homogeneous catalysts and polymer-supported enzyme-mimicking catalysts, a wide range of target reactions will be studied. The expected outcomes of the project will include a new approach to the design and optimisation of several new classes of catalyst for assembling complex molecules and materials. The project also offers a unique opportunity to train the next generation of chemists in the principles of computer-aided chemical design. The catalysts developed in this project will be able to accelerate and control the chemical reactions used in the synthesis of pharmaceuticals and materials, with significant practical benefits to industry.</t>
  </si>
  <si>
    <t>Prof Michelle Coote</t>
  </si>
  <si>
    <t>FL170100052</t>
  </si>
  <si>
    <t>Breakthrough methods for noncommutative calculus. This project aims to solve hard, outstanding problems which have impeded our ability to progress in the area of quantum or noncommutative calculus. Calculus has provided an invaluable tool to science, enabling scientific and technological revolutions throughout the past two centuries. The project will initiate a program of collaboration among top mathematical researchers from around the world and bring together two separate mathematical areas into a powerful new set of tools. The outcomes from the project will impact research at the forefront of mathematical physics and other sciences and enhance Australia‚Äôs reputation and standing.</t>
  </si>
  <si>
    <t>Prof Fedor Sukochev</t>
  </si>
  <si>
    <t>Prof Fedor Sukochev; Dr Jinghao Huang; Dr Thomas Scheckter; Mr Evert-Jan Hekkelman; Mr Yerlan Nessipbayev</t>
  </si>
  <si>
    <t>FT170100019</t>
  </si>
  <si>
    <t>schemeCode: FT   ^ program: Discovery ^ submissionYear: 2017 ^ roundNumber: 1 ^ schemeRound: FT17 Round 1</t>
  </si>
  <si>
    <t>Quantum symmetries: mathematical models for topological matter. This project aims to investigate quantum symmetries, new mathematical objects which allow an algebraic description of topological phases of matter. The project expects to bridge the current gap between our mathematical and physical understandings of these topological phases of matter. The project will develop innovative tools for analysing and constructing new exotic symmetries, and provide an extensive survey of examples. It is expected to build national research capacity in an emerging field and put Australia at the forefront of the mathematics of topological matter.</t>
  </si>
  <si>
    <t>Prof Scott Morrison</t>
  </si>
  <si>
    <t>FT170100261</t>
  </si>
  <si>
    <t>Quantum satellites: safeguarding space-based communication networks. This project aims to address the fundamental challenges of developing quantum communication technology in space by performing space qualification of quantum technologies and optimising quantum-key distribution protocols for space applications. The project expects to generate new knowledge in the area of long-distance quantum key distribution based on continuous variables providing Australia with secure information networks. Expected outcomes of the project include licensing of key patents in building a quantum toolkit for space applications, establishment of collaboration across research institutes and disciplines, defence organisations and industry partners.</t>
  </si>
  <si>
    <t>Dr Chunle Xiong</t>
  </si>
  <si>
    <t>FT170100331</t>
  </si>
  <si>
    <t>Nonlinear and tunable topological states of light and sound. This project aims to provide deep theoretical insights into the physics of electromagnetic and mechanical topological states by bridging fundamental concepts of optics, optomechanics and nonlinear physics. The rapidly expanding digital world calls for a new generation of photonic devices to transmit and process information without losses. Recently discovered topological phases open unique opportunities to realise topological states of light that are inherently immune to scattering losses. This multidisciplinary project aims to bridge fundamental topological physics with nonlinear nanophotonics and optomechanics by developing novel concepts of topological systems, dynamically tunable by nonlinearity. An expected outcome of this project is new approaches to control both light and sound dynamically in complex nanoscale structures, and uncover disorder-immune technologies for applications in on-chip communications and information processing.</t>
  </si>
  <si>
    <t>Dr Alexander Poddubny</t>
  </si>
  <si>
    <t>0203 - Classical Physics</t>
  </si>
  <si>
    <t>FT170100373</t>
  </si>
  <si>
    <t>Quantum chemical methods: From wavefunction to density functional theory. This project aims to address a major challenge in quantum chemistry - how to extend the applicability of high-level quantum chemical methods to larger molecules. High-level quantum chemical methods can consistently obtain reliable thermochemical and kinetic data, but due to their steep computational cost, they are only applicable to relatively small molecules. The project expects to introduce new concepts and methodologies that build on recent breakthrough research in the field of ab initio computational chemistry. The new methods should be capable of energetic predictions of unprecedented accuracy for relatively large systems across the Periodic Table and will be used for the development of better density functional theory procedures.</t>
  </si>
  <si>
    <t>Prof Amir Karton</t>
  </si>
  <si>
    <t>FT170100399</t>
  </si>
  <si>
    <t>Simulating complexity: ultrastrong interactions in superconducting circuits. This project aims to explore effects of strong interactions on phases of light and matter in complex quantum systems, by mimicking them with surrogates called quantum simulators. The project expects to open up new research directions by building a novel versatile simulator platform from nanoscale superconducting electronic circuits in which all elements are flexibly engineered and precisely controlled. Expected outcomes from the project will include better understanding of complex materials and a certifiable scaling-up pathway towards simulation complexity, future hi-tech manufacturing; and enhanced research capacity in the new interdisciplinary field of quantum engineering. This should help to position Australia as a centre for hi-tech quantum industry leading to both social and economic benefits.</t>
  </si>
  <si>
    <t>FT170100452</t>
  </si>
  <si>
    <t>Heavy atoms and ions and precision tests of fundamental physics. This project aims to further the understanding of the structure of heavy atoms through development and application of state-of-the-art many-electron methods. Atomic physics is undergoing a period of rapid growth with a new generation of experiments underway across different areas in fundamental physics. This includes testing particle physics at low energies, opening a new realm of discovery with the synthesis and interrogation of superheavy elements, and the development of atomic clocks of ever-increasing precision. The expected benefit will be to increase capability in fundamental physics tests and in the development of precision atomic instruments.</t>
  </si>
  <si>
    <t>Dr Jacinda Ginges</t>
  </si>
  <si>
    <t>LP160101515</t>
  </si>
  <si>
    <t>schemeCode: LP   ^ program: Linkage ^ submissionYear: 2015 ^ roundNumber: 1 ^ schemeRound: LP16 Round 1</t>
  </si>
  <si>
    <t>Diamond membranes for advanced manufacturing. This project aims to unlock the potential of diamond membrane devices in research and industry, by enabling the scalable manufacture of high quality diamond membrane samples. These will be packaged in a form that is easily transportable and with properties that are optimizable and functional for a variety of end-users. This project will allow the distribution of high quality base material to the academic and start-up markets. The expected outcome includes the development of products in healthcare and security such as infra-red frequency combs for gas-based chemical sensing and nanopore devices for new DNA sequencers.</t>
  </si>
  <si>
    <t>Mr Adam Hoffman; Dr Alastair Stacey; Prof Steven Prawer; Dr Shaul Michaelson</t>
  </si>
  <si>
    <t>LP160101656</t>
  </si>
  <si>
    <t>A Nano-platform for affordable and ultra-sensitive bio-marker detection. This project aims to develop a next-generation nano-platform and lateral flow assays (LFA) device for ultra-sensitive detection of biomarkers. LFA‚Äôs are used for the rapid detection of biomarkers; however, their sensitivity is relatively low. The preparation  of innovative porous silica nanoparticles with uniform particle size and controllable structures (pore size, pore structure, internal surface functionality and density) will enable higher loading of quantum dots and enhanced detection sensitivity. Improving the detection sensitivity of the inexpensive and disposable LFA diagnostic technology will open up new applications for rapid and accurate biomarker detection. The resulting technology will advance Australian industrial capability and competiveness in the global lateral flow assays market, which is estimated to be valued at US$ 6.78 billion by 2020.</t>
  </si>
  <si>
    <t>Prof Chengzhong Yu</t>
  </si>
  <si>
    <t>Dr Wei Chen; Dr Lin Huang; Prof Chengzhong Yu; Dr Meihua Yu</t>
  </si>
  <si>
    <t>LP160101616</t>
  </si>
  <si>
    <t>Scalable nanomechanical information processing. This project aims to build the first scalable computer architecture based on nanoscale motion on a silicon chip. Such nanomechanical computers could extend computing performance in space and earth-orbit applications, and in other environments where intense radiation causes digital electronics to fail. The project intends to utilise recent advances in nanomechanics and nanofabrication to demonstrate all key nanomechanical circuit elements, including transistors, logic gates, memories and analogue-to-digital converters and to deliver a roadmap for commercialisation of the technology in Australia. The expected outcome of this project is the development of the underpinning nanotechnologies, predicted to have wide uses in sensing, health and communications,and which could improve heat management and energy efficiency in future computers. This new approach to computing has potential for near-term commercial impact in the aerospace industry, building on Australian know-how.</t>
  </si>
  <si>
    <t>Prof Warwick Bowen; Dr Christopher Baker; Dr Luke Uribarri; Dr Erick Romero</t>
  </si>
  <si>
    <t>DP170100034</t>
  </si>
  <si>
    <t>schemeCode: DP   ^ program: Discovery ^ submissionYear: 2016 ^ roundNumber: 1 ^ schemeRound: DP17 Round 1</t>
  </si>
  <si>
    <t>Enhancing single-molecule magnets. This project aims to design, synthesise and investigate single-molecule magnets that can function at higher temperatures for use in quantum computing and molecular spintronics. Materials science increasingly benefit from molecular approaches, and lanthanoid-based single-molecule magnets could achieve otherwise inaccessible technological developments such as the development of molecular materials for quantum computing and molecular spintronics. Advances in fundamental chemistry are anticipated, and this project is expected to benefit Australia's participation in related high-end technology industries.</t>
  </si>
  <si>
    <t>Em/Prof Keith Murray; A/Prof Alessandro Soncini; Dr Richard Mole</t>
  </si>
  <si>
    <t>DP170100247</t>
  </si>
  <si>
    <t>New methods in spectral geometry. This project aims to use methods from mathematical scattering theory to resolve problems in the spectral analysis and index theory of differential operators. Both areas underpin the theoretical understanding of physical materials at micro length scales where quantum phenomena dominate. The project will develop new mathematical results in spectral analysis and geometry, and apply its results to theoretical models of quantum phenomena whose spectral properties are at the limit of the range of mathematical techniques. Solving these problems is expected to influence non-commutative analysis.</t>
  </si>
  <si>
    <t>Dr Denis Potapov</t>
  </si>
  <si>
    <t>Prof Alan Carey; Dr Denis Potapov</t>
  </si>
  <si>
    <t>DP170100531</t>
  </si>
  <si>
    <t>Producing optimally short pulses at long wavelengths. This project aims to make the fluoride glass fibre platform the preferred material for generating ultrashort pulses at 2.8 nm and beyond. High power and efficiency from simple device architectures are essential for industry, medicine and defence. Modern sources of short pulses of light emitting mid-infrared wavelengths are complicated and inefficient. This project will improve fibre sources emitting short pulses and create the essential building blocks for future all-fibre arrangements that will be more robust. The sources are expected to have applications in non-linear optics and materials modification.</t>
  </si>
  <si>
    <t>Prof Stuart Jackson; Prof Alexander Fuerbach; Dr Darren Hudson</t>
  </si>
  <si>
    <t>DP170100708</t>
  </si>
  <si>
    <t>Emergent phenomena in quantum chromodynamics. This project aims to understand the transition from quarks and gluons (partons) to hadrons in quantum chromodynamics (QCD). It will develop and combine a treatment of quantum corrections to high-energy processes with a revised picture of how colour strings break up into hadrons. This Project will shed new light on fundamental questions of the strong nuclear force. It will improve the precision and efficiency of the leading open-source particle-physics code, and bring them to bear on particle collisions at the Large Hadron Collider, increasing its potential for accurate measurements and new discoveries. It will lead to a better understanding of the complex emergent dynamics in QCD and an open-source code with broad applications, including significantly more reliable calculations of numerous high-energy processes.</t>
  </si>
  <si>
    <t>Prof Peter Skands</t>
  </si>
  <si>
    <t>DP170100721</t>
  </si>
  <si>
    <t>Quantum enhancement of gravitational wave astronomy. The project aims to design, build and test a long wavelength ‚Äòsqueezed vacuum‚Äô source reducing quantum noise by more than a factor of 10 across the audio frequency band with long term stability and reliability. This quantum technology is one of three key areas of improvement planned for the gravitational wave detector, LIGO Voyager. The project will enhance the sensitivity and the reach of gravitational wave astronomy and cosmology, and improve the fidelity and reach of gravitational wave observations. Technologies developed may find application in other areas of precision measurements and gravitational wave observations .</t>
  </si>
  <si>
    <t>Prof Daniel Shaddock</t>
  </si>
  <si>
    <t>Prof Daniel Shaddock; Em/Prof David McClelland</t>
  </si>
  <si>
    <t>DP170100772</t>
  </si>
  <si>
    <t>DNA methylation in insect social evolution. This project will investigate the evolutionary relationship between DNA methylation and the advanced sociality displayed by bees, ants and wasps. The project will map DNA methylation across the social insects and test whether it has coevolved with sociality. It will also determine how a vital social cue, the queen pheromone, influences the worker methylome. Finally, it will apply quantitative genetic and methylomic methods to wild insects, revealing patterns of selection and inheritance in epigenetic and phenotypic traits. By combining genomic and evolutionary methods, the project will advance the ongoing debate about the importance of methylation to sociality and extreme phenotypic plasticity. It will contribute to a quantum leap in our understanding of DNA methylation and sociobiology and mark the first application of quantitative genetics to wild insects.</t>
  </si>
  <si>
    <t>Dr Luke Holman</t>
  </si>
  <si>
    <t>0604 - Genetics</t>
  </si>
  <si>
    <t>Prof Alexander Mikheyev; Dr Luke Holman</t>
  </si>
  <si>
    <t>DP170101060</t>
  </si>
  <si>
    <t>Harmonic analysis and dispersive partial differential equations. This project aims to develop theoretical results and practical techniques in the study of Partial Differential Equations. Harmonic analysis is used to study these equations; in which a system‚Äôs local behaviour is used to analyse global properties, using techniques such as the Fourier transform. The project will investigate central problems in the area, revealing deep connections between analysis and geometry, and apply these to study the solutions‚Äô long-term behaviour to non-linear equations. Expected outcomes include theoretical results and practical techniques to solve non-linear dispersive equations, which arise in quantum and fluid mechanics.</t>
  </si>
  <si>
    <t>A/Prof Zihua Guo</t>
  </si>
  <si>
    <t>A/Prof Ji Li; A/Prof Zihua Guo; Prof Carlos Kenig; Prof Kenji Nakanishi</t>
  </si>
  <si>
    <t>DP170101148</t>
  </si>
  <si>
    <t>Atomic scale imaging with high coherence electrons and ions. This project aims to combine a cold atom electron-ion source with a commercial microscope column for atomic-scale imaging in biosciences and materials science. Nanoscale imaging with electron and ion microscopy are tools for investigating the world at the atomic scale, underpinning development in modern technologies from semiconductor devices to medical treatments. This project will use ideas from laser cooling of atoms and atom optics to achieve new imaging modalities for time-lapse imaging of fundamental processes at the nano-scale. It will allow increasingly small scale resolution of fundamental processes at the nano-scale.</t>
  </si>
  <si>
    <t>Prof Keith Nugent; Prof Robert Scholten</t>
  </si>
  <si>
    <t>DP170101400</t>
  </si>
  <si>
    <t>Control of light in space and time in multimode optical fibres. This project aims to create devices to measure and manipulate the spatial and temporal properties of light. The ability to control or measure the spatial and/or temporal properties of light is a fundamental feature of many applications, including biomedical imaging, astronomy, telecommunications, high-power lasers and quantum computing. This project will develop five prototype systems to control the spatiotemporal properties of light in ways that were previously not possible. This would affect fundamental and applied applications where the inability to sufficiently control light‚Äôs spatial and/or temporal properties is an impediment. Examples include imaging deep into ‚Äòopaque‚Äô objects such as human skin or brain, high-power lasers for material processing and manufacturing, optical telecommunications and quantum computation.</t>
  </si>
  <si>
    <t>Dr Simon Poole; Dr Joel Carpenter; Dr Nicolas Fontaine; Prof David Richardson</t>
  </si>
  <si>
    <t>DP170101423</t>
  </si>
  <si>
    <t>Quantum matter far-from-equilibrium. The project aims to develop stochastic quantum hydrodynamics, a theoretical approach to understand non-equilibrium dynamics of quantum fluids and superfluids formed by ultra-cold atomic gases. How quantum matter evolves when driven far-from-equilibrium is a problem for basic energy sciences, and in understanding systems ranging from cold fusion reactors to the early inflationary universe. The project intends to better understand the organising principles of non-equilibrium quantum states. This will influence emerging quantum technologies, including atomtronics, dynamical quantum emulators, energy-efficient materials and materials with new, unforeseen functionalities.</t>
  </si>
  <si>
    <t>Prof Dr J√∂rg Schmiedmayer; Prof Karen Kheruntsyan</t>
  </si>
  <si>
    <t>DP170101673</t>
  </si>
  <si>
    <t>Moments, monopoles and the emergence of nuclear collectivity. The project aims to elucidate the origin and nature of collective nuclear vibrations. Recent evidence that vibrational nuclei might not vibrate after all has shaken the foundations of nuclear theory. This project will measure electric monopole transitions and magnetic moments to help determine these nuclei‚Äôs true nature, and expose how their collectivity emerges from the complexity of the underlying single-particle motion. The expected outcome is a deeper understanding of emergent phenomena in quantum many-body systems like the atomic nucleus.</t>
  </si>
  <si>
    <t>Prof John Wood; Prof Andrew Stuchbery; A/Prof Tibor Kibedi; Dr James Allmond</t>
  </si>
  <si>
    <t>DP170101734</t>
  </si>
  <si>
    <t>Ultimate quantum limits to coherence. This project aims to discover the ultimate quantum limits to optical coherence. Quantum physics underpin the miniaturisation of technology, and quantum devices can do things better, often with vastly fewer resources, than conventional devices. Lasers underpin most modern optical technologies, and have been studied for decades, but the ultimate quantum limits are unknown. To find them, this project will use theoretical techniques that have not hitherto been combined. This project will likely influence the long-term development of lasers and other quantum devices and underpin innovation in miniaturised optical technology and other quantum devices, leading ultimately to commercial products that yield a better quality of life.</t>
  </si>
  <si>
    <t>Dr Gemma De las Cuevas; Prof Howard Wiseman; Prof Dr Ignacio Cirac</t>
  </si>
  <si>
    <t>DP170101821</t>
  </si>
  <si>
    <t>From actions to operator algebras and their equilibrium states. This project aims to construct C*-algebras from various types of actions and analyse their equilibrium states. Operator algebras are widely used in mathematics and to describe physical systems. They are technically challenging to work with and impossible to fully classify, making detailed analysis of large classes of examples important research in the area. This project will construct C*-algebras from various actions; analyse their equilibrium states; and consider actions of semigroups and groupoids. The project expects to produce significant mathematical outcomes, and the findings will be important beyond academia, expand Australia‚Äôs knowledge base and foster Australian competitiveness.</t>
  </si>
  <si>
    <t>Prof Jacqui Ramagge</t>
  </si>
  <si>
    <t>Prof Iain Raeburn; Prof Jacqui Ramagge; Dr Nathan Brownlowe; Prof Marcelo Laca</t>
  </si>
  <si>
    <t>DP170102318</t>
  </si>
  <si>
    <t>Creating superheavy elements and isotopes. This project aims to measure properties, probabilities and timescales of competing quasifission processes, by combining Australian accelerator and detector capabilities with exotic radioactive targets. In 2015, nuclear fusion created superheavy elements with atomic numbers 113 to 118. The race is now on to create elements 119 and 120, as their production and properties should pin down the location of the predicted superheavy Island of Stability, but 3-fragment quasifission is a major impediment to their formation. This project will evaluate quassification processes on the nuclear reactions proposed to form new superheavy elements and is expected to identify the best reactions for their discovery. The synthesis of new elements tests quantum physics, relativistic chemistry and element creation in the cosmos, and offers high profile returns on investments.</t>
  </si>
  <si>
    <t>Prof Christoph Duellmann; Prof David Hinde</t>
  </si>
  <si>
    <t>DP170102423</t>
  </si>
  <si>
    <t>Cluster dynamics in nuclear fusion. This project aims to pin down cluster transfer dynamics and develop models combining quantum coherence and energy dissipation, using Australia‚Äôs exotic beam capability. Accelerators providing intense beams of stable and exotic nuclei are tools for nuclear physics, astrophysics and cancer therapy. Accurate knowledge of nuclear reactions underpins these research and technological opportunities, but the process of fusion is significantly less than quantum model predictions. Nuclear cluster transfer is the likely cause. This project expects to advance fundamental understanding of nuclear physics and its application to medical physics</t>
  </si>
  <si>
    <t>Dr Edward Simpson</t>
  </si>
  <si>
    <t>Prof Martin Freer; Dr Edward Simpson; Prof Antonio Moro</t>
  </si>
  <si>
    <t>DP170102552</t>
  </si>
  <si>
    <t>Building up quantum electronics with tailored semiconductor nanostructures. This project aims to develop nanoscale indium arsenide/ gallium antimonide (InAs/GaSb) devices produced ‚Äòfrom the bottom up‚Äô using three-dimensional templated semiconductor growth methods. This material has a pair of electron and hole layers separated by a few nanometres, which provide access to states of matter such as exciton condensates and topological insulators with potential use in quantum information technologies. The project will use templates growth to create devices where the InAs/GaSb interface sits perpendicular to the device plane. This project‚Äôs work on growth, design and production of nanoscale devices will give Australia‚Äôs transitioning economy competitive advantage and agility in critical sectors of nanotechnology, quantum technologies and energy efficient devices.</t>
  </si>
  <si>
    <t>Prof Adam Micolich</t>
  </si>
  <si>
    <t>Dr Philippe Caroff-Gaonac'h; Prof Adam Micolich</t>
  </si>
  <si>
    <t>DP170102735</t>
  </si>
  <si>
    <t>Electric field imaging of single charges and molecules via spins in diamond. This project aims to build, demonstrate and advance quantum microscopes in Australia. The microscopes are based on the quantum metrology capabilities of nitrogen-vacancy centre defect spins in diamond. The project will use the microscopes to produce nanoscale images of the electric fields of individual electric charges and molecules in ambient conditions. It will then extend the capabilities of the microscopes towards the vibrational resonance imaging of single molecules. This project could improve the study of electronic processes in biology and nanotechnology and the structure and properties of complex molecules. It may also enable advances in interdisciplinary research and the development of high-performance materials, nanoelectronic devices and associated industry.</t>
  </si>
  <si>
    <t>Prof Dr Joerg Wrachtrup; Dr Marcus Doherty; A/Prof Matthew Sellars; Asst Prof Patrick Maletinsky</t>
  </si>
  <si>
    <t>DP170103010</t>
  </si>
  <si>
    <t>Atomic forces for sorting ultrabright nanodiamonds. This project aims to sort fluorescent nanodiamonds according to their brightness using atomic radiation pressure. Fluorescent nanodiamonds can overcome all limitations associated with conventional fluorescent bio-labels. While readily available, their brightness varies greatly, so a method for yielding high-quality material with consistent brightness is needed. This project combines techniques from laser manipulation of cold atoms and microfluidics to create an optofluidic method of particle separation. The proposed device could sort nanodiamonds more than a billion times faster than active sorting techniques. This is expected to lead to better tools for bio-imaging and bio-manipulation.</t>
  </si>
  <si>
    <t>Prof Thomas Volz</t>
  </si>
  <si>
    <t>Dr Fedor Jelezko; Prof Thomas Volz; A/Prof Louise Brown; Dr David Inglis</t>
  </si>
  <si>
    <t>DP170103073</t>
  </si>
  <si>
    <t>Symmetry and topology for quantum information. This project aims to develop improved, less resource-intensive methods to store and process information in quantum computers. Quantum computers large enough to solve practical problems are hugely expensive. This project will use the scientific understanding of quantum many-body systems to protect information from noise with low overhead. More efficient fault-tolerant protocols are expected to benefit experimental quantum computing research, simplifying the task of building practical, commercially relevant quantum computers in the medium term. This may also lead to the development of a new-high tech industry in quantum technology.</t>
  </si>
  <si>
    <t>DP170103098</t>
  </si>
  <si>
    <t>A quantum bus for large-scale diamond quantum computers. This project aims to experimentally demonstrate a device needed to bus quantum information between defect clusters in large scale quantum computers. Quantum computers could transcend limits of today‚Äôs ‚Äòclassical‚Äô computers. Diamond is a proven platform for small-scale quantum computing and simple quantum algorithms have already been demonstrated using small clusters of diamond defects. To build a large-scale quantum computer that can realise the potential of quantum computing, a device must be invented to bus quantum information between defect clusters. This project will experimentally demonstrate physical mechanisms that were theoretically identified for the operation of such a device. This is expected to make a quantum bus for large-scale diamond quantum computers possible.</t>
  </si>
  <si>
    <t>Prof Neil Manson</t>
  </si>
  <si>
    <t>Prof Carlos Meriles; Prof Neil Manson; Dr Kumaravelu Ganesan; Prof Audrius Alkauskas</t>
  </si>
  <si>
    <t>DP170103265</t>
  </si>
  <si>
    <t>Quadratic fusion categories: A frontier in subfactor theory. This project aims to investigate the quantum symmetries of the quadratic fusion categories. Fusion categories are mathematical structures that generalise the symmetries of finite groups. These structures arise as invariants of subfactors in operator algebras and in mathematical models of conformal field theory. The quadratic fusion categories encompass most known subfactors that do not come from finite or quantum groups and form a vast frontier about which little is known. By uncovering the symmetries of the quadratic fusion categories, the project will advance subfactor theory and provide new models for conformal field theory. Progress in these fields will have applications to the emerging technology of quantum computing.</t>
  </si>
  <si>
    <t>Dr Pinhas Grossman</t>
  </si>
  <si>
    <t>Prof David Evans; Dr Pinhas Grossman; Prof Masaki Izumi</t>
  </si>
  <si>
    <t>DP170103598</t>
  </si>
  <si>
    <t>Two-dimensional graphitic carbon nitride heterostructures for solar hydrogen production. This project aims to develop a low cost and efficient photo-catalyst for splitting water into clean hydrogen fuel. Two-dimensional (2D) van der Waals hetero-structures (stacked 2D crystals) can modulate optical absorption, charge separation and hydrogen evolution activity better than a single 2D material and thus produce hydrogen more efficiently. The approach will build on recent success in controlling electron coupling at the hetero-interface. The materials and knowledge achieved from this project will advance the development of renewable energy technology, providing solutions to the global energy and environmental issues.</t>
  </si>
  <si>
    <t>Prof Dr Thomas Frauenheim; Prof Dr Aijun Du</t>
  </si>
  <si>
    <t>DP170103778</t>
  </si>
  <si>
    <t>Nonlinear near-field nanophotonics. This project aims to develop nanostructures which employ both high intrinsic nonlinearities and high indices of refraction to create nanophotonic devices. Silicon photonics promises a technological leap forward through efficient photon-photon interactions within lossless dielectric nanoparticles. Light-controlling-light devices open new ways to control light-matter interaction at the nanoscale, which form the basis for many applications from all-optical information processing to biomedical sensing. The expected outcomes will provide Australia with advanced technologies of integrated optical circuits with applications in optical communication networks, bioimaging, solar cells and quantum information technologies.</t>
  </si>
  <si>
    <t>Prof Andrey Miroshnichenko</t>
  </si>
  <si>
    <t>Prof Dr Stefan Maier; Prof Andrey Miroshnichenko; Dr Mohsen Rahmani; Dr Isabelle Staude</t>
  </si>
  <si>
    <t>DP170104008</t>
  </si>
  <si>
    <t>Many-body localisation of ultracold fermionic atoms. This project aims to understand many-body localised systems, a state of matter that never thermalises. Many-body localised systems are the only generic exceptions to thermalisation and so are not described by standard quantum statistical mechanics. They could be useful for quantum technology because they retain a quantum memory of their initial state and protect quantum information from decoherence. This project will use highly controllable settings of disordered ultracold fermions in two dimensions. The project is expected to increase knowledge of many-body quantum mechanics and promote Australia‚Äôs research at the forefront of ultracold atomic physics.</t>
  </si>
  <si>
    <t>A/Prof Hui Hu</t>
  </si>
  <si>
    <t>Dr Han Pu; A/Prof Hui Hu</t>
  </si>
  <si>
    <t>DP170104130</t>
  </si>
  <si>
    <t>Engineering quantum-size bioceramics: Photocatalytic / sonocatalytic ceria. This project aims to design and engineer photocatalytic ceria of systematically controlled grain sizes and morphologies, using doping methods to achieve pure and mixed quantum confinement (which enhances performance). The intended outcomes of the computation, fabrication, and validation approach are a fundamental knowledge of the processing-performance matrix and reproducible photocatalysts of optimised performance. While these ceramics will be applied as bioceramics, which can be activated by ultraviolet light, X-rays and ultrasound, the benefits will be applicable in energy (solar cells, photoelectrodes) and the environment (air and water purification).</t>
  </si>
  <si>
    <t>Prof Charles Sorrell</t>
  </si>
  <si>
    <t>Prof Charles Sorrell; Dr Judith Hart; A/Prof Pramod Koshy</t>
  </si>
  <si>
    <t>DP170104144</t>
  </si>
  <si>
    <t>Universal few-to-many-body physics in two-dimensional Fermi gases. This project aims to study universal phenomena predicted to occur in ultracold Fermi gases confined to move in two dimensions. Universal phenomena are properties or behaviours found in collections of particles that are independent of the microscopic details of the constituents and their interactions. Such universal features can appear in cold atoms, condensed matter systems, nuclear physics and neutron stars, and span vast energy scales. This project‚Äôs findings are expected to provide quantitative insights into few-body and many-body phenomena ubiquitous in two-dimensional quantum materials. This may have significance for emerging technologies which exploit quantum effects in lower-dimensional materials.</t>
  </si>
  <si>
    <t>Prof Christopher Vale; Dr Paul Dyke</t>
  </si>
  <si>
    <t>DE170100055</t>
  </si>
  <si>
    <t>schemeCode: DE   ^ program: Discovery ^ submissionYear: 2016 ^ roundNumber: 1 ^ schemeRound: DE17 Round 1</t>
  </si>
  <si>
    <t>Quantum wires of Fermi atoms. This project aims to understand one-dimensional materials by engineering quantum wires of interacting fermions with ultracold atoms. Particles confined to move in one dimension behave differently than in three-dimensional matter, revealing quantum phases and exotic forms of superfluidity not seen in higher dimensions. Ultracold atoms allow the precise control of interactions and a perfectly isolated and defect free environment to study such phenomena not easily achieved in solid-state systems. The goal of this project is to provide quantitative insights into the thermodynamic and superfluid properties of one-dimensional quantum materials with potential significance for new innovations and applications in emerging quantum technologies.</t>
  </si>
  <si>
    <t>Dr Sascha Hoinka</t>
  </si>
  <si>
    <t>DE170100088</t>
  </si>
  <si>
    <t>Self-calibrating quantum devices. This project aims to improve control over quantum systems. It will develop self-calibrating quantum devices, the equivalent of Noise Cancelling Headphones for quantum systems. The project will create filtering protocols, suppressing characterised noise via appropriate controls. This is expected to lead to greater control over systems, demanded by quantum computers and nano devices, like next generation computer chips.</t>
  </si>
  <si>
    <t>DE170100099</t>
  </si>
  <si>
    <t>Materials for high data storage capacity quantum devices. This project aims to create a quantum memory with a data storage capacity approaching the fundamental limit by developing a class of memory materials based on rare earth ions in crystals. Quantum memories with high data storage capacities, long storage time and high efficiency are the outstanding component for quantum communication technology, which could change communications systems. Rare earth ions are the only platform to have shown long storage times and high efficiencies, and this project aims to add the capability for high data storage capacity, creating a quantum memory that satisfies all three vital requirements for quantum communications applications.</t>
  </si>
  <si>
    <t>Dr Rose Ahlefeldt</t>
  </si>
  <si>
    <t>DP170104180</t>
  </si>
  <si>
    <t>The mass and geometric phase of a superfluid vortex. This project aims to determine the mass and geometric phase of topological vortex excitations in a superfluid gas of atoms. Topological excitations in quantum systems behave as particles, and determining their mass and geometric phase is essential for understanding their dynamics. Understanding the dynamics of topological excitations is critical for developing future quantum technologies. The intended outcome is to open a pathway for experimental observations that may solve the long standing vortex mass problem in superfluids. The fundamental knowledge generated by this project could be useful for developing technologies based on topological quantum systems.</t>
  </si>
  <si>
    <t>Prof Martin Zwierlein; A/Prof Tapio Simula; Prof Victor Galitski</t>
  </si>
  <si>
    <t>DE170100129</t>
  </si>
  <si>
    <t>Two-dimensional spintronics probed with diamond quantum sensors. This project aims to understand the spintronic properties of graphene. Graphene, a ground-breaking two-dimensional material, has tremendous potential for the realisation of high-speed, low-power operation, spin-logic devices for next-generation electronics. However, for its full potential to be reached, techniques are needed to directly probe and image spins in operating devices. The project plans to exploit recently developed diamond quantum sensing technologies to characterise graphene spintronic devices. The results and methods are expected to clarify the underlying microscopic mechanisms and provide a route to design and optimise functional graphene spintronic devices.</t>
  </si>
  <si>
    <t>DE170100149</t>
  </si>
  <si>
    <t>T-duality and K-theory: Unity of condensed matter and string theory. This project aims to uncover deep mathematical structures which underlie recent discoveries at the forefront of string theory and condensed matter physics, using K-theory and T-duality as guiding themes. Inspired by string theory, T-duality techniques and geometric Fourier-Mukai transforms will be developed to study topological phases of matter. Similarly, topological materials motivate the detailed study of real twisted K-theory and T-duality, which are then applicable to orientifold string theories. Anticipated outcomes include a deeper understanding of the theory of topological materials and its connection to string theory, and well-motivated mathematics widely applicable to the physical sciences. This understanding paves the way for novel technological applications.</t>
  </si>
  <si>
    <t>Dr Guo Chuan Thiang</t>
  </si>
  <si>
    <t>DE170100169</t>
  </si>
  <si>
    <t>Diamond quantum technology. This project aims to advance diamond quantum technologies by discovering and engineering defects, innovating quantum microscopy techniques and enabling large-scale diamond quantum computing. Quantum technologies could transcend the limits of today‚Äôs current technologies. Defects in diamond are a proven platform for the development of quantum microscopes which could yield images of nature at the atomic scale and quantum computers that may solve problems too difficult for classical computers. This project will employ an integrated research approach, spanning fundamental theory to device design and demonstration. Key anticipated outcomes are international collaboration and knowledge, capability and training in quantum microscopy and computing. This will benefit Australia by securing its global competiveness in the emerging market of quantum technology.</t>
  </si>
  <si>
    <t>DP170104257</t>
  </si>
  <si>
    <t>Multi-colour ultrashort soft X-ray pulses. This project aims to create multi-colour, ultrashort, highly coherent, bright pulses of soft X-rays based on high-harmonic generation in a table-top multiple-section gas cell. Studying multi-electronic and non-adiabatic processes and other fundamental aspects such as multi-electronic correlations and non-Born-Oppenheimer vibronic couplings in complex molecules is a major challenge in current ultrafast photochemistry research. This project will use multiple driving pulses with different carrier frequencies to control the spectral properties and time delay of the pulses. It will use the soft X-ray source to develop an ideal platform for studying multi-electronic and non-adiabatic processes, multi-electronic correlations and non-Born-Oppenheimer vibronic couplings in complex molecules. This is expected to advance materials science, paving the way to soft X-ray technologies.</t>
  </si>
  <si>
    <t>Prof Lap Dao</t>
  </si>
  <si>
    <t>Prof Lap Dao; Prof Peter Hannaford</t>
  </si>
  <si>
    <t>DP170104264</t>
  </si>
  <si>
    <t>Integrated photo and thermal catalysis for economic carbon dioxide conversion to fuels. The project aims to develop an integrated process for simultaneously photo- and thermal-catalytic conversion of carbon dioxide and water vapour to hydrocarbon fuels and chemicals using solar light and waste heat from flue gas. This project will design and make multi-functional catalysts based on zirconium metal organic frameworks, incorporating quantum dots and metal nanoclusters. This project is expected to develop an advanced materials system, reduce carbon dioxide and use it to produce fuel, and harness solar energy. The project should advance Australia‚Äôs leading role in reducing carbon emission, and producing clean energy and nanotechnology.</t>
  </si>
  <si>
    <t>Prof Shaobin Wang</t>
  </si>
  <si>
    <t>0904 - Chemical Engineering</t>
  </si>
  <si>
    <t>Prof Shaobin Wang; Prof Hongqi Sun</t>
  </si>
  <si>
    <t>DE170100421</t>
  </si>
  <si>
    <t>Using quantum artificial intelligence to bootstrap a quantum computer. This project aims to enable truly scalable engineered quantum systems. Classical methodologies to characterise and control quantum many-body systems are rapidly becoming infeasible. To achieve genuinely quantum technologies such as quantum computation, simulation and sensing requires a new type of control. This project will investigate a quantum generalisation of machine learning techniques which have revolutionised classical computing and automation. The successful development by Australian researchers of a means to automate the control of quantum technology would give Australia a competitive advantage in this emerging sector, while even a small scale device or technology that controls quantum technology would be commercial.</t>
  </si>
  <si>
    <t>Dr Christopher Ferrie</t>
  </si>
  <si>
    <t>DP170104379</t>
  </si>
  <si>
    <t>Perovskite Materials: Exploring properties beyond solar cells. This project aims to explore functionalities of metal halide perovskite materials for sustainable solar energy conversion and storage, beyond the heavily studied perovskite solar cell application. The project intends to design toxic lead free/less perovskite materials for an integrated photoelectrochemical hydrogen production and solar rechargeable battery system. It will study the relations between material synthesis conditions, device structure and performance of the photoelectrochemical system. Expected outcomes are low cost and more efficient solar-to-hydrogen conversion and solar energy storage devices, important for sustainable use of intermittent solar energy.</t>
  </si>
  <si>
    <t>Prof Gang Liu; Prof Lianzhou Wang; Dr Jung Ho Yun</t>
  </si>
  <si>
    <t>DP170104424</t>
  </si>
  <si>
    <t>Enhancing gravitational wave detector sensitivity and bandwidth for astronomy. This project aims to create small optomechanical devices that amplify the signals in gravitational wave detectors, increasing their sensitivity, especially for higher frequency signals. Calibrated against the 2015 first detection of gravitational waves from black hole mergers, this technology could allow humanity to listen to black holes merging up to 30 times every day, while giving much greater sensitivity to signals from smaller black holes and neutron stars. The new technology, which uses nano-scale suspended tiny mirrors controlled by laser light, is likely to have applications in making sensors and quantum devices for advanced instrumentation, improve mineral exploration and measure tiny electromagnetic signals.</t>
  </si>
  <si>
    <t>Dr Haixing Miao; A/Prof Chunnong Zhao; Em/Prof David Blair; Prof Li Ju; Prof Dr Markus Aspelmeyer; Dr Hamed Sadeghian; Prof Dr Shiuh Chao; Dr Garrett Cole</t>
  </si>
  <si>
    <t>DE170100585</t>
  </si>
  <si>
    <t>On-chip generation and processing of high-power multi-GHz frequency combs. The project aims to deliver a chip-scale stable optical frequency comb technology with high-power and multi-GHz frequency spacing. The lack of this technology has prevented fundamental advances in wide-ranging applications that require high signal-to-noise-ratio (SNR) combs. The project seeks to demonstrate combs using waveguide laser technology and to integrate it with a reconfigurable optical filter to select and process individual comb lines. Key advantages of this technology, including high SNR, reconfigurability, high stability, small footprint and low-cost, are expected to improve astronomy‚Äôs ability to detect Earth-like planets, telecommunications to increase the overall internet capacity, and global positioning systems (GPS).</t>
  </si>
  <si>
    <t>Dr Amol Choudhary</t>
  </si>
  <si>
    <t>DE170100623</t>
  </si>
  <si>
    <t>Quasi-hereditary categories in Lie theory. This project aims to use diagram algebras and categorical representation theory to study fundamental open problems in the representation theory of Lie algebras and their generalisations. The concept of symmetry is omnipresent in science and culture. Its mathematical study leads to the notion of groups, algebras and their representation theory. Representation theory is applicable in many active research areas, including subatomic particle physics and quantum computing. Solutions to these problems could lead to better understanding of several categories of representations of Lie algebras, and create new research tools.</t>
  </si>
  <si>
    <t>DE170100712</t>
  </si>
  <si>
    <t>Principles and applications of quantum causal discovery. This project aims to develop a comprehensive framework to discover causal relations in quantum experiments. Quantum information can solve practical problems involving quantum systems, providing great insight in the foundations of physics and a promise of revolutionary technology. However, little is known about inferring causal relations between quantum events, a core problem in all scientific disciplines. This project aims to develop tools to efficiently solve this task, which is expected to open a new direction in quantum information and applied quantum technologies, and provide a deeper understanding of causality in the quantum world. Such advances in the theoretical background for developing quantum technologies could benefit the economy.</t>
  </si>
  <si>
    <t>Dr Fabio Costa</t>
  </si>
  <si>
    <t>DE170100752</t>
  </si>
  <si>
    <t>Fully-integrated fibre-based platform for a quantum information network. This project aims to combine Australia‚Äôs pioneering work developing specialised atom-filled optical fibres with world-leading quantum information storage protocols to probe the extreme limits of atom-light interactions. This will enable the creation of a compact, robust and modular node to efficiently store and process packets of optical quantum information. The node will integrate directly with current communications infrastructure, enabling the creation of a quantum Internet - the vital missing ingredient needed to overcome experimental hurdles that limit quantum technologies. This project is expected to enable the rapid uptake of quantum technology, boosting Australia‚Äôs capacity in this burgeoning field.</t>
  </si>
  <si>
    <t>Dr Benjamin Sparkes</t>
  </si>
  <si>
    <t>DE170100808</t>
  </si>
  <si>
    <t>A philosophical exploration of simulating and controlling the quantum world. This project aims to investigate whether certain types of laboratory systems that simulate quantum mechanics can illuminate the way the quantum world is put together, and how such a move could be justified. Understanding the nature of quantum mechanical systems is notoriously difficult, but specially designed laboratory systems provide clues to controlling the quantum world. The anticipated outcome is insight into the structure of quantum mechanics and the controllability of quantum systems. This potentially provides significant benefit to the design and commercialisation of laboratory engineered devices that use quantum effects.</t>
  </si>
  <si>
    <t>Dr Peter Evans</t>
  </si>
  <si>
    <t>DP170104816</t>
  </si>
  <si>
    <t>Taming carbon dioxide: Molecular interactions in the solid state. This project aims to investigate what features of host-guest systems are needed to encapsulate carbon dioxide in the solid state, particularly organic interactions guided by solid state observations. Technologies that reduce and manipulate atmospheric carbon dioxide will rely on understanding the intermolecular interactions between volatile molecules and designed substrates. This project will use structural chemistry, accurate X-ray diffraction data, complementary neutron diffraction experiments, quantum chemical calculations and computer graphics. These observations are expected to guide the synthesis of more efficient hosts.</t>
  </si>
  <si>
    <t>Prof Mark Spackman</t>
  </si>
  <si>
    <t>Prof Bo Iversen; Prof Mark Spackman; Prof George Koutsantonis</t>
  </si>
  <si>
    <t>LE170100004</t>
  </si>
  <si>
    <t>schemeCode: LE   ^ program: Linkage ^ submissionYear: 2016 ^ roundNumber: 1 ^ schemeRound: LE17 Round 1</t>
  </si>
  <si>
    <t>Semiconductor laser for adaptive optics in astronomy and space awareness. This project aims to create a laser system for use as a laser guide star. Semiconductor laser technology is a cost effective, highly reliable and compact alternative to expensive, inefficient, bulky laser systems. This laser has wide scientific appeal for research with telescopes in astronomy, and for satellite tracking and mitigation of the threat of space debris. Producing a sodium laser guide star in Australia is expected to secure the country's position as the premier provider of commercial-grade laser guide star adaptive optics systems for civil and defence telescopes around the world.</t>
  </si>
  <si>
    <t>Prof Celine d'Orgeville</t>
  </si>
  <si>
    <t>Hon Prof Yue Gao; Prof Celine d'Orgeville; Prof Francois Rigaut; Prof Robert Sharp; A/Prof Andrew Lambert; Dr Stuart Ryder; Dr Michael Goodwin; Dr James Mason; Dr Antonin Bouchez</t>
  </si>
  <si>
    <t>LE170100023</t>
  </si>
  <si>
    <t>Australian high field electron paramagnetic resonance facility. This project aims to establish Australia‚Äôs first a high-field (3 T, 94 GHz) high-field pulse electron paramagnetic resonance (EPR) facility. EPR is a powerful technique to study chemical, biological and materials systems. It represents a sensitive, non-invasive, site-selective spectroscopy for the analysis of both molecular and macroscopic properties. This facility will allow the further development and implementation of new multidimensional pulse EPR techniques, enabling domestic and international collaborations with diverse applications in structural biology, solvation science and catalysis.</t>
  </si>
  <si>
    <t>A/Prof Nicholas Cox</t>
  </si>
  <si>
    <t>Prof Joel Mackay; A/Prof Nicholas Cox; Prof Dane McCamey; Prof Gottfried Otting; Prof Murray Badger; Prof Michelle Coote; Prof Glenn King; A/Prof Jeffrey Harmer; Prof Nicholas Dixon; Prof Gerhard Swiegers; Prof Dr Wolfgang Lubitz; Prof Deanna D'Alessandro; Prof Peter Lay</t>
  </si>
  <si>
    <t>LE170100032</t>
  </si>
  <si>
    <t>Access to the National Computing Infrastructure peak supercomputing facility. This project aims to continue the access of Intersect‚Äôs computational researchers to the National Computational Infrastructure (NCI) peak supercomputing facility. The peak supercomputing facility at NCI is critical collaborative infrastructure on a globally competitive scale. Transformative advances in science and technology increasingly rely on high performance computing capabilities across a wide range of research disciplines. Ongoing access to this facility will allow researchers to tackle major problems in national priority areas including energy, health, and environmental change.</t>
  </si>
  <si>
    <t>Prof Evatt Hawkes</t>
  </si>
  <si>
    <t>0915 - Interdisciplinary Engineering</t>
  </si>
  <si>
    <t>Prof Eric Kennedy; Prof Evatt Hawkes; Prof Marc Wilkins; Prof Michael Ferry; Prof Geraint Lewis; Em/Prof Leo Radom; Prof Dietmar Muller; Dr Peter Unmack; Prof Michael Ford; Prof Bijan Samali; Prof Ian Anderson; Em/Prof Brian Smith; Prof Murray Cairns; Prof Graham King; Dr Rose Andrew</t>
  </si>
  <si>
    <t>DP170104934</t>
  </si>
  <si>
    <t>Mathematical structure of the quantum Rabi model. This project aims to find the mathematical structure behind the quantum Rabi model, the simplest model describing the interaction between quantum light and matter. The Rabi model is the connecting link in the essential interplay between mathematics, physics, and technological applications. Solving the mathematical structure behind it is expected to form the basis for solving related and equally important models. Such models describe a qubit, the building block of quantum information technologies, and so could realise quantum algorithms and quantum computations.</t>
  </si>
  <si>
    <t>LE170100072</t>
  </si>
  <si>
    <t>Facility for exploring light-matter interactions in space, time and energy. This project aims to create a readily accessible facility consisting of a suite of tools to study light-matter interactions in materials, molecules and biological systems. Understanding light-matter interactions offers insight into the properties of nano- and biomaterials. The project intends to combine local probes and pump-probe spectroscopy methods for studying nanoscale femtosecond dynamics. It will be accessible to a broad user base, cementing Australia‚Äôs leadership in ultrafast spectroscopy techniques and nano/bio-materials. The facility will provide a window to the quantum nanoworld, with potential for developing new energy efficient light sources, light-harvesting systems and sensors.</t>
  </si>
  <si>
    <t>Prof Kourosh Kalantar-zadeh; Prof Michael Fuhrer; Prof Paul Stoddart; A/Prof Agustin Schiffrin; Dr Haroldo Hattori; Prof Elena Ostrovskaya; Prof Dragomir Neshev; Prof Yuri Kivshar; Prof Jeffrey Davis; Prof Vipul Bansal; Prof Saulius Juodkazis; Prof Min Gu</t>
  </si>
  <si>
    <t>DE170101371</t>
  </si>
  <si>
    <t>Designer defects in diamond for solid state quantum networks. This project aims to develop an artificial atom in diamond that can connect to other nodes in a network. Network connectivity and data distribution are increasingly important in today's information economy. Tiny glowing artificial atoms in coloured diamonds can receive, store and send information in a network using laser light and microwaves. Because they work at the level of individual atoms and photons, they can use quantum-weirdness to achieve feats impossible even for supercomputers on the classical internet. The proposed device is expected to make it easier to construct technologies that move beyond the limitations of existing infrastructure thus satisfying the unmet core requirements for a quantum network.</t>
  </si>
  <si>
    <t>Dr Lachlan Rogers</t>
  </si>
  <si>
    <t>LE170100118</t>
  </si>
  <si>
    <t>UltraTEM: Resolving the structure of matter in space, energy and time. This project aims to establish a transmission electron microscope facility to analyse materials structure at the atomic level. A small number of atoms in critical locations governs the properties of materials from solar cells and catalysts to aerospace alloys, bio-sensors and quantum computers. To understand and engineer matter at this atomic level, tools are needed to characterise these critical atoms. This open access, national facility will be able to characterise matter at the atomic-level. Expected outcomes include better understanding of the natural world and advanced materials to solve problems in energy, technology, health, environment, communications, advanced manufacturing, transport and security.</t>
  </si>
  <si>
    <t>Prof Joanne Etheridge</t>
  </si>
  <si>
    <t>Prof Matthew Barnett; Prof Joanne Etheridge; Dr Scott Findlay; Prof Michael Fuhrer; Prof Jian-Feng Nie; Prof Paul Mulvaney; Prof Jeffrey McCallum; Prof Paul Munroe; Prof Nagarajan Valanoor; A/Prof Olga Shimoni; Prof Chennupati Jagadish; Prof Yun Liu; Prof Dougal McCulloch; Prof Sharath Sriram; Dr Alison Funston</t>
  </si>
  <si>
    <t>FT160100007</t>
  </si>
  <si>
    <t>schemeCode: FT   ^ program: Discovery ^ submissionYear: 2016 ^ roundNumber: 1 ^ schemeRound: FT16 Round 1</t>
  </si>
  <si>
    <t>Discovering new organic chemistry using an inorganic touch. This project aims to discover new organic chemistry by treating carbon like a metal atom. Advances in fundamental organic chemistry have been important in developing products, including medicines, plastics and television display technology. Much research activity relies on applying existing organic chemistry, but inventing genuinely new organic chemistry is more difficult. By viewing carbon as a metal, this project will try to solve important problems in organic chemistry that have been unresolved for decades, and synthesise valuable chemicals normally generated using expensive precious metal catalysts.</t>
  </si>
  <si>
    <t>Prof Jason Dutton</t>
  </si>
  <si>
    <t>FT160100073</t>
  </si>
  <si>
    <t>Complex quantum dynamics for technological applications. This project aims to characterise dynamics of a quantum system immersed in a complex surrounding, such as a quantum computer interacting with an environment that remembers the computer‚Äôs past. Since there are no known methods for battling the effects of the environment on the computer when they are intertwined, this project will develop tools to combat these adverse effects. The project will discover physics of complex dynamics and investigate unexplored physical phenomena in the laboratory, like an antenna of photosynthetic systems that use complex surroundings for efficient and fast energy transport. The project is expected to help build new and improved quantum machines.</t>
  </si>
  <si>
    <t>FT160100244</t>
  </si>
  <si>
    <t>Few-body correlations in many-particle quantum matter. This project aims to develop theories of quantum matter by investigating the connection between microscopic few-particle correlations and macroscopic quantum phenomena. The growing class of strongly correlated quantum systems that defy a conventional explanation creates a pressing need for this approach. This project will use the clean and tuneable cold-atom system, where microscopic properties are precisely known, to directly verify new spectral techniques. A greater understanding of quantum correlations is expected to advance several fields including condensed matter physics, and could underpin quantum devices where energy can be efficiently stored and rapidly extracted.</t>
  </si>
  <si>
    <t>A/Prof Jesper Levinsen</t>
  </si>
  <si>
    <t>FT160100281</t>
  </si>
  <si>
    <t>Electronic coupling and nanoscale engineering of two-dimensional nanojunctions. This project aims to improve the design of photovoltaic, energy storage, and nanocatalytic devices by using quantum-size tuning, orientation control, strain engineering, and surface modification to manipulate the electronic coupling and charge transfer of two-dimensional nanojunctions. The limitations of and potential environmental damage from fossil-fuel-based energy resources have increased interest in renewable energy research. The expected outcomes are electron-scale understanding of the tuneable functionalisation of two-dimensional nanojunctions and the design of low-cost and high-efficiency renewable energy devices.</t>
  </si>
  <si>
    <t>A/Prof Ting Liao</t>
  </si>
  <si>
    <t>FT160100357</t>
  </si>
  <si>
    <t>Laser threshold sensing. This project aims to create a new class of room-temperature ultra-sensitive magnetometers based on laser threshold magnetometry. By using nitrogen-vacancy colour centres in diamond, these magnetometers will demonstrate at least femto-Tesla per root Hertz sensitivity, and could replace SQUID magnetometers. This project aims to develop its theoretical concept into a platform for advanced sensing with applications in magneto-encephalography, nerve sensing, MRI imaging, mining and aircraft guidance systems.</t>
  </si>
  <si>
    <t>Prof Andrew Greentree</t>
  </si>
  <si>
    <t>FT160100397</t>
  </si>
  <si>
    <t>Secure quantum computing in a distributed world. This project aims to design protocols for secure cloud quantum computing, where clients can license the use of a host‚Äôs computer, while keeping their data secure from both eavesdroppers and the host. Quantum computers will transform the computational landscape of the 21st century, but will be affordable by few. Finding models for sharing quantum computing resources in a distributed environment is essential. Data security is important to clients ‚Äì typical applications for quantum computing will involve commercially or strategically sensitive data. Developing these security protocols is expected to enable the commercialisation of quantum computing, enhancing their adoption and accessibility.</t>
  </si>
  <si>
    <t>Dr Peter Rohde</t>
  </si>
  <si>
    <t>CE170100004</t>
  </si>
  <si>
    <t>schemeCode: CE   ^ program: Linkage ^ submissionYear: 2015 ^ roundNumber: 1 ^ schemeRound: CE17 Round 1</t>
  </si>
  <si>
    <t>ARC Centre of Excellence for Gravitational Wave Discovery. This Centre aims to explore the historic first detections of gravitational waves to understand the extreme physics of black holes and warped spacetime, and inspire the next generation of Australian scientists and engineers. The next-generation gravity wave detectors  will  enable a thousand-fold increase in detection volume and result in the new gravitational wave discoveries, triggering a new era of gravitational wave astrophysics. Building on decades of Australian investment in gravitational wave and pulsar science, this Centre will coalesce research activities into a focussed national programme whose discoveries are intended to experimentally validate Einstein‚Äôs General Theory of Relativity and educate the public about the wonders of Einstein's Universe.</t>
  </si>
  <si>
    <t>Prof Matthew Bailes; Em/Prof David McClelland; Em/Prof David Blair; Prof Susan Scott; Prof David Ottaway; Prof Andrew Melatos; Prof Peter Veitch; Prof Linqing Wen; Dr Bram Slagmolen; A/Prof Chunnong Zhao; Prof Robin Evans; Prof Li Ju; A/Prof Duncan Galloway; Prof Eric Thrane; Prof Jarrod Hurley; A/Prof David Coward; Prof Jeffrey Cooke; Dr George Hobbs; Dr David Reitze; Prof Sheila Rowan; Prof Ronggen Cai; Prof Rana Adhikari; Prof Dr Karsten Danzmann; Prof Nergis Mavalvala; Prof Shrinivas Kulkarni; Prof Dr Michael Kramer; Prof Dr Marica Branchesi; Prof Alan Weinstein; Prof Danny Steeghs; Dr Douglas Bock; Dr Stephen Cenko; Dr David Shoemaker; Prof Mansi Kasliwal; Dr Yeshe Fenner; Dr Stephen Taylor; A/Prof Paul Lasky; Prof Ilya Mandel; Prof Kirk McKenzie; Prof Dr Michele Heurs; Dr Jade Powell; Dr Ling Sun</t>
  </si>
  <si>
    <t>CE170100009</t>
  </si>
  <si>
    <t>ARC Centre of Excellence for Engineered Quantum Systems. This Centre aims to build sophisticated quantum machines to harness the quantum world for the future health, economy, environment and security of Australian society. It intends to pioneer the designer quantum materials, engines and imaging systems at the heart of these machines. It also solves the most challenging research problems at the interface of basic quantum physics and engineering. The Centre will work with industry partners to translate these research discoveries into practical applications and devices. It will train scientists in research, innovation, and entrepreneurship, which is expected to affect Australia‚Äôs high-tech economy.</t>
  </si>
  <si>
    <t>Dr Mary Jacquiline Romero; Dr Sally Shrapnel; Dr Magdalena Zych; Dr John Bartholomew; A/Prof Daniel Burgarth; Dr Maxim Goryachev; Prof Kirk McKenzie; Ms Katrina Tune; Prof Andrew White; Prof Andrew Doherty; Prof Stephen Bartlett; Prof Michael Biercuk; Prof Warwick Bowen; Prof Gavin Brennen; Prof Matthew Davis; A/Prof Arkady Fedorov; Prof Gerard Milburn; Prof David Reilly; Prof Halina Rubinsztein-Dunlop; Prof Daniel Shaddock; Prof Thomas Stace; Prof Michael Tobar; Prof Thomas Volz; Prof Dr Markus Aspelmeyer; Dr Alexia Auff√®ves; Prof Alessandro Fedrizzi; Dr Fedor Jelezko; Asst Prof Holger Mueller; Prof Dr Wolfram Pernice; Prof Oriol Romero-Isart; Prof Dr J√∂rg Schmiedmayer; A/Prof Pascale SENELLART; Dr Robyn Starr; Prof Dr Andreas Wallraff; Prof Dr Peter Wolf; Dr Michael Wouters; Prof Peter Zoller; Prof Ian Walmsley</t>
  </si>
  <si>
    <t>CE170100012</t>
  </si>
  <si>
    <t>ARC Centre of Excellence for Quantum Computation and Communication Technology. This Centre aims to implement quantum processors able to run error corrected algorithms and transfer information across networks with absolute security. Australian researchers have established global leadership in quantum information, an innovative technology which could transform all industries dependent on computational power. This Centre has developed technologies for manipulating matter and light at the level of individual atoms and photons, with the highest fidelity, longest coherence time qubits in the solid state, the world‚Äôs longest-lived quantum memory, and the ability to run small-scale algorithms on photonic qubits. The new technology is expected to provide a strategic advantage in a world where information and information security are of paramount importance.</t>
  </si>
  <si>
    <t>Prof Michelle Simmons</t>
  </si>
  <si>
    <t>Prof Michelle Simmons; Prof Lloyd Hollenberg; Prof Timothy Ralph; Prof Ping Koy Lam; Prof Andrew Dzurak; Prof Howard Wiseman; Prof Sven Rogge; Prof Benjamin Buchler; Prof Andrea Morello; Prof David Jamieson; Dr Hidehiro Yonezawa; Prof Michael Bremner; Prof Nicolas Menicucci; A/Prof Alberto Peruzzo; A/Prof Matthew Sellars; Prof Norbert Lutkenhaus; Prof Richard Jozsa; Prof Dr Olivier Pfister; Prof Nicolas Treps; Dr John Randall; Prof Akira Furusawa; Prof Simon Benjamin; Prof Dr Gerd Leuchs; Dr Vikram Sharma; Dr Anthony Laing; Prof Dr Christine Silberhorn; A/Prof Jevon Longdell; A/Prof Ferdinand Schmidt-Kaler; Prof Kae Nemoto; Prof Artur Ekert; Dr Iuliana Radu; Dr Eleanor Rieffel; Prof Mark Eriksson; Prof Dr Gerhard Klimeck; A/Prof Jens Eisert; A/Prof Arne Laucht; Prof Dr Michel Pioro-Ladri√®re; Prof Yuerui Lu; Ms Alison Taylor</t>
  </si>
  <si>
    <t>CE170100039</t>
  </si>
  <si>
    <t>ARC Centre of Excellence in Future Low Energy Electronics Technologies. This Centre aims to develop the scientific foundation and intellectual property for new electronics technologies. Decreasing energy use is a major societal challenge, and this Centre aims to meet that challenge by realising fundamentally new types of electronic conduction without resistance in solid-state systems at room temperature. Novel resistance-free electronic phenomena at room temperature are expected to form the basis of integrated electronics technology with ultra-low energy consumption. This Centre‚Äôs development of innovative electronics could put Australia at the forefront of the international electronics industry.</t>
  </si>
  <si>
    <t>Prof Shuyn Zhou; Prof Pu Yu; Prof Jared Cole; Prof Dr Andrea Perali; Prof Dr David Neilson; A/Prof Grzegorz Sƒôk; Prof Michael Fuhrer; Prof Alexander Hamilton; Prof Elena Ostrovskaya; Prof Kristian Helmerson; A/Prof Dimitrie Culcer; Prof Jeffrey Davis; Prof Matthew Davis; Dr Oleh Klochan; Prof Nikhil Medhekar; Prof Meera Parish; Prof Jan Seidel; A/Prof Agustin Schiffrin; Prof Oleg Sushkov; Prof Nagarajan Valanoor; Prof Christopher Vale; A/Prof Lan Wang; Prof William Phillips; Prof Antonio Castro-Neto; Prof Victor Galitski; Prof Victor Gurarie; Dr Sven Hoefling; Prof James Hone; Prof Dr Ferenc Krausz; Prof Peter Littlewood; Prof Allan MacDonald; Prof Johnpierre Paglione; Dr Ian Spielman; Prof Barbaros Oezyilmaz; Dr Anton Tadich; Prof Qikun Xue; Dr Tich-Lam Nguyen; A/Prof Shaffique Adam; Dr Julie Karel ; Dr Kirrily Rule; Prof Nicola Gaston; Prof MingLiang Tian; Prof Justin Hodgkiss; Dr Simon Granville; Dr Priyank Vijaya Kumar; A/Prof Torben Daeneke</t>
  </si>
  <si>
    <t>LP160100575</t>
  </si>
  <si>
    <t>Precision luminescent solar concentrators from robust quantum dot arrays. Precision luminescent solar concentrators from robust quantum dot arrays. This project aims to make luminescent solar concentrators that can harness solar energy from surfaces not suited for conventional solar cells, such as car windows. It will design, synthesise and conduct detailed energy transfer studies of robust inorganic quantum dot arrays with fit-for-purpose precise spectral properties. Synthetic light-harvesting dye arrays have often been proposed to solve bottleneck challenges in the solar energy sector but there are issues with stability, processing and their photophysical output matching market needs. This project‚Äôs dyes are expected to create market opportunities for Australian luminescent solar concentrator technology.</t>
  </si>
  <si>
    <t>Prof Pall Thordarson</t>
  </si>
  <si>
    <t>Prof Justin Hodgkiss; Prof Pall Thordarson; Prof Timothy Schmidt; Prof Richard Tilley; Dr Alexander Falber</t>
  </si>
  <si>
    <t>LP160100764</t>
  </si>
  <si>
    <t>Towards a unified technology platform for sensing in liquids. Towards a unified technology platform for sensing in liquids. This project aims to use a new sensing platform for hydrocarbon monitoring in water to evolve optical on-chip position sensing of suspended micro-structures. Microelectromechanical systems dominate the world in sensing technology; they are common in smartphone, automotive, aerospace, and military applications. However, this multibillion dollar industry has failed to make chem/bio sensing profitable, mostly due to the absence of a robust and compact read-out technology for sensing in liquids. This project is expected to lead to a unified parallel sensing platform of ultimate sensitivity delivering aqueous sensing for wide ranging applications and markets.</t>
  </si>
  <si>
    <t>Dr Sanchitha Fernando; Prof Lorenzo Faraone; A/Prof Mariusz Martyniuk; Dr Gino Putrino; A/Prof Buddhika Silva; Prof Adrian Keating; Em/Prof John Dell; Prof Murray Baker; Mr Ben Cheah</t>
  </si>
  <si>
    <t>LP160100988</t>
  </si>
  <si>
    <t>Engineering the next generation of scaffolds. Engineering the next generation of scaffolds. This project aims to develop high efficiency quantum dots based on carbon nanomaterials, integrated with scaffolds and viable tissue cells, which can be used to develop smart implants with monitoring capabilities to reduce patient trauma and expenses. In certain cases, more than 50% of medical implants fail. Improving effective intervention is urgently needed, particularly monitoring of implants and early diagnosis to prevent rejections and adverse reactions. Current methods are inefficient, expensive, and induce toxicity. A non-toxic and non-invasive method to monitor the progress of tissue regeneration and wound healing is expected to place Australia at the forefront of developing implants.</t>
  </si>
  <si>
    <t>A/Prof Vincent Gomes</t>
  </si>
  <si>
    <t>Dr Norbert Windhab; A/Prof Vincent Gomes; Prof Fariba Dehghani; A/Prof Rona Chandrawati</t>
  </si>
  <si>
    <t>LP160101039</t>
  </si>
  <si>
    <t>Diamond lasers for precision applications. Diamond lasers for precision applications. The project aims to create single mode lasers of ultrahigh spectral brightness. Single-mode lasers could improve many areas of science and technology, but existing technologies do not meet all performance requirements. This project will harness the intrinsic properties of diamond Raman lasers to increase the wavelength reach, power and stability of single mode lasers. The expected outcome is laser technology that satisfies the needs of emerging markets, for example in gas sensing and atom cooling.</t>
  </si>
  <si>
    <t>Prof David Spence</t>
  </si>
  <si>
    <t>Dr Graeme Malcolm; Prof David Spence; Prof Richard Mildren</t>
  </si>
  <si>
    <t>FL150100019</t>
  </si>
  <si>
    <t>schemeCode: FL   ^ program: Discovery ^ submissionYear: 2014 ^ roundNumber: 1 ^ schemeRound: FL15 Round 1</t>
  </si>
  <si>
    <t>Precision laser levitation for quantum metrology and gravitational sensing. Precision laser levitation for quantum metrology and gravitational sensing: This fellowship project aims to levitate macroscopic objects using only laser beams, to provide a new tool to test physics theories. Strong laser beams can exert sufficient force to counteract gravity and make an object levitate. In contrast to other forms of levitation, laser levitation is scatter-free and can preserve system coherence. It has superior optical and mechanical quality factors and complete information of the system dynamics is retained. This allows laser levitation to be turned into a highly controllable and ultra-sensitive device capable of detecting minute environmental changes. This research aims to probe the relationship between quantum and gravitational physics and develop laser levitation into a precision instrument for the sensing of gravity. Laser levitation has the potential to be developed into technology for mineral exploration and environmental sensing.</t>
  </si>
  <si>
    <t>Dr Giovanni Guccione; Dr JIAYI QIN; Mr Tobias Vogl; Prof Ping Koy Lam</t>
  </si>
  <si>
    <t>developed laser tech that supports quantum tech</t>
  </si>
  <si>
    <t>LP150101188</t>
  </si>
  <si>
    <t>schemeCode: LP   ^ program: Linkage ^ submissionYear: 2014 ^ roundNumber: 1 ^ schemeRound: LP15 Round 1</t>
  </si>
  <si>
    <t>Optical technology for quantum science. This project aims to develop and commercialise optical cavity and frequency stabilisation technology to generate laser light at new and precise wavelengths. Australia plays a leading role internationally in quantum science, a burgeoning area of research where fundamental quantum mechanical principles underpin exciting new technological applications, such as ion-based quantum computing, ultracold atom sensing for geo-exploration and defence, and nanoscale imaging inside living human cells. This project aims to continue and develop this role.</t>
  </si>
  <si>
    <t>Prof Robert Scholten; Dr Robyn Starr; A/Prof Nicholas Robins; Prof Elanor Huntington; Prof Michael Biercuk; Dr Benjamin Sparkes; Prof Benjamin Buchler</t>
  </si>
  <si>
    <t>DP160100060</t>
  </si>
  <si>
    <t>schemeCode: DP   ^ program: Discovery ^ submissionYear: 2015 ^ roundNumber: 1 ^ schemeRound: DP16 Round 1</t>
  </si>
  <si>
    <t>Emergent quantum matter in multinuclear coupled coordination clusters. This project aims to understand how novel quantum states, such as topological spin liquids, emerge and how to control these emergent properties. Emergence is the observation that collections of objects can display very different properties from the individual objects: a water molecule is not wet; a neuron is not conscious. Understanding and controlling the emergent properties of materials has enormous potential applications from the lossless transport of electricity to next-generation computers. The magnetic systems to be studied are some of the simplest systems that show emergent quantum behaviours. Beyond the intrinsic scientific value of the questions, the exotic states the project seeks to engineer have potential applications in quantum computers.</t>
  </si>
  <si>
    <t>Prof Benjamin Powell; Dr Jaime Merino</t>
  </si>
  <si>
    <t>DP160100077</t>
  </si>
  <si>
    <t>Hole Spintronics ‚Äì making your spin last longer. Most electronic devices are powered by conventional transistors that use a 50-year-old technology. Spin-based electronics (spintronics) uses the electron‚Äôs spin instead of its charge to store, process and transfer information. Although half of all transistors on a chip use holes, almost all research has focused on electrons. However, holes have completely different spin properties than electrons, and are predicted to have significant advantages for spintronics. This project aims to develop new materials and techniques for making hole spin-based electronics, engineer long-lived hole spin states, and develop the knowledge that will underpin future spintronic devices for the semiconductor industry.</t>
  </si>
  <si>
    <t>Prof Alexander Hamilton; Prof Dr Andreas Wieck; Prof Michael Pepper; Prof Ulrich Zuelicke</t>
  </si>
  <si>
    <t>DP160100246</t>
  </si>
  <si>
    <t>Generalised density functional theory for accurate chemistry. The project aims to construct two new methods for predicting chemical structure, bonding and reactivity. The first of these (gLDA2) would be useful for modelling molecules whose electrons are constrained to a two-dimensional plane. The second (gLDA3) would be useful for modelling molecules with unconstrained electrons. The project plans to implement the two methods in user-friendly software packages and made available to researchers in Australia and around the world improve manufacturing efficiency in the chemical, biological, medicinal and agricultural contexts. Unlike the semi-empirical approaches that they seek to replace, these two new methods will be derived from the properties of electrons on spheres or hyperspheres and thereby have a solid foundation in quantum mechanics.</t>
  </si>
  <si>
    <t>Prof Peter Gill</t>
  </si>
  <si>
    <t>DP160100253</t>
  </si>
  <si>
    <t>Precision tests of fundamental physics at the electroweak unification scale. The project aims to advance novel precision frequency generation and measurement techniques beyond the present state of the art, through the implementation of sapphire and quartz bulk acoustic wave resonator and related technology at low temperature. The project plans to apply this technological advancement to extremely sensitive tests of General Relativity able to probe suppressed effects emanating from the Planck scale. Such tests include new tests of Lorentz invariance violations of photons and phonons, tests of fundamental constant invariance and other tests of fundamental physics. Results could lead to the discovery of the correct theory of quantum gravity, a major unsolved problem in contemporary physics.</t>
  </si>
  <si>
    <t>Prof Michael Tobar; Prof Achim Peters; Prof Dr Serge Galliou; Dr Maxim Goryachev; Asst Prof Holger Mueller</t>
  </si>
  <si>
    <t>DP160100474</t>
  </si>
  <si>
    <t>Shape-Shifting Molecules: Photoisomerization Action Spectroscopy. This project aims to examine molecules that change shape in response to light in order to gain insight into the biological processes they control. Many biological systems, including the human visual apparatus and bacterial photosynthesis, depend on molecules that change shape in response to light. The project plans to probe shape-shifting molecules with laser light while they are propelled through gas by an electric field. Light-induced changes in molecular shape produce detectable variations in drift speed. The ensuing knowledge would help calibrate computational approaches for predicting molecular function. It would also establish foundations for understanding essential biological molecules, including retinals, carotenes and peptides, and for developing new light-activated molecular motors and switches.</t>
  </si>
  <si>
    <t>Prof Evan Bieske</t>
  </si>
  <si>
    <t>DP160100545</t>
  </si>
  <si>
    <t>Transition Metal Oxide Interfaces:  Novel Emerging Functionalities. The project aims to investigate transition metal oxide heterostructures, which offer tremendous opportunities for fundamental research and future technological applications because they combine quantum size effects with effects of strong electron correlations such as magnetic switching, multiferroic coupling or superconductivity. Recent advances in growth methods such as pulsed laser deposition enable layer-by-layer growth with atomic precision. The aim of this project is to combine complementary experimental methods (ie¬†neutron scattering and optical spectroscopy), in order to gain a detailed insight into the magnetic and electronic properties of the heterostructures. This is designed to yield a deeper understanding of the underlying physics in order to help develop new materials for next-generation information technology.</t>
  </si>
  <si>
    <t>A/Prof Clemens Ulrich; Prof Dr Frank Klose; Adj/Prof Dirk Manske</t>
  </si>
  <si>
    <t>DP160100619</t>
  </si>
  <si>
    <t>Active photonic and plasmonic components based on parity-time symmetry. This project intends to uncover and demonstrate experimentally the role of symmetry in space and time in nonlinear photonics and plasmonics, where light can change the optical properties of the medium. Based on these results, the project aims to build an integrated optical signal amplifier and an integrated generator of entangled photons with previously inaccessible ultra-fast broad-range control of operating regimes. These systems would have applications in future optical communication networks, ensuring fast, secure and energy efficient data transmission.</t>
  </si>
  <si>
    <t>Prof Andrey Sukhorukov</t>
  </si>
  <si>
    <t>Prof Andrey Sukhorukov; A/Prof Alexander Solntsev; Prof Dr Alexander Szameit; Prof Thomas Pertsch; Prof Demetrios Christodoulides</t>
  </si>
  <si>
    <t>DP160100760</t>
  </si>
  <si>
    <t>Instrumentation for the era of gravitational wave science. This project aims to study noise sources that limit the low-frequency performance of gravitational wave antenna: thermal noise, quantum radiation pressure noise and Newtonian noise. Gravitational wave detection is a new way in which to observe our universe. Although detectors such as advanced LIGO (Laser Interferometer Gravitational-Wave Observatory) should detect gravitational waves, further sensitivity improvement, particularly at low frequencies, will be needed to provide event rates necessary for astronomy. Expected project outcomes will support the development of the first free mass interferometer to operate at 120K using silicon optics, a vital facility for the world community. Pushing the boundaries of measurement may also drive innovation in optical sensing with potential applications in defence, security and exploration.</t>
  </si>
  <si>
    <t>Em/Prof David McClelland; Dr Robert Ward; Prof Jesper Munch; Prof Sheila Rowan; Prof Giles Hammond; Prof Rana Adhikari</t>
  </si>
  <si>
    <t>DP160101254</t>
  </si>
  <si>
    <t>Developing a complete understanding of nuclear fission. This project aims to develop a reliable predictive model of nuclear fission. Nuclear fission is an important process in fundamental physics and technologies spanning energy, medicine and materials science. It was recently found that fission still holds many secrets, since existing models fail to describe new fission measurements for nuclei lighter than the well-known uranium region. This project plans to exploit world-leading Australian research equipment to map out unknown fission characteristics in large regions of the nuclear chart, providing a complete microscopic understanding of nuclear fission. This is designed to lead to the first predictive model applicable to the entire nuclear chart, including nuclei of astrophysical importance.</t>
  </si>
  <si>
    <t>Prof David Hinde; Prof Cedric Simenel; Prof Dr Witold Nazarewicz</t>
  </si>
  <si>
    <t>DP160101371</t>
  </si>
  <si>
    <t>Macroscopic quantum state engineering and transport in polaritonic devices. The project aims to demonstrate quantum state engineering and novel transport of hybrid light‚Äìmatter particles in semiconductors. These particles, called exciton-polaritons, form macroscopic quantum states extending over microns, and display quantum behaviour on an accessible scale. They inherit ultrafast speeds and large nonlinearities from their light (photon) and matter (exciton) constituents, therefore representing an attractive platform for next-generation optoelectronics. This project is designed to enable us to probe fundamental quantum many-body physics on the macroscopic scale, as well as design and test functional components for polaritonic circuits with information storage, transmission, and sensing capabilities.</t>
  </si>
  <si>
    <t>Prof Elena Ostrovskaya; Prof Andrew Truscott; Dr Sven Hoefling; Dr Michael Fraser; Asst Prof Timothy Liew; Dr Christian Schneider</t>
  </si>
  <si>
    <t>DP160101376</t>
  </si>
  <si>
    <t>Indecomposable representation theory. The project aims to develop a systematic approach to the study and application of indecomposable representations in pure mathematics and mathematical physics. Indecomposability is a central concept in representation theory and is thus fundamental to a wide range of applications in science. Examples of important contexts considered are diagram algebras and finite and infinite-dimensional Lie algebras including the Virasoro algebra underlying conformal field theory. Linear algebra is a ubiquitous mathematical tool playing a pivotal role in representation theory, and the project aims to resolve outstanding fundamental issues concerning families of so-called non-diagonalisable matrices.</t>
  </si>
  <si>
    <t>Prof Jorgen Rasmussen</t>
  </si>
  <si>
    <t>Prof Jorgen Rasmussen; Em/Prof Mark Gould</t>
  </si>
  <si>
    <t>DP160101519</t>
  </si>
  <si>
    <t>Monoidal categories and beyond: new contexts and new applications. The project aims to develop a theory of generalised monoidal structures with applications to fields as diverse as combinatorics, representation theory, algebraic geometry, topology, theoretical physics and computer science. Monoidal categories are a mathematical formalism for systems with operations of parallel and serial composition, such as the Hilbert space model of quantum mechanics. Recent developments in topology and quantum algebra have led to more general notions of monoidal category, and further progress requires a comprehensive theory of such structures.</t>
  </si>
  <si>
    <t>Em/Prof Ross Street</t>
  </si>
  <si>
    <t>Em/Prof Ross Street; Em/Prof Dominic Verity; A/Prof Stephen Lack; A/Prof Richard Garner</t>
  </si>
  <si>
    <t>DP160101520</t>
  </si>
  <si>
    <t>Towards higher rank logarithmic conformal field theories. This project aims to expand our knowledge of logarithmic theories. Conformal field theory provides powerful methods for attacking problems in theoretical physics and furnishes beautiful connections between seemingly disparate branches of pure mathematics. Advancing these theories is crucial to progress in statistical mechanics, string theory and various mathematical disciplines. Expected outcomes include a detailed formalism for systematically and rigorously analysing a wide variety of logarithmic conformal field theories so as to facilitate applications.</t>
  </si>
  <si>
    <t>Dr David Ridout; Dr Simon Wood; Prof Peter Bouwknegt; A/Prof Thomas Creutzig</t>
  </si>
  <si>
    <t>DP160101652</t>
  </si>
  <si>
    <t>Verification of quantum cryptographic protocols: a process algebra approach. Security analysis of quantum cryptographic systems is notoriously difficult. This project aims to develop theoretic foundations and algorithms, as well as efficient software tools, to verify quantum cryptographic protocols by innovatively bridging two research fields: quantum cryptography and quantum process algebra. The pioneering research may provide innovative, game-changing security technologies for banks, business, finance, security industry, police, and counter-terrorism both within Australia and globally.</t>
  </si>
  <si>
    <t>Prof Mingsheng Ying</t>
  </si>
  <si>
    <t>Prof Mingsheng Ying; Prof Yuan Feng; Prof Dr Lijun Zhang; Dr Taolue Chen</t>
  </si>
  <si>
    <t>DP160101728</t>
  </si>
  <si>
    <t>Reflection Groups and Discrete Dynamical Systems. This project aims to solve long-standing problems in discrete dynamical systems that are of particular interest to physics, by using reflection groups to reveal unexpected geometric insights. Mathematics has the power to abstract crucial patterns from complex observations. Symmetries familiar in the real world, like the hexagonal patterns of honeycombs, arise inside convoluted structures in high-dimensional systems. By revealing the structure of space-filling polytopes in integrable systems, the project seeks to find sought-after reductions of high-dimensional discrete models to two dimensions. Expected outputs include new reductions to discrete Painlev√© equations, new circle patterns useful for computer graphics and discrete holomorphic functions.</t>
  </si>
  <si>
    <t>Prof Nalini Joshi; Prof Kenji Kajiwara</t>
  </si>
  <si>
    <t>DP160101792</t>
  </si>
  <si>
    <t>Atmospheric photochemistry - it's a lot more complicated than we thought. The project plans to develop a more accurate model of the changing atmosphere. The chemical composition of Earth‚Äôs atmosphere is changing because of anthropogenic activities. Predicting the consequences of this change requires accurate chemical models. The hydroxyl radical (OH) is the most important radical in the atmosphere, yet atmospheric models predict its concentration in forested regions to be about 10 times lower than measured. These models also predict the amount of organic acids to be lower than measured. This project hypothesises two new chemical processes to account for these discrepancies. Photo-isomerisation of carbonyls to enols is suggested to be a source of organic acids. Reaction of extraordinarily hot carbonyl photofragments with oxygen is hypothesised to be an important source of OH radicals.</t>
  </si>
  <si>
    <t>Prof Scott Kable</t>
  </si>
  <si>
    <t>Prof Scott Kable; Prof Meredith Jordan; Prof Yuan-Pern Lee</t>
  </si>
  <si>
    <t>DP160101911</t>
  </si>
  <si>
    <t>Quantum physics and complexity. How much information about a system‚Äôs present is needed to predict its future? This project aims to show that the answer fundamentally depends on how information is stored. Simulations of partially random processes are critical in real-world applications. Surprisingly, theory suggests that a simulation must store much more classical data (like bits) than is required to determine its output. This wastes precious resources. Via optical quantum information experiments, the project aims to demonstrate and characterise how storing and handling data in quantum states massively reduces this complexity overhead. Another goal is to use novel quantum optics ideas to greatly reduce communication complexity in important remote processing tasks.</t>
  </si>
  <si>
    <t>Prof Geoffrey Pryde</t>
  </si>
  <si>
    <t>Prof Geoffrey Pryde; Asst Prof Mile Gu; Prof Norbert Lutkenhaus</t>
  </si>
  <si>
    <t>DP160102085</t>
  </si>
  <si>
    <t>Riding a quantum wave: transport and flow of atomic quantum fluids. This project intends to characterise and engineer the fundamental transport properties of atomic superfluids. Lasers and magnetic fields can be used to cool tiny samples of millions of atoms to temperatures a few billionths of a degree above absolute zero. At such cold temperatures they form a superfluid known as a Bose‚ÄìEinstein condensate, which flows with zero viscosity. Using tailored light fields to trap and guide the atoms, this project plans to build rudimentary atomic circuits and coax the superfluid to flow through a channel between two reservoirs, firstly with thermodynamic gradients, and secondly by building a quantum pump. Together with computer modelling, this would allow us to characterise the microscopic transport properties of superfluids and provide us with an understanding of how to use them in atomtronic devices in the future.</t>
  </si>
  <si>
    <t>Prof Halina Rubinsztein-Dunlop</t>
  </si>
  <si>
    <t>Prof Halina Rubinsztein-Dunlop; Dr Tyler Neely; A/Prof Brian Anderson; Dr Ashton Bradley</t>
  </si>
  <si>
    <t>DP160102106</t>
  </si>
  <si>
    <t>Quantum collision theory for astrophysics, fusion energy and hadron therapy. The project intends to investigate collision processes involving charged particles interacting with complex atoms and molecules. Although the theory of electron, positron and ion collisions with simple atoms and molecules has advanced in recent years, the corresponding computational modelling is difficult due to the mix of the countably and uncountably infinite spectrum of the target, the long-range Coulomb potential, and the multicentre nature of the target and the rearrangement processes. These difficulties could be overcome using a convergent close-coupling method. This project plans to apply the method to complex quantum collision systems in diverse applications of current interest such as fusion energy, lighting, astrophysics, and cancer imaging and therapy.</t>
  </si>
  <si>
    <t>Prof Igor Bray</t>
  </si>
  <si>
    <t>Prof Igor Bray; Prof Dmitry Fursa; Prof Alisher Kadyrov</t>
  </si>
  <si>
    <t>DP160102337</t>
  </si>
  <si>
    <t>Quantum Phase Transitions In- and Out-of-Equilibrium in Optical Lattices. This project aims to contribute to understanding the physics of quantum many-body systems. A complete understanding of phase transitions in strongly interacting quantum many-body systems is a key step towards solving several open problems in modern physics (eg¬†high temperature superconductors). However, they are extremely difficult to study theoretically or in traditional experiments, due to the underlying strong quantum correlations. This project plans to take an alternative approach using ultra-cold helium atoms in an optical lattice to form an analogue quantum simulator. This would provide access to a new experimental observable: many-body correlation functions, which should yield new insights. Understanding such systems more deeply may lead to the development of new quantum technologies based on this science.</t>
  </si>
  <si>
    <t>Dr Sean Hodgman; Prof Andrew Truscott; Prof Xi-Wen Guan</t>
  </si>
  <si>
    <t>DP160102425</t>
  </si>
  <si>
    <t>The bad metallic state in quantum materials. The project seeks to elucidate how an important quantum state of matter emerges from strong interactions between electrons. Quantum materials are a diverse class of materials whose unusual properties emerge from the strong interactions between electrons. Many have metallic phases with a low electrical conductivity (bad metals). The aim is to understand and characterise this quantum state of matter and how it emerges from the constituent electrons. An expected outcome will be falsification of specific theoretical models (based on techniques from string theory) and development of concepts that can be used to interpret experiments, including on ultra-cold atomic gases. Projected future benefits include new insights and concepts that may aid the design and synthesis of new materials for applications based on superconductivity, thermoelectricity and magnetoresistance.</t>
  </si>
  <si>
    <t>Prof Ross McKenzie</t>
  </si>
  <si>
    <t>DP160102426</t>
  </si>
  <si>
    <t>Quantum algorithms for computational physics. The project intends to provide a solid base of quantum algorithms that would enable quantum computers to tackle currently insurmountable problems. Many of the highest-value applications in computing are based on solving problems in physics. Quantum computers take advantage of the power of quantum mechanics to outperform even the fastest conceivable supercomputers. This project plans to use new tools in quantum algorithms to provide much faster ways for quantum computers to simulate physics, including molecular modelling, field theories that explain elementary forces in the universe, and differential equations needed to model classical physics. The increases in computing speed have the potential to enable new technology in areas such as drug design and materials science, as well as providing testable predictions for new theories of physics.</t>
  </si>
  <si>
    <t>Prof Dominic Berry; Prof Gavin Brennen; Prof Andrew Childs; Dr Jiannis Pachos; Prof Alan Aspuru-Guzik</t>
  </si>
  <si>
    <t>DP160102585</t>
  </si>
  <si>
    <t>Signature of vibrational motions encoded into small polyatomic spectra. Using revolutionary state-of-the-art spectrometers, the project plans to search for signatures of large-amplitude vibrational motions that transform one chemical species to another. Bond-breaking chemical reactions necessarily involve highly vibrationally excited reactants and/or products that move the energy of the system away from equilibrium. It is now possible for direct measurements to be made of the changes that a molecule undergoes as it transits across a chemical potential energy barrier. The project plans to examine the long-standing problem of vinylidene-acetylene isomerisation in order to verify the long-suspected existence of large amplitude vibrational motion in small molecules, which are thought to be the signatures of a particular class of chemical dynamics. These would provide a rational basis for future control of unimolecular chemical reactions.</t>
  </si>
  <si>
    <t>Dr Stephen Gibson</t>
  </si>
  <si>
    <t>Dr Stephen Gibson; Prof Robert Field; Prof Dr William Lineberger; Prof Daniel Neumark ; Dr Richard Mabbs</t>
  </si>
  <si>
    <t>concepts and theoretical tools for describing large collections of quantum particles</t>
  </si>
  <si>
    <t>DP160102739</t>
  </si>
  <si>
    <t>Density modulations and superconductivity in two-dimensional quantum gases. The project aims to investigate the interplay between pairing (superfluidity) and pattern formation (eg¬†stripes) in quasi-two-dimensional quantum systems. The close proximity of these phases is a recurring theme in layered materials which could hold the key to understanding phenomena such as high temperature superconductivity. The project plans to investigate these phases in dipolar gases, which provide a clean, controlled environment for novel many-body phenomena. Within this setting, it plans to test established theories of pairing and develop accurate descriptions of density modulations, thus providing fundamental insights into strongly correlated systems. The new states of matter discovered in the project could form the basis for new quantum devices; in particular, a deeper understanding of stripe phases may allow us to use them for data storage.</t>
  </si>
  <si>
    <t>Prof Meera Parish; A/Prof Jesper Levinsen; A/Prof Georg Bruun</t>
  </si>
  <si>
    <t>DP160103085</t>
  </si>
  <si>
    <t>Quantum invariants and hyperbolic manifolds in three-dimensional topology. The project aims to broaden our understanding of three-dimensional (3-D) spaces, including spaces that arise in engineering, microbiology and physics. It is known that all 3-D spaces can be decomposed into geometric pieces. The most common type of geometry is hyperbolic. It is also known that such spaces have algebraic structures arising from quantum physics, known as quantum invariants. Several important conjectures, based on developments in physics, assert that hyperbolic geometry and quantum invariants are deeply related, but they remain unproved. The project aims to find new relationships between hyperbolic geometry and quantum invariants, advancing our understanding of both areas.</t>
  </si>
  <si>
    <t>DP160103311</t>
  </si>
  <si>
    <t>Nonequilibrium states of polariton superfluids. This project aims to design novel nonequilibrium states of a polariton superfluid and to identify why some are more robust than others. Polaritons are hybrid particles of light and matter that exist in thin layers of a semiconductor. At high densities they form a superfluid, exhibiting quantised whirlpools and frictionless flow. The project aims to realise these states in the laboratory and to address one of the challenges of physics: predicting and controlling the emergent properties of materials far from equilibrium. The anticipated outcome is the generation of fundamental knowledge that could be used to guide the design of polaritonic devices such as novel optoelectronic devices for emitting and controlling light.</t>
  </si>
  <si>
    <t>Prof Matthew Davis; Prof Elena Ostrovskaya</t>
  </si>
  <si>
    <t>DP160103479</t>
  </si>
  <si>
    <t>Low dimensional categories. This project plans to study fundamental examples of higher categories in dimensions 2, 3, and 4, with the goal of understanding their essential features and building appropriate tools and theoretical frameworks for working with them. This work would have applications in several areas of mathematics including representation theory, low dimensional topology and topological quantum computing. Higher categories let us study the possible shapes of space (dimensions 2, 3, and 4, are the relevant ones for the world we live in), and also the dimensions in which we find the most interesting examples. The project plans to investigate particular examples related to exceptional Lie algebras, fusion categories, and categorical link invariants.</t>
  </si>
  <si>
    <t>DP160103630</t>
  </si>
  <si>
    <t>Topological effects and correlations in quantum materials. The project aims to advance the knowledge base that will support the development of novel quantum materials. Novel quantum materials, at the forefront of modern condensed matter physics, are qualitatively different from usual metals or semiconductors. The difference is due to their topological and correlation effects which create electron behaviour that creates highly unusual and useful material properties. The project aims to reveal the mechanisms behind the topological and correlation effects and develop methods to enhance and engineer desirable properties to facilitate creation of new materials. Expected project outcomes may be applicable to a range of fields, from creation of artificial quantum materials to novel methods of detection of dark matter.</t>
  </si>
  <si>
    <t>Prof Oleg Sushkov</t>
  </si>
  <si>
    <t>DP160103633</t>
  </si>
  <si>
    <t>Advances in HIgher Spin Gauge Theory. This project aims to explore the dynamical and geometrical aspects of higher spin gauge theory that have recently become the focus of enormous interest worldwide. Higher spin gauge theory is a unique generalisation of Einstein‚Äôs gravitation theory, which possesses maximal gauge symmetry and is a novel candidate for quantum gravity. Expected project outcomes include a better understanding of higher-spin interaction vertices, correlation functions, and other conceptual results of major importance to mathematical physics.</t>
  </si>
  <si>
    <t>Prof Sergei Kuzenko; Prof Dr Dmitri Sorokin; Prof Mikhail Vasiliev</t>
  </si>
  <si>
    <t>DP160103797</t>
  </si>
  <si>
    <t>Quantum Coherences in Artificial Light-Harvesting Complexes. The aim of this project is to relate efficient energy and electron transfer processes in molecular materials to the presence of quantum coherences. The ongoing debate on the role of quantum coherences in the efficient harvesting of sunlight of photosynthesis appears to be limited by the complexity of the biological systems and a lack of high instrumentation sensitivity. Using molecular systems and a highly sensitive method, this project aims to reveal the effects of molecular conformation and geometry on quantum coherences. The outcome is likely to improve our understanding of nature's remarkable ability to harvest energy efficiently from the sun and foster new approaches that increase the efficiency of light-harvesting systems.</t>
  </si>
  <si>
    <t>A/Prof Tak Kee</t>
  </si>
  <si>
    <t>A/Prof Tak Kee; Prof Gregory Scholes</t>
  </si>
  <si>
    <t>DP160103910</t>
  </si>
  <si>
    <t>Engineering the Next Generation of Terahertz Laser Imaging Systems. This project aims to develop terahertz imaging systems based on quantum cascade lasers suitable for characterisation of skin, with major implications for early skin cancer detection. Despite advances in treatment regimes, the most significant predictor of skin cancer survivability remains early detection. The project‚Äôs approach uses the semiconductor laser in the optical-feedback interferometer configuration, and is designed to afford significant advantages over conventional terahertz imaging platforms. The project plans to explore new semiconductor physics of a quantum cascade laser under optical feedback, engineer the semiconductor laser-based platform for medical diagnostic applications, and develop supporting numerical techniques.</t>
  </si>
  <si>
    <t>Prof Aleksandar Rakic; Prof Stephen Wilson; Dr Thomas Taimre; Prof H. Peter Soyer; Dr Paul Dean; A/Prof Dragan Indjin; Prof Edmund Linfield</t>
  </si>
  <si>
    <t>DE160100098</t>
  </si>
  <si>
    <t>schemeCode: DE   ^ program: Discovery ^ submissionYear: 2015 ^ roundNumber: 1 ^ schemeRound: DE16 Round 1</t>
  </si>
  <si>
    <t>Can positronium fragment complex molecules? This project aims to explore whether positronium, which is produced in the body during positron emission tomography (PET), can damage DNA. PET scans are used to locate cancer. Positrons produce positronium, a matter-antimatter bound state, in the body during a PET scan. It is known that electrons can damage DNA by forming a transient negative ion that fragments DNA building blocks and it is suggested that positronium could damage DNA in the same way. This work will explore fragmentation of DNA nucleobases by positronium impact. The results of this work may contribute to new models of PET use.</t>
  </si>
  <si>
    <t>Dr Joshua Machacek</t>
  </si>
  <si>
    <t>DE160100167</t>
  </si>
  <si>
    <t>Electro-optical quantum transport in semiconductor microcavities. The project seeks to expand fundamental knowledge in the new area of exciton-polariton physics which has a range of practical applications. This project plans to connect fundamental study in quantum physics with application-oriented research involving elements of quantum engineering. The project plans to investigate the transport of exciton polaritons ‚Äì hybrid light‚Äìmatter particles that can propagate nearly as fast as light and are very robust. It may allow us to better understand fundamental features in physics and optics, and to model and construct optoelectronic devices such as quantum switchers, filters, transistors and detectors. The theory that the project aims to develop could be employed in different spheres of modern physics, chemistry, and medicine and biology.</t>
  </si>
  <si>
    <t>Dr Ivan Savenko</t>
  </si>
  <si>
    <t>DE160100356</t>
  </si>
  <si>
    <t>Quantum measurements: new, better, easier. This project aims to: engineer new state-of-the-art quantum measurements; devise the best ways of sensing quantum signals; and make quantum measurements and characterisation of large quantum systems easier to do. Quantum measurements are the principal means by which we gain access to and characterise the quantum world. The new, better and easier measurements that should result from this project will greatly advance quantum technologies. Specifically, they should allow for more efficient characterisation of quantum computers and enable us to engineer the ultimate quantum sensors, enhance mineral prospecting; and make building a quantum computer practical.</t>
  </si>
  <si>
    <t>Asst Prof Joshua Combes</t>
  </si>
  <si>
    <t>DE160100409</t>
  </si>
  <si>
    <t>Knowledge, Ignorance, and Security in Higher-dimensional Quantum Systems. This project aims to provide new understanding of information and security in higher-dimensional systems, and to exploit this to deliver a secure, high-capacity, quantum image transfer protocol for quantum communication and quantum cryptography technologies. In quantum physics, the best possible knowledge of a whole does not include the best possible knowledge of the parts: not knowing any of the letters of a word does not imply not knowing what the word is. This project aims to examine the high-dimensional transverse spatial modes of photon to show that the converse is also true: not knowing the word does not imply not knowing any of the letters. Project outcomes may have applications in remote sensing and surveillance.</t>
  </si>
  <si>
    <t>DP160104502</t>
  </si>
  <si>
    <t>Invariants, geometric and discrete structures on manifolds. This project aims to develop practical methods for finding geometric and discrete structures on manifolds in both low and high dimensions and advancing our understanding of the information that physics is providing about these spaces. Recently there have been spectacular advances in understanding 3-D spaces and the interaction between ideas in mathematical physics (quantum invariants, string theory) and such spaces. In this project, the first aim is to construct structures with good geometric properties on 3- and 4-manifolds, using triangulations. The second aim is to study combinatorial decompositions of n-manifolds, using our new technique of multisections and also searching for polyhedral metrics of non-positive curvature. The third aim is to connect quantum invariants and geometric structures, again using triangulations.</t>
  </si>
  <si>
    <t>Prof Joachim Rubinstein</t>
  </si>
  <si>
    <t>Prof Joachim Rubinstein; A/Prof Craig Hodgson; Prof Stephan Tillmann</t>
  </si>
  <si>
    <t>DP160104621</t>
  </si>
  <si>
    <t>Hexagonal boron nitride for deep ultraviolet device applications. This project plans to investigate the growth of an alternative material, hexagonal boron nitride, for use in high performance deep-ultraviolet (UV) light-emitting diodes (LEDs). Deep-UV LEDs are robust and highly portable devices that replace traditional mercury/deuterium-based UV sources, and have applications in water or air sterilisation, photo-dermal therapy, covert communication and bio-chemical agent identification. However, despite major worldwide effort in the development of aluminium gallium nitride deep-UV LEDs, their efficiency is still extremely low. Understanding the fundamental growth, doping and alloying mechanisms of hexagonal boron nitride will allow us to engineer its properties and create high-efficiency devices.</t>
  </si>
  <si>
    <t>Prof Hark Hoe Tan</t>
  </si>
  <si>
    <t>DE160100821</t>
  </si>
  <si>
    <t>Enhancing Communication using Small Quantum Devices. This project aims to determine whether applications of small quantum devices for communication are commercially feasible with today's or tomorrow's technology. One of the main challenges when engineering future quantum information processors is that complex quantum states are hard to prepare and control and there will be severe limitations on the size of quantum computers for the foreseeable future. Most proposals for applications of quantum information processing require very large quantum computers. The goal of this project is to investigate applications in communication where it is expected that a small quantum device will lead to an advantage over classical systems.</t>
  </si>
  <si>
    <t>Dr Marco Tomamichel</t>
  </si>
  <si>
    <t>DE160100958</t>
  </si>
  <si>
    <t>Quantum integrability and symmetric functions. This project aims to develop new connections between quantum integrability and a central area of pure mathematics, symmetric function theory. Quantum integrability is one of the most important areas of mathematical physics, in view of its application to modern physical theories and its mathematical richness. The project intends to use advanced symmetric function techniques to calculate quantum mechanical quantities without any approximation, and to use the framework of quantum integrability to provide new results in symmetric function theory. The intended outcomes of the project will be new asymptotic expressions for correlation functions and more efficient computer algorithms for the calculation of a variety of symmetric functions.</t>
  </si>
  <si>
    <t>DP160104923</t>
  </si>
  <si>
    <t>The Silicon Single Electron Pump: A New World Standard for Electric Current. This project seeks to develop a new ultra-high-precision current standard, providing a missing link in today‚Äôs world standards for electrical measurement. Although highly accurate metrological standards are available for both voltage and resistance, there is no equivalent current standard available. The project aims to create nanoelectronic charge-pump devices that can generate a highly accurate output current. This project plans to use silicon-based single-electron-transistor technology to undertake high-precision measurements. The project expects to contribute to the technological basis for a new world current standard.</t>
  </si>
  <si>
    <t>Prof Andrew Dzurak; Prof Mikko Mottonen; Dr Alessandro Rossi; Dr Dimitrios Georgakopoulos; Dr Antti Kemppinen; Dr Masaya Kataoka</t>
  </si>
  <si>
    <t>DP160104965</t>
  </si>
  <si>
    <t>Propagation and properties of solitonic matterwaves in atomic metamaterials. This project aims to develop and investigate solitonic matter waves interacting with crystals of light, known as optical lattices. Using a unique apparatus, the project plans to investigate how solitonic matter waves propagate in their ground and excited states, how those matter waves interact with each other, and how we can manufacture new optical materials to obtain different, and potentially useful, new behaviour. Although the proposed studies are purely fundamental in nature, the project has the potential to affect the field of quantum sensors, where solitonic matter waves are predicted to offer gains over traditional atom sources.</t>
  </si>
  <si>
    <t>A/Prof Nicholas Robins</t>
  </si>
  <si>
    <t>A/Prof Nicholas Robins; Prof John Close</t>
  </si>
  <si>
    <t>LE160100045</t>
  </si>
  <si>
    <t>schemeCode: LE   ^ program: Linkage ^ submissionYear: 2015 ^ roundNumber: 1 ^ schemeRound: LE16 Round 1</t>
  </si>
  <si>
    <t xml:space="preserve">Coherent Laser Links for Space Applications. Coherent laser links for space applications: 
This project seeks equipment to establish a deployable, free-space, coherent laser link to enable Australia‚Äôs continued leadership and involvement in large-scale international space projects. It would support optical free-space frequency transfer to expand the capability of the European Space Agency‚Äôs Atomic Clock Ensemble in Space mission; tests to validate the inter-satellite interferometry acquisition system for the NASA Gravity Recovery and Climate Experiment follow-on mission; and test-bed development for advanced coherent optical communications systems. Coherent, free-space laser links are an emerging technology for a range of high-impact research fields. The project would enable research relying on precision measurements of time and frequency; advanced inter-satellite laser interferometry, and coherent free-space optical communications.  </t>
  </si>
  <si>
    <t>Prof Daniel Shaddock; Prof Michael Tobar; A/Prof Sascha Schediwy; Dr Robert Ward; Prof Dr Karl Schreiber; Prof Christophe Salomon; Dr Michael Wouters; Dr Malcolm Gray; Dr John Dawson</t>
  </si>
  <si>
    <t>LE160100062</t>
  </si>
  <si>
    <t>Silicon LPCVD Facility for Nanoelectronics, Quantum Computing &amp; Solar Cells. Silicon low-pressure chemical vapor deposition facility: 
This project aims to complete Australia‚Äôs first manufacturing line for nanoscale devices. It aims to establish a low-pressure chemical vapour deposition system to complete the existing silicon complementary metal-oxide semiconductor process line. It is currently impossible to fabricate many devices compatible with industrial manufacture, limiting device reliability and path to commercialisation. The tool is designed to incorporate four furnace tubes for growing thin layers of electronic materials, including polycrystalline-silicon, epitaxial silicon, and silicon-nitride. One unique aspect will be growth of isotopically-enriched silicon-28 that is essential for spin-based quantum computing. The tool would support a wide range of projects nationally in silicon micro/nano-systems, advanced photovoltaics, and quantum technologies.</t>
  </si>
  <si>
    <t>Prof David Reilly; Prof Andrew Dzurak; Prof Andrea Morello; Prof Michelle Simmons; Prof Darren Bagnall; Prof Allen Barnett; Prof Lloyd Hollenberg</t>
  </si>
  <si>
    <t>DE160101334</t>
  </si>
  <si>
    <t>Atomic Engineering of Molybdenum Disulfide for Ultra-Scaled Electronics. This project aims to explore novel approaches to device fabrication and functionality by atomic-level engineering of next generation electronic materials. As transistors shrink towards the atomic scale, conventional fabrication methods fail and device behaviour is altered by emerging quantum effects. Atomically thin two-dimensional (2D) crystals are emerging as next-generation electronic materials in nanoelectronics. However, no reliable fabrication techniques currently exist at the targeted sub-10-nanometre scale and basic scientific investigation of the operation of these ultimately small devices is needed. The project plans to use innovative approaches to investigate the physics of atomic-scale electronic devices and explore entirely new device concepts and functionalities for future quantum electronics.</t>
  </si>
  <si>
    <t>Asst Prof Bent Weber</t>
  </si>
  <si>
    <t>LE160100069</t>
  </si>
  <si>
    <t>Ultra-low temperature facility for optical experiments. Ultra-low temperature facility for optical experiments: 
The project aims to establish a state-of-the-art facility to conduct optics and photonics experiments at ultra-low temperatures, by integrating an optical-access cryogen-free dilution refrigerator into an optics laboratory. Near absolute zero temperature, complex materials and engineered nanoscale devices exhibit striking quantum mechanical behaviour. Experimental access to photonics at millikelvin temperatures would enable a coherent quantum-mechanical interface between spins, charges, phonons and photons. This unique facility may help in designing the next generation of information, communication and metrology devices, such as quantum computers, single-photon sources and detectors, and nanoscale quantum-enhanced sensors.</t>
  </si>
  <si>
    <t>Prof Thomas Volz; Prof Andrea Morello; A/Prof Arne Laucht; Prof Andrew Dzurak</t>
  </si>
  <si>
    <t>DE160101490</t>
  </si>
  <si>
    <t>Probing topological edge channels at the atomic scale. This project is anticipated to provide a platform for nanoelectronic devices where quantum degrees of freedom remain robust up to very high temperatures. The one-dimensional edge channels of two-dimensional topological insulators are an emerging research area that challenges our understanding of quantum matter at the atomic scale. The project aims to deliver a new insight into the nature of edge channel transport and scattering by directly measuring their wave functions and quasi-particle excitations with atomic scale resolution. By applying these methods to systems with very large topological gaps, the anticipated results will provide a foundation for robust high-temperature, industry-compatible spintronics. The intended outcomes may improve computational speed in new information technologies and reduce power consumption.</t>
  </si>
  <si>
    <t>Dr Joseph Salfi</t>
  </si>
  <si>
    <t>LE160100185</t>
  </si>
  <si>
    <t>High throughput microbial microculture and single cell analysis facility. High throughput microbial microculture and single cell analysis facility: 
To support the emerging research area of microbial heterogeneity and variation in response to conditions, this project aims to establish a facility centred on a 24-microbioreactor system for high throughput microbial culturing. This is designed to be connected to two complementary analysis techniques ‚Äì flow cytometry and high resolution infra-red microscopy ‚Äì for the non-destructive measurement of metabolic activities and mapping of constituents of whole cells. This would help us to determine the variation in response between organisms, to guide cell line development and process optimisation for a wide range of biotechnology applications. Expected outcomes may apply to Australia‚Äôs brewing, wine, food processing, aquaculture, biofuels, biomedical and biotechnology industries.</t>
  </si>
  <si>
    <t>A/Prof Victoria Haritos</t>
  </si>
  <si>
    <t>Prof Ewan Blanch; A/Prof Victoria Haritos; Prof Trevor Lithgow; Prof Bayden Wood; Prof Dr Falk Schreiber; Prof Sagadevan Mundree; Dr Laleh Vash Moghaddam; Em/Prof Rodney Devenish; Dr Geoffrey Dumsday; Dr Oliver Hutt</t>
  </si>
  <si>
    <t>FT150100232</t>
  </si>
  <si>
    <t>schemeCode: FT   ^ program: Discovery ^ submissionYear: 2015 ^ roundNumber: 1 ^ schemeRound: FT15 Round 1</t>
  </si>
  <si>
    <t>From quantum integrable systems to algebraic geometry and combinatorics. The purpose of this project is to investigate the deep connections that have recently emerged between the study of an area of mathematical physics (quantum integrable systems) and subjects of pure mathematics (enumerative and algebraic combinatorics, and algebraic geometry). These connections have a common root, which this project plans to reveal using novel methods coming from quantum integrability. This approach is expected to illuminate these subjects leading to a new unified and interdisciplinary picture, and to resolve important open problems in the study of certain algebraic varieties and of their cohomology in the theory of symmetric functions, and related counting problems.</t>
  </si>
  <si>
    <t>Prof Paul Zinn-Justin</t>
  </si>
  <si>
    <t>FT150100426</t>
  </si>
  <si>
    <t>On-surface atomic-scale engineering of topological organic nanostructures. The goal of this project is to synthesise and characterise low-dimensional organic nanostructures, in which the atomic-scale morphology and electronic structure give rise to nontrivial topological electronic states. Successful design of organic materials with topological electronic states would pave the way for the development of new technologies in dissipation-less electronics, spintronics and quantum information processing, with the flexibility and efficiency that organic compounds can offer. The project plans to exploit metal atoms and organic molecules as building units in approaches of supramolecular chemistry applied on surfaces, to achieve structural and electronic control at the single atom level.</t>
  </si>
  <si>
    <t>A/Prof Agustin Schiffrin</t>
  </si>
  <si>
    <t>LE150100151</t>
  </si>
  <si>
    <t>schemeCode: LE   ^ program: Linkage ^ submissionYear: 2014 ^ roundNumber: 1 ^ schemeRound: LE15 Round 1</t>
  </si>
  <si>
    <t>Probe and engineer interactions in atomic-scale devices with a LT STM. A low-temperature scanning tunnelling microscope: The project aims to establish a facility to exploit the spectroscopic and spatial resolution of an ultra-low temperature scanning tunnelling microscope in conjunction with atomically controlled dopant engineering. In a variety of experiments the research team will explore ultra-scaled transistors, quantum information science devices, and engineered quantum matter. Improving our ability to investigate semiconductor materials at the atomic scale impacts fields ranging from electronics, telecommunication, quantum information to renewable energy research and puts Australia at the forefront of the field of controlled atomic systems in semiconductors.</t>
  </si>
  <si>
    <t>Prof Jeffrey McCallum; A/Prof Matthew Sellars; Prof Michelle Simmons; A/Prof Nigel Marks; Prof Lloyd Hollenberg; Prof Sven Rogge; Dr Oliver Warschkow</t>
  </si>
  <si>
    <t>LE150100172</t>
  </si>
  <si>
    <t>Inductively-coupled plasma etching facility. Inductively-coupled plasma etching facility: The aim of this project is to bring together an inductively-coupled plasma etcher with a high resolution tool for optical lithography to create a facility capable of producing nano-structures in silicon surfaces. Such structures are the basis of high performance photonic, nano-electronic, and MicroElectroMechanical (MEM) devices. The lithography tool is a step-and-repeat system capable of exceptionally high rates of throughput so this etcher will be a crucial enabling tool for efficient fabrication of nano-devices for research into quantum computing, high bandwidth, quantum-secure optical communications, renewable energy, and for applications in medicine. The etcher will be available for national access.</t>
  </si>
  <si>
    <t>Prof Benjamin Eggleton</t>
  </si>
  <si>
    <t>Prof Andrew Dzurak; Prof Christopher Poulton; Prof David Reilly; Prof Simon Fleming; Prof Carel de Sterke; Prof Benjamin Eggleton; A/Prof Matthew Arnold; Prof Arnan Mitchell; Prof David Moss; A/Prof Stefano Palomba</t>
  </si>
  <si>
    <t>DE150101636</t>
  </si>
  <si>
    <t>schemeCode: DE   ^ program: Discovery ^ submissionYear: 2014 ^ roundNumber: 1 ^ schemeRound: DE15 Round 1</t>
  </si>
  <si>
    <t>Emergent quantum phenomena in ultracold matter with artificial gauge fields. Gauge fields are central in our modern understanding of physics. They are at the origin of many sophisticated states of matter including quantum Hall materials, topological insulators and supersolids that have potential applications in future technologies. This project aims to explore these exotic quantum states emerging in ultracold atomic gases with artificially engineered gauge fields. Unlike the solid-state systems, in which all details of the material structure are not controlled or even not known with certainty, the unprecedented controllability of the ultracold system provides a unique opportunity to gain key insights on the physics related to the gauge fields, and to advance the studies in both fundamental physics and applications.</t>
  </si>
  <si>
    <t>Dr Yun Li</t>
  </si>
  <si>
    <t>DE150101499</t>
  </si>
  <si>
    <t>First-principles design and characterisation of topological materials. It has long been predicted that materials may contain special topological order. The recent discovery of topological insulators reveals the tip of the iceberg, but many theoretical hypotheses, such as the existence of the fractional Chern insulator and quantum spin liquid, remain elusive. This project aims to bridge the gap between conceptual models and real materials by using first-principles calculations. The plan is to identify and engineer topological electronic bands in experimentally feasible materials, characterise existing quantum frustrated materials and connect these materials with minimal theoretical models. This project also aims to reveal further families of topological materials and clarify their physical properties.</t>
  </si>
  <si>
    <t>Dr Zheng Liu</t>
  </si>
  <si>
    <t>geometry of homogenous manifolds. 010503 FOR code quoted, which includes Quantum Mech &amp; Quantum Info Theory</t>
  </si>
  <si>
    <t>DE150101647</t>
  </si>
  <si>
    <t>Symplectic solvmanifolds and their friends. Symplectic geometry is the mathematical foundation of classical mechanics and quantum theory. The symmetry group of a physical system determines the conservation laws governing its behaviour. This project aims to advance the understanding of a large class of these symmetry groups and their associated symplectic geometries, which are called symplectic solvmanifolds. The project aims to: determine the topological properties of symplectic solvmanifolds as encoded in their fundamental groups; their geometric properties in the form of holonomy groups; and the algebraic properties of their symplectic algebras. The project endeavours to classify the building blocks of symplectic geometry.</t>
  </si>
  <si>
    <t>Dr Wolfgang Globke</t>
  </si>
  <si>
    <t>DE150101548</t>
  </si>
  <si>
    <t>Geometric boundary-value problems. The Ricci flow is a geometric differential equation which recently made headlines for its key role in the proof of the Poincar√© Conjecture (a century-old mathematical conjecture whose resolution carried a $1,000,000 prize). Developing the theory of boundary-value problems for the Ricci flow is a fundamental question which has remained open for over two decades. This project aims to answer this question on a wide class of spaces, along with the closely related question of solvability of boundary-value problems for the prescribed Ricci curvature equation. The results will have ramifications in a variety of fields, from pure mathematics to quantum field theory, relativity and modelling of biological systems.</t>
  </si>
  <si>
    <t>DE150101415</t>
  </si>
  <si>
    <t>Higher Representation Theory. Representation theory is a field of mathematics with applications across the breadth of mathematical study in fields as diverse as number theory and physics. The study of higher (or categorical) representation theory is a modern set of tools that provides new insights into representation theoretic phenomena. This project aims to study categorified quantum groups and, in particular, the categorifications provided by diagrammatic algebras. The project aims to further develop the theory of Khovanov-Lauda-Rouquier (KLR) algebras, providing important foundational results for future research to build upon.</t>
  </si>
  <si>
    <t>Dr Peter McNamara</t>
  </si>
  <si>
    <t>classification of representation of a quantum group</t>
  </si>
  <si>
    <t>DE150101161</t>
  </si>
  <si>
    <t>Quantum Groups and Categorification in Geometric Representation Theory. Representation theory, the mathematical study of symmetry, has applications in diverse areas such as particle physics, computer science, and molecular biology. This project aims to use a new family of quantum groups to prove a network of conjectures about categorical and geometric representation theory. The project aims to answer a long-standing open question in geometric representation theory concerning two families of geometric spaces underlying the theory of Lie groups. Representation theory is a strength of Australian mathematics, and this project aims to undertake pressing research at the forefront of this dynamic field.</t>
  </si>
  <si>
    <t>DE150100884</t>
  </si>
  <si>
    <t>Integration of Nanoantenna-Enhanced Sensors and Light Sources. Metal nanoparticles are ideal candidates to enhance and modify the radiation of nanoscale light sources. However, research in nano light sources is only just beginning, thus their full potential has not yet been unlocked. This project aims to develop novel nano light sources to control the polarisation-state of emission and to enhance their efficiency and brightness. The project aims to deliver a new technology platform for on-chip integration of these light sources which is needed to demonstrate real-world applications. This platform will also be used to develop a new class of compact waveguide sensors that are highly sensitive and flexible with a broad range of applications.</t>
  </si>
  <si>
    <t>Dr Manuel Decker</t>
  </si>
  <si>
    <t>resulted in protocols that are quantum resistant - cryptography project</t>
  </si>
  <si>
    <t>DE150101116</t>
  </si>
  <si>
    <t>Leakage-Resilient and Quantum-Secure Authenticated Key Exchange Protocols. Authenticated key exchange protocols allow multiple parties to establish a common secret key over a public network, and are a central component of network security. Key-leakage and quantum attacks are two primary threats against the existing protocols. This project aims to fill the gap by developing new authenticated key exchange protocols which are secure against both attacks. The new models, theories, and techniques developed in this project will produce technologies essential for securing data communications in current and future computer networks, and hence directly contribute to improving cybersecurity for all Australians.</t>
  </si>
  <si>
    <t>A/Prof Guomin Yang</t>
  </si>
  <si>
    <t>DE150100666</t>
  </si>
  <si>
    <t>Quantum metrology with strongly correlated Rydberg gases. The project aims to make the world's most sensitive measurement of high-frequency electric fields, and demonstrate the first quantum-enhanced electric field measurement. It will use quantum entanglement and Rydberg atoms, excited to the very edge of the classical/quantum divide, to reach record sensitivities for fields associated with next generation ultrafast electronic, communication and radar devices. The project aims to build on the existing Australian research strengths in photonics, atomic physics and quantum sensing, with the potential to provide a disruptive technological breakthrough in the measurement of ultra-high-frequency electric fields, and establish a high profile research effort in the field of strongly correlated quantum gases.</t>
  </si>
  <si>
    <t>Dr Robert Sewell</t>
  </si>
  <si>
    <t>DE150100720</t>
  </si>
  <si>
    <t>University of Technology, Sydney</t>
  </si>
  <si>
    <t>Testing Isomorphism of Algebraic Structures. The algorithmic problem of isomorphism testing seeks to decide whether two objects from a mathematical category are essentially the same. This project focuses on the setting when the categories are from algebra, including but not limited to, groups and polynomials. It is a family of fundamental problems in complexity theory, with important applications in cryptography. The project aims to develop efficient algorithms with provable guarantee, or formal hardness proofs, for these problems. Algorithms will be implemented to examine the impacts on certain cryptography schemes. The successful completion of this project will enhance the understanding of computational complexities of these problems, and identify the security of certain cryptography schemes.</t>
  </si>
  <si>
    <t>A/Prof Youming Qiao</t>
  </si>
  <si>
    <t>DE150100315</t>
  </si>
  <si>
    <t>Quantum Simulation with Ultracold Metastable Helium in an Optical Lattice. Understanding the behaviour of electrons in a lattice has led to the development of numerous devices now taken for granted in everyday life. But there are still many open questions concerning strongly interacting electrons in a lattice, for example, an explanation of high temperature superconductivity. This is because modelling these systems is hard, due to the quantum correlations between particles, while impurities in solid state materials hinder experimental studies. This project aims to develop a quantum simulator using ultracold helium atoms in an optical lattice to model such systems. Correlation functions will be measured by detecting individual atoms, providing a new observable to characterise many-body lattice states.</t>
  </si>
  <si>
    <t>important results in noncummutative probability theory. FOR 010503 included</t>
  </si>
  <si>
    <t>DE150100030</t>
  </si>
  <si>
    <t>A new concept of independence in noncommutative probability theory. The concept of independence lies at the very core of the probability theory. Many attempts to establish the general notion of independence in noncommutative probability theory have led to only two examples so far: the classical (commutative) independence and the free one introduced by Voiculescu. Every other approach has failed to demonstrate the analogues of the key probabilistic results, such as the Law of Large Numbers and the Central Limit Theorem. There is an urgent need for new efficient methodology. This project aims to develop an approach to the independence in terms of mixed momenta and to find new examples of independence besides the ones mentioned above.</t>
  </si>
  <si>
    <t>DP150102070</t>
  </si>
  <si>
    <t>schemeCode: DP   ^ program: Discovery ^ submissionYear: 2014 ^ roundNumber: 1 ^ schemeRound: DP15 Round 1</t>
  </si>
  <si>
    <t>Topologically nontrivial electromagnetic states. Topological properties play a fundamental role in many physical phenomena. The best known examples are quantum Hall systems, where insensitivity to local properties manifests itself as conductance through edge states that is insensitive to disorder. While the traditional research focus has been on electronic systems, there has been a recent emergence of great interest in exploring topological orders with photons. Several novel intriguing theoretical schemes have been proposed to explore topological orders in photonic systems, both in the linear and strongly interacting regimes. This project aims to develop innovative theoretical and experimental approaches to explore topologically non-trivial states, from microwaves to optical regimes.</t>
  </si>
  <si>
    <t>Prof Yuri Kivshar</t>
  </si>
  <si>
    <t>Prof Yuri Kivshar; A/Prof Alexander Khanikaev; Prof Anatoly Zayats; Prof Xiang Zhang</t>
  </si>
  <si>
    <t>DP150102779</t>
  </si>
  <si>
    <t>Reactive Intermediates in Atmospheric and Combustion Chemistry. Reactive intermediates are the key species that determine outcomes of the chemical reaction networks in atmospheric and combustion chemistry. However, most reactive intermediates remain undiscovered. The project aims to discover these intermediates using laser spectroscopy. Current models of atmospheric chemistry cannot account for the carbon balance over forests, nor the formation of secondary organic aerosols. Combustion models struggle to predict how next-generation fuels burn in modern engines. The successful discovery of these intermediates would allow models to be more accurate and predictive. This will allow scientists, engineers and policy makers to make more informed decisions about atmospheric processes and design more efficient new fuels.</t>
  </si>
  <si>
    <t>Prof Scott Kable; Dr David Osborn; Prof John Stanton; Dr Craig Taatjes; Dr Lisa Whalley; Prof Dwayne Heard</t>
  </si>
  <si>
    <t>DP150103733</t>
  </si>
  <si>
    <t>Efficient, directional and spin-controlled nanoscale light sources. This project aims to develop a new class of functional light sources by harnessing the nanoscale interactions between emitters and metallic or dielectric nanoparticles. Understanding of these interactions would lead to efficient energy extraction from emitters to far-field radiation; in addition, new functionalities including highly directional emission, circularly polarised emission, and super-radiance would be realised. The outcomes of this project are expected to enable unprecedented control of light emission beyond current capabilities and will revolutionise lighting and display technologies. Furthermore the project aims to open new opportunities for the development of bright bio-medical fluorescent markers as well as deterministic sources of quantum light.</t>
  </si>
  <si>
    <t>Prof Dragomir Neshev; Prof Dr Carsten Rockstuhl; Prof Mikhail Noginov</t>
  </si>
  <si>
    <t>quantum mechanics</t>
  </si>
  <si>
    <t>DP150101704</t>
  </si>
  <si>
    <t>Spinning spins: measuring geometric phases in rotating quantum systems. The quantum geometric phase has long been viewed as an interesting, but somewhat mysterious, feature of quantum mechanics. However, the ability to harness and control geometric phase in individual quantum systems may drive the development of a new class of quantum technologies. This project aims to measure, for the first time, geometric phase due to the macroscopic motion of an atom-scale quantum system, specifically in rotating nitrogen-vacancy defects in diamond. It is expected that these proof-of-principle measurements will provide the basis for the future development and design of new nano-scale quantum gyroscopes and set the foundations for using nano-diamonds as rotational diagnostic tools in a range of important nanoscopic systems.</t>
  </si>
  <si>
    <t>Prof Robert Scholten; Prof Andrew Martin; Prof Lloyd Hollenberg; Prof Dr DMITRY BUDKER</t>
  </si>
  <si>
    <t>DP150103131</t>
  </si>
  <si>
    <t>Chiral Catalysts by Rational Design. This project aims to integrate theory and experiment to design new catalysts for the synthesis of multi-stereocentre-containing molecules. Such molecules offer clear advantages in the area of drug design, owing to their potent and selective binding to biological targets, but a lack of available methods for their preparation currently limits their widespread use. This project will use theory to guide the discovery of new ways to make these molecules. It is expected that detailed understanding of the factors that control stereocentre formation will be obtained from accurate theoretical modelling and will be applied to invent new catalysts that deliver improved performance and control over product structure.</t>
  </si>
  <si>
    <t>A/Prof Bernard Flynn</t>
  </si>
  <si>
    <t>A/Prof Bernard Flynn; A/Prof Elizabeth Krenske</t>
  </si>
  <si>
    <t>DP150101673</t>
  </si>
  <si>
    <t>Surface doping of diamond:  A new platform for 2D carbon-based spintronics. This project aims to develop the hydrogen-terminated surface of diamond as a new semiconducting platform for carbon-based spintronics. It will build upon recent experimental advances that have shown diamond to possess a two-dimensional (2D) hole-based system with strong spin-orbit coupling. As a semiconductor with unique spin properties, surface conducting diamond offers considerable advantages over other 2D materials such as graphene and topological insulators. These unique properties will be exploited to realise novel semiconductor device architectures for the manipulation of spin using electric fields, and for the study of new spin transport phenomena and quasiparticle excitations at semiconductor-superconductor interfaces.</t>
  </si>
  <si>
    <t>Prof Jeffrey McCallum; Prof Dr Lothar Ley; Prof Christopher Pakes; A/Prof Dongchen Qi</t>
  </si>
  <si>
    <t>DP150104019</t>
  </si>
  <si>
    <t>Design of Multi-Gigabit Millimeter Wave Cellular Networks. It has been predicted that within the next ten years trillions of devices will connect to cellular networks and cause a thousand-fold increase in mobile traffic. This will lead to a severe spectrum shortage and congested cellular networks. Large expanses of the millimetre-wave spectrum have the potential to meet the capacity demands of future cellular networks. The project aims to develop the fundamental sciences for millimetre-wave cellular communications, which thought to be essential for the design of next generation cellular networks with data rates at least three orders of magnitude faster than those in current cellular networks. The research outcomes are expected to provide the foundations and tools for building a future mobile broadband network infrastructure in Australia.</t>
  </si>
  <si>
    <t>Prof Branka Vucetic</t>
  </si>
  <si>
    <t>Prof Yonghui Li; Prof Branka Vucetic; Prof Robert Heath</t>
  </si>
  <si>
    <t>DP150101129</t>
  </si>
  <si>
    <t>Accurate and fast quantum simulation to predict chemistry. Quantum mechanical simulation is the most accurate tool available for predicting and understanding chemical reactions. Traditional techniques for performing quantum mechanical simulations of molecular collisions and reactions cannot be applied to more than five or six atoms, meaning that it is not possible to study most chemical reactions in full detail. In this project a new technique for performing these accurate simulations, recently invented at the Australian National University and allowing the study of much larger systems, will be developed and applied to important outstanding problems in chemical dynamics, ranging from roaming in formaldehyde to atom migration in proteins.</t>
  </si>
  <si>
    <t>A/Prof Terry Frankcombe</t>
  </si>
  <si>
    <t>DP150103699</t>
  </si>
  <si>
    <t>Atomistic anatomy of a nano transistor. The high-speed and low-power requirements of state-of-the-art transistors are met by material control that has reached an unprecedented level. The material in a nano-device has drastically different characteristics than in the bulk. To achieve this, the industry needs to implement strain, ultra sharp junctions, and well controlled potential profiles all on the nanometre scale. This project aims to develop a technique to directly measure these properties in an actual device. Electrical and optical atom tomography will make it possible to map device parameters on the atomic scale. This atomistic anatomy has the potential to revolutionise the development of nanoscale devices and grow into a tool for a multi-billion dollar industry.</t>
  </si>
  <si>
    <t>Prof Dr Gerhard Klimeck; Prof Sven Rogge</t>
  </si>
  <si>
    <t>DP150100237</t>
  </si>
  <si>
    <t>Hole quantum dots - a new spin on quantum information technology. Most electronic devices are powered by conventional transistors that use a 50 year old technology which is nearing the end of its lifetime. Spin-based electronics uses the electron's spin instead of its charge to store, process and transfer information. Although half of all transistors on a chip use holes, almost all research has focussed on electrons. Holes have completely different spin properties than electrons and are predicted to have significant advantages for spin based quantum information processing. This project aims to develop single hole quantum dots, test theoretical predictions of the superiority of holes over electrons and develop new techniques for all-electrical spin manipulation.</t>
  </si>
  <si>
    <t>A/Prof Dimitrie Culcer</t>
  </si>
  <si>
    <t>Prof David Ritchie; A/Prof Dimitrie Culcer; A/Prof Roland Winkler</t>
  </si>
  <si>
    <t>DP150103359</t>
  </si>
  <si>
    <t>Ultra-sensitive third-generation gravitational wave detectors. Second-generation gravitational wave detectors that will directly detect gravitational waves for the first time are currently being assembled. Their sensitivity will be limited by intrinsic thermal motion of the atoms in the mirror coatings and the quantum nature of the laser beams in the detectors. This project aims to develop new designs with the aim of circumventing these limitations and developing the ultra-sensitive optical metrology required to realise those designs. It is expected that the increased sensitivity of these third-generation detectors will allow more detailed measurement of the gravitational wave signals and provide unprecedented understanding of some of the most violent events in the universe.</t>
  </si>
  <si>
    <t>Prof Peter Veitch</t>
  </si>
  <si>
    <t>Prof Peter Veitch; Dr Bram Slagmolen; Prof David Ottaway; Prof Rana Adhikari; Dr Aidan Brooks; Asst Prof Stefan Ballmer</t>
  </si>
  <si>
    <t>DP150102580</t>
  </si>
  <si>
    <t>Protein structure controls light harvesting in photosynthetic light algae. The strange phenomena of quantum mechanics were not expected to play a direct role in life, however, it appears that quantum effects may be important in the efficient capture of sunlight for photosynthesis. The conditions for the emergence of quantum phenomena appear to be set by the structures of proteins. The aim of this project is to relate protein structure to the emergence of quantum effects in the light harvesting proteins of marine algae. Understanding the link between structure and quantum effects could improve our knowledge of how nature achieves its remarkable efficiency in utilising the energy from the sun. This is likely to foster new technologies that improve the efficiency of solar energy systems.</t>
  </si>
  <si>
    <t>Prof Paul Curmi; Prof Gregory Scholes</t>
  </si>
  <si>
    <t>DP150102057</t>
  </si>
  <si>
    <t>Exploding solitons. This project builds on previous work in which the existence of exploding solitons was confirmed. Explosions occur regularly in a variety of systems with continuous supply and dissipation of energy. Exploding solitons are more common than ordinary dissipative solitons and  occupy large areas in the parameter space.  They can be generated relatively easily, however the phenomenon is highly complex. This project aims to further understand exploding solitons so that the phenomenon can be used for the generation of pulses with wide spectral output similar to `supercontinuum‚Äô radiation. Research in this direction will provide the basis for building powerful laser sources with wide spectral output.</t>
  </si>
  <si>
    <t>Prof Dr Nail Akhmediev</t>
  </si>
  <si>
    <t>DP150100356</t>
  </si>
  <si>
    <t>A high flux continuous atom laser. This project aims to create an unprecedented ultra-cold atom source - a high brightness continuous atom laser. Such a device, the atomic analogue of an optical laser, may find near term application in precision inertial sensing based on atom interferometry. The proposed apparatus will utilise new techniques in cutting edge laser cooling and continuous all-optical wave-guiding to dramatically boost the density, collision rate and flux in a guided system. It is expected that the project will allow the study of previously unexplored territory in ultra-cold atom atomic physics.</t>
  </si>
  <si>
    <t>0999 - Other Engineering</t>
  </si>
  <si>
    <t>Prof John Close; Prof Dr Tilman Pfau; Prof Wolfgang Ketterle; A/Prof Nicholas Robins; Prof Craig Savage; Prof David Weiss; Prof Dr Florian Schreck</t>
  </si>
  <si>
    <t>DP150102419</t>
  </si>
  <si>
    <t>A semiclassical approach to spectral theory. Spectral theory is the branch of mathematics dealing with natural frequencies (eigenvalues) and modes of vibration (eigenfunctions) of systems arising in geometry, quantum physics and engineering. As such, they have important applications in seismic and medical imaging, nanotechnology, and optical communications. This project aims to use recently developed mathematical tools to advance our understanding of high energy eigenvalues and eigenfunctions, as well as new algorithms for numerically computing them.</t>
  </si>
  <si>
    <t>Prof Andrew Hassell</t>
  </si>
  <si>
    <t> project developed novel practical quantum-resistant cryptographic techniques to protect encrypted data from emerging quantum computing attacks</t>
  </si>
  <si>
    <t>DP150100285</t>
  </si>
  <si>
    <t>New Efficient Cryptographic Tools for Data Privacy and Software Protection. Online services for collaborative communication and software distribution are commonplace today, but their use is hampered by data privacy breaches and intellectual property violations via software reverse engineering. Recent theoretical breakthroughs in cryptography promise to provide new powerful tools for solving these problems, but these tools are not yet suitable for practical use, due to their low efficiency and a lack of solid security foundations. This project aims to apply algebraic and probabilistic techniques to improve efficiency of existing tools, and the understanding of their security. Outcomes are expected to include new insights in cryptographic theory, and new practical tools for cyber security.</t>
  </si>
  <si>
    <t>A/Prof Ron Steinfeld</t>
  </si>
  <si>
    <t>Prof Damien Stehl√©; A/Prof Ron Steinfeld</t>
  </si>
  <si>
    <t>DP150103254</t>
  </si>
  <si>
    <t>Spin detection and control in molecular nanomagnets at surfaces. One fact of computing life is that there's never enough storage. Storing information on single molecules would improve storage density by a factor of 10,000. A promising strategy is to arrange magnetic molecules on a surface, so that their spin can be accessed from one side in read/write operations. While much is known of magnetic molecules in crystals, their behaviour on a surface is still a puzzle. Using mathematical models and synchrotron experiments, the project will explore which combinations of molecules and surfaces exhibit the best magnetic behaviour. The expected results will be crucial for the development of a new generation of high-capacity and high-performing computers.</t>
  </si>
  <si>
    <t>A/Prof Alessandro Soncini; A/Prof Marco Affronte</t>
  </si>
  <si>
    <t>DP150102054</t>
  </si>
  <si>
    <t>Novel 2-photon atom manipulation for ultra-nanoscale processing of diamond. There is intense interest in exploiting diamond's remarkable properties in many fields of science and technology, but fabricating and processing devices remains a major challenge. This project will build on previous work, using a  recently discovered novel laser-induced surface phenomenon that enables, for the first time for any material, the exciting prospect of using light to manipulate surface atoms with atomic precision. This project aims to elucidate the mechanisms underpinning the optical interaction to reveal its full potential and use it to address key problems in diamond nano-device fabrication that lie beyond the reach of current techniques. It is expected that the outcomes will directly enhance Australia's current strengths in diamond-based quantum and photonic technologies.</t>
  </si>
  <si>
    <t>Prof Catherine Stampfl; Prof Richard Mildren</t>
  </si>
  <si>
    <t>DP150103164</t>
  </si>
  <si>
    <t>Structure of Hadronic Excitations from Lattice Quantum Chromodynamics. Quantum chromodynamics describes the fundamental strong interactions between quarks and gluons as they compose hadrons such as the proton or neutron. Beyond these lowest-energy systems, the quantum mechanical excitation spectra display a rich and complex structure. Remarkably, little is known about the internal structure of these states. The central goal of this project is to unveil the nature of hadrons and their excited states using the first principles approach of lattice gauge theory. By elucidating aspects of hadron structure in terms of the most fundamental non-perturbative quark and gluon fields, the project will create new knowledge impacting on renowned experimental programs at international facilities.</t>
  </si>
  <si>
    <t>DP150103837</t>
  </si>
  <si>
    <t>Semiconductor quantum wells at the atomic scale. The project will prepare novel semiconductor materials based on layered transition metal dichalcogenides in which electrons are confined in atomically-thin planes. This strong confinement leads to new properties that will be studied in this project, including strong electron-electron interactions, strong electron-defect interactions and atomically-sharp heterostructures. Additionally the novel electronic structure of the dichalcogenides leads to new electronically and optically addressable information storage and transmission based on the 'valley' of the electrons. It is expected that these new properties will enable photovoltaics, quantum-confined devices operating at room temperature, and new information processing based on the valley degree of freedom.</t>
  </si>
  <si>
    <t>Prof Michael Fuhrer; A/Prof Shaffique Adam</t>
  </si>
  <si>
    <t>DP150101427</t>
  </si>
  <si>
    <t>Ions in the Fire: Laser Spectroscopy of Cryogenically Cooled Molecular Ions. This project will combine sophisticated laser and mass spectrometric techniques to probe the structure and function of cryogenically cooled biological molecules that are the core operational units for vision, photosynthesis and protein labelling. Knowledge gained from the project will be used to calibrate modern computational approaches to describing and predicting molecular function. It is expected that the project will provide foundations for understanding and optimising the biological systems upon which life depends, and for developing new light-activated molecular devices including molecular motors, switches and energy harvesting systems.</t>
  </si>
  <si>
    <t>DP150100008</t>
  </si>
  <si>
    <t>Ubiquity of K-theory and T-duality. An abstract mathematical tool, called K-theory, has recently found application in two, not obviously related, areas of physics: the classification of D-branes in String Theory, and topological phases in Condensed Matter Theory. This project aims to advance the development of K-theory using ideas from physics. In particular, the project aims to generalise previous constructions, such as T-duality, to loop spaces, and to develop the K-theory relevant to the classification of topological phases in strongly interacting systems. This project involves postgraduate training as a crucial tool in achieving its aims and enhances Australia's position at the forefront of international research.</t>
  </si>
  <si>
    <t>Prof Peter Bouwknegt</t>
  </si>
  <si>
    <t>DP150102703</t>
  </si>
  <si>
    <t>Re-engineering the diamond lattice. This project aims to engineer electrical and magnetic structures in diamond that can be measured at the nanoscale by ultra-sensitive magnetometers formed in-situ by nitrogen-vacancy colour centres. By careful control of ion implanted acceptor atoms the project will examine the transition of the diamond lattice from semiconducting, to magnetic, to superconducting phases predicted to exist from advanced theory. It is expected that the project outcomes will open the way to monolithic integration of diamond based quantum devices that exploit the remarkable attributes of the diamond lattice and the long-lived nitrogen-vacancy quantum bit subject to intensive study worldwide.</t>
  </si>
  <si>
    <t>Prof Steven Prawer; Prof David Jamieson; Prof Marvin Cohen</t>
  </si>
  <si>
    <t>DP150103373</t>
  </si>
  <si>
    <t>Nitride nanowires for advanced optoelectronic and energy applications. Group III-nitride semiconductor devices, which are currently in widespread use in white, blue and green LEDs, and Bluray lasers, have a multi-billion dollar market. This project aims to address and improve the issues and challenges which still limit the true potential of these materials, by tailoring them at the nanoscale. Understanding the fundamental growth mechanisms of these nanowires and their structural, optical and electrical properties will allow precise and controllable synthesis of the nanowires to specific requirements. This will further allow demonstration of high efficiency UV LEDs, compact green/yellow lasers, nanowire solar cells and photoelectrodes for hydrogen generation from splitting water.</t>
  </si>
  <si>
    <t>Prof Chennupati Jagadish</t>
  </si>
  <si>
    <t>new applications of mathematical physcs, including avenues for quantum device engineering design</t>
  </si>
  <si>
    <t>DP150101294</t>
  </si>
  <si>
    <t>Unified theory of Richardson-Gaudin integrability. Richardson-Gaudin systems form a class of mathematical models of interacting particles that serve as a foundation to understand important phenomena in modern physics. Being integrable, these quantum systems enable deep insights. They are tractable so as to allow for exact analysis, while being elaborate enough to exhibit complex physical properties, notably phase transitions. The international team of researchers aims to merge various approaches for analysing the integrability of such models. Successful outcomes are expected to produce inventive mathematical techniques, linking a diverse range of fields of current activity and growth. The resulting unified theory is expected to open the door to exciting and innovative pathways in mathematical physics research.</t>
  </si>
  <si>
    <t>DP150104454</t>
  </si>
  <si>
    <t>Controlling polymer microstructure with structured Lewis acids. Radical polymerisation is the most commercially important polymer process, favoured by industry for its broad scope and relatively low cost and environmental impact. However, its use in the synthesis of 'smart materials' for biomedical applications, molecular electronics and high-performance engineering applications has been hampered by the lack of microstructural control. This project aims to use a complementary combination of theory and experiment to develop novel structured Lewis acids for controlling the stereochemistry in free-radical polymerisation, and to utilise the recently discovered propagation catalysis conferred by simple Lewis acids to minimise defect structures and thereby improve the thermal and photostability of polymers.</t>
  </si>
  <si>
    <t>DP150101033</t>
  </si>
  <si>
    <t>Quantum networks based on superconducting circuits and dissipative channels. Superconducting circuits have great potential for probing and using quantum nature on a chip but lack networking capabilities between remote sites. However, non-local quantum correlations are critical for quantum devices to surpass classical systems. This project aims to create capabilities for establishing entanglement between remote superconducting chips using non-local dissipative interaction. Within this approach the created entanglement can be also preserved as long as necessary as a resource for quantum protocols. The resulting technology is expected to enable quantum information processing in superconducting circuits on fundamentally larger scales and provides a powerful platform to test the limits for building artificial quantum systems.</t>
  </si>
  <si>
    <t>DP150101521</t>
  </si>
  <si>
    <t>Correlation Effects in Gas-Phase Positron Scattering. This project will apply new, state-of-the-art experimental positron technology in order to gain a deeper understanding of correlations in positron-atom and/or positron-molecule collision systems. The ambitious experimental program will investigate several of the major remaining 'big' questions in positron science. It is expected that the experimental evidence provided for processes such as threshold ionisation, positron bound states, and other positronic complexes, will stimulate theoretical calculations in the field and lead to new insights into a number of quantum scattering processes.</t>
  </si>
  <si>
    <t>Em/Prof Stephen Buckman</t>
  </si>
  <si>
    <t>Em/Prof Stephen Buckman; A/Prof James Sullivan</t>
  </si>
  <si>
    <t>DP150101035</t>
  </si>
  <si>
    <t>Coherent Laser Levitation for Precision Sensing and Enabling Science. When light collides with matter, it may exert a force called radiation pressure. This project aims to use radiation pressure to levitate a small mirror. Using a tripod of laser beams, it is possible to levitate and trap the mirror in a stable position. Radiation pressure has been used before to levitate, but previous work has always involved scattering light from the levitating object. This project proposes the use of a high quality mirror, allowing the collection of the reflected light and the accurate measurement and control of the position of the mirror as it floats on the laser beams. Using the unique properties of the floating mirror, it will be possible to search for signatures of quantum gravity and develop tools for ultra-precision metrology.</t>
  </si>
  <si>
    <t>Prof Benjamin Buchler; Prof Craig Savage; Prof Ping Koy Lam</t>
  </si>
  <si>
    <t>DP150100789</t>
  </si>
  <si>
    <t>Classical and affine W-algebras. The project aims to address major mathematical problems on representations of the families of quantum groups and vertex algebras associated with Lie algebras. It aims to create new connections between representation theory and mathematical physics. The theory of quantum groups originated from solvable lattice models in statistical mechanics and has turned out to have important connections with and applications to a wide range of subjects in mathematics and physics. The project aims to rely on these connections to extend and develop explicit theory of both the classical and quantum versions of the vertex algebras which are of great importance to conformal field theory and soliton spin chain models.</t>
  </si>
  <si>
    <t>DP150103137</t>
  </si>
  <si>
    <t>The role of low-energy excited states in solar-energy capture. This project aims to determine the nature and role of the lowest-energy excited states in most natural photosynthetic reaction centres and light-harvesting complexes. The lowest-energy states of bacterial reaction centres are critical to function and are used as a paradigm in artificial organic solar-energy capture, but for most photosystems their nature remains unknown. The project aims to answer the critical question of why they do not actually prevent function. It is expected that both the outcomes obtained and techniques developed will be directly relevant to solar-energy device design. The project will apply five existing, complimentary and purposely built spectrometers as well as quantum electronic and nuclear simulation techniques to identify and characterise three key systems.</t>
  </si>
  <si>
    <t>Prof Elmars Krausz</t>
  </si>
  <si>
    <t>Prof Jeffrey Reimers; Prof Elmars Krausz; Prof Arvi Freiberg</t>
  </si>
  <si>
    <t>DP150101863</t>
  </si>
  <si>
    <t>Crossing quantum-classical boundaries in a single particle. This project is aimed at constructing and observing an individual quantum system that can exhibit chaotic behaviour under controllable conditions. It is a long-sought goal of modern physics that can become reality for the first time in the world, thanks to the unique availability in Australia of the most quantum-coherent single spin ever made and a long history of theoretical advances in the field. Turning a spin into a chaotic system will uncover the true nature of the quantum-classical boundary, and verify whether an underlying classical chaotic dynamics ultimately influences the behaviour of quantum systems. It is expected that the discoveries made will illuminate the path towards the technological exploitation of increasingly complex quantum devices.</t>
  </si>
  <si>
    <t>Prof Jeffrey McCallum; Prof Gerard Milburn; Prof Andrea Morello; Dr Catherine Holmes; Dr Wojciech Zurek</t>
  </si>
  <si>
    <t>FT140100574</t>
  </si>
  <si>
    <t>schemeCode: FT   ^ program: Discovery ^ submissionYear: 2013 ^ roundNumber: 1 ^ schemeRound: FT14 Round 1</t>
  </si>
  <si>
    <t>Foundations of quantum cryptography for distribution of secret keys. Quantum cryptographic systems have the advantage of mathematically provable security and privacy, addressing security threats to communications as information and communications technologies proliferate. This project aims to quantify a quantum channel's capability for secure communications. This quantity provides the ultimate limit to benchmark practical quantum key distribution protocols for their performance. This will significantly advance the theory of quantum cryptography and knowledge of the fundamental resource of secret keys. It is expected to have immediate application for the classical security of existing (non-quantum) communication devices, and benefit security, military, government, industry, individuals, and the community.</t>
  </si>
  <si>
    <t>Dr Min-Hsiu Hsieh</t>
  </si>
  <si>
    <t>FT140100625</t>
  </si>
  <si>
    <t>Simulating quantum states of matter: connecting theory to applications in science and technology. Quantum phenomena are ubiquitous and critical to the functioning of many modern technological devices, for example sensors and computer chips used in mobile phones. Although great strides have been made in recent decades in describing quantum phenomena theoretically, computational modelling is an essential ingredient to describe real experiments and devices. This project aims to develop the next generation of computational tools aimed at two major themes: characterising topological states of matter, and modelling non-equilibrium phenomena. These tools will be invaluable for the design and modelling of quantum devices and novel materials and will enable the development of the next generation of technological devices.</t>
  </si>
  <si>
    <t>FT140100338</t>
  </si>
  <si>
    <t>Distributed quantum networks with cascaded superconducting circuits. At the heart of all communication is the need to establish strong correlations between remote sites. The non-local character of quantum correlations enables new communication protocols that are impossible with classical resources alone. This project aims to realise a novel class of superconducting devices capable of establishing quantum correlations between distant electronic chips through long-range irreversible interactions. The resulting technology will enable completely new approaches to quantum information processing in superconducting quantum circuits and provide a powerful platform to test the limits of the ability to engineer macroscopic quantum systems.</t>
  </si>
  <si>
    <t>FT140100650</t>
  </si>
  <si>
    <t>Optomechanical metrology: pushing optical sensing to its limit. This project aims to pioneer technologies to observe and control the microscopic world with unprecedented precision, and apply them to realise practical sensors with unrivalled performance. Nano- and micro-scale sensors will be developed that resolve motion smaller than an atomic nucleus, in a classical spin-off from international efforts to study quantum physics at the nanoscale. Record precision will be achieved in thermometry and magnetometry. New tools will be developed for lab-on-a-chip medical diagnosis and thermal imaging, that in future could allow femtolitre diagnosis of blood diseases such as malaria, on-chip genomic analysis, more efficient airport screening, and more precise satellite maps of global and atmospheric temperature.</t>
  </si>
  <si>
    <t>FT140100952</t>
  </si>
  <si>
    <t>Quantum-Assisted Sensing. Modern physics has been very successful at developing incredibly precise theoretical descriptions of nature. Can exquisitely accurate models of the interaction between light and matter, to push sensing and measurement far beyond the current state-of-the art, be exploited? This project aims to address this question, focussing on three domains of measurement: temperature, time and power. Improving sensors and measurement has been the cornerstone of new physical discoveries, with applications from radio-astronomy to quantum information and navigation. This project aims to build the theoretical foundations for world-beating thermometers, clocks, and photon counters, and to guide experiments in Australia and abroad to bring them into reality.</t>
  </si>
  <si>
    <t>Prof Thomas Stace</t>
  </si>
  <si>
    <t>FT140101126</t>
  </si>
  <si>
    <t>Complex light and matter waves: merging nano-optics, quantum physics, and field theory. This project aims to address frontier problems at the confluence of nano-optics, plasmonics, electron microscopy, quantum weak measurements, and relativistic wave fields. Miniaturisation of devices, and ever-increasing amounts of processed information, lead to the increasing complexity of classical and quantum waves considered in fundamental science and exploited in applications. This project aims to develop novel methods and concepts, and unveil intriguing phenomena in physics of wave systems with nontrivial structure and internal degrees of freedom. This will provide deep insight into properties of complex classical and quantum waves, and new avenues for fine control of diverse light, matter, and mixed light-matter systems.</t>
  </si>
  <si>
    <t>Dr Konstantin Bliokh</t>
  </si>
  <si>
    <t>FT140100003</t>
  </si>
  <si>
    <t>Finding the lost particle: Majorana fermions in ultracold atoms. Majorana fermions ‚Äì particles that are their own antiparticles ‚Äì play a key role in future quantum technologies such as fault-tolerant quantum computers. Being considered only as a mathematical possibility over the past 75 years, they might be surprisingly materialised owing to recent rapid experimental advances. In collaboration with the world-leading cold-atom laboratories in Australia, China and the USA, this project aims to pave a new direction to create and manipulate Majorana fermions towards realistic atomtronics devices, by using the highly controllable setting of ultracold atomic Fermi gases. This research complements the search of Majorana fermions in solid-state devices.</t>
  </si>
  <si>
    <t>LP140100589</t>
  </si>
  <si>
    <t>schemeCode: LP   ^ program: Linkage ^ submissionYear: 2013 ^ roundNumber: 1 ^ schemeRound: LP14 Round 1</t>
  </si>
  <si>
    <t>Laser Airborne Methane Sensor. Fugitive emissions of methane represent a significant economic loss to the natural gas industry. This project aims to develop a new laser based methane sensing platform for deployment on fixed wing aircraft. This aims to allow the spatial concentration of methane to be mapped rapidly over a broad area with unprecedented spatial resolution allowing sources to be rapidly identified and the gas captured for economic benefit. The testing of this system on an airborne platform is possible in this timeframe because of the plan to modify an existing system provided by the Partner Organisation.</t>
  </si>
  <si>
    <t>Prof Peter Veitch; Prof David Ottaway; Dr Peter Forster; Mr Barry Goldstein; Mr Mark Deuter</t>
  </si>
  <si>
    <t>LP140100724</t>
  </si>
  <si>
    <t>Terahertz sources for real-world applications. Terahertz (THz) radiation is a disruptive technology promising revolutionary applications in fields as far ranging as biomedicine to counter-terrorism. But most of these applications have yet to see practical implementation, due to a lack of practical and robust THz radiation sources. This project aims to leverage on the project team‚Äôs expertise in non-linear optics to develop new methods of generating THz radiation in both continuous-wave and picosecond-pulse, quasi-continuous-wave regimes, which will complement and enhance current technologies. The outcomes intend to be THz sources generating frequency range, output power and temporal characteristics required for existing and emergent applications for THz radiation in scientific, commercial and defence sectors.</t>
  </si>
  <si>
    <t>Dr Andrew Lee</t>
  </si>
  <si>
    <t>Prof Helen Pask; Prof David Spence; Dr Graeme Malcolm; Dr Andrew Lee; Dr Nils Hempler</t>
  </si>
  <si>
    <t>LP140100797</t>
  </si>
  <si>
    <t>Lightweight battery with more yield than a tonne of coal. This project aims to develop a device that is capable of converting waste heat into useful energy. The project team‚Äôs recent breakthrough discovery of a new way to erase information is intended to allow the device to operate using a battery that contains low entropy rather than energy. A battery of this kind can, in principle, have yields that are many times higher than currently available energy sources. This project aims to design proof-of-principle demonstrations of the device and develop the supporting thermodynamical framework. The project aims to seed a new technology that has the potential to revolutionise the way energy is harnessed and used.</t>
  </si>
  <si>
    <t>Prof Joan Vaccaro</t>
  </si>
  <si>
    <t>Prof Joan Vaccaro; Dr Luke Uribarri; Prof Stephen Barnett; A/Prof Erik Streed</t>
  </si>
  <si>
    <t>LP140100813</t>
  </si>
  <si>
    <t>Bright x-ray beams from laser-driven microplasmas. This project aims to develop a new generation of bright, laser-like x-ray sources for laboratory use. X-ray sources underpin key diagnostic techniques in materials science, advancing applications from structural engineering through to ore processing and energy storage. However, the limited brightness of present-day laboratory x-ray sources restricts the utility and range of these diagnostic techniques. This research intends to use intense lasers to create microscopic plasmas and drive high harmonic generation. The high harmonic generation process is already used to create laser-like ultraviolet light. By optimising the characteristics of the plasma medium, the project aims to extend bright high harmonic generation to the x-ray regime.</t>
  </si>
  <si>
    <t>Prof Robert Sang</t>
  </si>
  <si>
    <t>Prof Robert Sang; Prof Igor Litvinyuk; Dr Luke Uribarri; Prof Damien Hicks</t>
  </si>
  <si>
    <t>IH130200033</t>
  </si>
  <si>
    <t>Industrial Transformation Research Hubs</t>
  </si>
  <si>
    <t>schemeCode: IH   ^ program: Linkage ^ submissionYear: 2013 ^ roundNumber: 2 ^ schemeRound: IH13 Round 2</t>
  </si>
  <si>
    <t>ARC Research Hub for Australian Copper-Uranium. ARC Research Hub for Australian Copper-Uranium. This Research Hub aims to develop, test and commercialise new, safe and cost-effective methods to separate radionuclides from copper concentrates derived from copper/uranium ores. The Research Hub will focus on harnessing the expertise and facilities of Australia's key 'resource' companies and universities to enable Australia to position itself as a world leader in copper production and associated technology.</t>
  </si>
  <si>
    <t>Prof Nigel Cook</t>
  </si>
  <si>
    <t>0914 - Resources Engineering and Extractive Metallurgy</t>
  </si>
  <si>
    <t>Dr William Hawker; Dr Benjamin Grguric; Prof Rachel Popelka-Filcoff; Dr Andrew Frierdich; Em/Prof Peter Hayes; Prof Joel Brugger; A/Prof Antony Hooker; Prof Heike Ebendorff-Heidepriem; Prof Allan Pring; Prof David Ottaway; Prof Nigel Spooner; Prof Evgueni Jak; Prof Peter Ashman; A/Prof Yung Ngothai; A/Prof James Vaughan; Prof Yongjun Peng; Dr Kathy Ehrig; Prof Nigel Cook; Ms Katie Hulmes</t>
  </si>
  <si>
    <t>IH130200012</t>
  </si>
  <si>
    <t>ARC Research Hub for Basin GEodyNamics and Evolution of SedImentary Systems (GENESIS). ARC Research Hub for Basin GEodyNamics and Evolution of SedImentary Systems (GENESIS). This  Research Hub aims to undertake simultaneous modelling of deep Earth and surface processes, spanning basin scales to individual sediment grains. The Hub will develop and apply cutting-edge basin simulation approaches to transform the seeding and testing of basin exploration models, extending their viability to complex, inaccessible remote and deep exploration targets. The  Hub will fuse multidimensional data into five dimensional basin models (space and time, with uncertainty estimates) by coupling the evolution of mantle flow, crustal deformation, erosion and sedimentary processes, achieving a quantum leap in basin modelling and petroleum systems analysis.</t>
  </si>
  <si>
    <t>Prof Dietmar Muller</t>
  </si>
  <si>
    <t>Dr Pedro Restrepo-Pace; A/Prof Patrice Rey; Prof Louis Moresi; Dr Desmond FitzGerald; Prof Dietmar Muller; Prof Michael Gurnis; Dr Jakob Skogseid; Dr Karol Czarnota; Dr Tristan Salles; Dr Peter Lovely; Prof Christopher Elders; Mr Keven Asquith; A/Prof Stephen Gallagher</t>
  </si>
  <si>
    <t>CE140100003</t>
  </si>
  <si>
    <t>schemeCode: CE   ^ program: Linkage ^ submissionYear: 2013 ^ roundNumber: 1 ^ schemeRound: CE14 Round 1</t>
  </si>
  <si>
    <t>ARC Centre of Excellence for Nanoscale BioPhotonics. The CNBP brings together physicists, chemists and biologists focused on a grand challenge  controlling nanoscale interactions between light and matter to probe the complex and dynamic nanoenvironments within living organisms. The emerging convergence of nanoscience and photonics offers the opportunity of using light to interrogate nanoscale domains, providing unprecedentedly localised measurements. This will allow biological scientists to understand how single cells react to and communicate with their surroundings. This science will underpin a new generation of devices capable of probing the response of cells within individuals to environmental conditions or treatment, creating innovative and powerful new sensing platforms.</t>
  </si>
  <si>
    <t>Prof Mark Hutchinson</t>
  </si>
  <si>
    <t>Prof Andrew Abell; Prof Ewa Goldys; Prof Nicolle Packer; Prof Brant Gibson; Prof Dr Juergen Popp; Prof Andrew Greentree; Prof Tanya Monro; Em/Prof James Piper; Prof Mark Hutchinson; A/Prof Peng Xi; Prof Tong Sun; Prof Qingming Luo; Asst Prof Yujie Sun; Prof Xiaohui Wang; A/Prof Daniel Kolarich; Dr Karolina Petkovic; Prof Dr Gang Zheng; Dr Takeshi Ohshima; A/Prof Christina Bursill; Prof Kenneth Grattan; Prof Linda Watkins; Dr Kylie Dunning; Ms Kate Chadwick; Prof Yuling Wang</t>
  </si>
  <si>
    <t>LE140100121</t>
  </si>
  <si>
    <t>schemeCode: LE   ^ program: Linkage ^ submissionYear: 2013 ^ roundNumber: 1 ^ schemeRound: LE14 Round 1</t>
  </si>
  <si>
    <t>Equipment for International Collaboration in Gravitational Wave Detection. Equipment for international collaboration in gravitational wave detection: This project will allow the Australian Consortium for Gravitational Astronomy to install optical equipment at its dedicated research facility, and to install data analysis pipelines on new iVEC Pawsey Centre GPU-enabled supercomputers. The equipment is required for research aimed at stabilising instabilities in the new international gravitational wave detectors currently being commissioned in the USA and Europe. Real time data from the new detectors will be analysed using innovative new techniques. Scientists across Australia will be able to rapidly localise potential gravitational wave sources to direct robotic telescope observations. This could enable the first detection of gravitational waves.</t>
  </si>
  <si>
    <t>Em/Prof David Blair</t>
  </si>
  <si>
    <t>Prof Susan Scott; Prof Andrew Melatos; Prof Linqing Wen; Em/Prof David Blair; Prof Peter Veitch; Dr Gareth Moorhead; Prof Li Ju; Em/Prof David McClelland; A/Prof David Coward; Prof Jesper Munch; Dr Harald Lueck</t>
  </si>
  <si>
    <t>LE140100170</t>
  </si>
  <si>
    <t>Ultra low temperature scanning gate facility for study of advanced nanostructure devices and materials. Ultra low temperature scanning gate facility for study of advanced nanostructure devices and materials: Electronic devices and materials underpin a range of significant industries worldwide. However while there are numerous techniques for imaging the structure of a material, including X-rays, electron microscopy, atom probe tomography, and nuclear scattering, none allow us to see how the electrons and holes move inside a material or device. This project will create a new scanning gate microscope facility for imaging electrical current flow in advanced quantum devices and the new generation of topological insulators and atomically thin crystals such as graphene. The project will stimulate new studies of the next generation of electronic materials and devices, providing the underpinning knowledge for the future development of post silicon electronics.</t>
  </si>
  <si>
    <t>Prof Andrew Dzurak; Prof Alexander Hamilton; Prof Christopher Pakes; Dr Oleh Klochan; Prof Michael Fuhrer; A/Prof Dimitrie Culcer</t>
  </si>
  <si>
    <t>LE140100131</t>
  </si>
  <si>
    <t>National Facility for Cryogenic Photonics. National facility for cryogenic photonics: The project will establish a multi-disciplinary, multi-user facility for the development and analysis of photonic materials and devices at cryogenic temperatures, heralding a new paradigm in quantum optical research in Australia. The two nodes, one for photonic materials development and one for quantum device characterisation, will enable new physical phenomena to be discovered, new materials to be developed and will ultimately result in the creation of ground-breaking new photonic technologies. This collaborative facility will play a role in the quantum revolution, hailed as the next major step in societal evolution, providing breakthroughs in modern technology and placing Australia at the forefront of this field.</t>
  </si>
  <si>
    <t>Prof David Reilly</t>
  </si>
  <si>
    <t>Prof David Reilly; Prof Brant Gibson; Prof Andrew Greentree; Prof Arnan Mitchell; Prof Tanya Monro; Dr Chunle Xiong; A/Prof Alberto Peruzzo</t>
  </si>
  <si>
    <t>LE140100002</t>
  </si>
  <si>
    <t>Renewing Intersect's share of the National Computational Infrastructure's peak facility. Renewing Intersect's share of the National Computational Infrastructure's peak facility: The rapid and continuing growth of supercomputing capabilities presents major new opportunities for scientific and engineering research. This project aims to allow world-leading computational researchers across the Intersect consortium of 11 universities to take advantage of these opportunities by renewing their partner share access to the National Computational Infrastructure facilities, notably a new petaflop-capable supercomputer and associated expert support. This access will enable the consortium's researchers to tackle grand challenge research problems in a diverse range of fields of national priority including frontier technologies, the environment, and promoting good health.</t>
  </si>
  <si>
    <t>Prof Terry Bossomaier; Prof Jeffrey Reimers; Prof Michael Ford; Prof Christopher Poulton; Prof Abdulkadir Sajeev; Prof Evatt Hawkes; Prof Marc Wilkins; Prof Richard (Chunhui) Yang; Prof Geraint Lewis; Prof Willy Susilo; Prof Orsola De Marco; Prof Catherine Stampfl; Prof Arthur Georges; Prof Aibing Yu; Prof Michael Ferry; Prof Dietmar Muller; A/Prof Ming Zhao; Prof Cedric Gondro; Prof Dr Frans Henskens; Prof Bogdan Dlugogorski; A/Prof Matthew Arnold; Em/Prof Leo Radom; Dr Adel Rahmani; Prof Mark Johnson; A/Prof Graham Ball; Dr Kei-Wai Cheung; Prof Graham King; Prof Haibo Yu; Prof Peter Greer</t>
  </si>
  <si>
    <t>DE140101330</t>
  </si>
  <si>
    <t>schemeCode: DE   ^ program: Discovery ^ submissionYear: 2013 ^ roundNumber: 1 ^ schemeRound: DE14 Round 1</t>
  </si>
  <si>
    <t>Electron Density - Reactivity Correlation through Experimental Quantum Crystallography. X-ray wavefunction refinement provides a novel approach to the determination of reliable chemical properties through an amalgamation of x-ray diffraction data and ab initio calculations. Detailed knowledge of these properties will greatly improve our understanding of reactivity and selectivity control in chemical processes, two of the most important and challenging questions in chemistry. This project involves the synthesis of hypercoordinated molecules that serve as sterically frozen intermediates along the pathways of nucleophilic substitution reactions. Comparison of their properties with those of textbook compounds will provide a direct link to the classical Lewis notion of bonding and show that the concept of hypervalency is obsolete.</t>
  </si>
  <si>
    <t>Dr Simon Grabowsky</t>
  </si>
  <si>
    <t>DE140100647</t>
  </si>
  <si>
    <t xml:space="preserve">Spin-Orbit coupling in a Lithium-6 quasi-2D Fermi gas. Spin-orbit interactions couple a particle's spin to its momentum and underlie remarkable phenomena including topological edge states in insulators and the fractional quantum Hall effect. In conventional solid-state systems these effects are difficult to study due to the complex and imperfect structure of the host material. This project will generate spin-orbit coupling in the defect free and highly controllable environment of an ultracold quasi-two-dimensional Fermi gas to observe new topological phases and Majorana fermions which hold promise for realising decoherence free protected quantum states. </t>
  </si>
  <si>
    <t>Dr Paul Dyke</t>
  </si>
  <si>
    <t>DE140100311</t>
  </si>
  <si>
    <t>Mimicking nature: computational design of better antioxidants. The project will address a major challenge in biochemistry: how to design antioxidants that effectively scavenge harmful free radicals. This will involve the use of state-of-the-art quantum chemistry calculations to determine the molecular mechanisms of natural antioxidants and to design artificial antioxidants with higher efficacy. This project will introduce new concepts and methodologies that build on recent breakthrough research, revealing a novel mechanism of action of natural antioxidants. This will unravel the reaction mechanisms underlying defence against radical damage to key biomolecules, and will allow the design of bioinspired antioxidants for the treatment of oxidative-damage related diseases that affect millions of people.</t>
  </si>
  <si>
    <t>DE140100784</t>
  </si>
  <si>
    <t>Breaking through the barrier: a new approach to understanding quantum tunneling in nuclear fusion. Experiments have shown major failings of our best predictive model of nuclear fusion. This project will address these failings through a multifaceted research program which will develop and benchmark an enhanced quantum model and test for missing physics by conducting precision fusion measurements for carefully chosen reactions. This project will develop a new technique that exploits fission following fusion to directly probe physical processes inside the fusion barrier, which are missing from current models. This integrated approach to fusion will allow us to better predict fusion cross sections, create new elements and exploit radioactive ion beams at new international facilities.</t>
  </si>
  <si>
    <t>Dr Elizabeth Williams</t>
  </si>
  <si>
    <t>DE140100433</t>
  </si>
  <si>
    <t>Optimising light harvesting using quantum transport. Observations of wavelike energy transport in photosynthetic systems have exposed the role of quantum mechanics in natural light harvesting. This project is a study of how light harvesting functions for an incoherent source like sunlight. In sunlight, energy transport occurs at steady state, a dramatically simpler regime than when a coherent source like lasers are used. This project will exploit this simplification to develop new methods for treating light harvesting in sunlight and apply them to a variety of natural and artificial systems. It will clarify how bacteria and plants harvest sunlight and lead to design principles that will enable artificial light harvesting to take advantage of quantum effects.</t>
  </si>
  <si>
    <t>A/Prof Ivan Kassal</t>
  </si>
  <si>
    <t>DE140101825</t>
  </si>
  <si>
    <t>The Algebraic Structure of Logarithmic Conformal Field Theory. Conformal field theory has given rise to a myriad of deep connections between physics and mathematics. Recently a generalisation of conformal field theory, called logarithmic conformal field theory, has garnered a lot of interest. These theories are necessary for understanding condensed matter systems with non-local observables such as percolation or polymers and for string theory on super group manifolds. This project will explore the algebraic structure of logarithmic conformal field theory. Expected outcomes include an improved understanding of how to systematically construct and solve logarithmic theories and will further consolidate Australia's reputation as an international centre for logarithmic conformal field theory.</t>
  </si>
  <si>
    <t>Dr Simon Wood</t>
  </si>
  <si>
    <t>DE140100489</t>
  </si>
  <si>
    <t>Heisenberg‚Äôs uncertainty principle, the limits to knowledge, and the foundations of quantum theory. This project will establish what the uncertainty principle can teach us about quantum foundations, and will address why quantum theory obeys such a principle and why Nature chose quantum theory amongst other possible theories. Specifically, this project will determine how the uncertainty principle restricts the information one can get on incompatible measurements, by deriving new complementarity relations. These will clarify what can or cannot be done in the context of quantum information. This project will determine how much of a theory can be reconstructed from such relations and what other fundamental axioms are required to fully derive quantum theory. This will shed light on the reasons why Nature prefers it to other theories.</t>
  </si>
  <si>
    <t>Dr Cyril Branciard</t>
  </si>
  <si>
    <t>DE140100550</t>
  </si>
  <si>
    <t>Quantum refinement of DNA X-ray structures. DNA carries the genetic map of life and refinement of its x-ray structures is a key tool to understand its functions. Standard refinement, however, relies strongly on empirical geometry constraints, and it is known that these can induce unphysical features. Quantum mechanical (QM) methods have now evolved to a level that offers an intriguing way out of this dilemma. In this project, state-of-the-art QM methods will be applied to DNA x-ray structures, and a unique quantum refinement scheme will be developed. Such a scheme will provide crystallographers with a new tool to determine DNA structures with greater accuracy and it will offer benefits to many areas of the life sciences that depend on such accurate structures.</t>
  </si>
  <si>
    <t>A/Prof Lars Goerigk</t>
  </si>
  <si>
    <t>DE140100633</t>
  </si>
  <si>
    <t>Problems in the Langlands Program. The Langlands program is an international research program sitting at the interface of number theory, representation theory, algebraic geometry, and mathematical physics. The aim of this project is to prove three conjectures in this program. Settling these conjectures would lead to significant advances in the Langlands program by strengthening connections between this program and the geometry of loop groups, representations of finite groups, and representations of affine Kac-Moody algebras at the critical level.</t>
  </si>
  <si>
    <t>A/Prof Masoud Kamgarpour</t>
  </si>
  <si>
    <t>DE140101700</t>
  </si>
  <si>
    <t>Integrated photonic quantum simulators for quantum chemistry. This project aims to develop the first generation quantum processors specifically designed to efficiently solve problems in quantum chemistry that are intractable on conventional computers. To remove the major limitations that plague current approaches, and achieve devices of unprecedented size and complexity, this project will use photonic technology and integrate, for the first time, all the critical components on a single chip. These components are single photon sources, processing circuits and single photon detectors. The outputs of this project will have applications ranging from the design of new materials and drugs to determining the results of internet search engines.</t>
  </si>
  <si>
    <t>A/Prof Alberto Peruzzo</t>
  </si>
  <si>
    <t>DE140100867</t>
  </si>
  <si>
    <t>Studying the thermodynamics of the quark-gluon plasma at finite temperature and density using lattice techniques. The quark-gluon plasma, a new state of matter consisting of quarks and gluons, is currently the subject of intensive investigation. A striking feature of the results is that the quark-gluon plasma is the most perfect fluid known to mankind. Calculating its 'fluid-like' properties, called the transport properties, theoretically, remains one of the central challenges of the field due to several technical difficulties. This project aims to perform a first ever computation of these properties using Australian supercomputers.</t>
  </si>
  <si>
    <t>Dr Dhagash Mehta</t>
  </si>
  <si>
    <t>DE140100259</t>
  </si>
  <si>
    <t>New Compactifications of Moduli Spaces of Curves. A moduli space is a geometric representation of a system of algebraic equations. Many fundamental problems in algebra, dynamics and physics can be reformulated as questions concerning the geometry of moduli spaces, in particular the moduli space of curves. This project will produce a systematic classification of compactifications of the moduli space of curves, and develop new tools for investigating the geometry of these compactifications. One of these compactifications already lies at the centre of an extraordinary web of connections linking together topology, combinatorics and quantum field theory, and there is a strong possibility that this web fits into a more comprehensive picture involving all compactifications on an equal footing.</t>
  </si>
  <si>
    <t>Dr David Smyth</t>
  </si>
  <si>
    <t>DP140103925</t>
  </si>
  <si>
    <t>schemeCode: DP   ^ program: Discovery ^ submissionYear: 2013 ^ roundNumber: 1 ^ schemeRound: DP14 Round 1</t>
  </si>
  <si>
    <t xml:space="preserve">Novel Conformal Techniques in Quantum Field Theory, Gravity and Supergravity. Conformal symmetry is the maximal spacetime symmetry in relativistic quantum theory. This project will explore the dynamics of those quantum field theories and matter-coupled gravity theories that possess conformal symmetry and have recently been the focus of enormous interest worldwide. Its scientific outcomes will include a deeper understanding of Wilson loops in Yang-Mills theories, scattering amplitudes in conformal gravity and supergravity as well as other conceptual results of major importance to modern mathematical physics, thus placing Australia at the forefront of this research. A rich intellectual environment will be provided for training of Australian PhD students by internationally recognised experts. </t>
  </si>
  <si>
    <t>Prof Stefan Theisen; Prof Sergei Kuzenko; Prof Arkady Tseytlin; Dr Gabriele Tartaglino-Mazzucchelli; A/Prof Evgeny Buchbinder</t>
  </si>
  <si>
    <t>DP140102894</t>
  </si>
  <si>
    <t>Accelerated Molecular Simulations for Selective Carbon Nanotube Growth. Carbon nanotubes have remarkable electronic and optical properties that are determined precisely by their atomic structure, or ‚Äòchirality‚Äô. Development of future carbon nanotube-based technologies is currently prevented by our inability to synthesise particular carbon nanotubes selectively, and this is because the factors that enable selective synthesis remain unknown. This project will develop and use accelerated molecular simulations to determine the factors that enable selective synthesis of particular carbon nanotubes. These simulations will enable targeted carbon nanotube growth, and in doing so will pave the way for the future development of carbon nanotube-based technologies.</t>
  </si>
  <si>
    <t>Prof Alister Page</t>
  </si>
  <si>
    <t>Prof Alister Page; Dr Stephan Irle</t>
  </si>
  <si>
    <t>DP140103104</t>
  </si>
  <si>
    <t xml:space="preserve">Integrable Systems in Gauge and String Theories. Gauge theory describes all quantum forces except gravity. String theory aims to describe quantum gravity. Both theories are widely believed to be different limits of one unknown theory. Discoveries of integrable nonlinear partial differential equations and integrable quantum systems in gauge/string theories are among the most remarkable recent developments in mathematical physics. They have led to deep results in known gauge/string theories, as well as to viable paths towards the unknown theory that interpolates them. This project contributes to these developments by adapting and developing sophisticated technical tools and insights from integrable models to shed light on that unknown theory that transcends the gauge/string gap. </t>
  </si>
  <si>
    <t>Prof Omar Foda</t>
  </si>
  <si>
    <t>DP140100851</t>
  </si>
  <si>
    <t xml:space="preserve">Discrete Projective Differential Geometry: Comprehensive Theory and Integrable Structure. Differential geometry has been developed over centuries by the most distinguished of mathematicians and its applicability in the mathematical and physical sciences is beyond doubt. However, both natural and man-made structures are inherently discrete. Discrete differential geometry constitutes a relatively new and active research area located between pure and applied mathematics which is more fundamental than differential geometry in that it aims to establish an autonomous discrete analogue from which differential geometry may be derived via an appropriate continuum limit. Even though discrete differential geometry has reached a high degree of sophistication, this project seeks to deliver the first comprehensive theory in this area. </t>
  </si>
  <si>
    <t>DP140102596</t>
  </si>
  <si>
    <t>NMR of enzymic reactions and membrane transport in cells: dynamic nuclear polarization, quadrupolar relaxation, and computer modelling. This project will investigate the kinetics of urea transport and the glyoxalase pathway in human red blood cells using 13C rapid-dissolution dynamic nuclear polarisation NMR spectroscopy, which enhances 13C-detection 10,000 fold. Thus cellular processes will be studied on the one-second-to-four minute timescale. Also, relaxation analysis of the 133Cs+ quadrupolar nucleus will probe the energy cost of shape and membrane fluctuations in the cells. Outcomes will include how changes in these fast processes can distinguish normal from diseased cells, and new NMR methods for studying cells, multi-parameter NMR-data analysis, and mathematically modeling cellular events to predict responses to physical changes and drug interactions will emerge.</t>
  </si>
  <si>
    <t>Em/Prof Philip Kuchel</t>
  </si>
  <si>
    <t>DP140102201</t>
  </si>
  <si>
    <t>Multivariate polynomials: combinatorics and applications. Many combinatorial and computational problems in pure and applied mathematics as well as mathematical physics can be solved using polynomials in many variables. This proposal will expand our understanding of the poorly understood class of non-symmetric polynomials by studying their novel combinatorial structure. The outcomes will address the current difficulty of implementing non-symmetric polynomials in symbolic algebra packages by developing completely new computational algorithms. Secondly, this new understanding will be used to solve several challenging mathematical enumeration problems.</t>
  </si>
  <si>
    <t>Prof Jan de Gier; Dr Richard Brak; Prof Paul Zinn-Justin</t>
  </si>
  <si>
    <t>DP140103239</t>
  </si>
  <si>
    <t xml:space="preserve">Super Duality and Deformations in the Representation Theory of Lie Superalgebras. Supersymmetry has remained in a central stage of fundamental research in both physics and mathematics for the last forty years. It is currently being tested by experiments of massive scales conducted on the Large Hadron Collider at CERN in Geneva. The present project aims to create new mathematical concepts and techniques for addressing fundamental issues of supersymmetry. Expected outcomes include new types of Bose-Fermi correspondence, a deformation theory of Lie superalgebra representations, algebraic and geometric treatments of Jantzen filtration of parabolic Verma modules of Lie superalgebras, and quantum field theoretical models for the topological invariants of knots and 3-manifolds arising from quantum supergroups. </t>
  </si>
  <si>
    <t>Prof Ruibin Zhang</t>
  </si>
  <si>
    <t>DP140101336</t>
  </si>
  <si>
    <t>Through a glass brightly: opening up the mid-infrared using dysprosium ions. By exploiting the dysprosium ion in a unique and practical way, the project will create high power mid-infrared light with unprecedented optical efficiency. The project will make use of the unusually wide fluorescence spectrum of the dysprosium ion to produce stable and bandwidth-limited ultra-fast light pulses in the mid-infrared. The proposed light sources will have application in mid-infrared nonlinear optics and will benefit medicine, defence, fundamental physics and manufacturing providing excellent opportunities for Australian research, industry and collaboration.</t>
  </si>
  <si>
    <t>DP140102073</t>
  </si>
  <si>
    <t>Colloidal quantum dot solar cells on silicon solar cells: Ultra-high efficiency silicon tandems. This project aims to produce ultra-high efficiency solar cells using nanoparticle colloids. Wide bandgap cells will be fabricated and applied on top of the high efficiency silicon solar cells pioneered at The University of New South Wales. Colloidal nanoparticles offer tunable electronic bandgaps, low process temperatures and uniform size dispersions from industrially feasible processes. A simple modification eliminates direct series connections between stacked nanoparticle solar cells, greatly improving device performance. The immense potential of these advantages set target efficiencies for combined colloidal nanoparticle and high efficiency silicon tandem cells above 30 per cent.</t>
  </si>
  <si>
    <t>Prof Gavin Conibeer</t>
  </si>
  <si>
    <t>Prof Gavin Conibeer; Prof Shujuan Huang; Dr Robert Patterson</t>
  </si>
  <si>
    <t>DP140104071</t>
  </si>
  <si>
    <t>Accurate quantum chemistry via quadrature and resolution. This project seeks to develop two radical new approaches to the integration problem which lies at the heart of quantum chemistry. The first approach will systematically exploit the fact that the energy integral is a totally symmetric function of the electronic coordinates. The second approach will systematically develop one-electron resolutions of the many-electron operators that appear in explicitly correlated quantum chemical methods. After developing the underlying theory of these two approaches, this project will implement them efficiently in accessible software, so that they can be used by the scientific community to perform more accurate molecular modelling than has been possible in the past.</t>
  </si>
  <si>
    <t>Prof Peter Gill; Dr Pierre-Francois Loos; Prof Denis Evans</t>
  </si>
  <si>
    <t>DP140100753</t>
  </si>
  <si>
    <t>Force microscopy with arbitrary optically-trapped probes and application to internal mechanics of cells. The ability to perform micromanipulation on particles, macromolecules, subcellular organelles, or whole cells is fundamental in elucidating processes such as chromosome movement during cell division, and movement of cell components in and out of the cell. The recent advances in optical tweezers have allowed this type of micromanipulation to approach reality. However, determination of the true optical force is critical for this technique to reach its full potential. This project will develop novel techniques to quantitatively determine the absolute optical force applied to the cell component using the process of ingestion (phagocytosis) as a proof-of-principle test, and measure forces in chromosome movement and vesicle transport within cells.</t>
  </si>
  <si>
    <t>Prof Halina Rubinsztein-Dunlop; Dr Timo Nieminen; Prof Michael Berns</t>
  </si>
  <si>
    <t>DP140100036</t>
  </si>
  <si>
    <t>Radicals in unconventional media - improving the sustainability of radical reactions through next generation ionic liquid radical chemistry. Despite significant advances over the past few decades, many free radical reactions are still carried out in organic solvents that are often toxic, flammable, difficult to recycle and employ undesirable reagents. It is timely that new free radical chemistry be developed that moves away from this "conventional" landscape. This proposal will develop a fundamental understanding of how free radicals interact with, and react in, (unconventional) ionic liquid solvents. This understanding will lead, in turn, to the development of new, more efficient, free radicals methods for the preparation of important materials that include biomolecules. Reduced environmental impact of free radical chemistry is the ultimate aim of this work.</t>
  </si>
  <si>
    <t>Prof Carl Schiesser</t>
  </si>
  <si>
    <t>Prof Carl Schiesser; Prof Ekaterina Pas (n√©e Izgorodina)</t>
  </si>
  <si>
    <t>DP140102613</t>
  </si>
  <si>
    <t>A synthesis of random matrix theory for applications in mathematics, physics and engineering. Random matrix theory, matrix theory where the elements are random, or the matrix chosen from an ensemble, is driven by its ever expanding range of applications, and the richness of the mathematics being uncovered. These applications include topics of acknowledged modern day importance, for example quantum information theory, wireless communication, data analysis, signal processing and the study of algorithms. Buoyed by promising preliminary investigations, this project aims to draw together seemingly disparate techniques to tackle problems from such topics. In addition to providing solutions to these problems, these methods are expected to provide inspiration for fellow researchers.</t>
  </si>
  <si>
    <t>DP140103231</t>
  </si>
  <si>
    <t>Spin-orbit coupled quantum gases: understanding new generation materials with topological order. Topological insulators and superconductors are new functional materials discovered very recently in solid-state systems. They have remarkable, topologically protected states on their surfaces that render the electrons travelling insensitive to the scattering by impurities or disorder. Their potential applications in our ordinary life are far-reaching, ranging from novel energy-saving devices to realistic quantum computers. This project will obtain greatly improved understanding of the novel topological states that underlie such new generation materials, by using the highly controllable settings of spin-orbit coupled quantum gases. It will advance Australia‚Äôs position at the forefront of ultracold atomic physics research.</t>
  </si>
  <si>
    <t>DP140101763</t>
  </si>
  <si>
    <t>Emergent physics in quantum transport with ultracold atoms. Understanding the laws of physics by which complex interactions in many-particle systems lead to the emergence of new behaviour is a fundamental problem. The project seeks to understand the microscopic mechanisms and phenomenology of emergent transport phenomena in the motion of particles in quantum many-body systems. This project will develop new theories of quantum transport in ultracold atomic gases, which provide a unique avenue for addressing our aims by controlled realisation of novel and well-characterised microscopic models of many-body theory. This project will provide new insights into the structure-dynamics-functionality paradigm, enabling breakthrough applications in the bottom-up design of new materials and in cellular regulation in biology.</t>
  </si>
  <si>
    <t>DP140103862</t>
  </si>
  <si>
    <t xml:space="preserve">Mechanical control of defect spins in diamond and its applications in quantum technology. This project will demonstrate the mechanical control of optically addressable defect spins in diamond in order to rapidly exploit innovative approaches to quantum technologies, including high sensitivity metrology and information processing. This will be achieved by capitalising on the proven quantum applications of the nitrogen-vacancy defect centre in diamond and the performance of both fundamental inquiry into the effects of mechanical stress on this centre and the design, fabrication and operation of simple nano-mechanical devices. </t>
  </si>
  <si>
    <t>Dr Kumaravelu Ganesan; Prof Neil Manson</t>
  </si>
  <si>
    <t>DP140102721</t>
  </si>
  <si>
    <t>Development of high efficiency nanocatalysts using novel electron beam fabrication and imaging techniques. This project will develop a new approach for fabricating and studying nanocatalysts based on our expertise in electron beam induced deposition (EBID) of nanostructured materials and environmental scanning electron microscopy (ESEM). ESEM will be used to conduct unique, time-resolved studies of nano-scale, catalysed chemical reactions at elevated temperatures and pressures. The project will advance fundamental understanding and applicability of EBID, ESEM and nanocatalysis. It will yield novel, highly efficient, industrially relevant nanocatalysts for the production of renewable (green) and low emission (clean) energy, with particular applications in hydrogen fuel cells and the catalytic oxidation of carbon monoxide.</t>
  </si>
  <si>
    <t>Prof Milos Toth; A/Prof Charlene Lobo</t>
  </si>
  <si>
    <t>DP140104475</t>
  </si>
  <si>
    <t>Many-body phenomena in atomic and subatomic physics. The project proposes research in the following areas: search for Dark Matter and Dark Energy using atomic experiments; an enhancement mechanism of baryogenesis based on the new class of gauge theory solutions; new quantum effects in strong gravitational fields and phenomena in non-black hole metric, which reproduce some properties of black holes; new phenomena in strong laser fields, which can help constructing high-frequency lasers; exchange-assisted tunneling; and, chaos-induced boost of electron recombination, charge transfer and weak interactions. The results based on proposed ideas will guide laboratory and astrophysical studies, help verify cosmological models and Unification theories.</t>
  </si>
  <si>
    <t>A/Prof Michael Kuchiev</t>
  </si>
  <si>
    <t>A/Prof Michael Kuchiev; Prof Victor Flambaum</t>
  </si>
  <si>
    <t>DP140100732</t>
  </si>
  <si>
    <t>Symmetries of subfactors. A subfactor is a mathematical object that encodes "quantum" symmetries which may be thought of as generalisations of group symmetries. This project will study subfactors and classify families of subfactor symmetries which include the exotic subfactors of small index. It will also develop computational tools for analysing and cataloguing these symmetries. This project contributes to the development of operator algebra theory, and the new mathematical fields of quantum algebra and quantum topology; it also has applications to physical models.</t>
  </si>
  <si>
    <t>Dr Pinhas Grossman; Prof Vaughan Jones</t>
  </si>
  <si>
    <t>DP140101638</t>
  </si>
  <si>
    <t>Non-classical motion of a macroscopic mechanical resonator. This project will create the experimental tools to fully control the motion of a mechanical oscillator at the single-quanta level, opening a rich avenue for fundamental research and the development of quantum physics enhanced applications. This project will prepare a quantum state of a macroscopic mechanical resonator exhibiting quantum interference fringes at at an unprecedented mass scale. The observation of these fringes will enable the study of the intricacies of quantum decoherence and ultimately even probe quantum gravitational phenomena. To achieve these goals it will employ micro-scale optical resonators fabricated by established techniques, that also provide the ideal platform for scalable mechanical-oscillator-based quantum information applications.</t>
  </si>
  <si>
    <t>Dr Michael Vanner</t>
  </si>
  <si>
    <t>Prof Myungshik Kim; Dr Michael Vanner</t>
  </si>
  <si>
    <t>DP140103885</t>
  </si>
  <si>
    <t>Post-Quantum Functional Encryption : Principles, Protocols and Practice. Modern cryptography has the power to revolutionise virtually every aspect of our online lives. Large-scale secure data sharing could become a breeze, with tools such as functional encryption (FE) to give us fine control over access rights by means of expressive languages, and there will be no more juggling of crypto keys. Finally, the known foundations of FE will crumble when even small-sized quantum computers become reality, perhaps next decade. This project aims to recreate and expand the power of FE from post-quantum (PQ) mathematical principles, immune to quantum attacks, building on recent discoveries of limited forms of PQ-FE from rock-solid crypto principles. It begs exploring, for the truly spectacular outcomes likely to ensue.</t>
  </si>
  <si>
    <t>A/Prof Xavier Boyen</t>
  </si>
  <si>
    <t>DP140104458</t>
  </si>
  <si>
    <t>Light on a nanoscale: channelling energy through space and time to control neuronal activity. Quantum-mechanical effects of energy transfer and resonance will be harnessed to yield ultrabright nanoscale light sources. Research will unveil the intricate interplay between energy harvesting, transferring and emitting centres designed so that the flow of energy exhibits a directed character. This focussed intense energy will produce abundant visible photons from infrared light. Genetically engineered cells able to be stimulated optically by using an optogenetics method will be illuminated by our nanoscale light causing modulation of cell activity. This new capability will enable remote control of neuronal activity in specific circuits within the nervous system without the limitation of surgically inserted optical fibres.</t>
  </si>
  <si>
    <t>Prof Judith Dawes</t>
  </si>
  <si>
    <t>0299 - Other Physical Sciences</t>
  </si>
  <si>
    <t>DP140102437</t>
  </si>
  <si>
    <t>Regulation of the Cell Bus Voltages of Large Scale Modular Multilevel Converters: Advanced Energy Converters for Future Electricity Grids. Large scale power electronic converters are essential to the emerging ‚ÄúSmart Grid‚Äù electrical distribution networks, using large numbers of cascaded cells to operate at the very high voltages that are required for direct grid connection. At present, the fundamental factors that drive the fluctuations of the cell DC link voltages, including in particular the complex non-linear interactions caused by the physical cell switching processes, are very poorly understood. This project will use a new harmonic analysis strategy to investigate the basic engineering science that underpins this voltage fluctuation phenomena, to achieve a quantum step in the understanding of the fundamental operating processes of large scale cascaded converters.</t>
  </si>
  <si>
    <t>Prof Brendan McGrath</t>
  </si>
  <si>
    <t>Prof Brendan McGrath; Prof Donald Holmes</t>
  </si>
  <si>
    <t>DP140103821</t>
  </si>
  <si>
    <t>Braid groups and higher representation theory. Symmetry is a central notion in classical representation theory. In higher representation theory the symmetries of classical representation theory are replaced by higher symmetries. These higher symmetries contain new structure not present at the classical level. The proposed research will develop the higher representation theory of fundamental objects from classical representation theory and geometric group theory, focusing on braid groups and quantum groups.</t>
  </si>
  <si>
    <t>Prof Anthony Licata</t>
  </si>
  <si>
    <t>DP140100648</t>
  </si>
  <si>
    <t>Unconditional photonic entanglement verification and quantum metrology using fast, ultra-high-efficiency photon detectors. Scientists can currently only give in-principle demonstrations of the powerful advantages offered by the quantum physics of photons ‚Äì particles of light. A true quantum technology revolution, that genuinely exploits photons‚Äô exotic nature, requires methods and apparatus that work unconditionally. The main barrier is the extreme fragility of quantum properties due to unavoidable losses. This project will overcome this barrier by developing innovative loss-tolerant protocols and devices that unconditionally show and exploit quantum effects, both for long-distance applications and ultra-precise measurement technologies. This collaboration will bring the world‚Äôs best photon detectors to Australia, as a key resource for this work and for future research.</t>
  </si>
  <si>
    <t>Prof Howard Wiseman; Dr Michael Hall; Prof Geoffrey Pryde; Dr Sae Woo Nam</t>
  </si>
  <si>
    <t>DP140101835</t>
  </si>
  <si>
    <t>pH Switching of Radical Reactivity and Orbital Conversion. Radicals are reactive species that have an unpaired electron, which is usually located in the highest occupied orbital. This proposal uses a combination of theory and experiment to design a new class of radical anions whose unpaired electron is not the highest occupied orbital, and whose electronic configuration reverts to the normal aufbau configuration upon protonation. These special radical anions will display unprecedented radical stability that is pH switchable, as well as ferromagnetism and conductivity upon oxidation. This project will exploit these unusual properties in the design of pH-switchable protecting groups for radicals for synthesis and polymerisation, and determine their role in oxidative stress and enzyme kinetics.</t>
  </si>
  <si>
    <t>DP140101779</t>
  </si>
  <si>
    <t xml:space="preserve">Coherent Feedback Synchronisation and Stabilisation of Quantum Systems. The aim of this project is to address a range of fundamental problems of stabilisation and coherent synchronisation in quantum feedback control systems, leading to new systematic methods of designing controllers for the interacting quantum systems arising in emerging areas of quantum technology. Quantum feedback control systems will be at the heart of emerging areas of quantum technology and stability is essential for their operation. Standard control system methods do not take into account the special features of quantum systems and there is a need for new control theories that deal with stabilisation and synchronisation as quantum technologies become more advanced. </t>
  </si>
  <si>
    <t>Prof Matthew James</t>
  </si>
  <si>
    <t>Prof Matthew James; Prof Valeri Ougrinovski; Prof John Gough</t>
  </si>
  <si>
    <t>DP140104584</t>
  </si>
  <si>
    <t>Mesoscopic quantum reality in the light of new technologies. Evidence for the Schrodinger cat that defies macroscopic reality has emerged for systems of several atoms, ions or photons, resulting in a Nobel award in physics in 2012. However, developments in quantum science technology make these states experimentally accessible at an increasingly mesoscopic level. This project will develop a theory to test mesoscopic realism, nonlocality and decoherence in experiment, focusing on cold atom and ion trap systems. This project will study multipartite nonlocality based on Bell's theorem, the Einstein-Podolsky-Rosen paradox and Schrodinger's quantum steering. As well as having fundamental significance, these demonstrations are potentially useful for metrology, secure quantum cryptography and ultra-sensitive detectors.</t>
  </si>
  <si>
    <t>DP140102102</t>
  </si>
  <si>
    <t>High resolution ultrafast imaging with cold electrons. This project will develop atomic-scale imaging that is able to bypass the resolution limitations of modern electron microscopes. The project will investigate the physical processes underlying a new imaging source based on extracting cold electrons from laser-cooled atoms. Ultrashort pulses of cold electrons will enable time-lapse imaging of fundamental processes at the nano-scale, with applications in fundamental biosciences and materials science.</t>
  </si>
  <si>
    <t>Prof Robert Scholten; Prof Keith Nugent</t>
  </si>
  <si>
    <t>DP140100375</t>
  </si>
  <si>
    <t>Understanding and eliminating dissipation in superconducting devices: the origin of two-level defects. Superconducting quantum circuits constitute the next generation of nano-electronics. They find application in medicine, biology and geophysics; from mapping mineral deposits to imaging heart function, and are a promising candidate for quantum information processing and high speed electronics. A major loss mechanism within a Josephson junction (which forms the basis of a quantum circuit) is caused by intrinsic two-level defects. What is not known is the true microscopic nature of these defects, although there are many theories. This project aims to unravel this mystery using detailed theoretical and computation analysis based on precision experimental characterisation.</t>
  </si>
  <si>
    <t>Prof Jared Cole</t>
  </si>
  <si>
    <t>Prof Salvy Russo; Prof Jared Cole; Prof Dr Alexey Ustinov</t>
  </si>
  <si>
    <t>DP140103067</t>
  </si>
  <si>
    <t>Elucidating the role of quantum electrodynamics in hadron properties. This project will explore the fundamental mechanisms of nature making the neutron heavier than the proton; governing which nuclei are stable; and determining the current state of the Universe. Drawing on substantial supercomputing resources made available through international collaboration, this project will perform the first ab-initio simulation combining the quantum field theories governing elementary quarks, gluons, electrons and photons; namely quantum chromodynamics and quantum electrodynamics. This project will develop novel theoretical and numerical techniques to confront the otherwise elusive electromagnetic contributions to hadronic properties and in doing so, address a wide range of important aspects of hadron structure and interactions.</t>
  </si>
  <si>
    <t>A/Prof Ross Young</t>
  </si>
  <si>
    <t>A/Prof James Zanotti; Prof Derek Leinweber; A/Prof Ross Young</t>
  </si>
  <si>
    <t>DP140100808</t>
  </si>
  <si>
    <t xml:space="preserve">Large Scale and Ultrafast Integrated Quantum Photonics in Silicon Carbide. This project will establish a new technological platform for the fabrication of ultra-compact, reconfigurable integrated quantum optical devices in silicon carbide. With this new architecture the project will demonstrate large, reconfigurable optical circuits and integrated single photon detectors where tens of photons can interfere, be manipulated and measured in miniaturised optical devices. The fabrication process will be compatible with current electronic and optical telecommunication technology and will support a new generation of optical devices with a high level scalability and complexity. Finally the project will investigate cavity type structures for the efficient coupling between single photons and atom-like single defects in silicon carbide. </t>
  </si>
  <si>
    <t>Prof Sima Dimitrijev; A/Prof Mirko Lobino; Dr Roberto Leoni</t>
  </si>
  <si>
    <t>DP140101337</t>
  </si>
  <si>
    <t>Leading a coordinated international approach to understand the zeptosecond physics of superheavy element formation. Unique Australian experimental developments and concepts, to track the zeptosecond dynamics of fusion forming superheavy elements, have revealed unexpectedly strong quantum effects. The impact of these insights is attracting world-leaders in this vigorous field to collaborate with us. Leading an ambitious coordinated program of experiments in Australia and at big international facilities, and driving theoretical developments, this project will pin down the dynamics of heavy element formation. This will be a high-profile outcome from recent investment in Australian accelerators. Mapping out future opportunities at worldwide billion dollar accelerator developments will secure a strong Australian engagement and benefit from these massive investments.</t>
  </si>
  <si>
    <t>DP140100383</t>
  </si>
  <si>
    <t>New Frontiers and Advances in Discrete Integrable Systems. Integrable systems boast a long and venerable history, and have such famous members as the Kepler system, the Korteweg-de Vries equation, and the sine-Gordon equation. More recently, interest in integrable systems has expanded to include systems with discrete time, that is, ordinary difference equations (or maps) and integrable partial difference equations. These discrete integrable systems are arguably more fundamental than the continuous-time ones. Based upon recent breakthroughs this study will combine analysis, geometry, and computer algebra to expand and systematise this new interdisciplinary field of discrete integrable systems.</t>
  </si>
  <si>
    <t>Prof John Roberts</t>
  </si>
  <si>
    <t>Prof Reinout Quispel; Prof John Roberts; Prof Frank Nijhoff; Prof Andrew Hone</t>
  </si>
  <si>
    <t>DP140101186</t>
  </si>
  <si>
    <t>Elliptic special functions. Although elliptic functions and special functions are both classical areas of mathematics, the field of elliptic special functions was only established in the last two decades. It combines ideas from analysis, modular forms and statistical mechanics to tackle problems in number theory (elliptic curves), algebra (elliptic quantum groups), mathematical physics (Seiberg duality) and more. This project aims to settle two important problems in the field of elliptic special functions: the resolution of Boyd's conjectures concerning Mahler measures and L-values of elliptic curves, and the construction of an Askey-Wilson-Koorwinder theory of elliptic biorthogonal functions for the A-type root system.</t>
  </si>
  <si>
    <t>Prof S. Ole Warnaar</t>
  </si>
  <si>
    <t>Prof S. Ole Warnaar; Prof Wadim Zudilin</t>
  </si>
  <si>
    <t>DP140101501</t>
  </si>
  <si>
    <t>Novel terahertz electronics, photonics and plasmonics in high-mobility, low-dimensional electronic systems (HMLDES). High-mobility, low-dimensional electronic systems (HMLDES) are of importance in developing the next generation of electronics, photonics and plasmonics. This is due to their very rapid response time and their strong coupling with the electromagnetic field. This project will investigate the electronic and optical properties of HMLDES in the terahertz frequency regime in a search for a new mechanisms leading to terahertz emission and detection. This fundamental research on charge dynamics, plasmonics and non-linear optical processes in HMLDES will link electronics and optics, paving the way for new HMLDES-based terahertz electronic, photonic and plasmonic devices that will significantly expand terahertz technology to the benefit of all Australians.</t>
  </si>
  <si>
    <t>Prof Chao Zhang</t>
  </si>
  <si>
    <t>A/Prof Josip Horvat; Prof Roger Lewis; Prof Chao Zhang</t>
  </si>
  <si>
    <t>DP140100986</t>
  </si>
  <si>
    <t>Quantum enhancement of long baseline gravitational wave detectors. This project will design and construct a quantum optical system which when used in future long baseline gravitational wave detectors will enhance sensitivity across their detection frequency band, from 10 Hz to 10 kHz. This project will use this system on small scale optical sensors to prove the concept. In so doing, it will use squeezing to reduce quantum radiation pressure noise for the first time. This system will then be ready for deployment on an early upgrade of Advanced LIGO increasing the science output of this detector, turning gravitational wave detection into gravitational wave astronomy.</t>
  </si>
  <si>
    <t>Prof Nergis Mavalvala; A/Prof Pierre-Francois Cohadon; Em/Prof David McClelland; Prof Daniel Shaddock; Asst Prof Thomas Corbitt</t>
  </si>
  <si>
    <t>DP140101492</t>
  </si>
  <si>
    <t>Constructive representation theory of classical and quantum Lie superalgebras. Classical and quantum Lie superalgebras lie at the heart of many recent theoretical developments in the fields of integrable models and conformal field theory. Based on results published in 2013 by the Chief Investigators, it is evident that the time is right to further develop these ideas into a coherent and canonical framework. This ambitious and thorough proposal is focussed on solving sophisticated, contemporary problems in representation theory related to classical and quantum Lie superalgebras that will have immediate consequences in these burgeoning fields.</t>
  </si>
  <si>
    <t>Em/Prof Mark Gould</t>
  </si>
  <si>
    <t>A/Prof Yao-Zhong Zhang; Em/Prof Mark Gould; Dr Phillip Isaac</t>
  </si>
  <si>
    <t>DP140100637</t>
  </si>
  <si>
    <t>Strongly repulsive ultracold atomic gases as a resource for quantum simulation. At present many leading laboratories are performing experiments to simulate theoretical models of strongly interacting systems using ultracold atomic gases, a program that may be referred to as quantum simulation. At the heart of this new direction is strong correlation, which is often regarded as a domain of extreme complexity behind some long-standing problems in fundamental physics. This project aims to develop novel theoretical tools to understand and characterise emergent exotic states of matter in strongly repulsive ultracold atoms. This research will provide testable predictions for on-going experiments in Australia, the USA and elsewhere. It helps maintain Australia‚Äôs leadership at the forefront of ultracold atomic physics research.</t>
  </si>
  <si>
    <t>FT130101744</t>
  </si>
  <si>
    <t>schemeCode: FT   ^ program: Discovery ^ submissionYear: 2013 ^ roundNumber: 1 ^ schemeRound: FT13 Round 1</t>
  </si>
  <si>
    <t>Diagnosing quantum noise sources in quantum information processors via machine learning. Noise is the primary obstacle to building large-scale quantum information processors that have the potential to revolutionise our understanding of the world. This project will use the powerful techniques and methods of machine learning to identify, characterise, and correct noise sources in the next generation of quantum information processors. These innovative techniques will allow the reliability of quantum computer components to be tested, and thus help identify which candidate technologies are capable of building a scalable quantum computer.</t>
  </si>
  <si>
    <t>Prof Steven Flammia</t>
  </si>
  <si>
    <t>FT130101453</t>
  </si>
  <si>
    <t>Spin-orbit-coupled Bose-Einstein Condensates. This project will explore fundamentally new quantum states, the spin-orbit Bose-Einstein condensates, predicted theoretically by Galitski et al. and subsequently observed experimentally. These states host a variety of fascinating novel phenomena, which can be exploited for ultra-sensitive interferometry and topological quantum computing. The project will develop a complete description of these phases and design new quantum devices that utilise their properties. The fundamental significance of the project is in bringing together ideas from the diverse fields of atomic and molecular physics, condensed matter, quantum information, and topology and its direct relevance to the development of a new generation of quantum devices.</t>
  </si>
  <si>
    <t>Prof Victor Galitski</t>
  </si>
  <si>
    <t>FT130100161</t>
  </si>
  <si>
    <t>Quantum phases of matter driven by strong electronic correlations in complex molecular crystals. This project will provide understanding of organic materials where the physical properties are determined by the interactions between electrons rather than by the behaviour of individual electrons (as in the current generation of electronic devices). Such fundamental understanding would allow us to create radical new technologies that might change lives comparably to the benefits that silicon based technologies have brought us in the last few decades. This project will generate fundamental new understanding of the deep physical principles at play in strongly correlated organic molecular materials (with implications for technologies on the timescale of decades).</t>
  </si>
  <si>
    <t>FT130100472</t>
  </si>
  <si>
    <t xml:space="preserve">Trapped Ion Imaging for Biomolecular Dynamics. The functionality of large biological molecules is driven by their chemical composition and the folded shape of their active form. The higher-order structure and dynamics of nucleic acids, proteins, carbohydrates, and lipids drives the chemistry of life. Combining single molecule microscopy and trapped ion mass spectroscopy will develop a new tool for precision measurements of higher-order folding dynamics in large biomolecules. Optical techniques including F√∂rster resonance energy transfer and super-resolution imaging can register changes in shape down to the nanometer scale. The uniquely adaptable ion trap environment enables manipulation of the surrounding solvent cage, temperature, and net charge down to the single quantum level. </t>
  </si>
  <si>
    <t>FT130100466</t>
  </si>
  <si>
    <t>Explorations in the Foundations of Quantum Gravity. Despite almost a century of struggle, gravitation (as described by Einstein's general theory of relativity) remains divided from the principles of quantum theory (the framework in which our best theories of particle physics are couched). Bringing them together constitutes one of the most urgent problems of physics. By exploring the foundations of the problem, and the various proposed resolutions, from both historical and philosophical perspectives, this project aims both to shed new light on why it so stubbornly resists a solution and to assist in its solution. It will map out the specific features of the various approaches to quantum gravity with a view to offering researchers a helpful tool to navigate and compare their virtues and vices.</t>
  </si>
  <si>
    <t>FT130100815</t>
  </si>
  <si>
    <t>Imbalanced superfluidity with cold atoms: a new way to understand  unconventional superconductors and stellar superfluids. Fermionic superfluidity ‚Äì the ability of spin-1/2 particles to pair and flow without friction ‚Äì is an intriguing quantum phenomenon that occurs in solid-state superconductors, quark matter, and neutron stars. Despite its great importance for future quantum technology, currently the mechanism of superfluidity is poorly understood when the spin population is mismatched. In collaboration with leading laboratories in Australia, the United States of America and China, this theoretical project will greatly enhance the knowledge of imbalanced superfluidity by using ultracold atomic Fermi gases as model systems. The research may give key insight into the physics of unconventional superconductors in heavy-fermion compounds and stellar new superfluids in neutron stars.</t>
  </si>
  <si>
    <t>FT130100076</t>
  </si>
  <si>
    <t xml:space="preserve">Computer-Aided Design of High-Performance Photocatalysts for Solar Hydrogen Production Based on Red Titanium Dioxide. Large-scale generation of energy by solar conversion is critical for future sustainability. This project aims to develop high performance materials to efficiently convert solar energy to hydrogen - a clean fuel. Starting from the newly developed material red titanium dioxide, novel strategies for improved photocatalytic materials will be proposed and evaluated by advanced computational approaches. Key issues for solar-to-hydrogen conversion will be clarified. The materials, knowledge and strategies achieved by this project will dramatically enhance current solar technology and in particular will advance the development of low-cost hydrogen production from water. </t>
  </si>
  <si>
    <t>A/Prof Chenghua Sun</t>
  </si>
  <si>
    <t>FT130100329</t>
  </si>
  <si>
    <t>Probing the limits of Gravitational Force Sensing. This project will develop innovative laser measurement topologies for probing the limits of gravitational force sensing. Of particular interest is the detection of gravitational waves from astrophysical sources. Technology developed in this project will be able to see gravitational forces from slow moving mass at great distances away. Implementation of this technology will enhance the terrestrial gravitational wave detectors to observe at lower frequencies. This project will ensure Australia's continued involvement in the international Advanced LIGO (Laser Interferometer Gravitational Observatory) project and guarantee Australian participation in the first direct detection of gravitational waves.</t>
  </si>
  <si>
    <t>Dr Bram Slagmolen</t>
  </si>
  <si>
    <t>FT130100778</t>
  </si>
  <si>
    <t xml:space="preserve">Electronic topological materials. Discovery of new classes of materials with new functionalities or significantly improved performance has always been the driving force for the advance of modern science and technology, and the improvement of our daily lives. This project aims to discover a number of innovative materials, based on new strategies of materials design, discover their novel functionalities and novel quantum effects, and elucidate their underlying physics. It is expected that these novel materials will provide a new platform for superconductivity, magnetism, spintronics, optical and multi-disciplinary sciences, and lead to future generations of advanced multifunctional electronic devices.  </t>
  </si>
  <si>
    <t>FT130100214</t>
  </si>
  <si>
    <t>Room Temperature Quantum Devices based on Spins in Organic Semiconductors:_x000D_
Characterisation, Control and Development. Organic semiconductors are widely used in optoelectronic devices - recent work has also demonstrated that they contain coherent quantum spin states, even at room temperature. This project will use spin resonance and control techniques from quantum physics to determine the processes which limit coherence in these materials, determine ways to overcome these limitations, and then incorporate the materials into devices which exploit the power of these quantum systems at room-temperature. This project advances the prospect of ubiquitously incorporating quantum technologies into everyday applications, impacting fields from information storage to sensing.</t>
  </si>
  <si>
    <t>Prof Dane McCamey</t>
  </si>
  <si>
    <t>FL130100171</t>
  </si>
  <si>
    <t>schemeCode: FL   ^ program: Discovery ^ submissionYear: 2013 ^ roundNumber: 1 ^ schemeRound: FL13 Round 1</t>
  </si>
  <si>
    <t>Computers of the future: atomic-scale logic. Building upon internationally recognised leadership in the development of atomic-scale electronic devices, this project aims to achieve the ultimate in computer miniaturisation: to develop components for the world's first integrated circuit, where all elements are constructed on the atomic scale.</t>
  </si>
  <si>
    <t>Dr Andrey Timofeev; Dr Sebastian Knauer; Miss Emma Cottenham; Mr Ludwik Kranz; Prof Michelle Simmons</t>
  </si>
  <si>
    <t>FL130100119</t>
  </si>
  <si>
    <t>New views of life: quantum imaging in biology. This project will create and apply new technology, based on the quantum properties of diamond, to attack important problems in biology; from how cells differentiate at the beginning of life, to understanding brain function. The results of this project will directly benefit society through the development of new technology for nano-medicine and drug discovery.</t>
  </si>
  <si>
    <t>LP130101133</t>
  </si>
  <si>
    <t>schemeCode: LP   ^ program: Linkage ^ submissionYear: 2012 ^ roundNumber: 1 ^ schemeRound: LP13 Round 1</t>
  </si>
  <si>
    <t>University of South Australia</t>
  </si>
  <si>
    <t>Compact and versatile chip lasers for three-dimensional mine surveying. This project will bring together a world leading mine survey company, The University of Adelaide and Macquarie University researchers, to develop an 'eye-safe' micro laser for high resolution three-dimensional laser-mapping. The recently developed and patented 'chip' laser will allow the realisation of a compact, enhanced range laser-radar with unmatched resolution.</t>
  </si>
  <si>
    <t>Prof Tanya Monro</t>
  </si>
  <si>
    <t>Prof David Lancaster; Prof Michael Withford; Prof Tanya Monro; Mr Peter Johnson</t>
  </si>
  <si>
    <t>LP130100857</t>
  </si>
  <si>
    <t>Foundation technology for quantum measurement, sensing and computing. This project will advance quantum control of cold ions, atoms and diamond colour centres for application of quantum science to high-tech problems, from ion-based quantum computing to diamond-based quantum imaging inside living cells.</t>
  </si>
  <si>
    <t>Prof Robert Scholten; Prof Andre Luiten; Prof Kristian Helmerson; Dr Lincoln Turner; Dr Russell Anderson; Dr Robyn Starr; Prof Lloyd Hollenberg; Prof Michael Biercuk; A/Prof David Simpson</t>
  </si>
  <si>
    <t>LP130100208</t>
  </si>
  <si>
    <t>Harnessing next-generation technologies to tackle major food-borne parasites and design new interventions. Frontier technologies will be used in this project to unlock the molecular secrets of parasites which cause serious food-borne diseases in animals. The quantum leap made here will lead to radically new ways of treating and controlling such diseases, and provide outstanding international visibility of Australian science and a solid skills/knowledge-base.</t>
  </si>
  <si>
    <t>Prof Robin Gasser</t>
  </si>
  <si>
    <t>0699 - Other Biological Sciences</t>
  </si>
  <si>
    <t>Prof Robin Gasser; Dr Bill Chang; Prof Paul Sternberg; Dr Peter Boag; A/Prof Neil Young; Dr Edoardo Pozio</t>
  </si>
  <si>
    <t>LP130100783</t>
  </si>
  <si>
    <t>New error correction strategies for continuous variable quantum key distribution. Quantum key distribution is a completely secure method for two distant parties to share a unique secret key. The aim of this project is to design new algorithms, construction tools and analysis techniques to produce new iterative error correction codes, which will improve the operational distance and performance of quantum key distribution.</t>
  </si>
  <si>
    <t>Prof Sarah Johnson</t>
  </si>
  <si>
    <t>Prof Sarah Johnson; Dr Andrew Lance</t>
  </si>
  <si>
    <t>LP130101138</t>
  </si>
  <si>
    <t>Optical phased array for space debris tracking and manoeuvring. Space junk in low Earth orbit is increasing at an alarming rate, jeopardising our access to critical navigation, communications, weather and natural disaster warning services. This project will prevent collisions of debris with satellites by developing a new laser system called an optical phased array to track and remotely manoeuvre space debris.</t>
  </si>
  <si>
    <t>Prof Craig Smith; Em/Prof David McClelland; Prof Daniel Shaddock</t>
  </si>
  <si>
    <t>LE130100146</t>
  </si>
  <si>
    <t>schemeCode: LE   ^ program: Linkage ^ submissionYear: 2012 ^ roundNumber: 1 ^ schemeRound: LE13 Round 1</t>
  </si>
  <si>
    <t>Pulsed Electron Paramagnetic Resonance: an enhanced capability for research in quantum physics, materials science, chemistry and biological sciences. By improving our ability to investigating materials which impact fields ranging from disease and ageing to renewable energy and quantum information, the pulsed electron paramagnetic resonance spectrometer provided will allow the project to address some of the fundamental questions facing society.</t>
  </si>
  <si>
    <t>Prof Andrew Dzurak; Prof Alexander Hamilton; A/Prof Louise Brown; Prof David Reilly; Prof Grainne Moran; Prof Timothy Schmidt; Prof Joel Mackay; Prof Peter Lay; Prof Dane McCamey</t>
  </si>
  <si>
    <t>LE130100161</t>
  </si>
  <si>
    <t>Next generation of extrusion capability for the fabrication of advanced photonic structures. The cutting-edge extrusion capability will enable the development of novel optical fibres and photonic materials with a wide range of structures in high precision and reproducibility. These new materials will lead to breakthroughs in the emerging research areas of nanophotonics, quantum communication, biosensing and mid-infrared light sources.</t>
  </si>
  <si>
    <t>Prof Heike Ebendorff-Heidepriem; Prof David Lancaster; Prof Brant Gibson; Prof Andrew Greentree; Prof Tanya Monro</t>
  </si>
  <si>
    <t>LE130100143</t>
  </si>
  <si>
    <t xml:space="preserve">High sensitivity superconducting quantum interference device vibrating sample magnetometer. A highly sensitive magnetometer will be used in research projects covering nanotechnology, biomedicine, engineering, and mineral resources to elucidate the structure and composition of materials and fluids.  The instrument is so sensitive it can measure the magnetic properties of materials that are normally considered non-magnetic such as blood.  </t>
  </si>
  <si>
    <t>Prof Timothy St Pierre</t>
  </si>
  <si>
    <t>Prof Timothy St Pierre; A/Prof Robert Woodward; Prof Mark Ogden; Prof Killugudi Swaminatha-Iyer; Em/Prof John Dell; Prof Massimiliano Massi; Prof Michael Johns</t>
  </si>
  <si>
    <t>LE130100159</t>
  </si>
  <si>
    <t>James Cook University</t>
  </si>
  <si>
    <t>Mobile Australian field isotope alliance. This project will enable a quantum leap in capacity to undertake, real-time, field-based studies of environmental processes using the natural isotope tracers of carbon, oxygen and hydrogen. This will enable the project to address a range of fundamental research questions in climate change, water resources, ecology and human impact in tropical Australia.</t>
  </si>
  <si>
    <t>Prof Michael Bird</t>
  </si>
  <si>
    <t>0402 - Geochemistry</t>
  </si>
  <si>
    <t>Prof Karen Gibb; Dr Marc Leblanc; Prof Michael Bird; Prof Graham Farquhar; A/Prof Lucas Cernusak; Prof Lindsay Hutley</t>
  </si>
  <si>
    <t>DE130101432</t>
  </si>
  <si>
    <t>schemeCode: DE   ^ program: Discovery ^ submissionYear: 2012 ^ roundNumber: 1 ^ schemeRound: DE13 Round 1</t>
  </si>
  <si>
    <t>Dissipative soliton lasers: innovative approach to high-energy femtosecond pulse generation. The generation of high-energy, ultrashort pulses will benefit various sectors in science and technology, including fabrication of nanomaterials and precise laser surgery. The dissipative soliton approach is presently recognised as one of the most useful techniques for the design of laser systems. This project will provide a roadmap for designing a novel class of laser systems that can generate high-energy femtosecond pulses.</t>
  </si>
  <si>
    <t>Dr Wonkeun Chang</t>
  </si>
  <si>
    <t>DE130100650</t>
  </si>
  <si>
    <t>The geometry and combinatorics of moduli spaces. Moduli spaces are high-dimensional geometric objects whose rich structure holds the key to various problems in mathematics. They are of fundamental importance to modern geometry and theoretical models of the universe. This project will develop novel techniques to answer questions concerning moduli spaces and yield new insight into their structure.</t>
  </si>
  <si>
    <t>A/Prof Norman Do</t>
  </si>
  <si>
    <t>DE130101148</t>
  </si>
  <si>
    <t>Quantum state translation in integrated optics: enabling multicolour quantum processing. This project aims to use nonlinear effects in photonic waveguide devices to shift the energies of photons, single particles of light, from one state to another. This will have a profound impact on provably secure quantum communication and potentially provide novel routes to the building of a quantum computer.</t>
  </si>
  <si>
    <t>Dr Alexander Clark</t>
  </si>
  <si>
    <t>DE130100240</t>
  </si>
  <si>
    <t>Deterministic photonic quantum gates by amplified optical nonlinearities. Quantum devices will reshape future technology in ways similar to the information revolution heralded by modern computing. This proposal will combine theoretic advances in optical sciences with cutting-edge materials to build photonic quantum gates, removing the last major roadblock on the path to photonic quantum computers and simulators.</t>
  </si>
  <si>
    <t>Prof Alessandro Fedrizzi</t>
  </si>
  <si>
    <t>DE130100592</t>
  </si>
  <si>
    <t>Fabrication strategies for nanophotonic devices. The project will develop novel strategies to engineer nanophotonic entities to control and guide light at the nanoscale. These nanostructures will open up new avenues for integrated multifunctional devices spanning sensing, light emission and quantum communications, positioning Australia at the frontier of nanoscience and quantum technologies.</t>
  </si>
  <si>
    <t>DE130100304</t>
  </si>
  <si>
    <t>Lithium niobate integrated quantum photonics for cluster state quantum information with continuous variables. A quantum computer capable of solving important problems exponentially faster than any classical machine will have a huge impact in science, technology and society. This project targets this goal using photons as quantum information carriers and miniaturising state of the art quantum optics experiments with innovative micron-size waveguide devices.</t>
  </si>
  <si>
    <t>DE130100575</t>
  </si>
  <si>
    <t>Quantum enhancement for ultra-precise atomic sensors. This project will investigate methods for drastically improving the sensitivity of measurement devices derived from atom interferometers. This will enable experimental tests of certain aspects of fundamental physics, as well as practical tools such as ultra-precise geodesy for minerals exploration.</t>
  </si>
  <si>
    <t>DE130101441</t>
  </si>
  <si>
    <t>Thinking outside the box: spherical geometry in chemistry and physics. Spherical models are extremely powerful for understanding, explaining and predicting physical and chemical phenomena. This work takes advantage of the spherical model superiority to tackle some fundamental unsolved problems in physics and chemistry, and this will lead to new insights in their field.</t>
  </si>
  <si>
    <t>Dr Pierre-Francois Loos</t>
  </si>
  <si>
    <t>DE130101067</t>
  </si>
  <si>
    <t>New constructions of superintegrable systems and the connection with Painlev√© transcendents. The research of this project will lead to deep discoveries in the field of superintegrability and expand our knowledge of their related algebraic structures, supersymmetric quantum mechanics and Painlev√© transcendents. The project will generate new techniques that will be utilised in future applications of mathematical and theoretical physics.</t>
  </si>
  <si>
    <t>DE130101033</t>
  </si>
  <si>
    <t>An ultrafast mid-infrared fiber laser: short pulses at long wavelengths. This project will result in the creation of a unique laser system, operating in the mid-infrared wavelength range and generating short bursts of light, which will have a potentially revolutionary impact in many areas of physics, health, defence and astronomy.</t>
  </si>
  <si>
    <t>Dr Darren Hudson</t>
  </si>
  <si>
    <t>DP130100674</t>
  </si>
  <si>
    <t>schemeCode: DP   ^ program: Discovery ^ submissionYear: 2012 ^ roundNumber: 1 ^ schemeRound: DP13 Round 1</t>
  </si>
  <si>
    <t>Tantalizer algebras and generalized lattice models. This project exploits underlying symmetry to characterise components and flow patterns in network configurations. The project will develop tools for analysis and optimisation of systems of interacting nodes which can arise in materials, computing networks, and any social or industrial contexts with communication or product transfer between nodes.</t>
  </si>
  <si>
    <t>Prof Arun Ram</t>
  </si>
  <si>
    <t>Prof Arun Ram; Asst Prof Zajj Daugherty</t>
  </si>
  <si>
    <t>DP130100757</t>
  </si>
  <si>
    <t>Trouble at the bottom: exploring the limits of Fermi liquid theory through dimensionless ratios. Ratios allow us to understand how big we expect something to be. This project will discover new ratios in materials that are difficult to understand, but have remarkable properties that could lead to dramatic new technologies if we understood them better.</t>
  </si>
  <si>
    <t>DP130102144</t>
  </si>
  <si>
    <t>Characterising and exploiting hydrogen tunnelling in environmentally and medically important enzymes. Theory and experiment will be used to study environmentally and medically important enzymes, and quantify the role that hydrogen tunnelling plays in their activity. The project will determine the basis of their remarkable ability to catalyse chemical reactions, and to engineer and design more efficient proteins and pharmaceuticals.</t>
  </si>
  <si>
    <t>Prof Michelle Coote; Prof Colin Jackson; Dr Antoine Royant</t>
  </si>
  <si>
    <t>DP130102839</t>
  </si>
  <si>
    <t xml:space="preserve">The connection between discrete holomorphicity and Yang-Baxter integrability. This project will develop and apply the mathematical theory underlying the rigorous study of phase transitions and critical phenomena, which defines what we know about 'everyday' matter and its transformations. The project will also contribute to training in an area for which Australia has an outstanding international reputation. </t>
  </si>
  <si>
    <t>Dr Vladimir Mangazeev</t>
  </si>
  <si>
    <t>Prof Murray Batchelor; Dr Vladimir Mangazeev; Em/Prof Rodney Baxter</t>
  </si>
  <si>
    <t>DP130103694</t>
  </si>
  <si>
    <t xml:space="preserve">Triangulations in dimensions 3 and 4: discrete and geometric structures. Recently there have been spectacular advances in understanding 3-dimensional spaces and the interaction between ideas in mathematical physics (quantum invariants) and such spaces. This project aims at practical methods for finding geometric structures and advancing our understanding of the information that physics is providing about these spaces. </t>
  </si>
  <si>
    <t>A/Prof Craig Hodgson; Prof Joachim Rubinstein; Prof Stephan Tillmann</t>
  </si>
  <si>
    <t>DP130102420</t>
  </si>
  <si>
    <t>Non-precious fuel cell cathode catalysts from carbon-based nanohybrids: a computational to experimental quest. This joint computational-experimental project will address significant problems including high cost, limited availability and poor performance in traditional platinum-based fuel cell technology. The outcomes are expected to help address global energy problems through the development of inexpensive fuel cell catalysts based on carbon nanohybrids.</t>
  </si>
  <si>
    <t>Prof Dr Aijun Du; A/Prof Yun Hau Ng</t>
  </si>
  <si>
    <t>DP130101146</t>
  </si>
  <si>
    <t>Quantum many-body theory of electrical and thermal transport properties of strongly correlated electron materials. New advanced electronic materials conduct heat and electricity via novel mechanisms that must be described via quantum theory. Understanding and modelling these material properties may lead to design of better materials for use in environmentally friendly refrigerators and power generators that do not require mechanical parts.</t>
  </si>
  <si>
    <t>Prof Ross McKenzie; Prof Peter Prelovsek</t>
  </si>
  <si>
    <t>DP130101160</t>
  </si>
  <si>
    <t>New generation periodic lattices for ultracold quantum gases. Periodic arrays of ultracold atoms trapped by magnetic microstructures will be used to mimic condensed matter systems with nontrivial geometries such as honeycomb lattices. These magnetic lattices will enable us to study exotic quantum states, such as those found in graphene, which has great potential for new-generation atomic-scale electronics.</t>
  </si>
  <si>
    <t>Prof Russell McLean; Prof Andrei Sidorov; Prof Peter Hannaford; Prof Shannon Whitlock</t>
  </si>
  <si>
    <t>DP130102956</t>
  </si>
  <si>
    <t>Electron and spin transport in topological insulators. This project brings together experts with complementary skills to study newly discovered topological insulators that conduct electricity on their surface but not inside. The project will explore potential applications of this new class of materials in novel electronics, optics, spintronics, superconducting and quantum information technologies.</t>
  </si>
  <si>
    <t>Prof Xiaolin Wang; Prof Roger Lewis; Prof Chao Zhang; Prof Dr Frank Klose; Prof Dr Qi-Kun Xue; Dr Axel Hoffmann</t>
  </si>
  <si>
    <t>DP130104129</t>
  </si>
  <si>
    <t>Ultra-high spectral purity lasers for tests of relativity and atomic clocks. Measurement precision is the key to advancement of a technological society. This project aims to build the most precise measurement tool ever developed: one capable of delivering 17 digits of precision in just 1 second. In conjunction with German and French colleagues this too will be used to test the foundation theories of physics.</t>
  </si>
  <si>
    <t>Prof Andre Luiten</t>
  </si>
  <si>
    <t>Prof Andre Luiten; Dr John Hartnett; Prof Achim Peters; Dr Philip Light; Dr Thomas Kessler</t>
  </si>
  <si>
    <t>DP130101807</t>
  </si>
  <si>
    <t>Collective dynamics in Fermi superfluids. At very low temperatures, particles such as atoms, electrons and nucleons can display remarkable behaviours, such as superfluidity or flow without resistance. This project will provide new insight into the way superfluids respond to a small disturbance and at the same time obtain precise measurements of a number of their key properties.</t>
  </si>
  <si>
    <t>DP130101690</t>
  </si>
  <si>
    <t>Quantum effects in photosynthesis: responsible for highly efficient energy transfer or trivial coincidence? Understanding the precise details of the highly efficient energy transfer processes in photosynthesis has the potential to impact the design of efficient solar energy solutions. This project will gain this understanding by exploring the nature of interactions between different components and the significance of quantum mechanics.</t>
  </si>
  <si>
    <t>Prof Jeffrey Davis; Dr Ahsan Nazir</t>
  </si>
  <si>
    <t>DP130104231</t>
  </si>
  <si>
    <t>Atomic-scale structural characterisation of quantum-dot nanostructures for novel photovoltaic applications. This project aims to design, fabricate and characterise innovative quantum-dot solar cells in order to overcome the atomic-scale defects that limit current approaches. The scientific and engineering understanding acquired through this project will enable the rapidly growing global solar-cell industry to produce higher-efficiency III-V solar cells.</t>
  </si>
  <si>
    <t>Prof Zongwen Liu</t>
  </si>
  <si>
    <t>Prof Christiana Honsberg; A/Prof Stephen Bremner; Prof Zongwen Liu</t>
  </si>
  <si>
    <t>DP130100855</t>
  </si>
  <si>
    <t>Towards polaritonics: non-equilibrium dynamics of condensed microcavity polaritons. This research project will contribute to the rapid expansion of the new cutting-edge interdisciplinary science - polaritonics - that aims to harness collective quantum properties of light-matter interaction in semiconductors. Its outcomes will underpin the development of the next generation optoelectronic devices for emitting and controlling light.</t>
  </si>
  <si>
    <t>Prof Anton Desyatnikov; Dr Robert Dall; Prof Elena Ostrovskaya; Dr Michael Fraser; Prof Dmitry Skryabin</t>
  </si>
  <si>
    <t>DP130104191</t>
  </si>
  <si>
    <t>Model reduction of open markov quantum systems: theory and algorithms. This project will advance international efforts in quantum technology research by developing methods and tools to find simpler lower complexity models for certain photonic (light based) devices for information processing. Such simplification methods can critically reduce the complexity of designing complex technologies based on these devices.</t>
  </si>
  <si>
    <t>Dr Hendra Nurdin</t>
  </si>
  <si>
    <t>DP130101613</t>
  </si>
  <si>
    <t>Building Schrodinger's cat: large-scale entanglement of trapped ions. Where does the microscopic quantum world leave off and the normal world begin? The project will expand the boundaries of the quantum realm by building the largest quantum objects ever assembled and put them to work in computing and cryptography. These quantum devices will help Australia lead the race for future information technologies.</t>
  </si>
  <si>
    <t>A/Prof Erik Streed; Dr Andre Carvalho; Prof David Kielpinski; Prof Joseph Hope; Prof Rainer Blatt; Prof Enrique Solano</t>
  </si>
  <si>
    <t>DP130100967</t>
  </si>
  <si>
    <t>Critical solutions of nonlinear systems. Whether we are looking at waves on a beach, the dispersal of herds of animals in a landscape, or the interaction of black holes, their patterns of movement rely on rules expressed by nonlinear mathematical models. This project aims to create new mathematical methods to describe critical solutions of nonlinear systems, which are ubiquitous in modern science.</t>
  </si>
  <si>
    <t>DP130103715</t>
  </si>
  <si>
    <t>Bulk-boundary correspondence in quantum many-body systems. This project will develop theoretical and numerical methods to explore how the bulk properties of quantum materials at low temperature are manifested on the edge of the material.  Characterising this bulk-boundary correspondence will uncover new regimes of physics and underpin the development of powerful quantum technologies in the laboratory.</t>
  </si>
  <si>
    <t>Prof Andrew Doherty; Prof Stephen Bartlett</t>
  </si>
  <si>
    <t>DP130104381</t>
  </si>
  <si>
    <t>Interacting quantum systems: from solid-state theory to practical photonic platforms. Quantum information science is poised to revolutionise twenty-first century society by harnessing all of the laws of quantum physics to design new technologies. The project will explore new photonic platforms that will help us design the quantum components required for practical quantum devices.</t>
  </si>
  <si>
    <t>DP130101569</t>
  </si>
  <si>
    <t>Mapping the microscopic pathway to dissipation in quantum nuclear collisions. Nuclear reactions power the universe and produce all the chemical elements, whose abundances are a sensitive probe of energetic cosmic events. Our new concepts and experiments will probe the boundaries of the quantum world, guide applications of international radioactive isotope accelerators and address the problem of lithium abundance in the cosmos.</t>
  </si>
  <si>
    <t>Prof David Hinde; Prof Martin Freer; Prof Jeffrey Tostevin; Dr Kouichi Hagino; Dr Elizabeth Williams</t>
  </si>
  <si>
    <t>DP130101658</t>
  </si>
  <si>
    <t>Enhancing control capabilities and robustness in the engineering of quantum ensembles. This project will develop novel fundamental quantum ensemble control approaches and methodologies that are important to emerging quantum technology. The expected outcomes are new theories and powerful quantum control algorithms which will play an important role in establishing Australian industries based on quantum technology.</t>
  </si>
  <si>
    <t>A/Prof Daoyi Dong; Prof Herschel Rabitz</t>
  </si>
  <si>
    <t>DP130101302</t>
  </si>
  <si>
    <t>Heat kernel and Riesz transform on non-compact metric measure spaces. This project will develop new techniques in heat kernel theory, with applications to such important topics as Schrodinger model for quantum mechanics. The proposed research is at the forefront of research in harmonic analysis and partial differential equations and will further enhance Australia's high international standing in these research fields.</t>
  </si>
  <si>
    <t>A/Prof Adam Sikora; Prof Thierry Coulhon</t>
  </si>
  <si>
    <t>DP130103823</t>
  </si>
  <si>
    <t>Frequency standards with breakthrough performance: engineering immunity to local oscillator instabilities using dynamical error suppression. This project aims to dramatically advance state-of-the-art performance of one of the most important technological systems in modern electronics - precision frequency standards. Our work will provide orders of magnitude gains in performance by translating new knowledge from quantum information to the precision metrology research community.</t>
  </si>
  <si>
    <t>Prof Michael Biercuk</t>
  </si>
  <si>
    <t>Prof Eugene Ivanov; Prof Michael Biercuk</t>
  </si>
  <si>
    <t>DP130100135</t>
  </si>
  <si>
    <t>Nonlinear nano-photonic structures for frequency conversion: from classical to quantum applications. New methods for changing the colour of light will be developed through the use of nano-scale optical circuits, enabling manipulation of short pulses and single quanta of light. This will advance the performance, energy efficiency and security of future optical communication networks and computing systems.</t>
  </si>
  <si>
    <t>Prof Thomas Pertsch; Prof Andrey Sukhorukov; Prof Dr Alexander Szameit</t>
  </si>
  <si>
    <t>DP130100949</t>
  </si>
  <si>
    <t>Quantum properties of high-spin ultra-cold matter. High-spin atomic gases are a new type of ultra-cold matter, with many unique properties akin to the physics of the early universe. The aim of the project is to theoretically investigate these systems to understand the quantum properties and dynamics of such exotic matter, and to obtain experimentally testable predictions.</t>
  </si>
  <si>
    <t>Prof Margaret Reid; Prof Peter Drummond; A/Prof Piotr Deuar</t>
  </si>
  <si>
    <t>DP130102764</t>
  </si>
  <si>
    <t>Model-checking quantum Markov chains: towards verification techniques for quantum cryptographic systems. This project will develop effective techniques and practical tools for verification of correctness, safety and reliability of quantum cryptographic protocols and communication systems. It will promote Australia's global standing in quantum computing research and provide frontier technology to industry and governments nationally and internationally.</t>
  </si>
  <si>
    <t>Prof Mingsheng Ying; Prof Yuan Feng; Prof Dr Lijun Zhang; Prof Prakash Panangaden</t>
  </si>
  <si>
    <t>DP130102134</t>
  </si>
  <si>
    <t>Quantum dot energy transfer: the chemistry of blinking. A major goal for nanotechnology is the creation of tunable lasers, light-emitting diodes and economic solar cells. It is also necessary to use simpler fabrication methods than currently available. This project will help scientists improve the materials and processes needed to meet this challenge.</t>
  </si>
  <si>
    <t>Prof Paul Mulvaney</t>
  </si>
  <si>
    <t>0104 - Statistics</t>
  </si>
  <si>
    <t>Prof Paul Mulvaney; Prof John Sader</t>
  </si>
  <si>
    <t>DP130100077</t>
  </si>
  <si>
    <t>Developing and applying free radical quantum dots and diamonds: improving the performance of modern artists' paint. As a consequence of the introduction of synthetic materials during the twentieth century, modern works of art are particularly susceptible to free radical mediated deterioration. This project will develop new technology for the detection of free radical damage in these materials, and will inform conservators about their future protection and treatment.</t>
  </si>
  <si>
    <t>Prof Carl Schiesser; Prof Peter Taylor</t>
  </si>
  <si>
    <t>FL120100094</t>
  </si>
  <si>
    <t>schemeCode: FL   ^ program: Discovery ^ submissionYear: 2011 ^ roundNumber: 1 ^ schemeRound: FL12 Round 1</t>
  </si>
  <si>
    <t>Geometric construction of critical solutions of nonlinear systems. Whether we are looking at waves on a beach, the dispersal of herds of animals in a landscape, or the interaction of black holes, their patterns of movement rely on rules expressed by non-linear mathematical models. This project will aim to create new mathematical methods to describe the solutions of non-linear systems, which are ubiquitous in modern science.</t>
  </si>
  <si>
    <t>Prof Nalini Joshi; Dr Dinh Tran; Dr Giorgio Gubbiotti; Dr Shonal Singh; Dr Michael Twiton</t>
  </si>
  <si>
    <t>FT120100587</t>
  </si>
  <si>
    <t>schemeCode: FT   ^ program: Discovery ^ submissionYear: 2011 ^ roundNumber: 1 ^ schemeRound: FT12 Round 1</t>
  </si>
  <si>
    <t>Quantitative multidimensional optical spectroscopy: revealing dynamics and structure in complex condensed matter systems. Understanding how quantum mechanics affects photosynthesis and how it can cause interactions between distant nanostructures are intriguing problems that may be of great significance for future smart technologies. This project will gain unprecedented insight into these processes using a novel technique to identify and resolve the mechanisms responsible.</t>
  </si>
  <si>
    <t>FT120100449</t>
  </si>
  <si>
    <t>A mathematical foundation and novel solutions for highly secure communications. This project will deliver novel solutions to security and privacy in communication networks by exploring the power of quantum information with mathematical tools from operator stuctures. It will significantly advance our knowledge about quantum communication, with expected benefits on Australian social, economic and even military security.</t>
  </si>
  <si>
    <t>Prof Runyao Duan</t>
  </si>
  <si>
    <t>FT120100674</t>
  </si>
  <si>
    <t>Quantum dot-sensitised solar cells: can efficiency beyond the Shockley-Queisser limit be achieved? The project will address key barriers to broader commercialisation of cost-effective titania-based solar cells by utilising novel physics of semiconductor quantum dot materials used as a sensitiser. The research outcomes will answer key questions about the ultimate efficiency of these cells, and help transform the Australian PV industry.</t>
  </si>
  <si>
    <t>Prof Hongxia Wang</t>
  </si>
  <si>
    <t>FT120100291</t>
  </si>
  <si>
    <t>Controlling ultracold atomic gases. This project will develop ways to control the quantum state of ultracold atomic gases. These experimentally accessible systems will be used to investigate and understand a huge range of scientific phenomena from stars to superconductors, and enable critical quantum technologies that will revolutionise communications and precision measurement.</t>
  </si>
  <si>
    <t>FT120100466</t>
  </si>
  <si>
    <t>Relating string theory and particle physics. Currently, string theory is the only consistent candidate to provide unification of gravity with the other fundamental interactions. This project will discover a deeper interplay between string theory and elementary particle physics that would bring string theory closer to the real world.</t>
  </si>
  <si>
    <t>A/Prof Evgeny Buchbinder</t>
  </si>
  <si>
    <t>FT120100034</t>
  </si>
  <si>
    <t>Two-dimensional Fermi superfluids: understanding frictionless flow in flatland. At the lowest known temperatures in the universe small samples of atoms can form new states of matter such as superfluids that flow with zero resistance. This project will provide new insight into the important case of two-dimensional Fermi superfluids, which may elucidate the key physics behind high temperature superconductivity.</t>
  </si>
  <si>
    <t>FT120100760</t>
  </si>
  <si>
    <t>Microscopic many-body quantum dynamics: new approaches for fundamental science and applications. A new approach to create and validate a fundamental microscopic quantum theory of interactions of composite systems, like molecules and nuclei, by exploiting ideal features of nuclear reactions such as fusion will be developed. This will have broad impact in interdisciplinary areas from astrophysics and molecular reactions to future nanotechnologies.</t>
  </si>
  <si>
    <t>FT120100632</t>
  </si>
  <si>
    <t>Theoretical modelling and design of safe covalent anti-cancer drugs. Covalent drugs are a new class of drugs with outstanding potential in cancer therapy. Detailed computer modelling studies will be performed to determine how these drugs interact with an important target in cancer therapy, the epithelial growth factor receptor, and thereby aid the development of new cancer treatments.</t>
  </si>
  <si>
    <t>A/Prof Elizabeth Krenske</t>
  </si>
  <si>
    <t>DE120101498</t>
  </si>
  <si>
    <t>schemeCode: DE   ^ program: Discovery ^ submissionYear: 2011 ^ roundNumber: 1 ^ schemeRound: DE12 Round 1</t>
  </si>
  <si>
    <t>Superspace and dualities in supersymmetric field theories, supergravity and string theory. Supersymmetry, supergravity and string theory have represented the most promising frontiers of high-energy theoretical physics. This project will develop new techniques and explore novel dynamical features at the forefront of some of the most exiting fields of fundamental physics.</t>
  </si>
  <si>
    <t>DE120102836</t>
  </si>
  <si>
    <t>A novel fully inorganic quantum dots based solar cell. A fully-inorganic quantum dots solar cell will be constructed by using cheap chemical solution techniques. The development of the new 3rd generation solar cell is aimed to realise the high-efficiency, low-cost, and well-stability of solar cells. It would dramatically increase commercial viability of quantum solar cells.</t>
  </si>
  <si>
    <t>Dr Guifu Zou</t>
  </si>
  <si>
    <t>DE120101899</t>
  </si>
  <si>
    <t>Developing the next generation of single and entangled photon sources. Low noise and efficient sources of single and entangled photons are important resources to implement a scalable platform for large-scale quantum information tasks. This project will develop the prototypes for these sources which will be suitable for a wide range of interesting applications in quantum information.</t>
  </si>
  <si>
    <t>Dr Marcelo de Almeida</t>
  </si>
  <si>
    <t>DE120100901</t>
  </si>
  <si>
    <t>Deformation quantisation and index theory for semi-simple groups. Deformation quantisation is a mathematical technique for describing the counter-intuitive geometry of quantum physics as a small variation of classical geometry as Newton would have known it. This project will apply the same techniques to solve fundamental mathematical problems in the study of symmetries.</t>
  </si>
  <si>
    <t>Dr Robert Yuncken</t>
  </si>
  <si>
    <t>DE120100226</t>
  </si>
  <si>
    <t>Quantum entanglement using slow-light-enhanced nonlinearity. The project will develop the fundamental science for creating quantum entanglement in micro- and nano-scale photonic devices so that thousands of these devices can be placed onto a single chip. This is the key to building practical quantum technologies that will make communications much more secure and computations many times faster.</t>
  </si>
  <si>
    <t>DE120101329</t>
  </si>
  <si>
    <t>Ultra-stable photonic-chip pulse source. An ultra-low noise high repetition photonic-chip pulse source is proposed. This ultra-stable device offers orders-of-magnitude improvements over existing solutions and holds potential for strong improvements to analogue-to-digital converters. The laser will be a crucial component for photonic integrated circuits, enabling millimetre size processing.</t>
  </si>
  <si>
    <t>Dr Jochen Schr√∂der</t>
  </si>
  <si>
    <t>DE120100232</t>
  </si>
  <si>
    <t>Fusion categories and topological quantum field theory. This project will involve mathematical research of the highest international calibre on fusion categories and topological field theory. Progress in these fields will lead to advances in computing (for example substrates for quantum computers), condensed matter physics, and the mathematical fields of operator algebra, quantum algebra, and quantum topology.</t>
  </si>
  <si>
    <t>DE120100702</t>
  </si>
  <si>
    <t>Single atom based quantum metrology. Taking advantage of the natural properties of a single atom embedded in an industrial nano-device, this project will improve the quantum standard for current and will lead to a more accurate determination of the fundamental constants of nature, thus providing broad benefits to Australian Science, Technology and Industry.</t>
  </si>
  <si>
    <t>Dr Giuseppe Carlo Tettamanzi</t>
  </si>
  <si>
    <t>DE120100559</t>
  </si>
  <si>
    <t>The structure of nonclassicality and the foundations of quantum theory. What exactly makes quantum computers faster than classical computers and why does the world obey the counterintuitive rules of quantum mechanics? This project will use insights gained from researching the information-processing capabilities in a quantum world to investigate the nature of the theory itself and ways in which it might be modified.</t>
  </si>
  <si>
    <t>DE120102204</t>
  </si>
  <si>
    <t>Quantum computation and relativistic quantum information. Quantum information theory has profound implications both for practical computing and for our fundamental understanding of the universe. This project will determine the viability of one particular quantum computing platform and also develop theoretical and experimental tools to probe the interface between quantum theory and relativity.</t>
  </si>
  <si>
    <t>DE120102028</t>
  </si>
  <si>
    <t>Integrated gas photonics. Many physical scientists believe that the next technological revolution in society will arise from exploitation of the unique features of the quantum world. The project will develop new technology at the boundary between photonics and atomic physics aimed at addressing fundamental challenges in quantum information and sensing.</t>
  </si>
  <si>
    <t>Dr Philip Light</t>
  </si>
  <si>
    <t>DE120102495</t>
  </si>
  <si>
    <t>Creation, detection, and decoherence of a "Schr√∂dinger Cat". Ultra-cold physics is a new frontier of science, especially Bose-Einstein condensates, as mesoscopic quantum objects, are expected to have a revolutionary impact on future science and technology. This project aims to test the famous quantum mechanical prediction the "Schr√∂dinger Cat" (neither dead nor alive) using ultra-cold physics.</t>
  </si>
  <si>
    <t>A/Prof Qiongyi He</t>
  </si>
  <si>
    <t>FT110100919</t>
  </si>
  <si>
    <t>schemeCode: FT   ^ program: Discovery ^ submissionYear: 2011 ^ roundNumber: 1 ^ schemeRound: FT11 Round 1</t>
  </si>
  <si>
    <t>Solid-state quantum communication technology. This project will develop the quantum information devices required to create a quantum communication network for the ultra-secure transmission of data. The key technological challenge is to entangle the quantum state of two crystals separated by kilometres, and maintain this entanglement for many seconds.</t>
  </si>
  <si>
    <t>FT110100490</t>
  </si>
  <si>
    <t>Two-dimensional quantum turbulence in superfluid atomic gases. This project will controllably generate and study turbulence in two-dimensional superfluids. With quantum fluids as models to understand two-dimensional fluid dynamics, this project aims to provide a better generic understanding of physical mechanisms behind phenomena as diverse as cyclone dynamics and the stability of the planet Jupiter's Great Red Spot.</t>
  </si>
  <si>
    <t>A/Prof Brian Anderson</t>
  </si>
  <si>
    <t>FT110100612</t>
  </si>
  <si>
    <t>Towards ab initio molecular dynamics simulations of proton and electron transfer processes. Electrochemical technologies seek design capabilities to enable the discovery of novel electrolytes with valuable properties. This project will develop new advanced computational methods to understand electron and proton transfer in electrolytes and thereby allow us to enhance performance of electrochemical devices and control metal deposition.</t>
  </si>
  <si>
    <t>FT110100064</t>
  </si>
  <si>
    <t>Nonlinear polaritonics: harnessing collective behaviour of half-light half-matter. This project will advance polaritonics - the cutting-edge interdisciplinary science that aims to harness novel and fascinating properties of strong light-matter interaction in superconductors. The outcomes will underpin the development of the next generation optoelectronic devices for emitting and controlling light.</t>
  </si>
  <si>
    <t>FT110101044</t>
  </si>
  <si>
    <t>Supra-classical quantum simulation in physically restricted models of quantum computation. Quantum computation evolved from the revolutionary twentieth century theories of Quantum Mechanics and Computer Science, offering computational power that potentially transcends traditional computing models. This project will accelerate the delivery of the promised benefits of quantum computation through advancing the theory of quantum simulation.</t>
  </si>
  <si>
    <t>Prof Michael Bremner</t>
  </si>
  <si>
    <t>FT110100513</t>
  </si>
  <si>
    <t>Broadband quantum networking with trapped ions. Banks and governments are now using short-range quantum communication to transmit data with secrecy guaranteed by the laws of physics. This project aims to develop the key ingredient for future broadband quantum networks: high-speed transmitters delivering quantum light pulses over present-day fibre-optic telecom infrastructure.</t>
  </si>
  <si>
    <t>Prof David Kielpinski</t>
  </si>
  <si>
    <t>FT110100385</t>
  </si>
  <si>
    <t>Algebraic categories and categorical algebra. Algebra is the study of operations, such as addition and multiplication, and the relationships between these operations. This project will study two exciting new branches of algebra, quantum algebra and postmodern algebra, which will lead to important advances in physics, geometry, and computing.</t>
  </si>
  <si>
    <t>FT110100924</t>
  </si>
  <si>
    <t>Understanding nature with twisted photons. Technological and scientific advances occur due to new tools being used to explore nature. This project will give Australia the world leadership in the study of nature through the use of twisted photons. This new tool may open the door to answer fundamental questions about the universe.</t>
  </si>
  <si>
    <t>A/Prof Gabriel Molina Terriza</t>
  </si>
  <si>
    <t>FT110100378</t>
  </si>
  <si>
    <t>Fundamental quantum science for advancing optical quantum technologies. Quantum science promises a technology revolution comparable to the emergence of the information age. This project will advance the quantum technology revolution by uncovering new concepts in fundamental quantum science, and applying them to the development of absolutely secure communications, ultraprecise measurements, and ultrafast information processing.</t>
  </si>
  <si>
    <t>FT110100429</t>
  </si>
  <si>
    <t>Holonomy groups and special structures in pseudo-Riemannian geometry. The project studies mathematical models used in physical theories, such as general relativity and string theory, to create a global picture of the universe. The outcomes will enhance the role that Australia plays in these developments and contribute to the mathematical knowledge which lies at the foundations of modern technologies.</t>
  </si>
  <si>
    <t>FT110100225</t>
  </si>
  <si>
    <t>Hybrid diamond materials for next generation sensing, biodiagnostic and quantum devices. Nanodiamond mixed with non-diamond materials will revolutionise quantum-photonic devices spawning a step change in nanoscale bio-chemical and remote sensing. The outcomes of this work will have a significant impact on the prognosis of diseases, security, and communications and will enhance Australia's reputation as a world leader in nano-materials.</t>
  </si>
  <si>
    <t>LE120100229</t>
  </si>
  <si>
    <t>schemeCode: LE   ^ program: Linkage ^ submissionYear: 2011 ^ roundNumber: 1 ^ schemeRound: LE12 Round 1</t>
  </si>
  <si>
    <t>A prototype Scanning Helium Atom Microscope (SHeM) for soft materials. The scanning helium atom microscope (SHeM) has been a tantalising prospect since the birth of quantum physics. The SHeM would have unparalleled resolution and would be completely non-damaging; potentially revolutionising the imaging of soft delicate materials. This project will develop the first SHeM instrument in Australia to study soft matter.</t>
  </si>
  <si>
    <t>Prof Paul Dastoor</t>
  </si>
  <si>
    <t>Prof Peter Innis; Prof David Officer; Prof Gunther Andersson; Prof John O'Connor; Prof Paul Dastoor; Dr Warwick Belcher; Dr William Allison</t>
  </si>
  <si>
    <t>LE120100051</t>
  </si>
  <si>
    <t>A robotic telescope imaging system for rapid response spectroscopy of gamma ray bursts. This project will build and employ a rapid response optical spectrograph on the robotic Zadko Telescope, triggered by satellite and ground based observatories. The instruments will be used to probe the most energetic explosions in the universe and to test non-standard quantum and relativity theories using coincident multi-wavelength observations.</t>
  </si>
  <si>
    <t>A/Prof David Coward</t>
  </si>
  <si>
    <t>Dr Michel Boer; Adj/Prof Marjan Zadnik; A/Prof David Coward; Prof Hans-Gerhardt Meurer; Prof Alain Klotz; Dr Bruce Gendre</t>
  </si>
  <si>
    <t>LP120100059</t>
  </si>
  <si>
    <t>schemeCode: LP   ^ program: Linkage ^ submissionYear: 2011 ^ roundNumber: 1 ^ schemeRound: LP12 Round 1</t>
  </si>
  <si>
    <t>Deep-ultraviolet light source by frequency doubling of blue or green light for disinfection. Current ultraviolet light sources are inefficient and often bulky. By an alternative approach, in which the wavelength of blue or green light is halved, this project will design and build compact, efficient sources of ultraviolet light, which can be used for disinfection and sterilization. Such devices can be fabricated by Australian industry in Australia.</t>
  </si>
  <si>
    <t>Dr Petar Atanackovic; Prof Simon Fleming; Dr Steven Duvall; Prof Carel de Sterke; Prof Benjamin Eggleton</t>
  </si>
  <si>
    <t>DP120103703</t>
  </si>
  <si>
    <t>schemeCode: DP   ^ program: Discovery ^ submissionYear: 2011 ^ roundNumber: 1 ^ schemeRound: DP12 Round 1</t>
  </si>
  <si>
    <t>Self-mixing sensors based on terahertz quantum cascade lasers: a new technology for tissue characterisation. Novel laser sensors will be developed for detection and imaging of substances in a wide range of applications. Security and detection of cancer are two key areas to be explored in this project.</t>
  </si>
  <si>
    <t>Prof Aleksandar Rakic; Prof Stephen Wilson; A/Prof Dragan Indjin; Prof Edmund Linfield; Dr Paul Dean</t>
  </si>
  <si>
    <t>DP120102738</t>
  </si>
  <si>
    <t>Curtin University of Technology</t>
  </si>
  <si>
    <t>Quantum collision physics. Collisions on the atomic scale occur all around us. The range of applications that benefit from a quantitative knowledge of such collisions is enormous, and includes lasers, lighting, plasma displays, fusion energy, atmospheric modelling, and the astrophysical sciences.</t>
  </si>
  <si>
    <t>DP120101417</t>
  </si>
  <si>
    <t>Recoil spectroscopy of metastable nuclei far from stability. A unique recoil spectrometer has been developed with a sensitivity superior to competing international devices. It will be used to study the decay of long-lived states in neutron-deficient nuclei. The resulting ability to determine the quantum numbers of nuclear excited states will provide important information to test theories of nuclear matter.</t>
  </si>
  <si>
    <t>Prof Gregory Lane</t>
  </si>
  <si>
    <t>Prof Gregory Lane; Dr Matthew Reed</t>
  </si>
  <si>
    <t>DP120102232</t>
  </si>
  <si>
    <t>Optically induced spin polarisation: the role of electron-vibration interactions. A defect in diamond has applications as a microscopic probe of magnetic fields, as a fluorescence probe of biological systems and for quantum information processing. These capabilities are to be enhanced by a thorough investigation of the intrinsic properties of the defect centre.</t>
  </si>
  <si>
    <t>DP120100507</t>
  </si>
  <si>
    <t>Invariants for dynamics via operator algebras. Dynamics is the study of how the universe changes with time. At the quantum level, dynamics is highly unintuitive, and the sophisticated techniques of operator algebras are needed to describe it. This project will perfect new operator-algebraic tools to extract valuable new information about the behaviour of dynamical systems.</t>
  </si>
  <si>
    <t>A/Prof Adam Rennie; Prof Aidan Sims</t>
  </si>
  <si>
    <t>DP120101937</t>
  </si>
  <si>
    <t>Metal complexes for activation and scission of small, multiply-bonded molecules. The outcome of this work is a series of metal complexes capable of cleaving the strong bonds in a number of small molecules of chemical importance. This will have a significant impact on industry by providing cheaper and safer alternatives to currently expensive and hazardous processes for producing nitrogen and phosphorus containing compounds.</t>
  </si>
  <si>
    <t>Em/Prof Robert Stranger</t>
  </si>
  <si>
    <t>Em/Prof Robert Stranger; Prof Martin Head-Gordon; Prof Brian Yates</t>
  </si>
  <si>
    <t>DP120101805</t>
  </si>
  <si>
    <t>Atto-second atomic dynamics. Recent progress in short laser pulse generation allows one to capture electron dynamics on the atomic time scale. The project will aim to combine these new experimental capabilities with detailed quantum mechanical calculations and a new physical approach, which will improve dramatically our ability to gain new knowledge about fundamental atomic processes.</t>
  </si>
  <si>
    <t>DP120100840</t>
  </si>
  <si>
    <t>Controllable growth of magnetic semiconductor quantum dots for future spintronic and optoelectronic devices. This project aims to develop high quality magnetic semiconductor materials for next generation magnetic and optoelectronic devices. Outcomes of this project will lead to advanced applications in light-emitting diodes and information technology, such as high density hard drivers and low dissipation quantum computers.</t>
  </si>
  <si>
    <t>Dr Yong Wang</t>
  </si>
  <si>
    <t>DP120101159</t>
  </si>
  <si>
    <t>Pulsed laser deposition of rare-earth-doped crystalline oxide films: a step towards  quantum information processing on a chip. Quantum information technology promises to enhance the security of communications systems; provide new paradigms for information processing; as well as expanding our understanding of the quantum world. This project will develop a basis for integrating active quantum circuits into miniature waveguide platforms: a step towards the quantum chip.</t>
  </si>
  <si>
    <t>Prof Barry Luther-Davies</t>
  </si>
  <si>
    <t>Prof Rong-ping Wang; Prof Barry Luther-Davies</t>
  </si>
  <si>
    <t>DP120103263</t>
  </si>
  <si>
    <t>Noncommutative probability and analysis. This project contributes to the development of new mathematical disciplines, noncommutative and free probability theories, which first appeared in the last 20 years and which is expected to have important applications in quantum mechanics and hence electronics and computing.</t>
  </si>
  <si>
    <t>DP120104582</t>
  </si>
  <si>
    <t>Holonomy groups in Lorentzian geometry. The project studies mathematical models used in physical theories, such as general relativity and string theory, to  create a global picture of the universe. The outcomes will enhance the role Australia plays in these developments and  contribute to the mathematical knowledge which lies at the foundations of modern technologies.</t>
  </si>
  <si>
    <t>DP120101486</t>
  </si>
  <si>
    <t>Tailored quantum structures. Using real-time movies, the project will image how quantum structures form and tailor their electronic properties by controlling their shape. Such designer nanostructures have potential applications in optoelectronics, quantum computing and quantum cryptography.</t>
  </si>
  <si>
    <t>Prof David Jesson</t>
  </si>
  <si>
    <t>DP120102591</t>
  </si>
  <si>
    <t>One-dimensional, two-dimensional and three-dimensional nanostructures for electronics and computing applications. Key science underpinning nanotechnology will be developed in an integrated project advancing new synthetic strategies, improved characterisation methods, and theoretical optimisation of system properties. These findings will lead to important applications in molecular electronics, organic photovoltaics, and molecular quantum computing.</t>
  </si>
  <si>
    <t>Prof Jeffrey Reimers</t>
  </si>
  <si>
    <t>Prof Jeffrey Reimers; Em/Prof Noel Hush; Em/Prof Maxwell Crossley</t>
  </si>
  <si>
    <t>DP120104740</t>
  </si>
  <si>
    <t>Improved density functional approximations from a new model of the uniform electron gas. By studying the way that electrons move on the surface of a sphere, this project will systematically construct new methods for studying and predicting chemistry using the laws of quantum mechanics.  The work will pave the way for even complicated chemical reactions to be investigated using standard PC or Mac computers.</t>
  </si>
  <si>
    <t>DP120103776</t>
  </si>
  <si>
    <t>Quantum effects in zero-error communication. This project will establish a systematic quantum zero-error information theory to build highly reliable quantum communications networks. This innovative, breakthrough technology will advance research into the physical realisation of quantum communication. It has global implications and will promote Australia's position in this new research field.</t>
  </si>
  <si>
    <t>Prof Runyao Duan; Prof Andreas Winter</t>
  </si>
  <si>
    <t>DP120100898</t>
  </si>
  <si>
    <t>Three-Mode interactions and optical springs in high power optical cavities. Gravitational waves are tiny vibrations of space and time which carry vast energy. They will allow the first direct observation of black holes. To make frequent detections this project will harness the force of intense laser light, and use this force to improve the sensitivity of gravitational wave detectors.</t>
  </si>
  <si>
    <t>Em/Prof David Blair; Dr Stanley Whitcomb; Prof Li Ju; Prof Yanbei Chen; Dr Stefan Gossler; A/Prof Chunnong Zhao; Prof Jesper Munch; Dr Gregory Harry</t>
  </si>
  <si>
    <t>DP120104627</t>
  </si>
  <si>
    <t>Electromagnetic structure of hadronic excitations from lattice quantum chromodynamics. Just as quantum electrodynamics describes the quantum mechanical excitation spectra of atomic systems, quantum chromodynamics (QCD) describes the excitation spectra of quark and gluon systems, such as the proton. This project will resolve the internal structure of the low-lying excitations of QCD, as being investigated at international facilities.</t>
  </si>
  <si>
    <t>DP120103432</t>
  </si>
  <si>
    <t>Quantised algebras, supersymmetry and invariant theory. The discriminant of a quadratic equation is an invariant which most high school students learn about; it does not change under linear substitution of the variables. This project will develop new theorems about quantum invariants, which occur in quantum and super symmetry. Links will be forged with physics and quantum computing.</t>
  </si>
  <si>
    <t>Prof Gustav Lehrer</t>
  </si>
  <si>
    <t>Prof Ruibin Zhang; Prof Gustav Lehrer</t>
  </si>
  <si>
    <t>DP120100389</t>
  </si>
  <si>
    <t>Cohomology, symbolic dynamics and operator algebras. Operator algebras encode a kind of virtual space which is very different from the visible three-dimensional world. This is the arena of quantum mechanics. This project will adapt the tools of classical topology - the study of space and shape - to probe the structure of virtual space and glean new insights into its peculiar properties.</t>
  </si>
  <si>
    <t>Prof David Pask</t>
  </si>
  <si>
    <t>Prof David Pask; Prof Aidan Sims</t>
  </si>
  <si>
    <t>DP120101390</t>
  </si>
  <si>
    <t>Quantum nonlocality tests with ultracold atoms. As a fundamental test of quantum mechanics, we will measure for the first time "spooky action-at-a-distance" for  macroscopically large groups of atoms. As well as establishing limits to the size of new quantum devices such as gravitational sensors, we will provide insights into the unification of quantum theory with gravity.</t>
  </si>
  <si>
    <t>Prof Alain Aspect; Dr Christoph Westbrook; Prof Andrew Truscott; Prof Karen Kheruntsyan; Prof Kenneth Baldwin</t>
  </si>
  <si>
    <t>DP120101859</t>
  </si>
  <si>
    <t>Single hole quantum dots for spin-based electronics. This project will support a basic research initiative in an area with enormous potential for the trillion dollar semiconductor industry. Working with the international University partners, we will develop new electronic devices that use holes, rather than electrons, to operate.</t>
  </si>
  <si>
    <t>Prof Alexander Hamilton; Prof Ulrich Zuelicke; Prof Oleg Sushkov; Prof David Ritchie</t>
  </si>
  <si>
    <t>DP120101340</t>
  </si>
  <si>
    <t>University of Canberra</t>
  </si>
  <si>
    <t>Canonical quantisation for classical integrable equations. This project is in the area of fundamental, enabling science. Integrable systems, both classical and quantum, arise as certain classes of dynamical universality in various problems of pure and applied mathematics and in physics. The project will significantly deepen our understanding of cross-relations between geometry and integrable systems.</t>
  </si>
  <si>
    <t>Dr Sergey Sergeev</t>
  </si>
  <si>
    <t>Dr Sergey Sergeev; A/Prof Adam Doliwa; Prof Dr Yuri Suris</t>
  </si>
  <si>
    <t>DP120101436</t>
  </si>
  <si>
    <t>Quantum loop algebras and representations of affine q-Schur algebras. This project is to carry out high level mathematical research in Australia. The fundamental advances in high degree enumeration and combinatorics, involving polynomials and finite fields, will hopefully find applications in other areas of mathematics and in economic professions such as banking, insurance and informatics.</t>
  </si>
  <si>
    <t>Prof Jie Du</t>
  </si>
  <si>
    <t>DP120102559</t>
  </si>
  <si>
    <t>Double resonance spectroscopy for astrochemistry. We will use advanced laser techniques to probe simulated astrophysical environments with a view to identifying molecules in space. The types of molecules under study are also of direct relevance to other fields such as combustion, and will reveal details of the chemistry of pollution and atmospheres.</t>
  </si>
  <si>
    <t>Prof Timothy Schmidt</t>
  </si>
  <si>
    <t>Prof Timothy Schmidt; Prof Scott Kable; Dr Michael McCarthy; Prof John Stanton</t>
  </si>
  <si>
    <t>DP120104676</t>
  </si>
  <si>
    <t>Engineering and testing of three mode opto-acoustic parametric amplifiers. This project will engineer a new type of sensor called an opto-acoustic parametric amplifier. It is so sensitive to measure individual quantum units of vibration. The devices use laser light to measure the motion of tiny mirrors. Practical devices could be used to create quantum memory for quantum computers and sensors of exquisite sensitivity.</t>
  </si>
  <si>
    <t>Dr Antoine Heidmann; Prof Li Ju; A/Prof Chunnong Zhao; Prof Farit Khalili</t>
  </si>
  <si>
    <t>DP120103439</t>
  </si>
  <si>
    <t>Ternary and quaternary III-V semiconductor nanowires and related quantum structures for optoelectronics applications. Growth of ternary and quaternary III-V compound semiconductor nanowires will open up the opportunity to develop high performance electronic and photonic devices. These nanowire devices underpin next generation electronics and photonics development potentially leading to innovative Australian technologies and industries.</t>
  </si>
  <si>
    <t>FL110100020</t>
  </si>
  <si>
    <t>schemeCode: FL   ^ program: Discovery ^ submissionYear: 2011 ^ roundNumber: 1 ^ schemeRound: FL11 Round 1</t>
  </si>
  <si>
    <t>Consensus, estimation and control in complex large-scale quantum systems. Australia has considerable strengths in quantum technology research and as these technologies advance, the issue of control becomes a critical one. This project will strengthen Australia's position in quantum technology by developing new methodologies for designing high performance controllers and estimators for complex quantum systems.</t>
  </si>
  <si>
    <t>FL110100098</t>
  </si>
  <si>
    <t>Frontiers of reaction dynamics for new generation accelerator science. Innovative concepts and new Australian capabilities will be combined to understand reactions of exotic isotopes. This will underpin applications of next generation international rare isotope accelerators to advance many areas of physics, medical science and future energy technologies. The project strengthens national capacity in a strategic area.</t>
  </si>
  <si>
    <t>Prof Mahananda Dasgupta; Dr Edward Simpson; Dr Sunil Kalkal; Mr Dominic Rafferty; Miss Dongyun Jeung</t>
  </si>
  <si>
    <t>LP110200734</t>
  </si>
  <si>
    <t>schemeCode: LP   ^ program: Linkage ^ submissionYear: 2010 ^ roundNumber: 2 ^ schemeRound: LP11 Round 2</t>
  </si>
  <si>
    <t>Advanced eyesafe Er:YAG short pulsed lasers for remote sensing applications. This project will develop state-of-the-art tunable pulsed Er:YAG laser systems that will represent a significant advance for eyesafe remote sensing and range finder technologies. It will render obsolete, current state-of-the-art systems for laser ranging and enable remote sensing of a critical greenhouse gas.</t>
  </si>
  <si>
    <t>Prof Peter Veitch; Prof David Ottaway</t>
  </si>
  <si>
    <t>LP110200142</t>
  </si>
  <si>
    <t>Realisation of an ultra-stable local oscillator using an ultra-low vibration pulse-tube cryocooler. This project will complete the development of a new type of ultra-low-noise ultra-stable microwave oscillator cooled with an ultra-low vibration cryostat and cryocooler. The resulting oscillator will have wide application, but especially to atomic fountain clocks and to very high frequency Very Long Baseline Interferometry (VLBI) radio astronomy.</t>
  </si>
  <si>
    <t>Dr John Hartnett</t>
  </si>
  <si>
    <t>Dr Giorgio Santarelli; Dr John Hartnett; Dr Sang Eon Park; Dr Sang-Bum Lee</t>
  </si>
  <si>
    <t>LP110200545</t>
  </si>
  <si>
    <t>Versatile ultrafast Raman laser sources for biophotonics. Ultrafast laser pulses (lasting a billionth of a millisecond) are vital scientific tools. In partnership with a manufacturer of ultrafast lasers, the project will develop new wavelength-versatile and robust ultrafast laser sources to enable new technologies in areas such as the study of diseases at the cellular level and micron precision drug activation.</t>
  </si>
  <si>
    <t>Prof Richard Mildren; Prof Helen Pask; Em/Prof James Piper; Prof David Spence; Dr Graeme Malcolm; Dr Gail McConnell</t>
  </si>
  <si>
    <t>LE110100129</t>
  </si>
  <si>
    <t>schemeCode: LE   ^ program: Linkage ^ submissionYear: 2010 ^ roundNumber: 1 ^ schemeRound: LE11 Round 1</t>
  </si>
  <si>
    <t>Equipment and instrumentation for breaking the quantum measurement barrier. This equipment will support Australia's partnership in the international effort to detect gravitational waves, which would allow the first direct observation of black holes and mark the beginning of exploration of the gravitational wave spectrum.</t>
  </si>
  <si>
    <t>Em/Prof David Blair; Dr Bram Slagmolen; Prof Li Ju; A/Prof Chunnong Zhao; Em/Prof David McClelland; Prof Daniel Shaddock; Prof Jesper Munch</t>
  </si>
  <si>
    <t>LE110100054</t>
  </si>
  <si>
    <t>Ground station facility for membership of the atomic clock ensemble in space mission. This is a unique opportunity for Australian membership of a high profile space mission involving atomic clocks on board the International Space Station and in the world's best frequency and time laboratories. The results obtained will lead to a better understanding of the unification of quantum mechanics and relativity as well as aspects of fundamental Earth metrology.</t>
  </si>
  <si>
    <t>Prof Eugene Ivanov; Prof Michael Tobar; Prof Dr Petrus Teunissen; Prof Christophe Salomon; Prof Andre Luiten; Prof Dr William Featherstone; Dr Richard Warrington; Dr Brenton Hall; Dr John Hartnett; Prof Christopher Vale</t>
  </si>
  <si>
    <t>LE110100137</t>
  </si>
  <si>
    <t>Femtosecond broad wavelength range laser facility. This facility will provide a unique source of ultra-short laser pulses spanning the X-ray to the infrared regions. It will provide a powerful coherent X-ray source that will position Australia at the forefront of coherent imaging science and the ability to perform ultrafast infrared spectroscopic measurements.</t>
  </si>
  <si>
    <t>Prof Trevor Smith; Prof Andrew Peele; Prof Lap Dao; Prof Kenneth Ghiggino; Prof Peter Hannaford</t>
  </si>
  <si>
    <t>LE110100144</t>
  </si>
  <si>
    <t>Mobile isotope monitoring for environmental studies. This facility will enable a quantum leap in Australia's capacity to undertake real-time, field based studies of environmental processes using the natural isotope tracers of carbon, oxygen and hydrogen. It will enable the researchers to address a range of fundamental research questions in climate change, water resources, ecology and human impact in tropical Australia.</t>
  </si>
  <si>
    <t>0401 - Atmospheric Sciences</t>
  </si>
  <si>
    <t>Prof Andrew Krockenberger; A/Prof Paul Nelson; Dr Sarah Tweed; A/Prof Samantha Setterfield; Prof Jonathan Nott; Prof Michael Bird; Prof Lindsay Hutley</t>
  </si>
  <si>
    <t>FT100100952</t>
  </si>
  <si>
    <t>schemeCode: FT   ^ program: Discovery ^ submissionYear: 2010 ^ roundNumber: 1 ^ schemeRound: FT10 Round 1</t>
  </si>
  <si>
    <t>Quasi-subtractive varieties: a unified framework for substructural, modal and quantum logic. An algebraic theory is proposed that provides a common umbrella for a plethora of non-classical logics. At the same time, it identifies a core that these logics share with classical algebras.</t>
  </si>
  <si>
    <t>Prof Tomasz Kowalski</t>
  </si>
  <si>
    <t>FT100100824</t>
  </si>
  <si>
    <t>Efficient and convergent first-principles chemical dynamics. This project develops a new method for studying chemical systems using first principles quantum mechanics.  The new method can solve a much larger range of chemical problems than its predecessors, allowing detailed and accurate descriptions of reactions and dynamics driven by thermal energy or activated by light.</t>
  </si>
  <si>
    <t>FT100100905</t>
  </si>
  <si>
    <t>A study of ultracold atom interferometry and interactions through high-performance computing. This project involves a design and study of hyper-sensitive machines to detect changes in motion based on using clouds of atoms near absolute zero temperature. Matter at these ultracold temperatures can be harnessed to detect variations of both space and time, enabling novel quantum measurement devices to be built.</t>
  </si>
  <si>
    <t>Dr Michael Bromley</t>
  </si>
  <si>
    <t>FT100100761</t>
  </si>
  <si>
    <t>Robust quantum information and metrology. Quantum technologies promise a revolution in computing speed and measurement precision, but are currently sensitive to noise and difficult to demonstrate on a large scale. This project will develop practical solutions to these problems, providing a clear path to future production of large-scale quantum technologies.</t>
  </si>
  <si>
    <t>FT100100774</t>
  </si>
  <si>
    <t>Representation theory of diagram algebras and logarithmic conformal field theory. Generalized models of polymers and percolation are notoriously difficult to handle mathematically, but can be described and solved using diagram algebras and logarithmic conformal field theory. Potential applications include polymer-like materials, filtering of drinking water, spatial spread of epidemics and bushfires, and tertiary recovery of oil.</t>
  </si>
  <si>
    <t>FT100100613</t>
  </si>
  <si>
    <t>Laser interferometry for Space Science. Laser interferometry is an ultra-sensitive technique for physical measurements. This project will develop laser interferometry to benefit future space missions studying astronomy, astrophysics, climate change and Australia's water resources.</t>
  </si>
  <si>
    <t>0901 - Aerospace Engineering</t>
  </si>
  <si>
    <t>FT100100285</t>
  </si>
  <si>
    <t>Fundamental tests of quantum mechanics with ultracold atomic gases. The project seeks to make a breakthrough in our understanding of quantum 'entanglement' in large-scale systems of massive particles. Such systems can revolutionise precision measurement and lead to new quantum devices for gravitational and inertial sensing. The project will help position Australia among the world leaders in these developments.</t>
  </si>
  <si>
    <t>FT100100589</t>
  </si>
  <si>
    <t>Performance bottlenecks in ultra-scaled field-effect transistors. The comparison of commercial and atomically-precise devices will result in the long sought after atomistic metrology knowledge. Such knowledge is required to achieve a leap forward in device understanding and design in order to improve speed, reliability and energy consumption.</t>
  </si>
  <si>
    <t>FT100100533</t>
  </si>
  <si>
    <t>Operator algebras as models for dynamics and geometry. Operator algebra is the mathematical theory which describes quantum physics and predicts how quantum systems will behave. Through this project, the researcher's recent discoveries in operator algebra will give us new insight into the dynamics and geometry - that is, the behaviour and shape - of the quantum world.</t>
  </si>
  <si>
    <t>FT100100515</t>
  </si>
  <si>
    <t>Manufacturing, controlling, manipulating and measuring continuous-variable quantum entanglement. Quantum entanglement is a feature of the quantum world which results in objects, which once interacted, remain interlinked even when separated by vast distances. We are approaching the stage where this so-called "spooky action at a distance" will be technologically useful. This project aims to place Australia at the front of quantum entanglement research.</t>
  </si>
  <si>
    <t>Dr Murray Olsen</t>
  </si>
  <si>
    <t>FT100100468</t>
  </si>
  <si>
    <t>Observing Einstein-Podolsky-Rosen entanglement with ultracold atomic gases. As a fundamental test of quantum mechanics, the project will demonstrate for the first time the famous Einstein-Podolsky-Rosen paradox in the regime of a macroscopic number of entangled massive particles. As well as enabling the design of new gravitational sensors, the outcomes will give insights into the unification of quantum theory with gravity.</t>
  </si>
  <si>
    <t>FT100100320</t>
  </si>
  <si>
    <t>Understanding and controlling the stereochemistry of free-radical polymerisation. The stereochemistry of a molecule, which relates to the relative spatial arrangement of its atoms, can have a profound effect on its physical and chemical properties. This project will use a computer-guided experimental approach to design new methods for controlling the stereochemistry of the polymers formed in free-radical polymerisation.</t>
  </si>
  <si>
    <t>FT100100278</t>
  </si>
  <si>
    <t>Designing and controlling superconducting circuits for quantum information processing. Superconducting circuits are the quantum version of the standard electric circuits and, as the electric circuit did for the electronics industry, they promise a revolution for quantum technologies. This project aims to design superconducting circuits that are more robust to noise and useful for quantum information processing.</t>
  </si>
  <si>
    <t>Dr Jay Gambetta</t>
  </si>
  <si>
    <t>FT100100218</t>
  </si>
  <si>
    <t>Reasoning about, and stepwise development of, quantum programs: a predicate transformer semantics approach. The project will provide a framework to reason about, and stepwise develop, quantum programs by rigorous predicate transformer semantics, and generate breakthrough theory and frontier techniques for quantum software engineering.</t>
  </si>
  <si>
    <t>FT100100048</t>
  </si>
  <si>
    <t>Memory and light for integrated quantum systems. Optical quantum information technologies have the potential to change the way we work and play, but there are problems to be overcome: we lack both a memory for quantum information and reliable light sources that can be integrated into quantum networks. This project addresses both these issues and will bring quantum technologies closer to market.</t>
  </si>
  <si>
    <t>Prof Benjamin Buchler</t>
  </si>
  <si>
    <t>FT100100307</t>
  </si>
  <si>
    <t>Topology through applications: geometry, number theory and physics. Topology is the part of geometry that remains invariant under deformation (as in the inflation of a balloon). We will apply this flexibility to investigate deep problems in several disciplines as diverse as number theory, geometry and the mathematics of string theory.</t>
  </si>
  <si>
    <t>Dr Craig Westerland</t>
  </si>
  <si>
    <t>FT100100137</t>
  </si>
  <si>
    <t>Electronic functionality in nanoscale materials: from discovery to design. This project will develop innovative multifunctional carbon/boron-nitride nanomaterials by devising new strategies to manipulate their electronic functionality. Outcomes will include technological breakthroughs leading to smart materials for energy storage, greenhouse gas emission reduction and nanoelectronics.</t>
  </si>
  <si>
    <t>FT100100025</t>
  </si>
  <si>
    <t>Nanoscale quantum metrology using circuit quantum electrodynamics. Using superconducting microcircuits, we aim to control microwave photons in order to achieve detection of nanoscale electrical and mechanical systems that is limited only by the constraints imposed by quantum mechanics. Such quantum-limited measurements will enable the use of quantum feedback for enhanced control of these nanoscale devices.</t>
  </si>
  <si>
    <t>LP110100613</t>
  </si>
  <si>
    <t>schemeCode: LP   ^ program: Linkage ^ submissionYear: 2010 ^ roundNumber: 1 ^ schemeRound: LP11 Round 1</t>
  </si>
  <si>
    <t>Physiologically accurate audio processing in cochlear implants. This project proposes to use a physiologically motivated computational model of the cochlea, which along with newly developed cochlear-implant electrode technology will produce the next quantum improvement in speech intelligibility and quality of hearing for implant recipients.</t>
  </si>
  <si>
    <t>Dr Dipanjan Sen</t>
  </si>
  <si>
    <t>Dr Dipanjan Sen; Dr Brett Swanson</t>
  </si>
  <si>
    <t>LP110100482</t>
  </si>
  <si>
    <t>New high aspect ratio roll-to-roll compatible ultraviolet polysiloxane nanoimprinting for low cost consumer, medical, and quantum devices. This project will explore materials and processes for the creation of low cost optical waveguide devices from hybrid polysiloxane materials with applications in consumer products, sensing, health monitoring and fundamental physics. The outcome will pave the way for new approaches to manufacturing opening up new markets for the technology.</t>
  </si>
  <si>
    <t>Dr Robbie Charters; Prof Steve Madden; Dr Robert Hayes; Prof Geoffrey Pryde; Prof Barry Luther-Davies</t>
  </si>
  <si>
    <t>LP110100270</t>
  </si>
  <si>
    <t>Creating a national time and frequency network for Australia. This project will develop the means to distribute accurate time and frequency across the Australian continent via an optical fibre network.  This network will meet the needs of future telecommunications, science and astronomy projects including the Australian bid for the Square Kilometre Array radio-astronomy project.</t>
  </si>
  <si>
    <t>Prof Andre Luiten; Prof Peter Quinn; Dr Richard Warrington; Prof Steven Tingay; Dr Anastasios Tzioumis; Prof John Dickey; Dr Peter Fisk; Em/Prof David McClelland; Prof Brian Orr; Prof Kenneth Baldwin; Dr John Hartnett; Dr Vikram Sharma; Mr Guido Aben; Dr Philip Light</t>
  </si>
  <si>
    <t>LP110100018</t>
  </si>
  <si>
    <t>Harnessing the genomics revolution - toward radically new approaches to control neglected parasites of paramount global importance. Frontier technologies will be used to unlock the molecular secrets of neglected parasites causing devastating diseases in animals and humans worldwide. The quantum leap made here will lead to radically new ways of treating and controlling such diseases, outstanding international visibility of Australian science and a solid skills and knowledge-base.</t>
  </si>
  <si>
    <t>Prof Robin Gasser; Prof Huanming Yang</t>
  </si>
  <si>
    <t>DP110105347</t>
  </si>
  <si>
    <t>schemeCode: DP   ^ program: Discovery ^ submissionYear: 2010 ^ roundNumber: 1 ^ schemeRound: DP11 Round 1</t>
  </si>
  <si>
    <t>Seeing chemical reactions: Electron pairing and energetics along pseudo-reaction pathways from high-resolution X-ray diffraction data. This project aims to see the electron pairs in chemical reactions by extending high-resolution X-ray diffraction experiments on molecules frozen along their reaction pathway. This knowledge will help chemists to control a desired chemical synthesis leading to new prospects in drug design or material science.</t>
  </si>
  <si>
    <t>DP110104762</t>
  </si>
  <si>
    <t>Nonlinear surface waves and processes in quantum plasma as future technique for nanoelectronics. An exciting perspective for future nano-devices is related to the development of sources of coherent surface plasmons - spasers. This would pave the way to a new type of nano-circuitry based on surface plasma waves. This project is to develop a theory of nonlinear quantum surface plasmons relevant, in particular, for such nano-electronic devices.</t>
  </si>
  <si>
    <t>Prof Serguei Vladimirov</t>
  </si>
  <si>
    <t>Prof Serguei Vladimirov; Dr Roman Kompaneets</t>
  </si>
  <si>
    <t>DP110104725</t>
  </si>
  <si>
    <t>Evolution of the light harvesting system in cryptophyte algae: protein structure to quantum coherence. The purpose of this project is to understand how algae have evolved highly efficient antenna protein systems to capture solar energy when light is scarce and how these systems use quantum physics. The outcome will be an atomic understanding of the antennae, how they are organised and how their design optimises energy capture which may lead to new technologies.</t>
  </si>
  <si>
    <t>Dr Roger Hiller; Prof Paul Curmi; Prof Gregory Scholes</t>
  </si>
  <si>
    <t>DP110104419</t>
  </si>
  <si>
    <t>Arithmetic hypergeometric series. Arithmetic, known nowadays as number theory, is the heart and one of the oldest parts of mathematics. The project is aimed at solving three difficult mathematical problems of contemporary mathematics by arithmetic means.</t>
  </si>
  <si>
    <t>Prof Wadim Zudilin</t>
  </si>
  <si>
    <t>DP110104565</t>
  </si>
  <si>
    <t>Structural and mechanistic studies on manganese systems targeting catalytic water oxidation. Hydrogen fuel production from electricity and water sources, such as seawater, is the goal for this research. The present project addresses a key hurdle to be overcome to make this feasible - efficient water oxidation. This project will 'steal nature's secrets' in this by deciphering and mimicking the efficient natural enzyme process.</t>
  </si>
  <si>
    <t>A/Prof Ronald Pace; Dr Simon Petrie; Prof Alfred Rutherford; Prof Elmars Krausz</t>
  </si>
  <si>
    <t>DP110104151</t>
  </si>
  <si>
    <t>Algebraic interpretations of discrete integrable equations. The important mathematical disciplines of discrete geometry on one hand, and structure in discrete non-linear dynamics known as integrability on the other, have an emerging and fruitful interrelation. This project will construct a new algebraic framework in order to better understand and exploit this point of intersection.</t>
  </si>
  <si>
    <t>Dr James Atkinson</t>
  </si>
  <si>
    <t>DP110103889</t>
  </si>
  <si>
    <t>Transformation of organics in the unpolluted atmosphere. This project will develop the chemistry needed to model the removal of methane and other organic compounds from the unpolluted atmosphere. While the chemistry of urban environments is now understood, there are major shortcomings when describing remote environments, limiting our ability to model the lifetimes of key greenhouse gases and toxins.</t>
  </si>
  <si>
    <t>Dr Gabriel da Silva</t>
  </si>
  <si>
    <t>DP110103748</t>
  </si>
  <si>
    <t>Unleashing terahertz radiation through the marriage of solid state laser and photonic crystal technology. Terahertz (THz) radiation holds enormous potential to improve the security and well being of Australians, but its application has been largely restricted to the laboratory. By using photonic crystals (structures responsible for shimmer of opals and butterfly wings) this project will generate a new technology enabling its practical and widespread application.</t>
  </si>
  <si>
    <t>Prof Helen Pask; Dr Andrew Lee</t>
  </si>
  <si>
    <t>DP110103802</t>
  </si>
  <si>
    <t>Electron transport in semiconductor nanowire devices - Setting two top nanoelectronics problems on the straight and narrow. This project will establish a new program to build electronic devices using tiny semiconductor nanowires. This project will contribute strongly to Australia's ongoing efforts in semiconductor nanotechnology and quantum information science, and allow Australia to play a leading role in the development of the next generation of electronics technologies.</t>
  </si>
  <si>
    <t>Prof Adam Micolich; Prof Heiner Linke; Prof Lars Samuelson</t>
  </si>
  <si>
    <t>DP110103473</t>
  </si>
  <si>
    <t>Process algebra approach to distributed quantum computation and secure quantum communication. This project will develop effective methods for reasoning about the behaviours of distributed quantum computing and communicating systems. The developed methods will provide effective techniques for verifying security of quantum cryptographic protocols.</t>
  </si>
  <si>
    <t>Prof Mingsheng Ying; Prof Yuan Feng; A/Prof Rajagopal Nagarajan</t>
  </si>
  <si>
    <t>DP110103697</t>
  </si>
  <si>
    <t>Targeted light - optical mode control at the nanoscale. Nanophotonics provides a path for controlling the interaction of light and matter at the nanoscale. Using spatially tailored laser beams to address nano-particles, this project aims to create new approaches for specifically targeting light with nano-scale precision, which has valuable potential applications in biosensing and communications.</t>
  </si>
  <si>
    <t>Prof Judith Dawes; A/Prof Gabriel Molina Terriza; Prof David Andrews; A/Prof Romain Quidant; Prof Dr Dmitri Petrov</t>
  </si>
  <si>
    <t>DP110103434</t>
  </si>
  <si>
    <t>Mathematical models for disordered critical point theories. This project sets up a team to develop innovative techniques for fundamental advances in critical behaviour of disordered systems including the Nobel Prize winning integer quantum Hall effect. It will yield new mathematical models for disordered critical point theories, essential for the theoretical analysis of associated emerging technologies.</t>
  </si>
  <si>
    <t>A/Prof Yao-Zhong Zhang; Em/Prof Mark Gould</t>
  </si>
  <si>
    <t>DP110103472</t>
  </si>
  <si>
    <t>Enhancing the science reach of second generation interferometric gravitational wave detectors through innovative mirror design and control. Predicted by Einstein, gravitational waves promise to unlock the secrets of the universe just as seismic measurements unlocked the secrets of the Earth's interior. Scientists are on the brink of detecting these waves. This research aids that effort by developing Australian technologies which allow specific gravitational wave sources to be targeted.</t>
  </si>
  <si>
    <t>Dr Stefan Hild; Prof Daniel Shaddock; Prof Rana Adhikari; Dr John Miller</t>
  </si>
  <si>
    <t>DP110103745</t>
  </si>
  <si>
    <t>Applications of generalised geometry to duality in quantum theory. This project will undertake research into mathematics at the forefront of modern physics. The aim of the project is to develop a mathematical theory of T-duality, a phenomenon in quantum physics, using generalised geometry.</t>
  </si>
  <si>
    <t>Dr David Baraglia</t>
  </si>
  <si>
    <t>DP110103015</t>
  </si>
  <si>
    <t>Dynamics of constrained Brownian motion of neuro-secretory vesicles. This project will shed light on a fundamental problem the mechanism of brain cell communication by use of quantitative biophotonics methods including laser tracking, optical tweezers and three dimensional fluorescence microscopy. This work will give valuable new clues to finally solve the dynamics of molecular interactions underpinning neuronal communication.</t>
  </si>
  <si>
    <t>Prof Halina Rubinsztein-Dunlop; Dr Timo Nieminen; Prof Frederic Meunier</t>
  </si>
  <si>
    <t>DP110102932</t>
  </si>
  <si>
    <t>Chemical physics for nanotechnology and biotechnology. Computational methods solving the motions of electrons and nuclei will be developed and applied to the science and technology of single-molecule devices. Applications include design of extremely dense memories, photosynthesis, design of a new type of solar cell, concepts in quantum computing, and high-quality protein structure determination.</t>
  </si>
  <si>
    <t>DP110102870</t>
  </si>
  <si>
    <t>Geometry variation and coupling of single gold nanorods for highly efficient, one-photon and two-photon luminescent markers. The search for highly efficient, non toxic and stable luminescence markers is continuing for many applications in bio- and nano-photonics. The project's study of gold nanorod luminescence is designed to fundamentally understand and control the luminescence quantum efficiency of gold nanorod and ultimately unveil its potential as the future marker.</t>
  </si>
  <si>
    <t>A/Prof James Chon</t>
  </si>
  <si>
    <t>A/Prof James Chon; Prof Dr Michel Orrit</t>
  </si>
  <si>
    <t>DP110102879</t>
  </si>
  <si>
    <t>From coherent to dissipative dynamics in complex quantum systems: opening a new window through nuclear fusion. The new ideas and precision measurement technologies in the project will enhance the reputation of Australian research in the fundamental subjects of quantum tunnelling and nuclear fusion. The cutting-edge work, and its international linkages, provides outstanding training in quantum and nuclear science of national and international significance.</t>
  </si>
  <si>
    <t>Prof Jeffrey Tostevin; Prof Mahananda Dasgupta; Dr Kouichi Hagino</t>
  </si>
  <si>
    <t>DP110102360</t>
  </si>
  <si>
    <t>Generalised topological spaces. Pure mathematics creates abstractions of real-world entities; one such is the idea of a 'topological space', which abstracts from geometric forms like cubes and toruses. But topological spaces fail to capture geometric structures arising in areas like quantum physics; and this project seeks to rectify this, by developing a new more general notion.</t>
  </si>
  <si>
    <t>A/Prof Richard Garner</t>
  </si>
  <si>
    <t>DP110102754</t>
  </si>
  <si>
    <t>Unlocking the ultraviolet. This project will develop a new class of ultra-short-pulse and broadly tunable laser with performance in the ultraviolet that is unobtainable from current infrared-based laser technologies. Our invention will unlock the elusive ultraviolet part of the spectrum to allow new discoveries in fundamental science and to drive twenty-first-century technologies.</t>
  </si>
  <si>
    <t>Prof David Coutts; Prof Alexander Fuerbach; Prof David Spence; Prof Mauro Tonelli</t>
  </si>
  <si>
    <t>DP110102858</t>
  </si>
  <si>
    <t>Reaching the superheavy elements: a quantitative understanding through integrating new reaction time measurements with theoretical models. The project will develop new experimental methods to give unique insights into the interplay of quantum effects in nuclear fusion reactions forming heavy elements. The results will guide theoretical model developments to enhance understanding, and predict optimal opportunities to form new elements and isotopes with future rare isotope accelerators.</t>
  </si>
  <si>
    <t>Prof David Hinde; Dr Junjien Liang; Dr Karl-Heinz Schmidt</t>
  </si>
  <si>
    <t>DP110102001</t>
  </si>
  <si>
    <t>Geometry and analysis of discrete integrable systems. Whether we are looking at waves at a beach or the movement of herds of animals in a landscape, their movements and fluctuations turn out to rely on rules expressed by non-linear systems of mathematical equations. The aim of this project is to create a new mathematical theory to describe and predict the solutions of such systems.</t>
  </si>
  <si>
    <t>Prof Holger Dullin</t>
  </si>
  <si>
    <t>Prof Nalini Joshi; Prof Holger Dullin</t>
  </si>
  <si>
    <t>DP110102322</t>
  </si>
  <si>
    <t>Stabilisation of nonlinear quantum feedback control systems. One of the most exciting technological developments of this century promises to be the development of quantum technology. Quantum feedback systems will play a key part of this technology and this project will develop the underlying fundamental theory which will be crucial to the systematic design of quantum feedback control systems.</t>
  </si>
  <si>
    <t>DP110102186</t>
  </si>
  <si>
    <t>Discrete differential geometry: theory and applications. Sophisticated freeform structures made of glass and metal panels are omnipresent and their architectural design has been shown to be intimately related to a new area of mathematics, namely discrete differential geometry. This project is concerned with the theoretical basis of discrete differential geometry and its real world applications.</t>
  </si>
  <si>
    <t>DP110102123</t>
  </si>
  <si>
    <t>Strong electron correlations in quantum materials. The project will fundamentally advance the knowledge base towards the development of novel quantum materials. The project will reveal mechanisms of strong electron correlations and develop methods to use these correlations to enhance desirable properties of materials.</t>
  </si>
  <si>
    <t>DP110101896</t>
  </si>
  <si>
    <t>Synchrotron X-ray absorption fine structure and fundamental X-ray interactions for nano-physics, chemistry and mineralogy. This project will develop new synchrotron techniques for measuring and interpreting X-ray data from materials targeting the nano-environment and bonding. The first wave of synchrotron nanotechnology is nascent. The project's X-ray methods develop techniques in applied mineralogy and catalysis. New insight will address key questions in chemistry, mining and biology.</t>
  </si>
  <si>
    <t>Em/Prof Dudley Creagh; Prof Christopher Chantler; A/Prof Zwi Barnea; A/Prof Martinus Feiters; Dr Yves Joly; Dr Christopher Ryan; Dr Stephen Best</t>
  </si>
  <si>
    <t>DP110101798</t>
  </si>
  <si>
    <t>Synthesis and characterisation of cadmium-free quantum dots. Quantum dots (QDs) - a highly functional class of nanocrystals - have a tremendous potential for applications in life sciences, energy conversion and electronics; however, their toxicity represents a problem for almost any utilisation. This project aims to find new synthesis methods for less toxic QDs and will thus pave the way for the use of these particles.</t>
  </si>
  <si>
    <t>Prof Thomas Nann</t>
  </si>
  <si>
    <t>Prof William Skinner; Prof Thomas Nann</t>
  </si>
  <si>
    <t>DP110101767</t>
  </si>
  <si>
    <t>Commonwealth Scientific and Industrial Research Organisation</t>
  </si>
  <si>
    <t>The Quantum Dot SPASER. Can we replace electrons with photons in future computers? This project provides two steps toward this goal. By combining advanced materials with ultra-small metallic structures, a new nano-sized form of a laser, called the spaser will be realised. Furthermore, a key component of a computer, a nanoscale modulator, will be demonstrated.</t>
  </si>
  <si>
    <t>A/Prof Daniel Gomez</t>
  </si>
  <si>
    <t>DP110101580</t>
  </si>
  <si>
    <t>How do biomolecules control excited-state dynamics? This project will use a combined theoretical and experimental approach to find out why non-fluorescent dyes become fluorescent when they bind certain biomolecules. This project's science will help guide the development of smart, biomimetic energy technologies and increase our understanding of how light powers living things.</t>
  </si>
  <si>
    <t>Dr Seth Olsen</t>
  </si>
  <si>
    <t>Dr Seth Olsen; Prof Steven Boxer; Prof Todd Martinez</t>
  </si>
  <si>
    <t>DP110101414</t>
  </si>
  <si>
    <t>Topological properties of exactly-solvable, two-dimensional quantum systems. Two-dimensional quantum systems have unique properties which are driving developments in the emerging generation of quantum-based technologies. This project will facilitate progress by elucidating the mathematics underlying these systems. The results will impact on downstream research and development in the area of superior information processing.</t>
  </si>
  <si>
    <t>DP110101265</t>
  </si>
  <si>
    <t>Excitation spectra of quantum chromodynamics. Just as quantum electrodynamics describes the quantum mechanical excitation spectra of atomic systems, quantum chromodynamics (QCD) describes the excitation spectra of quark and gluon systems, such as the proton. This project will resolve the interactions underpinning the excitations of QCD, as being investigated at international facilities.</t>
  </si>
  <si>
    <t>Prof Derek Leinweber; A/Prof Ross Young</t>
  </si>
  <si>
    <t>DP110101371</t>
  </si>
  <si>
    <t>Gamma-ray spectra from electron-positron annihilation in molecules. Positrons and molecular electrons interact in new ways as compared to the electrons themselves, thus providing novel chemical possibilities. Australian expertise and the best available elsewhere will be combined to produce important new scientific results in this area and provide major training opportunities for young researchers.</t>
  </si>
  <si>
    <t>Prof Feng Wang</t>
  </si>
  <si>
    <t>Prof Clifford Surko; Prof Feng Wang; Dr Gleb Gribakin; Prof Weitao Yang</t>
  </si>
  <si>
    <t>DP110101239</t>
  </si>
  <si>
    <t>Exploring electronic functionality in low-dimensional carbon and boron-nitride nanomaterials via advanced theoretical modelling. This project will spawn innovative carbon/boron nitride materials for next-generation electronics devices by devising new strategies to manipulate and control electronic structure as well as charge/spin transport properties. Outcomes will include technological breakthroughs leading to truly smaller, faster and smarter electronics materials.</t>
  </si>
  <si>
    <t>Prof Sean Smith; Prof Dr Aijun Du; Prof Stefano Sanvito</t>
  </si>
  <si>
    <t>DP110101047</t>
  </si>
  <si>
    <t>Quantum equilibration. This project will shed light on a fundamental problem in physics - how do fragile quantum systems, entirely isolated from the rest of the world, return to equilibrium when disturbed from their natural state? Our results will provide a theoretical underpinning for the development of quantum simulators that can be used for the design of advanced materials.</t>
  </si>
  <si>
    <t>Prof Karen Kheruntsyan; Prof Matthew Davis; Asst Prof Marcos Rigol; A/Prof Jean-Sebastien Caux; Asst Prof Nicolaas van Druten; Prof Georgy Shlyapnikov</t>
  </si>
  <si>
    <t>DP110100525</t>
  </si>
  <si>
    <t>Molecular magnetic materials of the cluster and network types. This research project involves the preparation of new molecular based magnets, using metals such as manganese or dysprosium, together with detailed studies of their physical properties. When groups of these metal ions form in to clusters, bridged by organic molecules, they are nano-sized and display new and useful magnetic and quantum properties.</t>
  </si>
  <si>
    <t>Em/Prof Keith Murray</t>
  </si>
  <si>
    <t>DP110101002</t>
  </si>
  <si>
    <t>Using high-resolution lasers to test quantum electrodynamics. High-precision laser-based measurements of atomic and molecular structure are benchmarks for our fundamental understanding of matter. This project will undertake state-of-the-art experiments on atomic helium, to test and challenge current theoretical predictions of fundamental quantum-electrodynamic properties for helium and for more complex atoms.</t>
  </si>
  <si>
    <t>Dr Richard Warrington; Prof Edward Eyler; Prof Brian Orr; Prof Kenneth Baldwin</t>
  </si>
  <si>
    <t>DP110100758</t>
  </si>
  <si>
    <t>Computational studies of melting and the solvation properties of ionic liquids. Ionic liquids are used in industry as green solvents and electrolytes, although there is not yet sufficient knowledge on the science of ionic liquids to enable optimal solvents to be readily designed. This project uses state of the art techniques in computational chemistry to solve practical problems related to the characteristics of ionic liquids.</t>
  </si>
  <si>
    <t>Prof Debra Bernhardt</t>
  </si>
  <si>
    <t>Prof Debra Bernhardt; Prof Dr Barbara Kirchner</t>
  </si>
  <si>
    <t>DP110100396</t>
  </si>
  <si>
    <t>Vertex algebras and representations of quantum groups. The project will tackle mathematical problems involving algebraic structures that have fascinated scientists for several decades, and which are of fundamental importance to theoretical physics. The research will attract talented PhD students and visiting researchers, and will enhance Australia's scientific reputation.</t>
  </si>
  <si>
    <t>DP110100398</t>
  </si>
  <si>
    <t>New approach to control grain boundary behaviour in superconducting thin films. This project aims at finding a new approach to overcome the cornerstone problem of high temperature superconducting films through new design, magnetic interactions, and real-time magnetic flux visualisation at the quantum level. The expected ultimate achievement would be to develop new technologies, delivering the best performance of the films.</t>
  </si>
  <si>
    <t>Prof Alexey Pan</t>
  </si>
  <si>
    <t>Dr Karl Muller; Prof Tom Johansen; Prof Dr Hans Hilgenkamp; Dr Sihai Zhou; Prof Alexey Pan; Dr Ivan Nevirkovets</t>
  </si>
  <si>
    <t>DP110100221</t>
  </si>
  <si>
    <t>Plasmonic nano-antennas for next-generation photon sources. Extending concepts from standard radio-frequency antenna technology down to the nanoscale will open up new applications in fields from biotechnology to telecommunications. This project will embed a light emitting particle in a nanostructured metallic device to produce an ultrabright, directional single-photon source.</t>
  </si>
  <si>
    <t>Prof Ann Roberts</t>
  </si>
  <si>
    <t>Dr Timothy Davis; Prof Ann Roberts</t>
  </si>
  <si>
    <t>DP110100072</t>
  </si>
  <si>
    <t>Supersymmetric quantum field theory, topology and duality. Supersymmetry is universally considered as one of the most fundamental concepts in physics, playing an increasingly central role in recent studies of quantum field theory and string theory. There is a corresponding development of supersymmetry in mathematics and this project will make advances both in 'superphysics' and 'supermathematics'.</t>
  </si>
  <si>
    <t>Prof Peter Bouwknegt; Prof Mathai Varghese</t>
  </si>
  <si>
    <t>DP110100077</t>
  </si>
  <si>
    <t>Discrete integrable systems. Discrete integrable systems are a fundamental generalisation of traditional integrable systems. This project, combining 5 world experts from 3 countries and 2 early career researchers, will expand and systematise this new interdisciplinary field, and will place Australia at the forefront of this intensive international activity.</t>
  </si>
  <si>
    <t>Prof Reinout Quispel</t>
  </si>
  <si>
    <t>Prof Reinout Quispel; Prof John Roberts; Em/Prof Johannes Duistermaat; Prof Frank Nijhoff</t>
  </si>
  <si>
    <t>DP110100064</t>
  </si>
  <si>
    <t>Noncommutative analysis and geometry in interaction with quantum physics. Quantum theory has produced many advances in our understanding of the physical world for the last hundred years while mathematical breakthroughs have been made through exploiting innovative ideas from quantum physics. This project continues in this highly successful framework and will lead to advances in geometry both classical and noncommutative.</t>
  </si>
  <si>
    <t>Prof Alan Carey; Prof Fedor Sukochev</t>
  </si>
  <si>
    <t>DP110100155</t>
  </si>
  <si>
    <t>Switchable molecules for molecular nanoscience. This project targets the development and exploration of switchable molecules for future nanoscale devices. Applications will include individual molecules as: units of magnetic memory for high density data storage, quantum bits in quantum computers, components in electronic devices and switching units in display media.</t>
  </si>
  <si>
    <t>DP110100050</t>
  </si>
  <si>
    <t>Graded representations of Hecke algebras. This project makes fundamental contributions to the representation theory of Hecke algebras with applications to quantum groups, knot theory, Lie groups and topological quantum field theory. Building on exciting developments we will produce new gradings and then use them to tackle difficult questions in the representation theory of these algebras.</t>
  </si>
  <si>
    <t>Prof Andrew Mathas</t>
  </si>
  <si>
    <t>Prof Andrew Mathas; Prof Jonathan Brundan</t>
  </si>
  <si>
    <t>CE1101027</t>
  </si>
  <si>
    <t>schemeCode: CE   ^ program: Linkage ^ submissionYear: 2010 ^ roundNumber: 1 ^ schemeRound: CE11 Round 1</t>
  </si>
  <si>
    <t>ARC Centre of Excellence for Quantum Computation and Communication Technology. The Centre for Quantum Computation and Communication Technology will coordinate a large team of Australian researchers in an intensive mission. Our aim is to integrate a radical and uniquely powerful Australian computing technology with an ultra-secure Australian communications technology. Our success will drive global productivity gains in information processing and ensure that Australians own the pivotal underpinning intellectual property. Our technologies will provide Australia and its allies with the world's most secure information networks. Our discoveries will place Australia unequivocally at the very forefront of global research in quantum physics</t>
  </si>
  <si>
    <t>Prof Andrew Dzurak; Prof Dr Gerhard Klimeck; A/Prof Matthew Sellars; Prof Timothy Ralph; Prof Benjamin Buchler; Prof David McKenzie; Prof Dr Gerd Leuchs; Prof Howard Wiseman; Dr David Pulford; Prof Andrea Morello; Dr John Randall; Prof Geoffrey Pryde; Prof Ping Koy Lam; Prof Matthew James; Prof Michelle Simmons; Prof Lloyd Hollenberg; Prof Elanor Huntington; Prof Sven Rogge; Prof Andrew White; Prof David Jamieson; Dr Hidehiro Yonezawa; Prof Akira Furusawa; Prof Andrew Shields; Dr Vikram Sharma; A/Prof Valerio Scarani; Prof Mark Eriksson; Prof Dr Martin Brandt; Dr John Morton; Mr Tony Raeside</t>
  </si>
  <si>
    <t>CE1101018</t>
  </si>
  <si>
    <t>ARC Centre of Excellence for Ultrahigh Bandwidth Devices for Optical Systems. The Centre will take the next big step in optical systems by transforming photonic integrated circuits into a technology that will have a profound effect on economies and lifestyles around the world. This will enable the Internet to transfer vast amounts of data with significantly improved energy efficiency; it will lead to secure transmission using  quantum photonics-based devices, and to the detection of mid-infrared signatures of light from distant stars and complex  molecules of environmental or biochemical importance. We will achieve this by developing new materials with optical properties to control light and engineering them into miniature photonic processors.</t>
  </si>
  <si>
    <t>Prof Christopher Poulton; Prof John Sipe; Prof Jeremy O'Brien; Prof Min Gu; Dr Steven Duvall; Prof Arthur Lowery; Prof Carel de Sterke; Prof Michael Withford; Prof Ross McPhedran; Prof Steve Madden; Prof Juerg Leuthold; Prof Michael Steel; Prof Benjamin Eggleton; A/Prof Boris Kuhlmey; Prof Yuri Kivshar; Prof Judith Dawes; Dr Steven Frisken; Prof Dragomir Neshev; Prof Barry Luther-Davies; Prof Arnan Mitchell; Prof Tony Wilson; Prof Thomas Krauss; Dr Shu Namiki; Prof Roel Baets; Prof Leif Oxenlowe; Prof Franz Kaertner; Prof Nikolay Zheludev; Sir John Pendry</t>
  </si>
  <si>
    <t>CE1101013</t>
  </si>
  <si>
    <t>ARC Centre of Excellence for Engineered Quantum Systems. The future of technology lies in controlling the quantum world. The ARC Centre of Excellence for Engineered Quantum Systems (EQuS) will deliver the building blocks of future quantum technologies and, critically, ensure Australian primacy in this endeavour. Three strategic research programs will target Quantum Measurement and Control; Synthetic Quantum Systems and Simulation; and Quantum-Enabled Sensors and Metrology. Within these programs, our Centre will exploit the deepest principles and resources of quantum physics to solve specific problems in engineering, chemistry biology and medicine, stimulating the Australian scientific and engineering communities to exploit (and benefit from) transformative quantum devices.</t>
  </si>
  <si>
    <t>Prof Peter Zoller; Prof Michael Tobar; Prof Timothy Duty; Prof David Reilly; A/Prof Alexei Gilchrist; Prof Guifre Vidal; Prof David Reilly; Prof Thomas Stace; Prof Gerard Milburn; Prof Warwick Bowen; Prof Halina Rubinsztein-Dunlop; Prof Andrew Doherty; Dr Fedor Jelezko; Prof Stephen Bartlett; Prof Myungshik Kim; Dr Ian McCulloch; Prof Gavin Brennen; Prof Jason Twamley; Prof Andrew White; Prof Dr Markus Aspelmeyer; Prof Michael Biercuk; A/Prof Arkady Fedorov; Prof Thomas Volz; Prof Steven Flammia; Ms Lisa Walker</t>
  </si>
  <si>
    <t>FL100100117</t>
  </si>
  <si>
    <t>schemeCode: FL   ^ program: Discovery ^ submissionYear: 2009 ^ roundNumber: 1 ^ schemeRound: FL10 Round 1</t>
  </si>
  <si>
    <t>Molecular Plasmonics - From Single Electrons to Quantum Catalysis and Optical Logic Gates. After a decade of basic research, Nanotechnology is now entering its most disruptive phase. New nanoscale phenomena are being exploited and converted into viable technologies. Plasmonics - the manipulation of light using metal nanostructures - is one of the most promising of these. Plasmonics will enable scientists to achieve optical computing, reach higher data storage densities, and synthesize better catalysts.  Other applications include bio-sensing and rapid pathogen detection. To realise these potential outcomes, a leading international cluster focussing on plasmonics will be set up and this cluster will link state-of-the-art materials science, instrumentation and theory.</t>
  </si>
  <si>
    <t>FL100100099</t>
  </si>
  <si>
    <t>An accelerating journey to the new era of Petabyte optical memory systems. Optical data storage is one of the core aspects of optical information technology which has been globally recognised as one of the next generation high-technology areas that can boost our economy for sustainable development. However, the emergence of blue ray or high-definition DVDs has identified that current optical data storage technology will soon approach the limit of the data storage capacity of approximately 100 Gigabytes. The ground-breaking Petabyte data storage technology we will research will result in the storage capacity of 10,000 DVDs in one disc and thus underpin every sector of our modern life such as remote education, portable banking, global e-security and telemedicine as well as lead to enormous economic benefits in Australia.</t>
  </si>
  <si>
    <t>Prof Min Gu</t>
  </si>
  <si>
    <t>LP100200604</t>
  </si>
  <si>
    <t>schemeCode: LP   ^ program: Linkage ^ submissionYear: 2009 ^ roundNumber: 2 ^ schemeRound: LP10 Round 2</t>
  </si>
  <si>
    <t>Quantum noise limited molecular spectrometry. This project will develop a new technology for chemical analysis using lasers. The research will produce more accurate instruments for analysing samples containing carbon dioxide and water. This technology has a surprisingly wide array of applications. For example, sensitive analysis of carbon dioxide will help law enforcement agencies identify the location of illicit drug manufacturing, test for performance enhancing drug use by elite athletes, and monitor greenhouse gases. The instrument for analysing water will improve water resource management in Australia. This program will result in commercial instruments that are sensitive, portable and affordable.</t>
  </si>
  <si>
    <t>Prof Jong Chow</t>
  </si>
  <si>
    <t>Dr Edward Roberts; Dr Richard Warrington; Dr Malcolm Gray; Prof Jong Chow; Dr Michael Collins; Em/Prof David McClelland; Prof Daniel Shaddock</t>
  </si>
  <si>
    <t>LE100100009</t>
  </si>
  <si>
    <t>schemeCode: LE   ^ program: Linkage ^ submissionYear: 2009 ^ roundNumber: 1 ^ schemeRound: LE10 Round 1</t>
  </si>
  <si>
    <t>Ultra-precision cutting and polishing machines for fabricating high-Q crystalline resonators. The proposed facility will equip Australian researchers with the capability to machine and polish optical crystalline materials down to atomic-level smoothness. The availability of this technology will enable the fabrication of ultra-sensitive metrological sensors, state-of-the-art photonic components, and quantum devices.  Precision metrology is an integral component of many industries and it underpins a modern, technically advanced society.  With this facility Australian researchers will lead the world in the fabrication of optical crystalline devices for a broad range of industrial and research applications.</t>
  </si>
  <si>
    <t>Prof Michael Tobar; Prof Andre Luiten; A/Prof Matthew Sellars; A/Prof Jevon Longdell; Prof Hans Bachor; Prof Benjamin Buchler; Dr Thomas Symul; Prof Dr Gerd Leuchs; Prof Warwick Bowen; Prof Halina Rubinsztein-Dunlop; Dr Richard Warrington; Dr Malcolm Gray; Dr Kwan Lee; Prof Ping Koy Lam; Em/Prof David McClelland; Prof Daniel Shaddock; Prof Andrew White</t>
  </si>
  <si>
    <t>LE100100082</t>
  </si>
  <si>
    <t>Ultraviolet laser system (193 nanometres). New grating and integrated component technologies‚Äîmany of which were pioneered in Australia at the existing facility‚Äîare revolutionising the role of photonics in disciplines outside of telecommunications. From ultra-high temperature fibre gratings for both the energy and mining industries and high power fibre lasers, through to the processing of substrates to pattern chemical attachment of self-assembled structures, and novel quantum processing approaches, new research areas are emerging. 193nm laser processing remains central to all these technologies. This facility will continue to keep Australia at the forefront of such research underpinning this next generation of technologies.</t>
  </si>
  <si>
    <t>Dr Kevin Cook</t>
  </si>
  <si>
    <t>Prof John Canning; Prof David Kielpinski; Dr Kevin Cook; Dr Mattias Aslund</t>
  </si>
  <si>
    <t>LP100100696</t>
  </si>
  <si>
    <t>schemeCode: LP   ^ program: Linkage ^ submissionYear: 2009 ^ roundNumber: 1 ^ schemeRound: LP10 Round 1</t>
  </si>
  <si>
    <t>Silicon Photonic Platform for Quantum Encryption and Communications. The integrity of a secure communications link can mean the difference between life and death in a defence environment.  In the civilian arena, the security of electronic financial transactions is also critical to guard against 'cyber' theft.  Encryption of data using unique quantum 'noise' as a key has been proposed as an exceptionally strong approach. Attempts to intercept the key during transmission can easily be detected._x000D_
_x000D_
Quantum key transmission has been demonstrated but requires impractically expensive, bulky and exotic equipment. This project will explore low-cost, silicon chip based quantum key transfer modules. Our aim is to render quantum encryption as simple as adding an expansion card to a standard computer or portable device.</t>
  </si>
  <si>
    <t>Prof Madhu Bhaskaran; A/Prof Thach Nguyen; Prof Arnan Mitchell; Dr Andrew Lance</t>
  </si>
  <si>
    <t>LP100100524</t>
  </si>
  <si>
    <t>Designing the Quantum-Classical Interface: Technologies for the Diamond Quantum Co-Processor. Diamond is already seen as the front-runner for practical, high temperature, quantum information processing tasks.  This proposal places the technological spotlight firmly on diamond and partnering with Hewlett-Packard will ensure that the promise of diamond is explored in an industrially relevant (rather than just academic) fashion.  HP brings enormous experience and infrastructure, as well as a proven path to prototype and market for successful technologies.  This proposal is an outstanding opportunity to increase the relevance of Australian academic research, increase the training and employment options for Australian graduates, and to expand Australian funding opportunities by improving access to US research funds.</t>
  </si>
  <si>
    <t>Dr Raymond Beausoleil; Prof Steven Prawer; Prof Andrew Greentree; Dr Charles Santori</t>
  </si>
  <si>
    <t>LP100100312</t>
  </si>
  <si>
    <t>Integrated Photonics for Secure Communication and Related Applications in Financial Transaction Data Analysis. The project includes excellent basic science, semiconductor device fabrication and applied mathematics with explicitly identified consequences for innovation. There is strong potential for national economic benefits through the manufacture of new integrated photonic devices, the application of these devices in secure communication systems, the research of advanced non-linear analysis protocols, and the implementation of these in financial transaction analysis. Professional development and research education of postgraduate students and early career researchers will be carried out in a multi-disciplinary research environment with ongoing uptake of the research in industry and commercial sectors.</t>
  </si>
  <si>
    <t>Hon Prof Deborah Kane</t>
  </si>
  <si>
    <t>Dr Robert Carman; Prof Lan Fu; Prof Chennupati Jagadish; Hon Prof Deborah Kane; Prof Paul Smith</t>
  </si>
  <si>
    <t>DP1097267</t>
  </si>
  <si>
    <t>schemeCode: DP   ^ program: Discovery ^ submissionYear: 2009 ^ roundNumber: 1 ^ schemeRound: DP10 Round 1</t>
  </si>
  <si>
    <t xml:space="preserve">Vertically-aligned Single-walled Carbon Nanotube and Quantum Dot Junctions: A New Concept for Optically-tunable Three-dimensional Information Storage and Processing. The proposed study will have a direct impact to computer science and engineering and may provide new routes for application-oriented optoelectronic devices with outstanding performance. As industry gets closer to the realization of nanoscale applications, there will be a need of people who are educated in nanoscience and nanotechnology. This project will involve postdoctoral, graduate, undergraduate, high school, and minority students from multidisciplinary backgrounds to work together on the development of a common platform. </t>
  </si>
  <si>
    <t>Prof Liming Dai</t>
  </si>
  <si>
    <t>DP1096843</t>
  </si>
  <si>
    <t>Repulsive van der Waals forces and Brownian ratchet motors: manipulating thermal and quantum Fluctuations. A fundamental problem with miniaturizing machines and mechanical devices below the micron scale is the issue of friction and lubrication. One way to completely circumvent the need for lubrication is to use a little-studied phenomenon known as 'repulsive van der Waals forces', to create materials that fundamentally repel each other in certain fluid environments. This effect is very large at the nanoscale and this proposal examines how such forces can be used to make 'lubricant free' motors and nanomachines. This will open up the possibility of building small and portable sensors, actuators, microfluidic devices and eventually active drug delivery systems for health applications.</t>
  </si>
  <si>
    <t>Prof John Sader</t>
  </si>
  <si>
    <t>Prof John Sader; Prof David Dunstan</t>
  </si>
  <si>
    <t>DP1096830</t>
  </si>
  <si>
    <t>Many-body physics with atomic Bose gases. Interdisciplinary research in science is promising new and revolutionary developments that may ultimately impact our daily lives. One such area, where the blurring of the boundaries between two disciplines could result in significant advancement of understanding and development of novel technologies, is the overlap of condensed matter or solid-state physics with atomic physics. This proposal seeks to put Australian science at the forefront of this new and exciting area of research. As a result, Australia will have a significant international presence, researchers will receive the cutting edge training necessary to be competitive with other countries and Australia will be poised to exploit the potentially beneficial developments.</t>
  </si>
  <si>
    <t>Prof Kristian Helmerson</t>
  </si>
  <si>
    <t>Prof Kristian Helmerson; Dr Lincoln Turner; Dr James Porto</t>
  </si>
  <si>
    <t>DP1096713</t>
  </si>
  <si>
    <t>Fundamental mathematical structures in statistical and quantum systems. Mathematics is playing a key role in modern science and technology. This project will bring together world leading experts from Australia and the USA to unravel the most fundamental mathematical structures in of statistical and quantum systems arising in settings ranging from physics of tiny quantum dots to string theory in high energy physics. This research will ensure Australia's involvement in cutting-edge international developments in mathematical sciences poised to deliver new significant results in the fundamental quantum theory of matter. The project will also contribute to training young researchers to maintain Australia's international standing in fundamental science.</t>
  </si>
  <si>
    <t>Dr Jacques Perk; Prof Vladimir Bazhanov; Em/Prof Rodney Baxter</t>
  </si>
  <si>
    <t>DP1096711</t>
  </si>
  <si>
    <t>Quantization of polyhedral surfaces. Recent developments in the theory of discrete surfaces have revealed their fascinating links to many other areas of mathematics including integrable systems and quantum geometry. Rapid progress in this field is motivated by applications in pure mathematics, mathematical physics, computer graphics and engineering. Australian researchers are world recognized experts in integrable systems and this project will link them together with German experts in discrete differential geometry. The project will advance our knowledge base in fundamental and applied sciences and offer a unique research training opportunity for students in contemporary areas of pure and applied mathematics.</t>
  </si>
  <si>
    <t>Prof Alexander Bobenko; Prof Vladimir Bazhanov</t>
  </si>
  <si>
    <t>DP1096349</t>
  </si>
  <si>
    <t xml:space="preserve">Advanced Atomic Sources for Precision Measurement. Many advances in our technology-driven society rely on the precision measurement of quantities such as accelerations, magnetic and electric fields.  A higher level of measurement precision leads to a clear economic or strategic advantage. We expect to provide the Australian industrial and government sectors with new and better methods for making precise measurements with accelerometers, gyroscopes and gravity gradiometers. This proposal will place Australia with only a handful of other countries as an international leader in the new technology of coherent atom interferometry.  It is expected that this proposal will lead to innovative prototype devices as well as significant patentable technology. </t>
  </si>
  <si>
    <t>Prof Alain Aspect; Prof Mark Kasevich; Prof John Close; A/Prof Nicholas Robins; Prof Dr Markus Oberthaler</t>
  </si>
  <si>
    <t>DP1096567</t>
  </si>
  <si>
    <t>Light-Matter Interactions In Nanoparticle-doped Microstructured Polymer Fibres. Microstructured optical fibres have been defined as the 'next generation' of optical fibres. This proposal offers the opportunity to make major advances in this dynamic new area, not only changing the fibre properties by means of its microstructured but also by its material properties. The proposed research will enable us to fabricate new types of optical fibre by exploiting three completely different technologies: polymer materials, microstructured polymer fibres (mPOF) and nanoparticles. This project will build on our existing success in developing mPOF, and create major new opportunities, both in fundamental science and in applications that could and would be commercialised.</t>
  </si>
  <si>
    <t>A/Prof Sergio Leon-Saval</t>
  </si>
  <si>
    <t>DP1096361</t>
  </si>
  <si>
    <t>High efficiency III-V solar cells based on low-dimensional quantum confined heterostructures. There is no doubt that clean and sustainable solar energy is one of the most viable energy sources to address the issues of climate change, global warming and depletion of conventional energy sources.  With the great advantages offered by quantum confined nanostructures and nanotechnology, this project may lead to substantial efficiency improvement of current III-V solar cells (already higher efficiency than Si solar cells), making great contribution to the society and Nation in the areas of science, technology, environment, and economy.</t>
  </si>
  <si>
    <t>Prof Lan Fu; A/Prof Sudha Mokkapati</t>
  </si>
  <si>
    <t>DP1096372</t>
  </si>
  <si>
    <t xml:space="preserve">Quantum and Geometric Aspects of Gauge Theories, Supergravity and String Theory. A central problem of modern high-energy physics is the unification of gravity with the other fundamental interactions that is consistent at the quantum level. Led by a team of internationally recognized experts, this project will yield breakthroughs in supergravity and string theory - crucial ingredients of current approaches to unification. As well as putting Australia at the forefront of this mainstream activity, a fertile environment will be provided for the training of graduate students. They will be ideally placed to lead Australia's involvement in the revolution sparked by the expected experimental confirmation of supersymmetry with the Large Hadron Collider. </t>
  </si>
  <si>
    <t>Prof Sergei Kuzenko; Prof Arkady Tseytlin; Prof Ulf Lindstrom</t>
  </si>
  <si>
    <t>DP1096288</t>
  </si>
  <si>
    <t>Fabrication strategies for diamond-based quantum devices: concepts to applications. Twenty first technology must respond to the imperatives of low-power, high speed, and integrated functionality.  The application of our most advanced scientific understanding is required to meet these imperatives: quantum physics.  Quantum information Science is radically altering our understanding of physics, and is ripe to change engineering and technology. One of the most promising material platforms for exploiting quantum effects is diamond, and our project seeks to transition diamond from its role as scientific testbed, to the material of choice for quantum technologies</t>
  </si>
  <si>
    <t>Prof Alon Hoffman; Prof Steven Prawer; Prof Jason Smith; Dr Snjezana Tomljenovic-Hanic</t>
  </si>
  <si>
    <t>DP1096240</t>
  </si>
  <si>
    <t>Understanding cohesive forces in nanosystems. This theory project will provide basic scientific and modelling/computational support for a number of emerging technologies such as clean energy, and advanced materials and textiles (both CSIRO research areas).  Other possible application areas are assembly of arrays of nanotube-based mechanical or electronic devices (e.g. single electron transistor arrays for quantum computer readout), and medical imaging and drug delivery via nano-sized magnetic particles. This last application is a strong growth area worldwide, with several Australian groups already participating.  The project will train postgraduate students and a postdoctoral researcher.  It will connect Australian scientists with a European Network of Excellence.</t>
  </si>
  <si>
    <t>Prof John Dobson</t>
  </si>
  <si>
    <t>Dr Andreas Savin; Prof Angel Rubio; Prof Giovanni Vignale; Prof John Dobson</t>
  </si>
  <si>
    <t>DP1095981</t>
  </si>
  <si>
    <t>Optical parametric processes in randomized nonlinear photonic structures. This project will have an impact on understanding of the nonlinear optical effects in micron and sub-micron structures providing knowledge for potential practical applications. Innovative ideas emanating from this program will increase the national and international standing of the ANU and strengthen the reputation of Australia in the field of nonlinear photonics. The project will expand existing and create new collaborative links with high profile international partners. It will also provide training and experience in the cutting edge research for graduate and undergraduate students.</t>
  </si>
  <si>
    <t>Dr Yan Sheng</t>
  </si>
  <si>
    <t>DP1095906</t>
  </si>
  <si>
    <t>Function, Mechanism and Dynamics in Fluorescent Proteins: a Computational Investigation. The rich reservoir of chromoproteins and fluorescent proteins in the ecosystem of the Great Barrier Reef offers Australia a unique natural advantage for the development of a niche biotechnology industry based on fluorescent markers for cellular biology and biomedical imaging. This project provides a crucial component of the science that is necessary for developing such an industry: a molecular-level knowledge of how these proteins function and how we can manipulate and enhance their properties as imaging agents. It will achieve fundamental advances in biomolecular modelling techniques, train graduates with exceedingly valuable skill sets as well as deriving knowledge that aids the development of Australia's biotech industries.</t>
  </si>
  <si>
    <t>Prof Sean Smith</t>
  </si>
  <si>
    <t>Prof Sean Smith; Dr Hong Zhang; Prof Walter Thiel</t>
  </si>
  <si>
    <t>DP1095880</t>
  </si>
  <si>
    <t>Advanced optical tweezers technologies for biophysical measurements. While much is understood about the fundamental unit of life, the living cell, such as their behaviour and their biochemistry and genetics, the interface between these two is only poorly known. We will use optical tweezers, which can trap and move microscopic objects without physical contact, to measure forces on the molecular and cellular scale to study the mechanical properties of cells and biomolecules, including molecular motors, which are Nature's own nanomachines, advanced our knowledge of the fundamental machinery of life.</t>
  </si>
  <si>
    <t>Dr Timo Nieminen</t>
  </si>
  <si>
    <t>Dr Timo Nieminen; Prof Norman Heckenberg</t>
  </si>
  <si>
    <t>DP1095821</t>
  </si>
  <si>
    <t>Hydrogen Bonding, Hydrogen Transfer, Hydrogenation and Hydrogenolysis:  A Computational Quantum Chemistry Investigation. This proposal aims to carry out state-of-the-art chemistry research using computer modelling rather than traditional laboratory methods. The computer calculations are directed towards designing catalysts that will provide more efficient ways to convert environmentally harmful carbon dioxide to a valuable chemical fuel methanol, and to convert toxic polychlorinated hydrocarbon wastes to benign products. The increased understanding of free radicals that will stem from this research may ultimately help in dealing with problems associated with heart disease, some forms of cancer and vitamin B12 deficiency. New generations of chemists will be trained at the highest level in this burgeoning field of computational chemistry.</t>
  </si>
  <si>
    <t>Em/Prof Leo Radom</t>
  </si>
  <si>
    <t>DP1095448</t>
  </si>
  <si>
    <t>The Spectral Theory and Harmonic Analysis of Geometric Differential Operators. The project will involve mathematical research of the highest international standard in two very active and far-reaching field of mathematics: quantum chaos, and harmonic analysis. Progress in these fields will have implications in areas such as communications technology (e.g. image compression), quantum theory, and mathematical analysis (e.g. partial differential equations).</t>
  </si>
  <si>
    <t>DP1095540</t>
  </si>
  <si>
    <t>Enhancing Performance in Controlling Finite Level Quantum Systems with Uncertainties. Australia is a recognized leader in the international race to develop quantum frontier technologies. Funding of this project will consolidate and strengthen Australia's leadership in quantum information technology by developing new theory and tractable control approaches to deal with typical uncertainties arising in practical applications and to enhance performance in controlling finite level quantum systems, and will also enhance the capability of Australian researchers to participate in promising quantum technologies. The outcomes of this project will play an important role in establishing Australian quantum information industries, which can provide new commercial opportunities and benefit Australia's economy.</t>
  </si>
  <si>
    <t>DP1095346</t>
  </si>
  <si>
    <t>Functorial operadic calculus. Further progress in the foundations of quantum physics, algebra and geometry  requires a development of  mathematical theories  governed by the complicated algebra of higher-dimensional  substitutions.  The study of this algebra is the main focus of this project. It will allow Australia to remain at the forefront of  research into the fundamental laws of Nature and subsequent technological development and to reap the economic, social and intellectual benefits related to this development</t>
  </si>
  <si>
    <t>A/Prof Michael Batanin</t>
  </si>
  <si>
    <t>A/Prof Michael Batanin; A/Prof Clemens Berger</t>
  </si>
  <si>
    <t>DP1095291</t>
  </si>
  <si>
    <t>Green functions, correlation functions and differential equations. Classical and quantum exact solutions are established cornerstones in Australian applied mathematical research. In this project, we will:- 1). Address long standing open problems, whose resolution will add to mathematical knowledge and enhance Australia's reputation as a leading contributor to these topics; 2). List concrete and tractable sub-projects that will engage young scientists, whose training we are particularly keen on, in vigorous and internationally competitive research; 3). Facilitate collaborations between various Australian research groups, all of whom are very well positioned to contribute to it; 4). Bring leading scientists to visit Australia to the benefit of the entire Australian mathematical community.</t>
  </si>
  <si>
    <t>Prof Omar Foda; Prof Anthony Guttmann</t>
  </si>
  <si>
    <t>DP1095058</t>
  </si>
  <si>
    <t>Fully ab initio, large-scale calculations of thermodynamic and transport properties of ionic materials. Advanced batteries, fuel cells, and photonic device technologies are beginning to use ionic materials as electrolytes due to their superb stability and technologically valuable properties. As a broad class these materials have only been known for just over a decade and there is still more unknown than known about their structure and properties. The project will develop new advanced computational methods as a basis for understanding their properties and thereby allowing us to design-in desired features. Ultimately these advances will have support the development of energy efficient CO2 replacement technologies.</t>
  </si>
  <si>
    <t>Prof Douglas MacFarlane; Prof Mark Gordon; Prof Ekaterina Pas (n√©e Izgorodina)</t>
  </si>
  <si>
    <t>DP1094974</t>
  </si>
  <si>
    <t>Generalised quantum models of complexity with application to cognitive systems. Non-separable systems surround us. Our transportation, taxation, schooling, environmental and social policies are all interrelated, and it is increasingly recognised that we cannot consider them in isolation.  Such systems are generally deemed complex, and it is often impossible to separate them from one another. Despite this, many of our most advanced modelling techniques are grounded in principles of separability and non-contextuality. This project will develop a new set of models of non-separable systems and complexity that will in turn lead to new frontier technologies and theories.</t>
  </si>
  <si>
    <t>A/Prof Kirsty Kitto</t>
  </si>
  <si>
    <t>0806 - Information Systems</t>
  </si>
  <si>
    <t>Prof Peter Bruza; A/Prof Kirsty Kitto</t>
  </si>
  <si>
    <t>DP1094758</t>
  </si>
  <si>
    <t>Topological order and anyons:  quantum engineering of emergent physics. Australia is recognized as one of the world leaders in the area of quantum information and computation. As a frontier technology with tremendous potential but engineering challenges it is vital we expand our theoretical landscape to better steer experimental development. A promising new paradigm is topological quantum computation which uses particles with exotic statistics called anyons that do not exist naturally in three dimensions but can be engineered to emerge in two dimensional spin lattices. Our bottom up research program would help place Australia at the forefront of these ideas. As a field which combines tools from mathematics, computer science, and physics this project will provide world class training to young researchers.</t>
  </si>
  <si>
    <t>Prof Gavin Brennen</t>
  </si>
  <si>
    <t>DP1094650</t>
  </si>
  <si>
    <t>New quantum and robust control theory with applications to quantum optics. The application of quantum mechanics to the creation of quantum technology promises to be one of the most exciting technological developments of this century. Possible applications of quantum technologies include vastly improved sensors  to search for minerals or gravity waves,  secure quantum cryptography, and quantum computing. Quantum feedback control is a key tool in quantum technology.  This  project will lay the foundations of systematic theories of robust, coherent and nonlinear quantum feedback control and lead to advances in the control of highly resonant systems which underlie experimental quantum and nano technology. This will enable Australia to reap great benefits as this new technological area emerges.</t>
  </si>
  <si>
    <t>Dr Charles Harb; Prof Ian Petersen; Prof Elanor Huntington</t>
  </si>
  <si>
    <t>DP1094500</t>
  </si>
  <si>
    <t>Redefining Temperature. The international system of units, which is at the basis of every accurate measurement, requires coherent definitions for its basic units (eg. metre, second, kelvin).  Unfortunately, at the moment this is not so, and a global call has gone out to redefine every basic unit in terms of fundamental constants, which are by definition the same anywhere and anytime. This project will develop a new laser-based approach to measuring temperature which can be widely deployed and uses fundamental principles for its operation: this can bring  accuracy to thermometry in industry for the first time.  These outcomes will generate high-level recognition for this Australian project and provide opportunities for high level research training.</t>
  </si>
  <si>
    <t>Prof Andre Luiten; Prof Eric May; Dr Michael Moldover; Dr Christophe Daussy</t>
  </si>
  <si>
    <t>DP1094399</t>
  </si>
  <si>
    <t>Quantum magnetometry on the microscale. This proposal will create a microscope for magnetic fields by measuring the quantum spin of a Bose-Einstein condensate at temperatures near absolute zero. Classical measurements of spin have underpinned transforming technologies, from magnetic resonance imaging to terabyte-scale hard-disc storage. We will make a truly quantum measurement of spin which will create a magnetic field microscope one million times more sensitive than the current state-of-the-art. The magnetic field microscope will be sensitive enough to measure fields from single biological cells and from superconducting nanosurfaces, giving critical new perspectives in biomedical research and next-generation electronics.</t>
  </si>
  <si>
    <t>DP1094322</t>
  </si>
  <si>
    <t xml:space="preserve">Quantum control of decoherence in mesoscopic spin systems. Quantum mechanics provides a yet untapped resource in the construction of new technologies that span the range from computation to biomedical sensing. This project will tackle the most serious challenge facing quantum technologies based on spins in condensed matter systems: decoherence from fluctuating magnetic fields in the mesoscopic environment. Via quantum control and feedback methods this project will devise and demonstrate new techniques to 'keep alive' quantum coherent states of matter, a key step towards constructing large-scale quantum devices from inherently scalable building blocks.
</t>
  </si>
  <si>
    <t>Prof David Reilly; Prof Andrew Doherty</t>
  </si>
  <si>
    <t>DP1094170</t>
  </si>
  <si>
    <t>Supramolecular Rip-n-Sew - New Computational Tools for Modelling Supermolecules. This project will develop new computational tools for predicting the chemical behaviour of large molecular and supramolecular systems with an accuracy and efficiency that has not previously been possible. It will also increase our mechanistic understanding of the principles governing supramolecular assembly in chemical and biological systems.  This will enable cost and time savings in the design of advanced materials in the medical and agricultural contexts.</t>
  </si>
  <si>
    <t>Prof Peter Gill; Prof Michelle Coote</t>
  </si>
  <si>
    <t>DP1094025</t>
  </si>
  <si>
    <t>Ebb and flow of superfluids: Bose-Einstein condensates far from equilibrium. We will develop and test a new theory to describe the dynamics of Bose-Einstein condensates (BECs), and gain insight into the physics of coherence, turbulence, and phase transitions. This proposal will strengthen Australia's reputation for excellence in the field of ultra-cold gases, and develop significant international linkages in this important area of physics. We will train a number of students in high-level problem solving and computing, transferrable skills ever more important in Australia's growing knowledge-based economy. Improved understanding of how BECs behave will assist in their development as sensitive measurement devices, with possible intellectual property benefits in the future as we learn to tame these unique systems.</t>
  </si>
  <si>
    <t>Prof Peter Blakie; Prof Matthew Davis; A/Prof Brian Anderson</t>
  </si>
  <si>
    <t>DP1093526</t>
  </si>
  <si>
    <t>Spins in Organic Semiconductors. This project aims to understand the role that the quantum mechanical property of spin plays in the operation of electronic devices based on organic semiconductors, which will contribute to the design of better, more efficient devices. We will also investigate fundamental physics questions in organic material - the knowledge gained may be used to develop organic electronic devices with new, useful properties. Organic electronics are a growing industry and this research will enhance Australia's role in their development and commercialization. Improving the efficiency of organic lighting emitting devices will reduce Australia's energy use and greenhouse gas emissions, as lighting represents a significant fraction of our energy usage.</t>
  </si>
  <si>
    <t>DP1093569</t>
  </si>
  <si>
    <t>Non-Gaussian states and entanglement distillation for Continuous Variable quantum information protocols. Amplifiers are important devices for electronic, computer as well as telecommunication industries. In the quantum world where light's corpuscular nature is prominent, amplification of a beam of light will have its associated noise penalty.  This noise penalty sets limit to many quantum optical applications. This proposal aims to use a method based on conditional detection to realize a 'noiseless linear amplifier' that has no noise penalty probabilistically.  Realization of this key device is central to extending the range of quantum communication, such as quantum cryptography.  It also has applications in quantum computing and the potential to enhance sensitive measurements.</t>
  </si>
  <si>
    <t>Dr Julien Bernu</t>
  </si>
  <si>
    <t>Dr Philippe Grangier; Prof Nicolas Treps; Dr Julien Bernu</t>
  </si>
  <si>
    <t>DP1093353</t>
  </si>
  <si>
    <t>Quantum many-body systems with higher mathematical symmetries. Ongoing developments in the experimental realisation of ultracold quantum systems play a leading role in the international effort towards the eventual realisation of quantum technology. This project brings together Australian and US researchers with complementary strengths to develop the mathematical study of fundamental systems of interacting quantum particles of relevance to experiments. The project will ensure that Australian researchers participate in and benefit from international developments in a leading edge area of fundamental research. It will also contribute to training students in rapidly advancing areas with the capacity to contribute to a wide range of problems, including the emerging technology of quantum devices.</t>
  </si>
  <si>
    <t>Prof Murray Batchelor; Prof Wensheng Liu</t>
  </si>
  <si>
    <t>DP1093056</t>
  </si>
  <si>
    <t>Sustainable processes for next-generation surface coatings and core-shell nanoparticles based on biomolecular templating. Nanotechnology promises new materials with broad impact, yet our ability to manufacture complex nanomaterials using sustainable processes is very limited. This project will advance our knowledge of nanomaterial manufacture using inspiration from how complex materials are made in nature. This project will deliver next-generation surface coatings that are incredibly thin but strong, and specialised nanoparticles made using biocompatible processes. The knowledge and methods developed will benefit the biotechnology and nanotechnology sectors, as well as research in soft-matter science, quantum computing, photonics and healthcare. The value proposition for innovation in these fields will increasingly rely on new nanomanufacturing approaches.</t>
  </si>
  <si>
    <t>Prof Anton Middelberg</t>
  </si>
  <si>
    <t>DP1092891</t>
  </si>
  <si>
    <t>Quantum opto-mechanics with whispering gallery modes in crystalline materials. Deep understanding and fine control of quantum phenomena will be increasingly important in 21st century technology.  This Discovery Project aims to develop cutting edge expertise in ultra-precision machining for the realization of crystalline ring resonators that have very high optical and mechanical Q-factors. These structures will enable novel experiments in non-linear optics, quantum state generation, precision metrology and quantum opto-mechanical coupling.  Results of our investigations will lead to compact devices for quantum information technologies, new geometries for single atom detection, and a deeper understanding of meso-scale quantum mechanical systems.</t>
  </si>
  <si>
    <t>Prof Benjamin Buchler; Prof Ping Koy Lam; Prof Dr Markus Aspelmeyer; Prof Akira Furusawa; Prof Vahid Sandoghdar</t>
  </si>
  <si>
    <t>DP1092556</t>
  </si>
  <si>
    <t>Probing the Universe with gravitational waves: from cutting-edge technology to astronomy. The direct detection of Einstein's elusive gravitational waves will not only confirm one of the most important theories in physics, it will unleash a new form of radiation (in addition to electromagnetic) with which to study the Universe.  Our participation in this quest continues Australia's role in the vanguard of new astronomy and its exploitation. This proposal will produce scientists highly trained in areas of national priority, including frontier technologies such as photonics and smart information use through GRID computing.  Developing ways to build instruments of almost unimaginable sensitivity fosters innovation leading to spin-offs into other areas of optical sensing - fundamental research resulting in economic benefit.</t>
  </si>
  <si>
    <t>Prof Susan Scott; Dr Stanley Whitcomb; Prof Dr Roman Schnabel; Prof Nergis Mavalvala; Prof Benjamin Owen; Em/Prof David McClelland</t>
  </si>
  <si>
    <t>DP1092513</t>
  </si>
  <si>
    <t>Entanglement renormalization: a new route to strongly correlated fermions and novel states of matter in two dimensions. The expected outcome of the research program is a significant boost in our understanding of strongly correlated fermion systems, which will reinforce Australia's competitiveness and international profile in aspects of breakthrough science and frontier technologies. By strengthening both the underpinning theory and innovative computational tools to study fermion systems, and by applying them to specific problems of recognized importance, this program will have direct implications in condensed matter physics and will exert significant influence in areas such as quantum chemistry, particle, nuclear and atomic physics, quantum computing, quantum atom optics and nanotechnology.</t>
  </si>
  <si>
    <t>Prof Guifre Vidal</t>
  </si>
  <si>
    <t>Prof Guifre Vidal; Dr Ian McCulloch</t>
  </si>
  <si>
    <t>FT0992079</t>
  </si>
  <si>
    <t>schemeCode: FT   ^ program: Discovery ^ submissionYear: 2008 ^ roundNumber: 1 ^ schemeRound: FT09 Round 1</t>
  </si>
  <si>
    <t>Quantum control in mesoscopic condensed matter systems. Semiconductor devices are at the foundation of modern technology. Industrial nanofabrication techniques can now produce devices near the atomic scale, and state-of-the-art experiments have demonstrated the previously unimaginable ability to manipulate individual electrons. This project will develop new techniques to control such quantum circuits and couple them together to form useful devices. New experiments to test these schemes will be proposed. This project will provide a foundation for future information processing technologies such as quantum computers.</t>
  </si>
  <si>
    <t>Prof Andrew Doherty</t>
  </si>
  <si>
    <t>FT0991895</t>
  </si>
  <si>
    <t>Ringed photonic crystal fibres for broadband nonlinear optics. The technology developed from this project will enable organic molecules to be detected, identified and quantified. Because the technology is compact, easily engineered and low cost, it will lead to a dramatically increased capability for infrared spectroscopic measurement throughout biology and medicine, with specific benefits in agriculture, the food industry and defence.</t>
  </si>
  <si>
    <t>A/Prof Boris Kuhlmey</t>
  </si>
  <si>
    <t>FT0991631</t>
  </si>
  <si>
    <t>The Quest for Ultimate Measurement Precision. Precision measurement is the foundation upon which modern technological society is built. The highest quality measurement devices rely on stable clocks for their operation. The group's existing research has been aimed at developing some of the world's most precise measurement tools based on clocks and lasers. In parallel with this, other scientists have developed the means for exquisite control of light on the microscopic scale. By combining these two technologies, both of which lie at the extreme limit of precision, the group will develop a new generation of technology for fundamental science objectives as well as for industrial needs.</t>
  </si>
  <si>
    <t>FT0991243</t>
  </si>
  <si>
    <t xml:space="preserve">Room-temperature quantum microscopy for advanced nanoscale imaging. Original, inspired and most often cross-disciplinary efforts are the only way to solve some of nature's most obscure mysteries.  Successful development of high-resolution quantum microscopy will lead to a range of benefits for the community and the nation; from graduate student training in cutting edge technology, building links between academic, industry and government groups to providing new insights and approaches into disease identification and therapy.  This project aims to demonstrate a world-first in imaging sensitivity, and success will directly enhance Australia's global reputation as a leader in innovation and collaboration. </t>
  </si>
  <si>
    <t>Prof James Rabeau</t>
  </si>
  <si>
    <t>FT0990805</t>
  </si>
  <si>
    <t>Quantum Opto-Mechatronics. Quantum science is the precise study of the physical world in the nanoscopic realm. It accurately predicts a wide range of physical phenomena that have no classical analogues. Understanding and controlling these quantum phenomena will play an increasingly important role in transforming 21st century technologies. This fellowship aims to realise the potential of combining optical, mechanical, and atomic systems in the quantum regime to deliver quantum enhancement to a range of applications such as future-proofing information security via quantum cryptography and improving sensor technology with quantum measurement.</t>
  </si>
  <si>
    <t>FT0990895</t>
  </si>
  <si>
    <t>FT0990285</t>
  </si>
  <si>
    <t>Self-Assembled Semiconductor Nanowires: A New Platform for Spintronic Devices. The multi-billion dollar semiconductor industry drives the extraordinary growth in information technology that we have witnessed in recent decades.  This Fellowship will establish a new program to build electronic devices using tiny semiconductor 'nanowires'.  It draws on UNSW's international reputation in nanoelectronics research, strongly enhances Australia's existing investment in the growth of nanowires at ANU, and will place Australia at the forefront of nanowire research on the international stage.  This project will contribute strongly to Australia's ongoing efforts in semiconductor nanotechnology and quantum information science, and allow us to play a leading role in the development of next-generation computer technologies.</t>
  </si>
  <si>
    <t>FL0992306</t>
  </si>
  <si>
    <t>schemeCode: FL   ^ program: Discovery ^ submissionYear: 2008 ^ roundNumber: 1 ^ schemeRound: FL09 Round 1</t>
  </si>
  <si>
    <t xml:space="preserve">Nanowire Quantum Structures for Next Generation Optoelectronics. This innovative project on quantum nanowire optoelectronics will bring international kudos to Australian science in a hot research area of immense international interest, allow us to build new capabilities in nanotechnology, strengthen international linkages and lead to training of a world class high tech work force for Australian industries.  This project has the potential to lead to fundamental discoveries and technologies of immense international and industrial interest.  In addition to high impact publications, this project has the potential to lead to high tech start up companies and patentable technologies of benefit to Australian industry. </t>
  </si>
  <si>
    <t>LX0989834</t>
  </si>
  <si>
    <t>Linkage - International</t>
  </si>
  <si>
    <t>schemeCode: LX   ^ program: Linkage ^ submissionYear: 2008 ^ roundNumber: 1 ^ schemeRound: LX09 Round 1</t>
  </si>
  <si>
    <t>Fermionic superfluidity in lower dimensional quantum gases. This project seeks to carry out cutting edge research on fermionic superfluidity using ultracold quantum gases.  Through collaboration with one of the world's leading groups we will investigate the emerging issue of superfluidity in two-dimensional environments.  This research will forge strong links with the European community and raise Australia's international profile in this rapidly growing field.  Outstanding opportunities for young Australian scientists will arise through this collaboration and our findings may have implications for future superconducting technologies, based on the remarkable properties of fermionic superfluids.</t>
  </si>
  <si>
    <t>Dr Michael Mark; Prof Peter Hannaford; Prof Dr Rudolf Grimm; Prof Christopher Vale</t>
  </si>
  <si>
    <t>DP0988920</t>
  </si>
  <si>
    <t>schemeCode: DP   ^ program: Discovery ^ submissionYear: 2008 ^ roundNumber: 1 ^ schemeRound: DP09 Round 1</t>
  </si>
  <si>
    <t>Spin dynamics in magnetic nanostructures by spin-polarized single- and two-electron spectroscopy. The technological and fundamental outcomes will underpin development of spin-polarized electron dynamics in magnetic nanostructures. Electron spin dynamics offers active control and manipulation of electron spin in ultrathin films as the basis of novel technology.  Potential applications are high-speed filters, sensors, quantum transistors. The surface science-based industry will find applications for manufacturing and control in nanotechnology. This project contributes to postgraduate and postdoctoral research and training to encourage excellence, with depth of knowledge in interdisciplinary research, a scientific environment providing access to research not otherwise in Australia, and experience in construction of scientific instruments.</t>
  </si>
  <si>
    <t>Em/Prof James (Jim) Williams</t>
  </si>
  <si>
    <t>Prof Sergey Samarin; Em/Prof James (Jim) Williams; Prof Dr Jamal Berakdar; Dr Alexandra Suvorova</t>
  </si>
  <si>
    <t>DP0988831</t>
  </si>
  <si>
    <t>Fundamentality. Australia is a world leader in metaphysical research. This project aims to strengthen the tradition of Australian metaphysics, by studying fundamentality, or the notion of being fundamental. It revives the classical monistic worldview on which we are interdependent and interrelated fragments of a greater whole. It thus connects the philosophical tradition of Plotinus, Spinoza, and Hegel to the physical picture of the cosmos as a single entangled quantum system, and so promises to deepen our understanding of our place in nature‚Äîwhile strengthening Australian leadership in the field.</t>
  </si>
  <si>
    <t>Prof Jonathan Schaffer</t>
  </si>
  <si>
    <t>Prof Jonathan Schaffer; Prof Theodore Sider</t>
  </si>
  <si>
    <t>DP0988073</t>
  </si>
  <si>
    <t>Develoment of a quantum repeater. Quantum information processing is a powerful emerging technology that aims to fully exploit the properties of quantum mechanics to perform computations and securely transmit information. This project will develop an essential component for this technology that will enable for the first time the direct and reversible transfer of quantum information between solid-state quantum systems and light. Successful completion of this project will provide a route to fully scalable quantum computing and long range quantum networks. This project will help secure Australia's leading role in this strategically important new generation technology.</t>
  </si>
  <si>
    <t>DP0987146</t>
  </si>
  <si>
    <t>Integrated microresonator based quantum technology. We will develop new 21st century physical technologies able to control the microscopic quantum world. These quantum technologies will build off world leading techniques to confine and manipulate light on a silicon chip, and have broad ramifications for future computing, medical, and sensing systems. New quantum architectures will be developed for information science, promising vast improvements over current systems; and new biological sensing systems with world leading sensitivity will be implemented with important applications in the early detection of debilitating diseases. This research will raise Australia's profile as a world leader in science and technology, building on our already significant presence in quantum technology.</t>
  </si>
  <si>
    <t>DP0986980</t>
  </si>
  <si>
    <t>Lighting up the charged brigade: laser spectroscopy of protonated and metal-containing complexes. Increasingly, the design of new pharmaceuticals uses computer modeling to account for the shapes of molecules and how they interact with their surroundings. The strongest forces between molecular components are those that involve charged chemical species known as ions. In this project, we will develop advanced laser-based techniques to study in unprecedented detail how molecules respond to the presence of nearby charge, or to acquiring charge themselves. Understanding the nature of these attractions, and the structural changes that they induce eventually results in more accurate computer models. This has relevance to fields that include the architecture of proteins, recognition of signaling molecules in the brain, and drug development.</t>
  </si>
  <si>
    <t>Prof Evan Bieske; Prof James Lisy; A/Prof Evan Robertson</t>
  </si>
  <si>
    <t>DP0986932</t>
  </si>
  <si>
    <t>Nonlinear quantum science with superconducting circuit quantum-electrodynamics. Circuit quantum electrodynamics has rapidly emerged in recent years as a new field of  experimental quantum science, with applications to precision measurement, nanomechanical transducers and quantum information processing. We will design and demonstrate new experimental devices, grounded in a long-standing expertise in quantum optics, and enabled by a new low temperature laboratory under development at The University of Queensland.  This project will deliver a new technological capability for Australia.</t>
  </si>
  <si>
    <t>Prof Timothy Duty; Prof Gerard Milburn; Dr Andrew Parkins; Prof Jason Twamley; Dr Catherine Holmes</t>
  </si>
  <si>
    <t>DP0986893</t>
  </si>
  <si>
    <t xml:space="preserve">Fundamental tests of Quantum Mechanics with the Atom Laser. This is high profile scientific research that is important to Australia's standing in the world scientific community. Atom optics was singled out as a key area of Australian science through the formation of the ARC Centre for Quantum Atom Optics in 2003, and is in the Breakthrough Science category of the Frontier Technologies priority funding area. The experimental schemes developed in this proposal contribute to the already strong experimental atom optics research in Australia. In order to remain at the forefront of fundamental physics research, Australia must maintain a world-class research effort in this area. </t>
  </si>
  <si>
    <t>DP0986730</t>
  </si>
  <si>
    <t>Hole nanoelectronics - new concepts for spintronic devices. This proposal will support a new basic research initiative in an area with enormous potential for the trillion dollar semiconductor industry - an industry that is well aware of the need to find a replacement for the conventional transistor beyond 2020. This research program will bring together Australian researchers and students to work with leading international universities in Germany and England, including the renowned Cavendish Laboratory at Cambridge University. This project will position Australia to play a leading role in developing future quantum and spin-based technologies that have the potential to be as powerful over the next 50 years as conventional transistors have been over the past 50 years.</t>
  </si>
  <si>
    <t>Prof Alexander Hamilton; Prof David Ritchie; Dr Michele Governale</t>
  </si>
  <si>
    <t>DP0986725</t>
  </si>
  <si>
    <t xml:space="preserve">Quantum-number purity and limits to the formation of nuclear K-isomers. This internationally competitive research will result in new knowledge and the substantiation of Australian research in the nuclear structure area, as well as adding to our role in international scientific collaborations. The research is an important component of the local expertise in nuclear science established using Australian  facilities which provide the major training ground for basic research, a variety of applications and which also provide a source of strategically important expertise._x000D_
_x000D_
_x000D_
</t>
  </si>
  <si>
    <t>Prof George Dracoulis</t>
  </si>
  <si>
    <t>Prof Gregory Lane; Prof George Dracoulis; Prof Furong Xu; Dr Filip Kondev</t>
  </si>
  <si>
    <t>DP0986615</t>
  </si>
  <si>
    <t>Linear Dynamical Quantum Networks: Synthesis and Control. Australia is recognized as a leader in the international race to develop quantum technologies of the future. This project will strengthen Australia's profile in quantum technology engineering by developing a new theory for building arbitrary complex linear quantum mechanical control systems for control tasks in quantum technology, and presenting new control system design tools to support high performance quantum communication systems. The project outcomes together with advances in experimental physics are anticipated to play an important role in the long term as enablers of viable quantum technologies that can provide new commercial opportunities for Australian hi-tech industries to benefit Australia's economy in the future.</t>
  </si>
  <si>
    <t>DP0986551</t>
  </si>
  <si>
    <t xml:space="preserve">Noncommutative geometry in representation theory and quantum physics. One of the most important problems in natural science is to understand the structure of spacetime at the Planck scale. Mathematical investigations in recent years have predicted that at this scale, spacetime becomes noncommutative. Taking this noncommutativity into account, the project brings together geometry, algebra and quantum mechanics to develop new mathematical theories required for addressing the problem.  It promises to make fundamental contributions to both mathematics and theoretical physics. </t>
  </si>
  <si>
    <t>DP0986529</t>
  </si>
  <si>
    <t>Metal Complexes for Activation and Scission of Small, Multiply-Bonded Molecules. The immediate outcome of this work is a series of metal complexes capable of selectively cleaving the strong bonds present in a number of small molecules of chemical importance. This will have a significant impact on industry by providing cheaper and safer alternatives to currently expensive and hazardous processes for producing nitrogen and phosphorus containing compounds esential to the chemical and agricultural industries. It will also greatly benefit the chemical community by providing novel routes to constructing metal complexes with unusual and exotic ligands. These outcomes will lead to new consumer products and potential downstream applications such as nitric oxide/nitrogen dioxide converters and carbon dioxide emission controls.</t>
  </si>
  <si>
    <t>Em/Prof Robert Stranger; Prof Brian Yates</t>
  </si>
  <si>
    <t>DP0986503</t>
  </si>
  <si>
    <t>Quantum limits in measurement and communication. By manipulating atoms and single particles of light, quantum technologies promise a revolution in communications systems and high-precision measurements for scientific and engineering applications. The benefits of this revolution may be comparable with those of modern semiconductors. This project will bring these benefits closer by achieving the fundamental limits to measurement allowed by quantum physics, and harnessing the power of these measurements for communication. It will also identify ways to simplify potential quantum technologies, hastening their adoption. This research will place Australian theoretical and experimental researchers at the forefront of 21st century technology.</t>
  </si>
  <si>
    <t>Prof Howard Wiseman; Prof Andrew Doherty; Prof Stephen Bartlett; Prof Geoffrey Pryde</t>
  </si>
  <si>
    <t>DP0986352</t>
  </si>
  <si>
    <t>Modelling Superconducting Quantum Devices. The capability to incorporate quantum mechanical systems into electronic circuits leads to  devices with fundamentally new properties.  These devices are very sensitive to their environment, so can be used as sensitive sensors.  In the extreme, with many such devices connected together, it would lead to a full scale quantum computer, which has the capacity to perform tasks that are unfeasible on an ordinary computer.  This proposal aims to characterise quantum electronics from a theoretical perspective, complimentary to experimental efforts that will soon begin at the University of Queensland.</t>
  </si>
  <si>
    <t>DP0986299</t>
  </si>
  <si>
    <t>Quantum Networks: Dynamics, Design and Control. The outcomes of this project have the potential to enhance the ability of researchers in Australia to invent significant new quantum technologies. The outcomes will provide researchers with new ways to  consider  architecture design for quantum technologies, new concepts and tools to help them model devices and systems, to interconnect them, to control them, to build them, and to understand how they behave. This will help place Australia in a leading position internationally to engineer new quantum technologies.</t>
  </si>
  <si>
    <t>DP0986237</t>
  </si>
  <si>
    <t>Compact Tunable Visible Lasers - New Approaches to Phase-Matching. Australia will benefit significantly from this innovation in lasers and especially fibre lasers. Optical fibre devices are a major area of our capability in world-leading research and commercialisation. Through commercialisation we will directly benefit economically in terms of exports and jobs. We will also benefit from commercial exploitation of applications in biomedicine, security and environmental monitoring. Students will be trained in an area important for Australian research and high technology industry. Australia's position as a world-leader in optics and photonics will be strengthened .</t>
  </si>
  <si>
    <t>Prof Simon Fleming</t>
  </si>
  <si>
    <t>DP0986040</t>
  </si>
  <si>
    <t>A New Window on Photosynthesis: Ultrafast Coherence Dynamics in Biomolecules and Semiconductor Nanostructures. Recent research has indicated that the remarkable efficiency of energy capture and transfer in photosynthesis may be due to the effects of quantum coherence, which is an intrinsically non-classical phenomenon.  We will investigate these effects in biological and nanofabricated systems using ultrafast laser spectroscopy . An understanding of these energy transfer processes may open the door to the development to a range of new technologies, including clean and virtually limitless energy sources that convert solar energy directly into useful power and quantum computers that will revolutionize our ability to process information.</t>
  </si>
  <si>
    <t>Prof Lap Dao; Prof Jeffrey Davis; Prof Harry Quiney; Prof Peter Hannaford; Prof Keith Nugent</t>
  </si>
  <si>
    <t>DP0985624</t>
  </si>
  <si>
    <t>Geometric  partial differential systems and their applications. This proposal addresses questions central to the understanding of nonlinear partial differential systems from classical, quantum field theory and liquid crystals.  Applications to physical problems such as the Yang-Mills flow, Faddeev's model and liquid crystal systems are of great interest and importance in the broader scientific community.  The project will yield internationally significant results in theoretical mathematics, with applications in physics and and other sciences. Specialist training will be provided for Australia's next generation of mathematicians. This project will enable Australian researchers to stay at the forefront of research in this area, strengthening links with a number of world-leading mathematicians.</t>
  </si>
  <si>
    <t>A/Prof Min-Chun Hong</t>
  </si>
  <si>
    <t>DP0985623</t>
  </si>
  <si>
    <t>Exploring new roles for phosphorus radicals in health, environment, and technology. Several practical outcomes will arise from this project. Information on processes that contribute to genetic disease and cancer will be derived through studies of the role of phosphorus radicals in DNA damage. Processes that lead to the degradation of natural and synthetic materials in the environment will be explored. Clean reactions will be developed for the fabrication of advanced materials (e.g. pharmaceuticals). These innovations will expand Australia's international profile in a growing research area. The project will also address three of Australia's National Research Priorities, contribute to the training of researchers in Free Radical Chemistry, and initiate research collaborations with institutions in France and the USA.</t>
  </si>
  <si>
    <t>DP0985290</t>
  </si>
  <si>
    <t>Quantum Dot Self-Assembly via Langmuir Decomposition. We will develop a new capability to precisely position quantum structures on surfaces in large-scale patterns, solving a key problem in nanotechnology. We expect to generate patents governing key lithographic technology which will underpin the fabrication of the next generation of devices and we anticipate the generation of spin-off companies in this area. The ability to integrate new quantum structures into optoelectronics will impact everyday life from communications and lighting to environmental sensing and medical care. The project will generate key expertise and high level training for post-doctoral fellows and post-graduate students in materials physics and nanotechnology.</t>
  </si>
  <si>
    <t>DP0985142</t>
  </si>
  <si>
    <t>Superfluidity and metrology with ring shaped Bose-Einstein condensates. This proposal will answer a fundamental question about superfluidity, expanding our understanding of quantum many-particle systems. Australia excels in the fields of ultra-cold gases and quantum physics, and this proposal will further strengthen our international standing in these flagship areas of modern physics. The project will train a number of students in high-level technology and computing skills that are in high demand in our growing knowledge-based economy. Improved understanding of how Bose-Einstein condensates behave will assist in their development as sensitive measurement devices, with possible intellectual property benefits in the future as we learn to tame these unique systems.</t>
  </si>
  <si>
    <t>Prof Norman Heckenberg</t>
  </si>
  <si>
    <t>Prof William Phillips; Prof Carlton Caves; Prof Gerard Milburn; Dr Simon Haine; Prof Norman Heckenberg</t>
  </si>
  <si>
    <t>DP0985078</t>
  </si>
  <si>
    <t>Universal quantum imaging. This project will integrate quantum technology with the rapidly advancing techniques of spatial light modulation utilised in LCD displays and video projectors. We will develop, for the first time, broadly versatile imaging technology based on quantum mechanics, enabling both important applications in future medical diagnostic devices and communication systems; and fundamental advances in the biological and quantum sciences. Quantum technologies offer the promise to revolutionise many aspects of modern life, from computing and communications, to medical imaging and metrology. This project will put Australia at the international forefront of quantum imaging, enhancing Australia's already significant international presence in the area.</t>
  </si>
  <si>
    <t>Dr Joachim Knittel</t>
  </si>
  <si>
    <t>Prof Hans Bachor; Prof Nicolas Treps; Dr Joachim Knittel</t>
  </si>
  <si>
    <t>DP0984930</t>
  </si>
  <si>
    <t>The Development of Quantum Gravity. This research constitutes the first large-scale effort to unpack and make sense of the development of quantum gravity. Given the pressing nature of this problem and its importance for our worldview, such a study would be of great benefit to several sectors of the academic community. By giving a global perspective of the field from its origins those  outside the field will be able to appreciate its importance and its place in contemporary physics. Quantum gravity researchers will be able to see how their preferred approach fits into the web of research programmes, thus opening the door for greater collaboration between the various approaches. This research will greatly enhance Australia's position in this breakthrough science.</t>
  </si>
  <si>
    <t>DP0984863</t>
  </si>
  <si>
    <t>Quantum steering, nonlocality and foundations. This project aims at answering foundational questions that will help further our understanding of quantum mechanics---a scientific discipline with proven track record of technological output of great impact in modern society and a huge potential for future developments such as quantum computation and communication. There is a global trend towards interest in quantum foundations, and Australia is already a world leader in the closely related fields of quantum information and quantum-atom optics. Funding of this project will help strengthen and consolidate Australia's position as a world leader in the foundations of quantum mechanics.</t>
  </si>
  <si>
    <t>DP0984806</t>
  </si>
  <si>
    <t>Electron correlation models using morph operators and hybrid intracules. A new solution to the central problem in quantum chemistry will allow researchers in the chemical, pharmaceutical and materials sciences to predict the chemical behaviour of moderately large molecular systems with an accuracy and efficiency that has not previously been possible.  The software that will result will enable cost and time savings in the design of advanced materials in the medical and agricultural contexts.</t>
  </si>
  <si>
    <t>DP0984637</t>
  </si>
  <si>
    <t>Imbalanced superfluidity: The quantum mystery that defies solution. The project focuses on ground-breaking research in ultra-cold atomic Fermi gases, the fastest developing area in twenty-first century physics. Australia has already invested heavily in ultra-cold atomic Bose gases including atom lasers. An experimental program on atomic Fermi gases has also been initiated in the ARC Centre of Excellence for Quantum-Atom Optics (ACQAO). Our project, if successful, will help elevate Australia to a major international research centre in cold Fermi gases, complementing its ongoing strength developed through the ACQAO experiments, and will bring fundamental knowledge that could have a significant and profound influence upon future technologies: for example, novel electronics, lossless power transmission and magnetic levitation.</t>
  </si>
  <si>
    <t>Prof Xia-Ji Liu; Dr Michele Modugno; Prof Giovanni Modugno</t>
  </si>
  <si>
    <t>DP0984522</t>
  </si>
  <si>
    <t>Ultracold atomic Fermi gases in the strongly interacting regime: A new frontier of quantum many-body physics. Ultra-cold atoms are one of the most rapidly developing areas in twenty-first century physics. The scientific importance of studying strongly interacting Fermi gases is indicated by the fact that five Nobel prizes in physics have been awarded in fields relevant to ultra-cold atoms in the last decade. Australia is now developing a reputation for world-class research in this new area, with new cold-fermion experiments now underway in Melbourne. This project will build national and  international cooperation in this field, provide world-class research training opportunities and advance Australia's leadership position. As well as improving scientific understanding, it has the potential to lead to new energy-saving technologies in future.</t>
  </si>
  <si>
    <t>Prof John Thomas; Dr Edward Taylor; A/Prof Hui Hu; Prof Allan Griffin</t>
  </si>
  <si>
    <t>DP0984470</t>
  </si>
  <si>
    <t>Graph isomorphism and quantisation of longest cycles by means of determinants and spectra. A characterisation of the difficulty of the Hamiltonian cycle problem and the graphs isomorphism problem will be a significant conceptual advancement with repercussions in a number of fields including combinatorial optimisation and theoretical computer science, in particular, the Google PageRank. Applications of tensor networks technique will lead to a design of a quantum computer that enumerates all Hamiltonian cycles in a graph. Analysis of the determinant objective function in terms of the eigenvalues may lead to new spectral properties of stochastic matrices. Algorithmic advances exploiting such a characterisation will significantly contribute to existing technologies for solving problems in a wide range of applications.</t>
  </si>
  <si>
    <t>A/Prof Vladimir Ejov</t>
  </si>
  <si>
    <t>A/Prof Vladimir Ejov; Dr Nelly Litvak; Mr Peter Zograf</t>
  </si>
  <si>
    <t>DP0984389</t>
  </si>
  <si>
    <t>First-Principles Engineering of  Advanced Multicomponent Materials for Clean, Energy Efficient Thermoelectric and Catalytic Technologies. The quantum mechanical, first-principles calculations for studying advanced multicomponent materials and surfaces of high current technological interest will produce significant results as well as fundamental knowledge of key mechanisms that will aid in the design and tailoring of new catalytic and thermoelectric materials. The project is directly relevant to the designated priority area - Frontier Technologies for Building and Transforming Australian Industries. It will involve collaboration with leading international experts, thus enhancing Australia's knowledge base and research capacity. This clearly has immediate benefits through the transfer and  propagation of cutting-edge knowledge and skills to students and post-docs.</t>
  </si>
  <si>
    <t>Prof Catherine Stampfl</t>
  </si>
  <si>
    <t>Prof Matthias Scheffler; Prof Catherine Stampfl; Prof Arthur Freeman</t>
  </si>
  <si>
    <t>LE0989760</t>
  </si>
  <si>
    <t>schemeCode: LE   ^ program: Linkage ^ submissionYear: 2008 ^ roundNumber: 1 ^ schemeRound: LE09 Round 1</t>
  </si>
  <si>
    <t>Upgrading Australia's highest magnetic field facility for high speed measurements of quantum devices at cryogenic temperatures. Electronic devices are a trillion dollar industry, and underpin our information-based society. Research at liquid helium temperatures (below -270 ¬∫C) is an essential step in developing new electronic devices, and has resulted in breakthroughs such as the laser, the high capacity hard disc drive, and the high speed chips used for satellite telecommunications. This proposal will upgrade Australia's existing capabilities to allow ultra-high speed measurements of advanced nanoscale devices at temperatures close to absolute zero, and in magnetic fields up to 17 Tesla, allowing Australia to continue play a leading role in the development of quantum technologies.</t>
  </si>
  <si>
    <t>Prof Adam Micolich; Prof Alexander Hamilton; Prof Richard Newbury; Dr Oleh Klochan; Dr Theodore Martin; Dr Lasse Taskinen</t>
  </si>
  <si>
    <t>LX0882874</t>
  </si>
  <si>
    <t>schemeCode: LX   ^ program: Linkage ^ submissionYear: 2007 ^ roundNumber: 1 ^ schemeRound: LX08 Round 1</t>
  </si>
  <si>
    <t>Hecke algebras and hidden symmetries in quantum spin chains. This project further strenghtens collaborative ties with Prof. Rittenberg who is a leading figure in statistical mechanics. Rittenberg is Scientific Director of one of the best journals, and has been instrumental in advocating and advancing Australia's influence in the field. All this on top of his original scientific input which we have become used to in the past years.</t>
  </si>
  <si>
    <t>Prof Vladimir Rittenberg; Prof Jan de Gier; Prof Anthony Guttmann</t>
  </si>
  <si>
    <t>LX0882476</t>
  </si>
  <si>
    <t>schemeCode: LX   ^ program: Linkage ^ submissionYear: 2007 ^ roundNumber: 2 ^ schemeRound: LX08 Round 2</t>
  </si>
  <si>
    <t>A reliable physical model of molecular motion in crystals. The scientific benefits would flow, in the first instance, to the large national and international communities of scientists whose research makes use of the results of X-ray diffraction experiments. Applications of the research to amino acids and peptides will benefit investigations into the structure and molecular dynamics of biological systems, including proteins and enzymes. Studies of charge densities in crystals will obtain a standard tool for improved modelling of molecular motion, resulting in physically more realistic charge density functions, and hence greater insight into the relationship between properties of crystals and their constituent molecules.</t>
  </si>
  <si>
    <t>Prof Mark Spackman; Prof Dylan Jayatilaka; Prof Hans-Beat Buergi</t>
  </si>
  <si>
    <t>LX0882438</t>
  </si>
  <si>
    <t>Understanding the chemistry and evolution of planets and their atmospheres: Integrating experiments, observations, and quantum mechanical models. Ongoing changes in the Earth's atmosphere, demonstrate the need to understand photochemical processes and their role in atmospheric evolution. The proposed research will increase our understanding of the evolution of planetary atmospheres, with concomitant insight into the Earth's evolution. This proposal will greatly enhance the visibility of Australian research, through formal, direct connections to NASA and ESA (European Space Agency) planetary exploration missions, along with publications in Nature, Science, and/or PNAS (Proceedings of the National Academy of Sciences) that will likely result from the high-profile problems to be studied. Furthermore, as a result of this collaboration, Australian students and postdoctoral researchers will benefit from interactions with top international scientists.</t>
  </si>
  <si>
    <t>Prof Brenton Lewis</t>
  </si>
  <si>
    <t>A/Prof Franklin Mills; Prof Edward Young; Prof Donald Shemansky; Prof Dr Wim Ubachs; Prof Brenton Lewis; Prof Yuk Yung</t>
  </si>
  <si>
    <t>LX0882222</t>
  </si>
  <si>
    <t xml:space="preserve">Nanoscale electronic devices: bringing sample design,  fabrication, test and theory together. The multi-trillion dollar semiconductor industry drives the explosive growth in information technology that we have witnessed over the past 25 years. This proposal will support Australia's ongoing efforts in semiconductor nanotechnology and quantum information science, allowing us to play a role in the future development of nanoscale and quantum electronics. This research program will bring together Australian researchers and students to work with leading international universities in the UK, Germany, the USA and New Zealand, allowing access to experimental facilities that simply do not exist in Australia. </t>
  </si>
  <si>
    <t>Prof Michael Pepper; Prof Adam Micolich; Prof Alexander Hamilton; Prof Richard Newbury; Prof Dr Andreas Wieck; Prof Richard Taylor; Prof Ulrich Zuelicke; Dr Theodore Martin; Dr Michele Governale</t>
  </si>
  <si>
    <t>LP0883516</t>
  </si>
  <si>
    <t>schemeCode: LP   ^ program: Linkage ^ submissionYear: 2007 ^ roundNumber: 2 ^ schemeRound: LP08 Round 2</t>
  </si>
  <si>
    <t>A wavelength-versatile visible laser for ophthalmic instrumentation. Treatment of a wide range of retinal disorders can be enhanced by a range of treatment modalities using laser beams of different colours.  The outcome of this project will be a new laser technology for ophthalmic applications which is unique in its versatility while reducing size and cost.  This will allow our partner, Opto Global, to gain a unique market position for its ophthalmic products with flow-on benefits to the Australian economy and ultimately benefits to the community through improved clinical efficacy and patient outcomes.  The frontier technology represented by these new laser devices is also applicable to other industries including medical aesthetics, colour projection and display, and defence systems.</t>
  </si>
  <si>
    <t>Dr Jarbas Caiado de Castro; Mr Jairo Kerr Azevedo; Mr Richard Combe; Prof Helen Pask; Em/Prof James Piper; Prof David Spence</t>
  </si>
  <si>
    <t>LP0882832</t>
  </si>
  <si>
    <t>schemeCode: LP   ^ program: Linkage ^ submissionYear: 2007 ^ roundNumber: 1 ^ schemeRound: LP08 Round 1</t>
  </si>
  <si>
    <t>Development of superconducting leads with ultra-low thermal conductivity for cryoelectronic applications. Superconducting systems are revolutionary technologies that have the potential to make a significant impact on society. The development of the new technology of superconducting wiring, which would effectively eliminate heat generation and its transfer to the cryogenic electronics, and its subsequent employment will enable superconductive electronics to become price competitive, significantly outperforming conventional systems. The establishment of this new frontier technology of heat-switch current leads will benefit Australian industries and have a dramatic impact in the future on the field of cryogenic quantum electronics (such as quantum computing), which is currently under profound exploration in Australia.</t>
  </si>
  <si>
    <t>Dr Oleg Mukhanov; Prof Shi Xue Dou; Prof Alexey Pan</t>
  </si>
  <si>
    <t>LE0882878</t>
  </si>
  <si>
    <t>schemeCode: LE   ^ program: Linkage ^ submissionYear: 2007 ^ roundNumber: 1 ^ schemeRound: LE08 Round 1</t>
  </si>
  <si>
    <t>Facility for imaging, manipulation and measurement of molecular-scale quantum materials. The development of functional electronic devices relies on understanding how properties on the atomic-scale influence the performance of new device materials. We will develop the capability to image and manipulate surfaces, and enable new protocols for probing the quantum properties of a wide range of materials that cannot currently be accessed at the molecular-level. By facilitating studies of important emerging materials such as diamond, fullerenes and magnetic molecules, the facility aims to place Australia at the forefront of new areas of surface and device science, and to develop new devices for quantum metrology, information and molecular detection within frontier quantum industries.</t>
  </si>
  <si>
    <t>Prof Christopher Pakes; Prof John Riley; Prof Catherine Stampfl; Prof Steven Prawer; Prof David Jamieson</t>
  </si>
  <si>
    <t>LE0882792</t>
  </si>
  <si>
    <t>High Power Laser, Test Masses, Digital Control System and Vacuum System for High Optical Power Interferometry Experiments. Gravitational waves are expected to offer humanity a completely new spectrum with which to study the Universe. Australia has been a pioneer in the quest to open up this new spectrum. This project will allow Australia to play a key role in a world-wide project which aims for the first time to enable gravitational waves to be detected from black holes and neutron stars throughout the universe. It will give Australia access to developed technologies, and will be a major boost to physical science research and education.</t>
  </si>
  <si>
    <t>Em/Prof David Blair; Prof Peter Veitch; Prof Li Ju; A/Prof Chunnong Zhao; Em/Prof David McClelland; Prof Jesper Munch</t>
  </si>
  <si>
    <t>LE0882580</t>
  </si>
  <si>
    <t>Laser facility for quantum optics, imaging, and fabrication. The laser facility will play a role in advancing high-profile leading-edge Australian research underpinning a diverse range of technologies, from quantum communications and quantum computing, to biomedical imaging, fibre sensing and nanofabrication.</t>
  </si>
  <si>
    <t>Prof Robert Scholten; Prof Steven Prawer; Prof Halina Rubinsztein-Dunlop; Prof Gregory Baxter; Prof Stephen Collins; Prof Andrew Greentree; Prof Keith Nugent; Prof Ann Roberts</t>
  </si>
  <si>
    <t>LE0882531</t>
  </si>
  <si>
    <t>Quantum Limited Single Atom Detectors. The technology that has shaped our society, solid state diodes, transistors and computer chips is based on our ability to manipulate the average quantum properties of materials such as semiconductors. This physics has been well understood for decades. Many technologies that will shape our societies in this century will be based on our ability to manipulate quantum systems precisely, an area that is the focus of quantum atom optics. The detectors requested in this proposal will ensure that Australia remains competitive in the technologies that will emerge from the new field of quantum atom optics.</t>
  </si>
  <si>
    <t>Prof John Close; Prof Hans Bachor; Prof Benjamin Buchler; Prof Halina Rubinsztein-Dunlop; A/Prof Nicholas Robins; Prof Ping Koy Lam; Dr Brenton Hall; Prof Andrei Sidorov; Prof Norman Heckenberg; Prof Peter Hannaford; Prof Christopher Vale</t>
  </si>
  <si>
    <t>LE0882493</t>
  </si>
  <si>
    <t>High-accuracy spectroscopy under extreme conditions: combining novel synchrotron and laboratory-based spectroscopy. This project aims at maintaining the leading position of Australia in nationally important fields such as ore and environmental geology, ore processing and metallurgy, nano- and bio-technology. This project aims to establish an integrated set of state-of-the-art, often unique and revolutionary new tools, taking in particular advantage of local innovation in instrumentation and spectroscopy theory, of the investment in major facilities (Australian Synchrotron). By improving cross-disciplinary links among research groups interested in in-situ spectroscopy (Earth Sciences, Physics, Chemistry, Biological Sciences, Biochemistry, Biomedicine, Engineering), this application will results in major scientific and industrial advances.</t>
  </si>
  <si>
    <t>Prof Joel Brugger</t>
  </si>
  <si>
    <t>Prof Alan Bond; A/Prof Brian O'Neill; Prof Robert Lamb; Dr Weihua Liu; Prof Leone Spiccia; Dr Christopher Ryan; Dr Stephen Best; Prof Paul Mulvaney; Prof Joel Brugger; Prof Donald McNaughton; Prof Christopher Chantler; Prof Andrea Gerson</t>
  </si>
  <si>
    <t>DP0880860</t>
  </si>
  <si>
    <t>schemeCode: DP   ^ program: Discovery ^ submissionYear: 2007 ^ roundNumber: 1 ^ schemeRound: DP08 Round 1</t>
  </si>
  <si>
    <t>Quantum-enhanced reference systems. Reference systems, such as gyroscopes and clocks, constructed out of individual atoms or photons can have an incredible precision limited only by the laws of quantum physics. This project will investigate how such reference systems can be constructed and will propose new state-of-the-art experiments which demonstrate their power. This project will provide a foundation for future technologies necessary for navigation and communication systems, and for high-precision measurements needed for scientific and engineering applications. It will resolve many pressing problems regarding the role of reference systems in quantum theory that are currently inhibiting progress in the field.</t>
  </si>
  <si>
    <t>DP0880657</t>
  </si>
  <si>
    <t xml:space="preserve">Time-asymmetry and the Bohmian view of the quantum world. Australia is among the world leaders in research on decoherence and time asymmetry. This research will make significant and innovative contributions to a unified understanding of these two areas by determining their connections and mutual implications. It will thus play an important role in further expanding Australia's role in fundamental research on the boundary between philosophy and physics. Results from this research will also be relevant to the theoretical and conceptual basis of next-generation quantum technologies._x000D_
</t>
  </si>
  <si>
    <t>Prof Huw Price</t>
  </si>
  <si>
    <t>Dr Guido Bacciagaluppi; Prof Huw Price; Prof Maximilian Schlosshauer</t>
  </si>
  <si>
    <t>DP0880466</t>
  </si>
  <si>
    <t>Solid Light: Frontiers and applications of solid-state Cavity Quantum Electro-Dynamics. Our understanding of quantum mechanics directly fuels new technology.  We are on the verge of a new revolution in technology, where the aspects of quantum physics that we haven't been able to understand are now within technological reach.  Our concept of solid-light joins two of the most important branches of physics, and in so doing develops a new technology of diamond-based quantum processors that will be built in Australia. This will benefit the Australian scientific community by providing devices to solve important quantum problems, and benefit the wider community by growing a new industry based around diamond quantum nanoscience.</t>
  </si>
  <si>
    <t>Prof Andrew Greentree; Prof William Munro</t>
  </si>
  <si>
    <t>DP0880404</t>
  </si>
  <si>
    <t>Dynamics and correlations of many-body systems. The proposed program will greatly enhance Australian science through linking innovative_x000D_
theoretical techniques with the successful ongoing Australian experimental program in atom_x000D_
lasers, atom chip interferometry and ultra-cold fermions. Pioneering theoretical methods in_x000D_
quantum phase-space are internationally recognized, and will be extended into new areas relevant_x000D_
to Australia. These have fundamental significance to fields ranging from nanotechnology to_x000D_
astrophysics, as well as providing a route to improved atomic clocks and other instruments._x000D_
Combining these theoretical and computational methods from the physical sciences with biology_x000D_
and genetics will provide future cross-disciplinary benefits to Australian biomedical science.</t>
  </si>
  <si>
    <t>A/Prof Qiongyi He; Prof Peter Drummond</t>
  </si>
  <si>
    <t>DP0880072</t>
  </si>
  <si>
    <t xml:space="preserve">Computational approaches to selection and design of ionic materials. Advanced batteries, fuel cells and solar cell technologies are beginning to use ionic liquids/plastic crystals as electrolytes due to their superb stability and valuable properties. As a broad class these ionic materials have only been known for the last 10 years or so and there is much to learn about their structure and properties. The project will develop and advance quantum chemical techniques for selection and design of ionic materials with the goal of developing electrolytes for a range of applications from advanced metal batteries, solar cells to fuel cells. These applications will have impact on energy efficiency and energy conservation by enabling CO2 replacing technologies. </t>
  </si>
  <si>
    <t>DP0879926</t>
  </si>
  <si>
    <t>Understanding Collisions of Cold Polar Molecules. This project is in a high impact research field and therefore has several immediate and substantial national benefits.  First, this project will directly raise the quality of Australian science in ultracold atomic physics, cold polar molecules physics, and quantum chemistry.  Second, it will constitute high impact research from an Australian institute which will raise the recognition of the high quality Australian science.  Third, it will further develop capabilities of the ARC Centre of Excellence for Quantum-Atom Optics (ACQAO).  Fourth, this work will start high calibre international collaborations, most notably with a world renowned experimental group at Yale University among others.</t>
  </si>
  <si>
    <t>Dr Christopher Ticknor</t>
  </si>
  <si>
    <t>DP0879827</t>
  </si>
  <si>
    <t xml:space="preserve">Quantum transport in carbon-based materials. Carbon-based molecular materials will play an important role to frontier nanoelectronics industries. Building on our existing expertise and infrastructure for nanoscience, and employing new facilities at the Australian synchrotron, we aim to develop a unique approach to molecular-scale quantum device engineering utilising pure-carbon materials. New protocols for materials control of electronic structure at the molecular level will be developed to demonstrate carbon as a quantum material, a high profile objective that will place Australia at the forefront of a new area of surface and device science.  </t>
  </si>
  <si>
    <t>Prof Dr Lothar Ley; Dr Christopher Mellor; Prof Christopher Pakes; Prof John Riley; Prof Philip Moriarty; Prof Sven Rogge</t>
  </si>
  <si>
    <t>DP0879731</t>
  </si>
  <si>
    <t>Towards Quantum Electromechanical Devices with Semiconductor Nanowires. More importantly, semiconductor nanowires and nanorods represent a novel nanosystem being intensely researched world wide for applications in high efficiency solar cells, ultra bright light emitting diodes, single photon emitters, fast post CMOS wrap-gate field effect transistors, high efficiency thermoelectric devices and chemical sensing. The current proposal thus helps to ensure Australias forefront involvement in this quickly evolving and highly promising research field.</t>
  </si>
  <si>
    <t>Dr Andreas Fuhrer</t>
  </si>
  <si>
    <t>DP0879679</t>
  </si>
  <si>
    <t>Developing and exploiting a beam of exotic neutron halo nuclei: probing quantum coherence and decoherence at the femtoscale. Developing an Australian rare isotope beam capability with unique features will be a breakthrough in Australia's capability in science. It will create new opportunities for local research with radioactive isotope beams, a field being vigorously developed world-wide, as new access to short-lived radioactive isotopes will open up many opportunities in fundamental research and applications. The experience and strong international linkages from this project will facilitate the longer-term use of future large-scale international facilities. This project will also build links with other areas of research strength in Australia, and keep us at the cutting-edge in research and training in nuclear science, a matter of national importance.</t>
  </si>
  <si>
    <t>Prof David Hinde; Prof Martin Freer; Prof Jeffrey Tostevin; Prof Mahananda Dasgupta; Dr Kouichi Hagino</t>
  </si>
  <si>
    <t>DP0879647</t>
  </si>
  <si>
    <t>Advances in Quantum Imaging and Quantum Memory using Squeezed Light and Entanglement. Maintaining a leading position in fundamental research will always result in directly related technologies or spin-offs. Being the first to demonstrate a Quantum Memory and spatial entanglement will guarantee Australia a leading role in two promising quantum research fields. High sensitive position measurements as used in Atomic Force Microscopy can directly benefit from developments of this project. The demonstration of a Quantum Memory for continuous variables will boost the progress in the realisation of a future quantum network. The participation at a high level in the Quantum research community will bring worldwide recognition to Australia.</t>
  </si>
  <si>
    <t>Mr Simon Chelkowski</t>
  </si>
  <si>
    <t>DP0879277</t>
  </si>
  <si>
    <t xml:space="preserve">Quantum repeater technologies for continuous variable. It is often said that quantum mechanics will revolutionise 21st century technologies in the same way as Maxwell's electromagnetic theory did in the 20th century. Amongst these technologies, quantum information, and more precisely quantum communication techniques are expected to revolutionise telecommunication systems, both in terms of security and capabilities. A near term application of quantum communication, that is already semi-commercial, is Quantum Key Distribution, a novel cryptographic method whose absolute security is ensured by the laws of physics. The range of transmission of these quantum communication protocols, however, is currently limited, a limitation that this proposal aims at alleviating. </t>
  </si>
  <si>
    <t>Dr Thomas Symul</t>
  </si>
  <si>
    <t>Prof Timothy Ralph; Dr Thomas Symul; Prof Dr Roman Schnabel; Prof Barry Sanders</t>
  </si>
  <si>
    <t>DP0879032</t>
  </si>
  <si>
    <t>A virtual exploration of iron-sulphur-world in search of the precursors to life on earth. The greenhouse gas, carbon dioxide, that currently presents a threat to the continued existence of humanity, ironically represents the starting point from which life on Earth probably originated. This research will probe the chemistry of how this gas, dissolved in ancient oceans, came to be converted to molecules that form the basis of living organisms through interaction with minerals, such as iron sulphide. Aside from answering a fundamental question, it will offer insights into processes that convert a pollutant into a useful chemical, as well as what might happen if carbon dioxide is placed in mineral deposits for long-term storage.</t>
  </si>
  <si>
    <t>Prof Julian Gale</t>
  </si>
  <si>
    <t>Prof Julian Gale; Dr Stefano Piana; Dr Alessandro Laio; Prof Kathleen Wright</t>
  </si>
  <si>
    <t>DP0878914</t>
  </si>
  <si>
    <t>Quantum algebras: their symmetries, invariants and representations. The project addresses major outstanding mathematical problems, which are of fundamental importance to theoretical physics. The algebraic structures originated from statistical mechanics will be investigated by methods of modern mathematics. Successful completion of the project will provide physicists with important new tools for investigating the symmetry of phenomena such as quantum gravity and spinor reflections. Success of the project will help to create a scientific environment in Australia that fosters technological creativity and innovation. Results of the project will greatly enhance the scientific reputation of Australia internationally, attracting foreign researchers and PhD students to Australia.</t>
  </si>
  <si>
    <t>DP0878873</t>
  </si>
  <si>
    <t xml:space="preserve">Process for treatment of fluorine-containing synthetic greenhouse gases. It is generally agreed that increasing levels of greenhouse gases in the atmosphere are leading to higher average atmospheric temperatures.   This research pursues the development of an energy-efficient, non-destructive process for transforming fluorine-containing greenhouse gases (GHGs) into valuable and environmentally benign products. The application of research will lead to the development of a new non-destructive process and will benefit Australia, socially by reducing emission of GHGs and thus protecting the environment, and economically through licensing of the technology for treatment of the growing stockpiles of synthetic GHGs._x000D_
</t>
  </si>
  <si>
    <t>Prof Eric Kennedy</t>
  </si>
  <si>
    <t>Prof Adesoji Adesina; Dr Hai Yu; Prof Bogdan Dlugogorski; Prof Eric Kennedy; Prof John Mackie</t>
  </si>
  <si>
    <t>DP0878830</t>
  </si>
  <si>
    <t>Novel approaches to strongly correlated quantum systems in two dimensions. The expected outcome of the research program is a significant boost in our understanding of strongly correlated quantum systems, which will reinforce Australia's competitiveness and international profile in aspects of breakthrough science and frontier technologies. By strengthening both the underpinning theory and innovative computational tools to study quantum many-body systems, and by applying them to specific problems of recognized importance, this program will have direct implications in condensed matter physics and will exert significant influence in areas such as quantum chemistry, high energy physics, quantum computing, quantum atom optics and nanotechnology.</t>
  </si>
  <si>
    <t>Prof Guifre Vidal; Dr John Fjaerestad; Dr Frank Verstraete; Dr Roman Orus</t>
  </si>
  <si>
    <t>DP0878560</t>
  </si>
  <si>
    <t xml:space="preserve">Attosecond physics with ultra cold metastable neon. This research will generate new knowledge about how atoms behave when they are placed in strong optical fields. One of the phenomena which can be observed in these systems is the production of extreme ultraviolet radiation. This radiation has potential applications in areas as diverse as precision spectroscopy and structural biology. The research will use the recently ARC funded, state-of-the-art short pulse laser facility, ultra-cold atom trap technology and will provide excellent research training opportunities for higher degree students. The outcomes of the research project will enable Australian researchers to make significant contributions to the exciting field of attosecond science which is still in its infancy._x000D_
</t>
  </si>
  <si>
    <t>Prof Dr Joachim Ullrich; Prof David Kielpinski; Prof Robert Sang; Prof Klaus Bartschat; Prof Birgit Lohmann</t>
  </si>
  <si>
    <t>DP0878523</t>
  </si>
  <si>
    <t>Strongly correlated electron models for organic superconductors. In conventional metals such as copper the interactions between the electrons do not qualitively change the behaviour of the material. However, over the last few decades many materials have been discovered whose behaviours are dominated by the interactions between electrons. These 'strongly correlated' materials include technologically important materials used in power distribution, catalysis and plastic display technologies. This project will combine theoretical and experimental methods from chemistry and physics in an effort to explain the novel behaviours seen in certain classes of organic strongly correlated materials. This understanding has the potential to impact future electronic devices and advanced materials.</t>
  </si>
  <si>
    <t>Prof Stephen Blundell; Prof Benjamin Powell; Dr Mark Pederson</t>
  </si>
  <si>
    <t>DP0878083</t>
  </si>
  <si>
    <t xml:space="preserve">Quantum plasmas. Quantum effects become important under extreme conditions, and a newly developing field of "quantum plasmas" is motivated by two different extremes for ionized systems. One is in very small electronic devises, where electrons carrying the currents become wave-like with a wavelength comparable with the size of the device. The other is in the extremely intense optical light spots now available by focusing high-power lasers. In this project we propose to take a leading role in the development of this  emerging field by applying a recently completed general theory to it. </t>
  </si>
  <si>
    <t>Em/Prof Donald Melrose</t>
  </si>
  <si>
    <t>Prof Michael Wheatland; Em/Prof Donald Melrose</t>
  </si>
  <si>
    <t>DP0878069</t>
  </si>
  <si>
    <t>Quantum mechanical and dynamical investigation of ion channels. Many genetic diseases result from mutations in the genes that transcribe the channel proteins.  Ion channels are also primary targets for development of therapeutic drugs for many ailments. Development of proper simulation tools is essential for a molecular-level understanding of their operation, which will be very helpful in finding treatments for genetic diseases as well as new drugs that target ion channels.  Another aim of the project is to provide research training in computational biology.  Research in this area is rapidly growing elsewhere but it has been rather neglected in Australia, and there is a shortage of researchers with such skills at present.</t>
  </si>
  <si>
    <t>A/Prof Serdar Kuyucak</t>
  </si>
  <si>
    <t>A/Prof Serdar Kuyucak; Dr Turgut Bastug</t>
  </si>
  <si>
    <t>DP0877998</t>
  </si>
  <si>
    <t>Galaxy formation and femtosecond frequency combs. I bring galaxy observations from already-scheduled European time on_x000D_
major international telescopes and I will add significant value to_x000D_
large US datasets. The scientific return will accrue to Australian_x000D_
researchers. I bring strong collaborations with the UK, USA, Europe_x000D_
and Canada, providing galaxy data which Australia cannot otherwise_x000D_
access. I will establish a new knowledge-base in Australia by applying_x000D_
femtosecond frequency comb technology to astronomy. This will cement_x000D_
Australian involvment in future telescopes. New technology for_x000D_
Australian telescopes, commercial and industry links are also_x000D_
possible. Student training is a main focus, providing a future for_x000D_
Australian research and skills transferable to industry.</t>
  </si>
  <si>
    <t>Prof Michael Murphy</t>
  </si>
  <si>
    <t>DP0877936</t>
  </si>
  <si>
    <t>A Photonic Interconnect for Trapped Ion Quantum Computing. Computer networks are the foundation of our digital economy. Quantum computing offer revolutionary solutions to current limitations by taking advantage of quantum physics. Methods for factoring large numbers or searching unordered databases run with significantly fewer operations on quantum computers. Quantum encryption offers completely secure communication. There have been small-scale demonstrations of these technologies, and clear roadmaps exist for large-scale implementations. We will advance the state of the art by interconnecting light based quantum communication and trapped ion quantum computing together with phase Fresnel lenses, a micro-fabricated optic similar to a computer generated holographic plate.</t>
  </si>
  <si>
    <t>DP0877925</t>
  </si>
  <si>
    <t>Quantum Induced Kinetic Molecular Sieving of Hydrogen Isotopes in Nanoporous Materials. This research addresses a key challenge in gas separation; that of separation of deuterium from hydrogen, while advancing the molecular science of adsorption and transport of light gases in molecularly confined spaces. This project has a multitude of benefits for Australia, not only because of the economic potential of deuterium, but because it will see a new generation of Australian researchers trained in multidisciplinary cutting-edge research while addressing several areas of national priority, including breakthrough sciences, and development of frontier technologies, and thereby creating new opportunities for industry.</t>
  </si>
  <si>
    <t>Prof Suresh Bhatia</t>
  </si>
  <si>
    <t>Prof Suresh Bhatia; A/Prof Xiu Zhao; Dr Hong Zhang</t>
  </si>
  <si>
    <t>DP0877878</t>
  </si>
  <si>
    <t>The mathematics of cold quantum matter. Ongoing advances in the experimental realisation of ultracold quantum matter play a leading role in the international effort towards the eventual realisation of quantum technology. This research project aims to build on and develop Australia's mathematical research strengths to explore and describe the enabling physics of cold quantum matter. This approach will further consolidate and enhance Australia's leadership in quantum science. The program of fundamental research will also contribute to training mathematically talented students in a rapidly advancing area with the capacity to contribute to a wide range of problems, including the emerging technology of quantum devices.</t>
  </si>
  <si>
    <t>DP0877875</t>
  </si>
  <si>
    <t xml:space="preserve">Modelling quantum dynamics of electronic excited states in complex molecular materials. Understanding new materials that are the basis of new sources of renewable energy sources represents a major scientific challenge.  Many of these materials are composed of large organic molecules containing hundreds of atoms. Their properties and the concepts needed to understand these materials are distinctly different from semiconductors such as silicon. This research will enhance our ability to design better materials and optimize the performance of organic solar cells and LEDs. Australia's capacity for research and development in this scientifically challenging and technologically important field will be enhanced by this project. </t>
  </si>
  <si>
    <t>Dr Seth Olsen; Prof Ross McKenzie; Prof Daniel Cox</t>
  </si>
  <si>
    <t>DP0877255</t>
  </si>
  <si>
    <t>Nanomagnetic Molecular Materials. This research project involves the preparation of new molecular magnets using metals such as manganese and vanadium and a study of their physical properties.  Metal compounds of the cluster type are significant since they are nanoscale in size and offer new quantum features, with an improved understanding of the magnetic properties as a primary outcome and long term possible use in future quantum computers. This fundamental study provides excellent training to post-graduate students and makes them ideally suited to take jobs in advanced materials, an area being emphasised in Australia's nanotechnological future.</t>
  </si>
  <si>
    <t>DP0877208</t>
  </si>
  <si>
    <t>Nanospintronics - Spin Transport in Semiconductor Nanostructures. The multi-billion dollar semiconductor industry drives the explosive growth in information technology that we have witnessed over the past 25 years. This proposal will provide a significant breakthrough by developing a new class of spintronic devices that will be of benefit to Australia's ongoing efforts in semiconductor nanotechnology and quantum information science, allowing us to play a role in the future development of nanoscale and quantum electronics. This research program will provide training for Australian students in a cutting-edge semiconductor research facility, and involve linkages with leading international universities including Massey University (NZ), NTT Basic Research Labs (Japan) and the University of Bochum (Germany).</t>
  </si>
  <si>
    <t>Prof Adam Micolich; Prof Dr Andreas Wieck; Prof Ulrich Zuelicke</t>
  </si>
  <si>
    <t>LX0775994</t>
  </si>
  <si>
    <t>schemeCode: LX   ^ program: Linkage ^ submissionYear: 2006 ^ roundNumber: 3 ^ schemeRound: LX07 Round 3</t>
  </si>
  <si>
    <t>The standard quantum limit and beyond collaboration. Achievement of a limit never before reached in measuring the position of a macroscopic object will produce a new world record for Australia, breaking that limit is akin to breaking the 4 minute mile - a feat previously thought impossible.  Not only will this create national pride in our ability to innovate, but the optical technology developed with the opening of the new field of sub-quantum interferometry has the potential to generate tangible benefits for Australian industry. This proposal will produce scientists highly trained in technologies related to emerging industries such as photonics.</t>
  </si>
  <si>
    <t>Dr Stanley Whitcomb; Prof Nergis Mavalvala; Em/Prof David McClelland</t>
  </si>
  <si>
    <t>LX0775983</t>
  </si>
  <si>
    <t>schemeCode: LX   ^ program: Linkage ^ submissionYear: 2006 ^ roundNumber: 4 ^ schemeRound: LX07 Round 4</t>
  </si>
  <si>
    <t>Detectors and sources for photonic quantum engineering. This collaboration brings together two of the leading groups in quantum information and will speed the development of breakthrough technologies. Dr Jennewein is a senior member of one of the leading quantum optics groups in the world, with strong scientific credentials; Prof. White is an expert in making, applying, and detecting photons for quantum information. Dr Jennewein's experience will enhance research training of Australian students; using the unique facilities available in Australia, his research will be the first in the world to combine bright photon sources and efficient photon detectors, enabling new quantum technologies such as quantum communication, metrology, and computation.</t>
  </si>
  <si>
    <t>Prof Thomas Jennewein; Prof Andrew White</t>
  </si>
  <si>
    <t>LP0776237</t>
  </si>
  <si>
    <t>schemeCode: LP   ^ program: Linkage ^ submissionYear: 2006 ^ roundNumber: 2 ^ schemeRound: LP07 Round 2</t>
  </si>
  <si>
    <t>The Flinders University of South Australia</t>
  </si>
  <si>
    <t xml:space="preserve">Viscoplasticity, Solidification and Non-Isotropic Heat Transfer in Injection Moulding. The development of new software for use by the plastics industry will maintain Australia's position at the forefront of research contributing to improved production in this extremely important manufacturing sector. The application of this research by Melbourne's Moldflow, already the world's leading supplier of injection moulding software, will consolidate its position and enable it to increase further its market share, with consequential employment and other economic flow-on benefits to Australia. This project also increases the quantum of industry relevant scientific research, contributing to the enhancement of the national profile in exporting Australian products to world markets.  </t>
  </si>
  <si>
    <t>Prof Raja Huilgol</t>
  </si>
  <si>
    <t>Dr Rong Zheng; Dr Zhenjiang You; Prof Raja Huilgol</t>
  </si>
  <si>
    <t>LP0775608</t>
  </si>
  <si>
    <t>schemeCode: LP   ^ program: Linkage ^ submissionYear: 2006 ^ roundNumber: 1 ^ schemeRound: LP07 Round 1</t>
  </si>
  <si>
    <t>The Development of High Power Cryo-Cooled Lasers and Their Application to Remote Sensing and Other Satelite-based Data Acquisition. We shall develop high power cryo-cooled lasers which will contribute directly to the national research priorities in Frontier Technologies and Safe Guarding Australia. In particular it will contribute to photonics, to remote sensing of the environment and to space based defence and surveillance applications. It will establish Australia as a pioneer in the field and generate important IP. It will be of benefit to Australian and international laser and defence industry, and it will be an ideal project for educating young laser physicists and engineers, of which there currently is a serious shortage in Australia.</t>
  </si>
  <si>
    <t>Prof Jesper Munch</t>
  </si>
  <si>
    <t>Prof Peter Veitch; Prof Jesper Munch</t>
  </si>
  <si>
    <t>LP0775022</t>
  </si>
  <si>
    <t>Optical Information Processing with Diamond. The explosive growth in ideas for applications of quantum mechanics to practical devices for information processing has been a worldwide phenomenon of the past 4 years.  A leading material which promises many of the desirable quantum properties is diamond.  We aim to build on our extensive expertise in fundamental diamond research to design, fabricate and analyse novel quantum devices made from diamond.  We will seek to attain the glittering prize of constructing diamond devices that will absorb, store and re-emit single light-photons with revolutionary applications to information storage and processing.</t>
  </si>
  <si>
    <t>Dr Raymond Beausoleil; Prof Steven Prawer</t>
  </si>
  <si>
    <t>LP0774896</t>
  </si>
  <si>
    <t>Programming Paradigms, Tools and Algorithms for Electronic Structure Calculations on Clusters of Non-Uniform Memory Access Parallel Processors. In recent years Australian academia has invested heavily in high performance computing systems. A significant fraction of these resources are devoted to performing computational chemistry studies, such as those used in drug design. This project links Australian researchers with the company responsible for a particularly widely used computational chemistry application package, and also with a major international computer company. Our aim is to substantially improve the performance of this code on cluster based compute systems. This, as well as our generic performance evaluation tools, would be of substantial benefit to the Australian research community. The project will forge links with researchers in Singapore, Japan and the USA.</t>
  </si>
  <si>
    <t>Prof Alistair Rendell</t>
  </si>
  <si>
    <t>A/Prof Peter Strazdins; Dr Michael Frisch; Prof Alistair Rendell; Dr Gary Trucks; A/Prof Simon See</t>
  </si>
  <si>
    <t>LE0775637</t>
  </si>
  <si>
    <t>schemeCode: LE   ^ program: Linkage ^ submissionYear: 2006 ^ roundNumber: 1 ^ schemeRound: LE07 Round 1</t>
  </si>
  <si>
    <t>An Australian Attosecond Science Facility. The laser facility requested here will provide Australian researchers with the ability to take snapshots of physical and biological processes at unprecedented time resolution. Such a facility will enable Australian researchers to remain competitive and continue to contribute significantly to scientific research on an international scale. The facility will provide excellent training for research higher degree students, preparing them for work in high-tech industries based on cutting-edge discoveries in physics and biology.</t>
  </si>
  <si>
    <t>Prof Andre Luiten; Prof Halina Rubinsztein-Dunlop; Prof David Kielpinski; Prof Robert Sang; Prof Alexander Fuerbach; Prof Paul Meredith; Prof Birgit Lohmann</t>
  </si>
  <si>
    <t>LE0775613</t>
  </si>
  <si>
    <t xml:space="preserve">Automated Patch Clamp System. Ion channels are membrane proteins that underlie cell function and are therefore important drug targets. The patch clamp technique is the most powerful tool available to study the function of single ion channels. The recent automation of this technology represents a quantum leap in our ability to perform high throughput screening of novel natural and synthetic compounds as drug leads. This will lead to an urgently needed increase in capacity, increasing the volume of research and its outcomes, which will benefit the Australian pharmaceutical industry and biosciences research community. _x000D_
</t>
  </si>
  <si>
    <t>Prof David Adams</t>
  </si>
  <si>
    <t>Prof Perry Bartlett; Prof Boris Martinac; Prof David Adams; Prof Joseph Lynch; A/Prof Andrew Hoey; Prof Rod Minchin; Prof Pankaj Sah</t>
  </si>
  <si>
    <t>LE0775545</t>
  </si>
  <si>
    <t>Infrastructure for Surface and Molecular-level Electronic and Spintronic Materials Measurement. It is recognised that molecular-state materials will play an important role in the development of new approaches to metrology, information processing and sensitive detection. Building on our existing expertise and infrastructure for nanoscale fabrication and surface analysis, we will develop a measurement capability for the study of atomic-scale and molecular-state materials, such as doped fullerenes, bio-materials, magnetic molecules, single implanted atoms and isolated optical centres, which show great promise for breakthrough fundamental science and the application of quantum phenomena to frontier nanoelectronics industries.</t>
  </si>
  <si>
    <t>Prof Christopher Pakes; Prof Catherine Stampfl; Prof Steven Prawer; Dr Peter Evans; Dr Anton Stampfl; Prof David Jamieson; Prof John Bartlett</t>
  </si>
  <si>
    <t>FF0776465</t>
  </si>
  <si>
    <t>Federation Fellowships</t>
  </si>
  <si>
    <t>schemeCode: FF   ^ program: Discovery ^ submissionYear: 2006 ^ roundNumber: 1 ^ schemeRound: FF07 Round 1</t>
  </si>
  <si>
    <t>Coherent Transport of Spin Qubits in an Engineered-Atom Silicon Quantum Computer: Demonstrating the Critical Spintronics. The project will enhance Australia's scientific credentials in the nanotechnology national priority area and research capacity to play a role in the next-generation computer industry based on quantum technologies. Through its involvement of young postgraduate students and postdoctoral researchers in advanced science and technology, and strong international positioning, it will strengthen Australia's intellectual capital and increase the prestige of Australian science. Quantum technology has the potential to impact the economy of nations and has important implications for national security. The project, through its focus on critical spintronic technology,  will reinforce the investment in the Centre for Quantum Computer Technology.</t>
  </si>
  <si>
    <t>Prof Robert Clark</t>
  </si>
  <si>
    <t>FF0776223</t>
  </si>
  <si>
    <t>A Practical Theory of Factual Information: Fundamentals and Applications in Philosophy and Physics. The project will provide answers to questions of fundamental significance to all Australians. By developing a new philosophical theory of factual information, it will yield new insights into one of the basic things that makes us human. By applying the new theory to central contemporary problems in philosophy and physics, it will provide a new understanding of the role and significance of causal reasoning, and of the nature of the quantum world. The project will add greatly to the growth of Australia's research capital, attracting some of the world's best young researchers and students to work and study in this country, and adding further to Australia's international prominence, in a field in which we are already very strong.</t>
  </si>
  <si>
    <t>FF0776220</t>
  </si>
  <si>
    <t>Robust and Distributed Control of Quantum Systems. Australia has considerable strengths in quantum technology research. As these technologies advance, the issue of control and in particular feedback control becomes a critical one. This research project will strengthen Australia's position in quantum technology by developing new methodologies for designing high performance robust and distributed feedback controllers for quantum systems. The project will also add to Australia's strength in quantum technology by contributing to the research training of young researchers with expertise both in control systems engineering and quantum technology. This project will help Australia reap the maximum possible benefit from the new industries to emerge from the field of quantum technology.</t>
  </si>
  <si>
    <t>FF0776191</t>
  </si>
  <si>
    <t>Quantum Nanoscience. This project will deliver a new Australian capability in the core nanotechnology of quantum electromechanical systems. Nanotechnology is a suite of techniques and processes to create new materials and devices through complex processing of constituents at the nanoscale and, in the case of quantum electromechanical systems, even with moving parts. At the nanoscale, quantum principles apply. New  nano-fabrication methods are now available to build nano-electromechanical systems (NEMS), integrated with electronics and nano optics and cooled into the quantum regime. Quantum electromechanical systems (QEMS) enable new sensors with ultimate sensitivity limited only by the Heisenberg uncertainty principle, with applications in photonics, metrology and bio molecular imaging.</t>
  </si>
  <si>
    <t>Prof Gerard Milburn</t>
  </si>
  <si>
    <t>FF0776153</t>
  </si>
  <si>
    <t xml:space="preserve">The New Dimensions of the Quantum Universe. This Fellowship will help build and strengthen significant world-class research capacity at the frontier of fundamental science. More students will be motivated to pursue careers in science, increasing the number of talented, world-class science graduates in Australia. It will forge strong research links both locally and internationally so as to enhance existing networks and create new ones. It will greatly enhance Australia's standing in particle physics, the epitome of Big Science, and garner new respect from one of the world's most influential scientific communities. Having this kind of world-class research in Australia, will also help foster public education and advance the public understanding of fundamental science._x000D_
</t>
  </si>
  <si>
    <t>Prof Tony Gherghetta</t>
  </si>
  <si>
    <t>DP0774366</t>
  </si>
  <si>
    <t>schemeCode: DP   ^ program: Discovery ^ submissionYear: 2006 ^ roundNumber: 1 ^ schemeRound: DP07 Round 1</t>
  </si>
  <si>
    <t>Indium arsenic antimony (InAsSb) Quantum Dots for Mid-Infrared Lasers. This proposal will open a new area of research for mid-infrared laser devices. Any achievement from this project will benefit various academic and industrial communities, such as national security, environmental monitoring and spectroscopy. The outcomes of this research could create a new generation of high-performance mid-infrared lasers and put Australian researchers in the forefront of the development in this field.</t>
  </si>
  <si>
    <t>A/Prof Wen Lei</t>
  </si>
  <si>
    <t>DP0774121</t>
  </si>
  <si>
    <t xml:space="preserve">Diamond based single spin detector. It is expected that the development of the diamond based spin detector will further enhance Australia's international reputation as a significant contributor to the broad field of nanotechnology. The spin detection technology will have many applications in a variety of fields that rely on nanoscale precision measurement of single quantum systems. _x000D_
_x000D_
Single spin detection will also be a pivotal tool in the push to produce quantum information technologies, a field that has been invested in heavily by the Australian government. This device will significantly enhance the potential success of a range of projects related to such nanoscale science._x000D_
</t>
  </si>
  <si>
    <t>Prof James Rabeau; A/Prof Matthew Sellars</t>
  </si>
  <si>
    <t>DP0773408</t>
  </si>
  <si>
    <t>Quantum technologies based on crystalline rare-earth ion doped optical waveguides and resonators. Quantum information processing is a powerful emerging technology that aims to fully exploit the properties of quantum mechanics to perform computations and securely transmit information. This project will develop an essential component for this technology that will enable for the first time the direct and reversible transfer of quantum information between solid-state quantum systems and light.  Successful completion of this project will provide a route to fully scalable quantum computing and long range quantum networks.  This project will help secure Australia's leading role in this strategically important new generation technology.</t>
  </si>
  <si>
    <t>A/Prof Jevon Longdell</t>
  </si>
  <si>
    <t>DP0773354</t>
  </si>
  <si>
    <t>Quantum computing with trapped ions. Computers are the foundation of our digital economy. Quantum computing offers new and revolutionary solutions to limitations of current computers by taking advantage of quantum physics. Methods for factoring large numbers or searching unordered databases run with significantly fewer operations on quantum computers. Our research is focused on improving the speed, size and reliability of ion-trap quantum computers. Small ion-trap quantum computers have already been demonstrated and a clear roadmap exists toward large-scale quantum computation.</t>
  </si>
  <si>
    <t>Prof Howard Wiseman; Prof David Kielpinski</t>
  </si>
  <si>
    <t>DP0773341</t>
  </si>
  <si>
    <t>The Quantum Mechanics of Semantic Space. Quantum mechanics (QM) is a well known and successful theory from physics which has recently attracted quite some public interest. Quantum Mechanics is emerging out of physics and permeating into other areas, for example, information retrieval, human language and cognition. This offers tantalizing possibilities and bizarre implications, some of which, if realized, can lead to genuine breakthroughs in producing information technology to enhance human awareness in increasingly complex information environments. Through this project, Australia has the possibility to be at the forefront and have a hand in determining such developments.</t>
  </si>
  <si>
    <t>Prof Peter Bruza</t>
  </si>
  <si>
    <t>0807 - Library and Information Studies</t>
  </si>
  <si>
    <t>Prof Shimon Malin; Prof Peter Bruza; Prof Keith Van Rijsbergen</t>
  </si>
  <si>
    <t>DP0773169</t>
  </si>
  <si>
    <t xml:space="preserve">Decoherence in quantum computing and quantum electromechanical systems. Australia is one of the world leaders in fundamental studies and implementation of quantum computing and quantum electromechanical systems. By developing a framework to quantify and control noise due to decoherence in such systems, this research will facilitate progress in the development and understanding of quantum computing and quantum electromechanical devices. The project will also significantly strengthen the general representation of research on decoherence, a field of crucial importance to many areas of theoretical and experimental physics, in Australia. Funding of this project will enable Australia to further expand its leading position in cutting-edge science and next-generation technology._x000D_
</t>
  </si>
  <si>
    <t>Prof Maximilian Schlosshauer</t>
  </si>
  <si>
    <t>DP0772946</t>
  </si>
  <si>
    <t>Engineering Ultra-low Disorder Semiconductor Quantum Nanostructures. The multi-trillion dollar semiconductor industry drives the explosive growth in information technology that we have witnessed over the past 25 years. This proposal will provide a significant breakthrough by develop a new class of ultra low disorder 'quantum dot transistors' that will be of benefit to Australia's ongoing efforts in semiconductor nanotechnology and quantum information science, allowing us to play a role in the future development of nanoscale and quantum electronics. This research program will bring together Australian researchers and students to work with leading international universities in the USA and New Zealand, and a leading Japanese industrial research facility - Nippon Telegraph and Telecommunications.</t>
  </si>
  <si>
    <t>Prof Adam Micolich; Prof Alexander Hamilton; Prof Richard Taylor; Prof Ulrich Zuelicke; Prof Yoshiro Hirayama</t>
  </si>
  <si>
    <t>DP0772931</t>
  </si>
  <si>
    <t>Optical-spin coupling in the nitrogen-vacancy centre in diamond. Australia has made investment in the developing area of quantum information processing where information is stored and processed by manipulating the spin states in solids. One of the most promising materials for this purpose is diamond incorporating nitrogen-vacancy colour centres. The appeal with this material is that the processing can be faster and components smaller as the spins can be controlled by laser beams. This project investigates the control of spin with light  to obtain optimum performance.</t>
  </si>
  <si>
    <t>DP0772368</t>
  </si>
  <si>
    <t>Constructive Representation Theory and its Applications. The algorithms developed will make it possible to determine the different ways (representations) in which a group of symmetries may be¬† realised as transformations of some space. Such knowledge is required in many areas including differential equations, digital signal processing, engineering ('strut-and-cable' constructions), the design of telephone networks, crystallography and quantum information processing. The high-performance tools for linear algebra developed will also find application in cryptography and coding theory. This work represents the latest stage in a long-term project to discover practical algorithms for elucidating the properties of complex algebraic structures - an area where Australia is a world-leader.</t>
  </si>
  <si>
    <t>Prof John Cannon</t>
  </si>
  <si>
    <t>Prof John Cannon; Prof Derek Holt</t>
  </si>
  <si>
    <t>DP0772298</t>
  </si>
  <si>
    <t xml:space="preserve">Photonic Crystal Quantum Dot Lasers. Nanotechnology is expected to make a major impact in all industry sectors.  This research has the potential to develop patentable technologies of interest to Australian industries in the fields of computers, communications, defence, environmental and medical sensing.  This project will enhance Australia's international links with UK, France, Canada, Korea and USA and allow us to train skilled personnel essential for the development of high tech industries in Australia.  </t>
  </si>
  <si>
    <t>Prof Chennupati Jagadish; Prof Richard De La Rue</t>
  </si>
  <si>
    <t>DP0772153</t>
  </si>
  <si>
    <t>Development of a Light-Activated Bioadhesive for Low Temperature Tissue Repair. While sutures currently represent the gold standard for wound closure, their fundamental technology has changed little in thousands of years. Surgical sealants and energy based closure devices are expected to increasingly replace or complement sutures, improving tissue closure and wound healing.  The innovative research in this proposal will develop the next generation of surgical bioadhesive technology and claim a stake in the estimated US$ 4 billion market.  The project outcomes will enhance Australia's reputation in the biomedical field and will have world-wide social and health care benefits by ultimately allowing better functional healing through bioadhesives that can be effectively applied rapidly and consistently.</t>
  </si>
  <si>
    <t>Prof Leslie Foster</t>
  </si>
  <si>
    <t>0903 - Biomedical Engineering</t>
  </si>
  <si>
    <t>DP0771978</t>
  </si>
  <si>
    <t>Molecular Energies and Non-Bonded Interactions. The development of new techniques that allow non-bonded chemical interactions to be modelled and predicted reliably and accurately will allow researchers in the chemical, and pharmaceutical sciences to predict the physical and chemical behaviour of moderately large molecular systems with an accuracy and efficiency that has not previously been possible.  The software that will result will enable cost and time savings in molecular design within the medical and agricultural contexts.</t>
  </si>
  <si>
    <t>Prof Michael Collins; Prof Peter Gill</t>
  </si>
  <si>
    <t>DP0771867</t>
  </si>
  <si>
    <t>Quantum Unimolecular Reaction Dynamics: from Isolated Molecules to Protein-Embedded Chromophores. The outcomes of this research will (a) enhance the reputation of Australian science internationally,(b) develop highly skilled research personnel with core capabilities in computational chemistry who can contribute to Australian industry, (c) lead to more accurate modelling of atmospheric ozone depletion phenomena, and (d) improve our understanding of the most common cellular imaging tool - the Green Fluorescent Protein - with spinoff benefits for molecular biology research in Australia through the potential for design of new fluorescent proteins.</t>
  </si>
  <si>
    <t>DP0771826</t>
  </si>
  <si>
    <t xml:space="preserve">Quantum chaos and scattering theory. The project will involve mathematical research of the highest international standard, as well as research training of postgraduate students and postdoctoral researchers, in a very active and far-reaching field. Progress in this field will have implications in areas ranging from engineering (e.g. nanotechnology, quantum computing) and mathematical analysis (e.g. theory of partial differential equations) through to number theory. </t>
  </si>
  <si>
    <t>DP0771453</t>
  </si>
  <si>
    <t xml:space="preserve">Study of mathematical models of evolution using the theory of quantum games - strengthening the theoretical foundation of quantum computation. The fields of nanotechnology, quantum technology and quantum information processing are rapidly converging. This project aims to provide a novel approach in the fundamental understanding of quantum computation/information by using methods inspired by mathematics of evolutionary competition. The project will contribute towards the theoretical foundations of quantum computation by complementing efforts of several groups in Australia collaborating on the experimental design of quantum computers. The outcome of this project will contribute towards the successful operation of quantum computers and will help maintain Australia's position in the global forefront of quantum computation/information._x000D_
_x000D_
</t>
  </si>
  <si>
    <t>Dr Azhar Iqbal</t>
  </si>
  <si>
    <t>DP0771188</t>
  </si>
  <si>
    <t>Singular photonics: twisted light and optical vortices. _x000D_
This project will help to establish and support a world-leading research team in Australia in the field of singular photonics and the physics of twisted light; it will help to return the leading positions of the Australian physics in the field of singular optics, and it will initiate a design of a novel generation of photonic devices operating with vortex beams. The project will promote this field in order to enhance its rapid development and facilitate the emergence of novel technologies in Australia; it will be combined with an extensive collaboration with top overseas groups attracting strong interest from industry.</t>
  </si>
  <si>
    <t>Prof Anton Desyatnikov</t>
  </si>
  <si>
    <t>Prof Anton Desyatnikov; Prof Wieslaw Krolikowski; Prof Yuri Kivshar</t>
  </si>
  <si>
    <t>DP0771133</t>
  </si>
  <si>
    <t>Quantum Simulations with Dilute Gas Bose Einstein Condensates. Fundamental scientific research, such as we propose, is an important contributor to the long term wealth and well being of the Nation. It shapes our culture, our ways of thinking, and our beliefs. It also contributes directly, and in the shorter term, through the technology development that accompanies scientific research at the frontiers of knowledge. The students participating in this research will develop skills in innovation, intellectual property management, and commercialisation - all of which are critical to the Nation's future.</t>
  </si>
  <si>
    <t>Prof John Close; Prof Susan Scott; Prof Matt Visser; Prof Craig Savage</t>
  </si>
  <si>
    <t>DP0771096</t>
  </si>
  <si>
    <t>Critical Tests of Quantum Electro-Dynamics (QED) in heavy atomic systems. The 2005 Nobel prize was awarded for high-precision spectroscopy and a critical test of QED in light atomic systems. This led to dramatic applications to constants of nature and Quantum Optics. Our research has also developed state-of-the-art detector and spectrometer technology in pursuit of fundamental knowledge, but in the X-ray regime. We will make major progress for heavy atomic systems.  Applications include the development of a few-electron calibration lamp, widely discussed as a new energy standard. These studies provide data, physical insights and highly skilled personnel for Australia's future in frontier technologies. Our fundamental research has led to two orders of magnitude improvement in mammographic diagnostic accuracy.</t>
  </si>
  <si>
    <t>Prof Joshua Silver; Dr John Gillaspy; Prof Ian Grant; Prof Christopher Chantler; Dr Lawrence Hudson</t>
  </si>
  <si>
    <t>DP0770715</t>
  </si>
  <si>
    <t>Quantum Nanotechnology: Concepts to Devices. Just as the technological advances of the past few decades at the micro level fundamentally changed our lives, so too the emerging era of 'quantum nanotechnology' promises to revolutionise our society in the 21st century. This Fellowship will explore and develop critical areas of quantum nanotechnology - absolutely secure communication, nanoscopic level imaging, and exponentially fast computers. Such technology will have far reaching applications in all areas of society and provide significant National benefit.</t>
  </si>
  <si>
    <t>DP0770617</t>
  </si>
  <si>
    <t xml:space="preserve">Quantum coherence of electronic transport in layered magnetoresistive materials. The continued rapid expansion of information technology requires new materials and devices for information storage. State of the art computer memories are based on new materials which consist of layers of complex arrays of atoms. These materials have metallic properties quite unlike those of simple metals such as copper and steel. This research will lead to a greater understanding of  and ability to design better materials. Australia's capacity for research and development in this scientifically challenging and technologically important field will be enhanced by this project. </t>
  </si>
  <si>
    <t>Prof Ross McKenzie; Prof Nigel Hussey</t>
  </si>
  <si>
    <t>DP0770023</t>
  </si>
  <si>
    <t>Many-body quantum effects in the physics of ultracold atoms. The project will advance the fundamental research in quantum atom optics by exploring the mysterious many-body quantum phenomena in the systems of ultracold atoms. It will therefore contribute into the fundamental knowledge base that underpins future quantum technologies based on manipulating and utilizing the systems of ultracold atoms. The project will also further Australia's international competitive ability in fundamental research and strengthen its reputation in the field of quantum atom optics.</t>
  </si>
  <si>
    <t>Prof Chaohong Lee</t>
  </si>
  <si>
    <t>DP0769986</t>
  </si>
  <si>
    <t>Geometric problems from quantum theory. This Proposal is fundamental, basic research at the forefront of the application of mathematics to physical theories. The problems that will be worked on are central to much of the research activity which is presently occuring in leading centres and institutes internationally.  By being a part of that research we ensure that  not only is Australia involved in todays mathematical and physical advances but that we also have Australian mathematicians trained to take advantage of the benefits those advances will bring in the future.</t>
  </si>
  <si>
    <t>Prof Michael Murray</t>
  </si>
  <si>
    <t>Prof Michael Murray; Prof Alan Carey; Prof Matilde Marcolli</t>
  </si>
  <si>
    <t>LX0774806</t>
  </si>
  <si>
    <t>schemeCode: LX   ^ program: Linkage ^ submissionYear: 2006 ^ roundNumber: 2 ^ schemeRound: LX06 Round 2</t>
  </si>
  <si>
    <t>Quantum correlations in ultra-cold Fermi gases. The field of ultra-cold Fermi gases provides a unique opportunity to develop and test theoretical methods for novel experimental environments of exceptional purity and simplicity. This improved understanding will have potential applications in many fields, ranging from the astrophysics of neutron stars to condensed matter systems such as superconductors or nanostructures. Just as importantly, the project will develop linkages with world leading theoretical groups, which will greatly aid research student education. There are direct applications to experiments on molecule formation with ultra-cold fermions in the ARC Centre of Excellence for Quantum-Atom Optics.</t>
  </si>
  <si>
    <t>Prof Xia-Ji Liu; Prof Karen Kheruntsyan; Prof Dr Matthias Troyer; A/Prof Hui Hu; Dr Joel Corney; Prof Peter Drummond</t>
  </si>
  <si>
    <t>LX0669069</t>
  </si>
  <si>
    <t>schemeCode: LX   ^ program: Linkage ^ submissionYear: 2005 ^ roundNumber: 1 ^ schemeRound: LX06 Round 1</t>
  </si>
  <si>
    <t>UNSW-Harvard-Cambridge Partnership in Semiconductor Nanostructures for Quantum Computing and Quantum Science. Breakthrough nanotechnologies based on quantum mechanics promise important new devices with many applications in information and communications technologies. For example, quantum computers promise an enormous increase in computing power, allowing fast and complex processing in areas such as database searching, gene sequencing and weather modeling. This new collaboration brings together researchers from major national Centres in Australia (UNSW), Great Britain (University of Cambridge) and the USA (Harvard University) to tackle one of modern sciences most challenging problems - how to control and manipulate quantum states.</t>
  </si>
  <si>
    <t>Prof Robert Clark; Prof Michael Pepper; Prof Andrew Dzurak; Prof David Reilly; Prof David Reilly</t>
  </si>
  <si>
    <t>LX0668576</t>
  </si>
  <si>
    <t>Terahertz optoelectronics based on spintronics materials. Spintronic devices have many advantages which include non-volatility, permitting data retention in non-powered conditions, increased integration densities, high data processing speeds, low electrical energy demands, and a fabrication process compatible with those currently used in semiconductor microelectronics. The low energy consumption of spintronic devices also leads to economic and environmental benefits. Spintronic devices will help to meet the sensing and storage demands of information technology in the decades to come. The project will enhance the international competitiveness and export power of Australian industry in the areas of information technology, quantum computing, magnetic recording and optoelectronics.</t>
  </si>
  <si>
    <t>Prof Xi-Cheng Zhang; Prof Derek Abbott; Prof Chao Zhang</t>
  </si>
  <si>
    <t>LX0668565</t>
  </si>
  <si>
    <t>Optical circuits for quantum non-locality with single photons. This collaborative project between the University of Queensland and Hokkaido University will investigate fundamental aspects of quantum mechanics concerned with non-locality. The results will have direct relevance to the emerging field of quantum technology - new technologies based exploiting the quantum mechanical nature of physical systems. Through the collaboration Australia will gain access to world-class single photon generation facilities that will be replicated here. A strong link between Japanese and Australian researchers, including students, will be formed.</t>
  </si>
  <si>
    <t>Prof Jeremy O'Brien</t>
  </si>
  <si>
    <t>Prof Jeremy O'Brien; A/Prof Shigeki Takeuchi</t>
  </si>
  <si>
    <t>LX0667294</t>
  </si>
  <si>
    <t>The structure of quantum groups. We propose to study the structure of mathematical objects used in describing symmetries of micro-scale phenomena. The project will significantly develop already well established Australian-Korean cooperation in this exciting and rapidly growing area of research. The results will be immediately applicable to related fields of mathematics, most notably to noncommutative geometry. In the long run, the outcomes will help in better understanding of fundamental problems of modern quantum physics.</t>
  </si>
  <si>
    <t>Dr Wojciech Szymanski</t>
  </si>
  <si>
    <t>Prof Jeong Hong; Dr Wojciech Szymanski</t>
  </si>
  <si>
    <t>LX0667284</t>
  </si>
  <si>
    <t>Diamond Based Quantum Information Processing. The explosive growth in ideas for applications of quantum mechanics to practical devices for information processing has been a worldwide phenomenon of the past 4 years.  A leading material which promises many of the desirable quantum properties is diamond.  In collaboration with our Israeli colleagues we will seek to attain the glittering prize of constructing diamond devices that will absorb, store and re-emit single light-photons with revolutionary applications to information storage and processing.</t>
  </si>
  <si>
    <t>Prof Alon Hoffman; Prof James Rabeau; A/Prof Sergey Rubanov; Prof Christopher Pakes; Prof Joseph Salzman; Prof Steven Prawer; Dr Eyal Buks; Dr Shane Huntington; Dr Paolo Olivero; Prof Rafi Kalish; Prof David Jamieson</t>
  </si>
  <si>
    <t>LX0666877</t>
  </si>
  <si>
    <t>Studies of near-field optical emission from waveguides and photonic crystals. Advanced optical materials and photonic devices require microscopic feature sizes close to the wavelength of light, challenging the limits of conventional fabrication and characterisation techniques (often developed in parallel).  With extensive expertise in near-field optical modelling, Dr Rahmani will target specific problems associated with the characterisation of actual photonic devices. This will improve device design and fabrication, enabling the development of more efficient, compact lasers and other devices.  Economic and social benefits are expected from resulting improvements in optical processing, and the potential for new jobs and industries in this field.</t>
  </si>
  <si>
    <t>Prof Michael Withford; Prof Ross McPhedran; Prof Judith Dawes; Dr Adel Rahmani</t>
  </si>
  <si>
    <t>LX0666552</t>
  </si>
  <si>
    <t>Singular optics of polychromatic light. This project targets fundamental research in the emerging field of nonlinear singular optics with polychromatic light. It underpins new technological advances in the field of photonics, where Australia has built strong expertise and plays a significant role in the international development. This research will assist in the development of new type of photonic applications, where the spatial and spectral coherence of light plays a key role. Therefore our project will contribute to the designated priority area 'Frontier Technologies for Building and Transforming Australian Industries' by providing fundamental understanding of novel physical phenomena and by building experimental and theoretical basis for new photonic technologies.</t>
  </si>
  <si>
    <t>Prof Dr Alexander Dreischuh; Prof Yuri Kivshar; Prof Dragomir Neshev</t>
  </si>
  <si>
    <t>LX0665384</t>
  </si>
  <si>
    <t>Micro-engineered Optical Fibre Clocks. Clocks and oscillators are crucial components of all communication, navigation and computing technologies.  Improvements in the performance of these internal clocks results in improvement in the performance of the dependent system, and are thus of high economic and technological value.  A great need presently exists for compact and high performance clocks for improving optical fibre communication systems.  The goal of this project is join the expertise of the University of Western Australia group with that of the University of Bath team to develop a new type of clock to fulfil this need.</t>
  </si>
  <si>
    <t>Prof Andre Luiten; A/Prof John McFerran; Dr Fetah Benabid</t>
  </si>
  <si>
    <t>LP0668117</t>
  </si>
  <si>
    <t>schemeCode: LP   ^ program: Linkage ^ submissionYear: 2005 ^ roundNumber: 1 ^ schemeRound: LP06 Round 1</t>
  </si>
  <si>
    <t>Short-pulse laser cleaning for Australian heritage conservation. Conserving heritage objects is a demanding discipline, requiring a suite of techniques for different problems.  Overseas, laser cleaning using long pulse techniques leaves microscopic damage as discrete chunks of material are removed, and is unsuitable for many materials.  We have developed a short pulse laser process which can remove material molecule-by-molecule in a controlled fashion, and which can be readily halted once the final finish is achieved.  We will research this technique for application to unique Australian heritage materials that are important to the specific conservation needs of the Australian War Memorial, the RAAF, Navy and Army Museums, Artlab Australia, and the Art Gallery of NSW.</t>
  </si>
  <si>
    <t>Prof Andrei Rode</t>
  </si>
  <si>
    <t>Mr Stewart Laidler; Prof Andrei Rode; Ms Joanna Barr; Dr Leonie Wain; Mr David Gardner; Capt John Land; Prof Kenneth Baldwin; Cmdr Shane Moore</t>
  </si>
  <si>
    <t>LE0668520</t>
  </si>
  <si>
    <t>schemeCode: LE   ^ program: Linkage ^ submissionYear: 2005 ^ roundNumber: 1 ^ schemeRound: LE06 Round 1</t>
  </si>
  <si>
    <t>South Australian Supercluster Facility. This project will maintain and build on existing excellence and strength in areas ranging from computational chemistry, bioinformatics, and plant functional genomics through to water resources management, fluid dynamics and novel fibres and materials for photonics.  It will enable the development of cutting edge computational tools and techniques and will maintain and grow strong international links.  It will produce graduates of the highest quality able to use advanced computing to solve real-world problems. The training provided and the tools and techniques developed will bring major economic benefits and provide excellent links to Australian industry.</t>
  </si>
  <si>
    <t>Prof Anthony Williams</t>
  </si>
  <si>
    <t>Prof Warren Lawrance; Dr Paul Coddington; Prof Derek Leinweber; Prof Andrea Gerson; Em/Prof David Catcheside; Prof Jim Denier; Dr Francis Vaughan; Prof Catherine Abbott; Prof Greg Metha; Prof Peter Langridge; Prof Anthony Williams; Prof Geoffrey Fincher; Em/Prof Colin Hansen; Prof Mark Buntine; Prof John Bowie; Prof Graeme Dandy; Prof Stephen Lincoln; Prof Tanya Monro; Prof Michael Bruce</t>
  </si>
  <si>
    <t>LE0668467</t>
  </si>
  <si>
    <t>A large memory, high performance computing system for the ac3 Research Consortium. The installation of this new supercomputing facility is an important addition to the nation's foundation research infrastructure, and a further key system in the national computational grid.  Of particular importance to research groups in NSW is the much needed boost in computational research and research training capacity that it will provide, enabling world leading research teams to continue their ground breaking work in what is an increasingly competitive international environment.   Much of the research to be supported lies in areas of national priority, including frontier technologies and Australian environmental sustainability.</t>
  </si>
  <si>
    <t>Prof Lindsay Botten</t>
  </si>
  <si>
    <t>Prof Michael Ford; Dr Robert Bursill; Prof Lindsay Botten; Prof Catherine Stampfl; Prof Ross McPhedran; Prof Peter Robinson; Prof Eddie Leonardi; Em/Prof Leo Radom; Prof Timothy Marchant; A/Prof Robert Womersley; Prof Andrew Pitman</t>
  </si>
  <si>
    <t>LE0668398</t>
  </si>
  <si>
    <t>Advanced Microwave Facility for Quantum-Atom Optics. Atoms can be controlled using light in visible and infra-red regions, as well as electromagnetic waves of longer wavelength in the microwave (MW) and radiofrequency (RF) part of the spectrum. We presently use optical radiation to control atoms at the quantum level where they can behave like waves and can interact with light to store and manipulate information. The MW and RF facility will extend our abilities and enable more complete control of the atoms, which will help us develop the first generation quantum technology. This will enable the creation of quantum devices such as atom lasers, atom interferometers and quantum information networks for communication and ultra-sensitive measurement applications.</t>
  </si>
  <si>
    <t>Prof John Close; Prof Hans Bachor; Dr Charles Harb; Prof Ping Koy Lam; Dr Brenton Hall; Prof Andrei Sidorov; Prof Peter Hannaford; Dr Alexander Akulshin; Prof Christopher Vale</t>
  </si>
  <si>
    <t>LE0668381</t>
  </si>
  <si>
    <t>Foundational National Nanotechnology Infrastructure. Breakthough nanotechnologies based on quantum mechanics promise useful devices for absolutely secure transmission of information encoded in quantum states, ultra-rapid searching through genome databases for unique gene sequences, faster electronic and photonic devices, robust devices made from diamond and better processing of biomedical materials for diagnosis of illness.  Fabrication and characterization of these devices provides training for research students in state-of-the-art techniques with many uses.  Deeper understanding of these quantum technologies will lead to better models for some of the most puzzling aspects of quantum mechanical systems that are the foundation of the physical processes of_x000D_
our universe.</t>
  </si>
  <si>
    <t>Prof Chee Kwok</t>
  </si>
  <si>
    <t>Prof William Ducker; Prof Andrew Dzurak; Prof Dougal McCulloch; Prof Francois Ladouceur; Prof Steven Prawer; Prof Halina Rubinsztein-Dunlop; Prof Gang-Ding Peng; Prof Peter Johnston; Prof Chee Kwok; Dr Alexander Buryak; Prof Andrew White; Prof David Jamieson; Prof Robert Clark</t>
  </si>
  <si>
    <t>FF0668810</t>
  </si>
  <si>
    <t>schemeCode: FF   ^ program: Discovery ^ submissionYear: 2005 ^ roundNumber: 1 ^ schemeRound: FF06 Round 1</t>
  </si>
  <si>
    <t>Integrated quantum photonics. Australia is a leader in quantum science and technology - from nanotechnology to quantum computers, amazing advances are being made possible as we harness the laws of quantum physics. This project will enhance the nation's profile in this discipline by developing a new technology that allows photons - single particles of light - to be added together to form powerful quantum machines; and using this to explore the phenomenon that makes quantum technology powerful. This work will put Australian researchers at the forefront of new quantum technologies. Young researchers and postgraduate students will play a substantial role in the project, maximising the training impact for new professionals in cutting-edge science and high technology.</t>
  </si>
  <si>
    <t>FF0668731</t>
  </si>
  <si>
    <t xml:space="preserve">Quantum Information and Entanglement: a new framework for Science and Technology with quantum many-body systems. The expected outcome of the research program is a significant boost in the understanding of quantum many-body systems, which will reinforce Australia's competitiveness and international profile in aspects of breakthrough science and frontier technologies. By developing both the underpinning theory and innovative computational tools, and by applying them to problems of recognised importance, this program will have direct implications in areas of condensed matter physics, quantum statistical mechanics, particle physics, complex systems, quantum information science and technology, quantum computation, engineered quantum systems and nanotechnology. </t>
  </si>
  <si>
    <t>DP0666910</t>
  </si>
  <si>
    <t>schemeCode: DP   ^ program: Discovery ^ submissionYear: 2005 ^ roundNumber: 1 ^ schemeRound: DP06 Round 1</t>
  </si>
  <si>
    <t>Experimental and theoretical study of the formation of nanomaterials under reduced gravity conditions. This work will investigate the formation of nanomaterials and model this process to provide the skills to develop better nanocomposite materials. A better understanding of the process and the effect gravity has on it provides better control of this industrially significant process allowing enhanced process optimisation and product design. The results are directly relevant to many organisations currently studying nanomaterials. The work provides important results in a frontier technologies which will help the building and transforming of Australian industries with applications in energy conversion, water purification, quantum semi-conductors, optical materials, films for material separation and fuel cells.</t>
  </si>
  <si>
    <t>Prof Theodore Steinberg</t>
  </si>
  <si>
    <t>Prof Theodore Steinberg; Dr Tuquabo Tesfamichael; A/Prof Wayde Martens</t>
  </si>
  <si>
    <t>DP0666826</t>
  </si>
  <si>
    <t xml:space="preserve">Visualizing spin-related properties of functional nanostructures (for spintronics). This project contributes to undergraduate, postgraduate and postdoctoral research and training to encourage the pursuit of excellence, with:_x000D_
- increased depth of knowledge in interdisciplinary research,_x000D_
- a scientific environment providing access to research not otherwise in Australia,_x000D_
- experience in the design, construction and development of scientific instruments._x000D_
Possible applications include high-speed magnetic filters, sensors, quantum transistors and spin qubits for quantum computers. The technological aspects of our project's outcomes offer real prospects of local development. The development of spin-polarized electron spectroscopy has great potential for existing applications in the surface science industry._x000D_
</t>
  </si>
  <si>
    <t>Prof J√ºrgen Kirschner; Em/Prof James (Jim) Williams; Prof Dr Jamal Berakdar; Prof Dr Markus Donath</t>
  </si>
  <si>
    <t>DP0666546</t>
  </si>
  <si>
    <t>Matter-wave vortices in engineered nanostructures. This project tackles some of the key problems which must be solved before any applications of manipulating and controlling Bose-Einstein condensates with nanostructures can be realised.  This project is therefore of National Benefit for its advances in critical fundamental research and for the potential applications which may be ultimately derived from harnessing the power of this new state of matter.  Australia is at the forefront of this revolution in quantum technology.  This project furthers Australia's competitive position and opens up new opportunities for ground-breaking research and applications in an area which has the potential to be as revolutionary as the development of the laser.</t>
  </si>
  <si>
    <t>A/Prof Tristram Alexander</t>
  </si>
  <si>
    <t>DP0666495</t>
  </si>
  <si>
    <t xml:space="preserve">Electronics with spin: Investigating spin-dependent electrical properties of semiconductor nano-devices. Devices such as the integrated circuit and semiconductor lasers are products of basic research, and form the basis of new industries that have revolutionised society. Quantum physics was the science of the 20th century and is likely to become a key technology of the 21st century. This project will keep Australia at the forefront of the search for new and potentially commercially useful applications of quantum physics. The project will also provide training for Australian students to work in a cutting-edge semiconductor research facility, and involves linkages with leading international laboratories including Massey University (NZ), the University of Cambridge (UK), and NTT Basic Research Labs (Japan). </t>
  </si>
  <si>
    <t>Dr Romain Danneau</t>
  </si>
  <si>
    <t>DP0666378</t>
  </si>
  <si>
    <t>Molecular Electronics Principles and Applications. This project will establish basic conceptual models and computational methods to understand the nature of conduction, memory storage, and solar to electrical energy conversion processes in molecular devices on the 1-nanometer scale. Fundamental research of chemical processes, device interfaces, characterization techniques, and natural photosynthesis will result in widely applicable advances in nanotechnology. Additionally, novel architectures will be developed for disruptive new technologies in molecular memory and logic design, as well as in the design of biomimetic solar cells. These developments could lead to new Australian electronics industries and an order of magnitude reduction in the production cost of solar electricity.</t>
  </si>
  <si>
    <t>DP0666369</t>
  </si>
  <si>
    <t>Development of a neutral helium beam microscope. This project would demonstrate Australia's capability in developing leading edge technologies applicable to the growing nanotechnology industry. The development of a neutral helium beam microscope brings into Australia expertise in the emerging field of molecular optics, and would place Australia as one of the first countries to make a commitment to this field. The project will develop a prototype instrument which is aimed at becoming a commercially viable product - the neutral helium beam microscope. The possibilities of using the microscope system as a nanofabrication device would also give researchers in Australia the ability to fabricate structures that could not be manufactured anywhere else in the world.</t>
  </si>
  <si>
    <t>Dr Alexis Bishop</t>
  </si>
  <si>
    <t>DP0666262</t>
  </si>
  <si>
    <t xml:space="preserve">Solid state optical quantum information technology. There is a significant effort in Australia and around the world to develop quantum information technologies.  This project, by demonstrating a suite of critical building blocks for quantum information processing, will support Australia's strong position in this emerging technology. _x000D_
_x000D_
A major motivation for the effort directed at quantum information technologies is the impact they will have on the security of data transmission, both in breaking existing encryptions and implementing new encryption systems.  The successful completion of this project will provide the essential components for a secure long distance quantum communication network.  </t>
  </si>
  <si>
    <t>DP0666129</t>
  </si>
  <si>
    <t xml:space="preserve">The Essence of QCD Vacuum Structure. This first-principles study of quantum field theory will elucidate an outstanding mystery of modern particle physics. Understanding confinement is recognized as one of the top 10 Physics Questions to Ponder for a Millennium or Two. In support of the National Research Priorities, new scientific data visualization techniques will be transferred to industry, facilitating smart information use. Further economic benefits are realized through the training and development of expertise in high-performance parallel computing, promoting an innovation culture and economy. The opportunity for young Australian Honours and Postgraduate students to work at the forefront of nuclear and particle theory is an obvious social benefit._x000D_
</t>
  </si>
  <si>
    <t>DP0665927</t>
  </si>
  <si>
    <t xml:space="preserve">Infinite Dimensional Unitarizable Representations of Lie Superalgebras. The project addresses major outstanding mathematical problems, which are of fundamental importance to the development of a unified theory of all four interactions in quantum physics. Mathematics is essential for the understanding of our own rationality. Advances in the field promised by this project are of intrinsic value.  Physics is the foundation of modern technology.  Success of the project will help to create a scientific environment in Australia that fosters technological creativity and innovation. Results of the project will greatly enhance the scientific reputation of Australia internationally, attracting foreign researchers and Ph.D students to Australian shores. </t>
  </si>
  <si>
    <t>Prof Ruibin Zhang; Prof Alexander Molev</t>
  </si>
  <si>
    <t>DP0665816</t>
  </si>
  <si>
    <t>Importance of conformational and electrostatic contributions in simulations of enzyme reaction mechanisms. The research will contribute to the development of biomolecular simulation in Australia by demonstrating its potential to complement experiment, and also promote the effective use of APAC (Australian national supercomputer facilities) resources by providing advanced programs and computational protocols for other researchers. It will assist the diffusion of computational biology technology into industrial applications such as rational drug design and protein engineering, as, for example, in our associated Linkage project grant, and provide novel insights into protein engineering and other sorts of design, which transcend concepts currently used in biomimetic chemistry.</t>
  </si>
  <si>
    <t>Prof Jill Gready</t>
  </si>
  <si>
    <t>Dr Peter Cummins; Prof Jill Gready</t>
  </si>
  <si>
    <t>DP0665627</t>
  </si>
  <si>
    <t xml:space="preserve">Efficient and tailored supercontinuum generation using dispersion management. Imagine a laser beam, but not with just one colour, but containing all colours. The light beam thus looks white, somewhat like a search light, except that it is much brighter. We now know how to generate such bright white beams of light, but it is expensive, requiring a small specialized laboratory full of equipment. Through a better understanding, we will make it easier and cheaper to generate these light beams. All kinds of applications that have been known for years, such as medical imaging and chemical analysis, then suddenly become practical. We anticipate that in the future these bright white light beams will be used on a routine basis in Australian hospitals and industry. </t>
  </si>
  <si>
    <t>Prof Carel de Sterke; Prof Benjamin Eggleton</t>
  </si>
  <si>
    <t>DP0665301</t>
  </si>
  <si>
    <t xml:space="preserve">Direct deep-ultraviolet tunable laser sources generating continuous and ultra-short-pulse radiation for photonics applications. This project will develop two versatile and efficient sources of tunable deep-ultraviolet laser radiation. These sources are an enabling photonics technology that will have impact in the applied fields of precision spectroscopy and flow cytometry for detection of biological agents. The proposed ultrafast laser source will enable new fundamental research probing high-energy processes, such as ultrafast chemical reactions, on the femtosecond timescale._x000D_
Training through an APD fellowship in the national priority area of Frontier technologies: photonics will enhance Australia's expertise in this important area. </t>
  </si>
  <si>
    <t>DP0665247</t>
  </si>
  <si>
    <t>Photonic Crystal Enhanced Wavelength Selective, Multi-Colour Quantum Dot Infrared Photodetectors. Photonic crystal enhanced quantum dot infrared photodetectors are a new generation of detectors developed from integrating nanotechnology with material science and optics. This would not only enhance the detector performance but the structure will now detect a narrow band around the desired wavelength with multi-colour detectivity. The technology developed in this project is anticipated to attract interest from the industries and government agencies. It will be pervasive for use at home, in the manufacturing and mining industry, environmental and pollution monitoring, defence and national security. Applications include spectral imaging, remote sensing, environmental/pollution monitoring, toxic gas and bio-hazardous material detection.</t>
  </si>
  <si>
    <t>1204 - Engineering Design</t>
  </si>
  <si>
    <t>DP0665124</t>
  </si>
  <si>
    <t>Algebras with Frobenius morphisms and quantum groups. In this digitalized world, our life relies on mathematics more than ever. Counting and numbers are just one example of this. Another is the public key codes for online payments and transactions. Mathematics is of enormous importance in this technology dominated age. This proposal is to carry out high level mathematical research in Australia. Basic research on quantum groups underpins applied research and certain areas such as quantum mechanics and string theory. Some structure of quantum groups is too complicated to be seen by even a professional mathematician. A possible interpretation by using representations over a finite field would make it more usable and accessible by computer.</t>
  </si>
  <si>
    <t>DP0665098</t>
  </si>
  <si>
    <t>Implementing large-scale solid-state quantum computation. The goal of quantum computing research is to harness the properties of quantum mechanics to build computers that are exponentially more powerful than the computers of today. Along the way, many spin-off technologies for conventional computing and nanotechnology are expected. Realising the quantum computing dream is a daunting experimental challenge requiring both theoretical assurance that it is possible in principle, and theoretical guidance as to the best method. We seek to provide this theoretical support for solid-state systems, and broaden the range of problems that such systems are demonstrably suited to tackle.</t>
  </si>
  <si>
    <t>Dr Austin Fowler</t>
  </si>
  <si>
    <t>DP0665065</t>
  </si>
  <si>
    <t xml:space="preserve">The First Chemically Accurate Tools in Theoretical Materials Research. Non-metallic materials are widely used in catalytic, separation and sensing applications. This project will create a new, accurate, general and systematic approach to the computational study of non-metallic materials and will provide an enormous step forward in our ability to design these materials for specific applications. With ever increasing demand, growing world population and shrinking natural resources, the benefits of such rational materials design impact on the development of new, safer, more efficient, reusable materials in chemical, engineering, electronic and biological applications. </t>
  </si>
  <si>
    <t>Prof Michael Collins; Prof Meredith Jordan; Prof Mark Gordon</t>
  </si>
  <si>
    <t>DP0664956</t>
  </si>
  <si>
    <t xml:space="preserve">Robust Feedback Control in Quantum Technology. Australia has considerable strengths in quantum technology research. As these technologies advance, the issue of control and in particular feedback control becomes a critical one. This research project will strengthen Australia's position in quantum technology by developing new methodologies for designing high performance robust feedback controllers for quantum systems. The project will also add to Australia's strength in quantum technology by contributing to the research training of young researchers with expertise both in control systems engineering and quantum technology. This project will help Australia reap the maximum possible benefit from the new industries to emerge from the field of quantum technology. _x000D_
</t>
  </si>
  <si>
    <t>DP0664838</t>
  </si>
  <si>
    <t>Decoherence and Quantum Simulations of Spin-Environment systems. The effort to develop quantum technologies relies on our ability to understand and manipulate quantum mechanical objects with great precision.  In order to do this, we need to study how such systems interact with their surroundings.  Solid-state quantum systems connected to an environment show a rich range of phenomena, such as quantum phase transitions, which are interesting in their own right.  This work will better enable experimentalists to develop the techniques required for the future of quantum technology.</t>
  </si>
  <si>
    <t>DP0664792</t>
  </si>
  <si>
    <t>Nucleophilic carbenes as organocatalysts for asymmetric synthesis. Chemical compounds which come in two chiral mirror images (enantiomers) can have very different biological function.  Often one form can have beneficial effects while the other can cause great harm (such as birth defects in the case of thalidomide).  It is therefore very important for the drug industry to have asymmetric chemical reactions that lead specifically to only one enantiomer.  The asymmetric reactions in this project have been used previously to synthesise the anti-cancer metabolite roseophilin.  The results of this project will ensure that there are many more similar success stories in the pharmaceutical and biotechnology industries.</t>
  </si>
  <si>
    <t>Prof Brian Yates</t>
  </si>
  <si>
    <t>Prof Tomislav Rovis; Prof Brian Yates</t>
  </si>
  <si>
    <t>DP0664466</t>
  </si>
  <si>
    <t>Development and implementation of efficient new models for electron correlation. The two new approaches will allow researchers in the chemical, pharmaceutical and materials sciences to predict the physical and chemical behaviour of moderately large molecular systems with an accuracy and efficiency that has not previously been possible.  The software that will result will enable cost and time savings in the design of advanced materials in the medical and agricultural contexts.</t>
  </si>
  <si>
    <t>DP0663935</t>
  </si>
  <si>
    <t>Optical Quantum Computation. The study of the storage, communication and processing of information stored in quantum systems - quantum information science - is recognized as key underpinning knowledge for future technologies. Technologies of current fundamental and popular interest such as quantum computation and teleportation are likely to form the basis of future communication and computation systems with far greater power and versatility than those of today. Having a stakehold in the development of these technologies will be of significant national benefit for Australia.</t>
  </si>
  <si>
    <t>Prof Timothy Ralph</t>
  </si>
  <si>
    <t>DP0663773</t>
  </si>
  <si>
    <t>The mathematical analysis of ultracold quantum gases. Ongoing developments in the experimental realisation of ultracold quantum_x000D_
gases play a leading role in the international effort towards the_x000D_
eventual realisation of quantum technology. This project brings together Australian_x000D_
researchers with complementary strengths to develop a sophisticated range of innovative_x000D_
mathematical tools for understanding these fundamental quantum systems. The expected_x000D_
outcomes will thus include potentially far reaching impacts on downstream quantum technology._x000D_
The project will contribute to training mathematically talented students and thus take essential _x000D_
steps to establish the long term future of mathematical physics in Australia. It will also establish enduring key international research links.</t>
  </si>
  <si>
    <t>A/Prof Jon Links; Prof Murray Batchelor; Em/Prof Mark Gould; Prof Vladimir Bazhanov</t>
  </si>
  <si>
    <t>DP0663724</t>
  </si>
  <si>
    <t>Diamond Based Quantum Information Processing. The explosive growth in ideas for applications of quantum mechanics to practical devices for information processing has been a worldwide phenomenon of the past 4 years.  A leading material which promises many of the desirable quantum properties is diamond.  We aim to build on our extensive expertise in fundamental diamond research to design, fabricate and analyse novel quantum devices made from diamond.  We will seek to attain the glittering prize of constructing diamond devices that will absorb, store and re-emit single light-photons with revolutionary applications to information storage and processing.</t>
  </si>
  <si>
    <t>Dr David Moore; Prof Joseph Salzman; Prof Steven Prawer; Prof Andrew Briggs; Dr Fedor Jelezko; Prof Dr Joerg Wrachtrup; Prof David Jamieson; Prof Ian Walmsley</t>
  </si>
  <si>
    <t>DP0663718</t>
  </si>
  <si>
    <t>Entanglement Processing in N-Atom Systems. An essential part of modern technological society is an understanding the scientific explanation of the world around us, and a realization that these explanations must be critically tested in the light of technological advances. The study of multi-atom entanglement is closely related to questions of fundamental physics. A breakthrough in stimulating this problem could have applications in other areas of physics and in technology, such as information processing and cryptography.</t>
  </si>
  <si>
    <t>Dr Zbigniew Ficek</t>
  </si>
  <si>
    <t>DP0663694</t>
  </si>
  <si>
    <t>Carrier dynamics in III-V semiconductor quantum dots and nanostructures. Quantum dots and related nanostructures are one of the most attractive topics in the recently years. This project will investigate the role of carrier dynamics in these nanostructures by using state-of-the-art ultrafast spectroscopy techniques. The wealth of information obtained from this study will not only enhance our knowledge base but also allow us to design high performance QD lasers and detectors and to demonstrate innovative optoelectronic devices for optical communication systems as well as quantum information processing. It will ensure that Australia is at the cutting edge of nanotechnology and optoelectronics research.</t>
  </si>
  <si>
    <t>Dr Qing Li</t>
  </si>
  <si>
    <t>DP0663587</t>
  </si>
  <si>
    <t>Probing Electron Dynamics in the Molecular Frame. The outcome of this project will be an improved understanding of the molecular fragmentation process, enhancing our ability to control chemical reactions through a better knowledge of the mechanisms which drive them.  By providing data which will stimulate the development of theory it will encourage creativity and innovation.  Results will contribute to building a strong foundation in the fundamental physical sciences and lead to advances in areas ranging from quantum chemistry, the chemistry of planetary atmospheres to mechanisms responsible for radiation damage in biological systems.</t>
  </si>
  <si>
    <t>Dr Susan Bellm</t>
  </si>
  <si>
    <t>DP0663445</t>
  </si>
  <si>
    <t>Fundamental Implantation, Epitaxy and Defect studies in Silicon  to support ultra-shallow junction formation. If successful this project will provide key data and understanding that are fundamentally important for semiconductor science and technologically essential for the global semiconductor industry.  Hence successful outcomes will benefit the Nation by raising the international profile of Australian science in these areas.  More direct benefit will be derived from the two Australian ventures that require successful implementation of ultra-shallow junction formation.  One is the new silicon phase-change memory company, WRiota, that requires ultra-shallow silicon layers.  The second is the quantum computing initiatives in silicon, where understanding of defect-mediated processes in shallow implanted layers is essential to the technology.</t>
  </si>
  <si>
    <t>Prof James Williams</t>
  </si>
  <si>
    <t>Prof Jeffrey McCallum; A/Prof Jennifer Wong-Leung; Dr Hans-Joachim Gossmann; Prof Peter Simpson; Prof James Williams</t>
  </si>
  <si>
    <t>DP0663444</t>
  </si>
  <si>
    <t>Advancing x-ray imaging into new dimensions using interferometry and phase-space tomography. Synchrotron science and nanofabrication technologies are priority investment areas for most industrial countries including Australia. This research program takes advantages of recent progress in these fields and aims to advance x-ray imaging techniques of high sensitivity and low radiation dose and retrieve all extractable information of an object encoded in a wavefield. The development of these techniques is critical to future opportunities of frontier discoveries of the biological, nano and atomic world.  Its application includes structural biology, medical diagnosis, biomedicine, material sciences and many other fields.</t>
  </si>
  <si>
    <t>Dr Chanh Tran</t>
  </si>
  <si>
    <t>DP0663304</t>
  </si>
  <si>
    <t>Controllable growth of semiconductor quantum dots for future nanoelectronic and optoelectronic devices. This project addresses specific National Research Priorities in the areas of breakthrough science, frontier technology and advanced materials. Outcomes will significantly advance the understanding of the self-assembly of semiconductor nanostructures. This project will provide informative guidelines for designing, developing and manufacturing semiconductor nanostructures for future nanoelectronic and optoelectronic devices, which is strategically important to Australia's emerging electronic industry. This project will also enhance the international reputation and impact of Australian research in the internationally focused field of nanoscience and nanotechnology.</t>
  </si>
  <si>
    <t>Em/Prof Jin Zou</t>
  </si>
  <si>
    <t>Prof Zuimin Jiang; Prof Kang Wang; Em/Prof Jin Zou</t>
  </si>
  <si>
    <t>DP0663155</t>
  </si>
  <si>
    <t>Many-Electron Dynamics and Electronic Structure of Materials Studied by Electron Momentum Spectroscopy. Electron momentum spectroscopy is a technique that resembles playing pool with electrons.  This technique, largely developed in Australia, determines the binding energy and velocity distribution of electrons in matter. This distribution, closely related to the quantum mechanical wave function of the electrons, can be compared directly with calculations of the electronic structure. Such a comparison helps establish which theory approaches nature most closely, and thus improves our understanding of the electronic structure. This understanding helps to predict the properties of materials, and hence this knowledge will facilitate the design of materials with desirable properties.</t>
  </si>
  <si>
    <t>A/Prof Maarten Vos</t>
  </si>
  <si>
    <t>Prof Anatoli Kheifets; Dr Ferdi Aryasetiawan; A/Prof Maarten Vos</t>
  </si>
  <si>
    <t>DP0663152</t>
  </si>
  <si>
    <t xml:space="preserve">Fabrication of complete photonic band gap structures by two-photon polymerization and subsequent infiltration with high refractive index materials. The ability to shrink photonic circuits by orders of magnitudes by the integration of photonic crystals offers many stimulating possibilities for novel device designs. A speculative view is that this miniaturisation can have a similar impact to that experienced in electronic components in the 1960s. However, the fabrication of 3D photonic crystals remains a major challenge and the development of new, flexible, and fast nano-fabrication techniques is vital. The realization of an innovative technique for the fabrication of 3D complete photonic band gap structures as it is suggested will make an essential contribution to the emerging field of all-optical tele- and data-communications and will deliver major economic benefit to Australia. </t>
  </si>
  <si>
    <t>Dr Jesper Serbin</t>
  </si>
  <si>
    <t>DP0663083</t>
  </si>
  <si>
    <t xml:space="preserve">Quantum Integrable Systems and Applications: From Condensed Matter to Quantum Information. Quantum integrable systems have produced exciting results and techniques vital in the efforts to achieve the ultimate goal of understanding quantum science beyond perturbation. The proposal gathers four world experts from Australia, Japan and Russia to work on highly interdisciplinary projects designed to resolve fundamental problems in the field, which will underpin the development of emerging technologies. As a result, Australian science will be seen to be at the forefront internationally, and the leading status of Australia in the field will be greatly strengthened. Early career researchers and PhD students will be trained as part of the project, important in enhancing Australia's capability to develop and retain scientific talent.  </t>
  </si>
  <si>
    <t>A/Prof Yao-Zhong Zhang; Prof Ryu Sasaki; Prof Alexander Belavin</t>
  </si>
  <si>
    <t>DP0663045</t>
  </si>
  <si>
    <t>Metal Complexes for Activation and Scission of Small, Multiply-Bonded Molecules. The immediate outcome of this work is a series of new metal complexes capable of selectively cleaving the strong bonds present in a number of small molecules of industrial and synthetic importance. These outcomes will have a significant impact on the development of both novel transition metal systems for synthetic chemistry and new industrial procedures for the activation and cleavage of multiply-bonded molecules such as molecular nitrogen and carbon dioxide. They will lead to new consumer products, better methods of production, and potential downstream applications such as nitric oxide/nitrogen dioxide converters and carbon dioxide emission controls.</t>
  </si>
  <si>
    <t>Em/Prof Robert Stranger; Prof Martin Head-Gordon; Prof Brian Yates; Prof Keiji Morokuma</t>
  </si>
  <si>
    <t>DP0663042</t>
  </si>
  <si>
    <t xml:space="preserve">Imaging Light and Gases with Low Energy Electrons. The imaging of light and atoms trapped in the potential minima of optical lattices will be a world first, positioning Australia at the forefront of the merging fields of electron microscopy and atom optics, leading to important international recognition and publicity. This project, relevant to the frontier technologies of photonics, atom optics and quantum information processing, will also develop a skills base in surface electron microscopy and laser science by providing high level training for post-graduate and honours students. In addition, the utilisation of optical lattices as micro-environmental cells in electron microscopy will be an important development for in situ studies of the gas phase including chemical reactions._x000D_
</t>
  </si>
  <si>
    <t>Prof Peter Barker; Prof David Jesson</t>
  </si>
  <si>
    <t>DP0663026</t>
  </si>
  <si>
    <t>Precision Measurement of Highly Excited Atoms and Molecules:  From the Infrared to the Vacuum Ultraviolet. Precise measurements of the structure and dynamics of atomic and molecular systems provide important benchmarks against which our fundamental understanding of matter can be tested. Such measurements also provide reference standards, with applications in many subfields (e.g. testing theories that indicate time dependence of the fundamental constants). Determination of the behaviour of simple molecules such as oxygen and nitrogen is important for understanding the complex processes that shape the atmosphere of the earth and other planets.  These experiments will also enable the understanding of other chemical processes, and will build on our strengths in developing precision laser technologies.</t>
  </si>
  <si>
    <t>Prof Edward Eyler; Prof Brian Orr; Prof Kenneth Baldwin</t>
  </si>
  <si>
    <t>DP0663005</t>
  </si>
  <si>
    <t>Quantum Spectra. Fundamental quantum processes will play a key role in emerging technologies in the twenty-first century across diverse industries including quantum information technology, quantum computers and electronics, quantum optics, nanoscale quantum microscopes and superconductor technology. Australia has a strong base of expertise in the underpinning quantum disciplines. This project in strategic basic research within mathematical physics will develop a comprehensive and consistent mathematical description of quantum processes. This research will lead to a deeper understanding of quantum processes, keep Australia at the leading edge of international developments and increase Australia's capacity to develop and implement these new technologies.</t>
  </si>
  <si>
    <t>Prof Paul Pearce</t>
  </si>
  <si>
    <t>Prof Paul Pearce; Em/Prof Mark Gould</t>
  </si>
  <si>
    <t>LX0561454</t>
  </si>
  <si>
    <t>schemeCode: LX   ^ program: Linkage ^ submissionYear: 2004 ^ roundNumber: 1 ^ schemeRound: LX05 Round 1</t>
  </si>
  <si>
    <t>Measuring the linewidth enhancement factor and optical feedback level factor of semiconductor lasers based on optical feedback self-mixing interferometry. This project aims to develop a high performance solution for the challenging problem of measuring the linewidth enhancement factor (LEF) of semiconductor lasers (SLs) and the optical feedback level factor, C, for the optical feedback self-mixing (OFSM) systems.  Specific outcomes of the research include (1) a new model for an optical feedback self-mixing effect, (2) a new approach for measuring LEF and C based on the proposed model, (3) signal processing algorithms for improving the performance of the proposed approach, and (4) an OFSM system prototype based on the new model and algorithms.</t>
  </si>
  <si>
    <t>Prof Jiangtao Xi</t>
  </si>
  <si>
    <t>Dr Enbang Li; Prof Jiangtao Xi; A/Prof Huiying Ye; Prof Joe Chicharo; A/Prof Yanguang Yu</t>
  </si>
  <si>
    <t>LX0561315</t>
  </si>
  <si>
    <t>Joint Theoretical and Experimental Electron Momentum Spectroscopic Studies for DNA Bases. The study of DNA structure is an area of intense research activity and continues to reveal new levels of complexity and diversity. Recent experiments (Science, 2002) provided direct evidences of the adenine non-planarity, indicating non-rigidity of DNA bases. Electron momentum spectroscopy (EMS) has been identified to be an appropriate technique in the study of chemical binding mechanism and orbitals at molecular level. The aims of the project is to study orbitals and interactions of DNA and RNA bases such as adenine, thymine (uracil), guanine and cytosine using momentum space quantum mechanics and EMS experimental techniques. The outcome of the project will improve our understanding of the DNA double helical strand structure.</t>
  </si>
  <si>
    <t>Prof Feng Wang; A/Prof Wenning Pang</t>
  </si>
  <si>
    <t>LX0561267</t>
  </si>
  <si>
    <t>Microcharacterisation of rare-earth-doped optical fibres. Rare-earth-doped optical fibres continue to play a central role in optical telecommunication systems and are increasingly being used as elements in optical fibre sensing devices and as fibre lasers. The aim of this project is the application of new high spatial resolution techniques for determining the physical properties of such fibres. These methods will permit unprecedented knowledge of the precise distribution of rare-earth ions in the fibre and its relationship with the fibre's refractive index profile. This information is critical to understanding the performance of rare-earth-doped fibres in a variety of applications and the outcomes of this work will inform the design of fibres optimised for use in specific applications.</t>
  </si>
  <si>
    <t>Prof Gregory Baxter; Dr Gerard Monnom; Dr Wilfried Blanc; Dr Bernard Dussardier; Prof Ann Roberts</t>
  </si>
  <si>
    <t>LX0561260</t>
  </si>
  <si>
    <t>Noncommutative geometry and applications. Noncommutative geometry is a new field of mathematical research having its origins in quantum mechanics. The main feature of this theory is that it deals with geoemtric and topological aspects of objects for which the order in which we make measurements or perform operations or observations is relevant to the outcome. This happens with microscopic systems especially those at the atomic or subatomic length scale. The methods have been motivated by and found application in condensed matter physics, string theory, random media, algebraic structures and the geometry and topology of manifolds</t>
  </si>
  <si>
    <t>Prof Alan Carey</t>
  </si>
  <si>
    <t>Prof John Phillips; Prof Alan Carey; Prof Fedor Sukochev; A/Prof Adam Rennie; Prof Dr Harald Grosse</t>
  </si>
  <si>
    <t>LP0562384</t>
  </si>
  <si>
    <t>schemeCode: LP   ^ program: Linkage ^ submissionYear: 2004 ^ roundNumber: 2 ^ schemeRound: LP05 Round 2</t>
  </si>
  <si>
    <t>Inception of a Practical, Biomimetic, Flexible Photovoltaic Device. This project will design and synthesise new, complex, functional organic molecules and assemble them to create a new type of photovoltaic cell.  This device will be designed using biomimetic principles to emulate many of the efficient photosynthetic solar energy conversion processes that occur in plants.  A key feature is that near atomic-level control will be achieved over the entire device structure, facilitating the establishment of a clear path towards the commercial production of solar cells that are simultaneously highly efficient, long lasting, flexible, and very cheap to manufacture.</t>
  </si>
  <si>
    <t>Prof Jeffrey Reimers; Em/Prof Noel Hush; Prof Paul Dastoor; Em/Prof Maxwell Crossley</t>
  </si>
  <si>
    <t>LP0560416</t>
  </si>
  <si>
    <t>schemeCode: LP   ^ program: Linkage ^ submissionYear: 2004 ^ roundNumber: 1 ^ schemeRound: LP05 Round 1</t>
  </si>
  <si>
    <t>Application of Femtosecond Light Sources to Generation of Low Noise Microwave Signals. The main goal of the research project is to develop prototypes of photonic oscillators capable of generating spectrally pure signals both at optical and microwave frequencies. The project is also aimed at understanding noise mechanisms affecting frequency stability of classical microwave oscillators based on sapphire loaded cavity resonators. By cryogenically cooling such resonators we plan to create a new family of extremely low noise and economically viable microwave signal sources. The research proposed will enrich the field of oscillator frequency control, give rise to new techniques for precision noise measurements and reinforce Australia's position at the forefront of microwave and photonic science.</t>
  </si>
  <si>
    <t>Prof Michael Tobar; Mr Jesse Searls; Dr John Hartnett</t>
  </si>
  <si>
    <t>LE0561219</t>
  </si>
  <si>
    <t>schemeCode: LE   ^ program: Linkage ^ submissionYear: 2004 ^ roundNumber: 1 ^ schemeRound: LE05 Round 1</t>
  </si>
  <si>
    <t>Western Australian Supercomputer Program (WASP). The simulation and understanding of real biological and physical systems, at the level enabling significant and usable insights, requires teraflop+ computing.  The rate-determining step in the next generation of analysis and modelling calculations requires access to massively parallel supercomputers.  In Western Australia, there are a number of critical and unique projects that are totally dependant on such facilities.  The Western Australian Supercomputer Program (WASP) will provide a quantum advance to computationally-intensive scientific research, as well as to world-class visualisation and data-management resources for academic and business communities, both nationally and internationally.</t>
  </si>
  <si>
    <t>Prof Andrew Millar</t>
  </si>
  <si>
    <t>Prof James Whelan; Prof Svend Klinken; Prof Sydney Hall; Prof Julian Gale; Prof Amitava Datta; Prof Allan McKinley; Em/Prof David Blair; Prof Mark Spackman; Em/Prof Gregory Ivey; Prof Igor Bray; Prof Arcady Dyskin; A/Prof Karen Haines; Dr David Reynolds; Prof Matthew Bellgard; Prof Andrew Rohl; Prof Andrew Millar; Prof Dylan Jayatilaka</t>
  </si>
  <si>
    <t>LE0561161</t>
  </si>
  <si>
    <t>Joint Facility for Genome Analysis of Nutrient Transport Proteins. The joint facility for genome analysis of nutrient transport proteins is a new initiative between the University of Adelaide, the Australian Centre for Plant Functional Genomics, and the University of Western Australia to use a high throughput Xenopus oocyte expression system to screen plant cDNA/cRNA collections for genes encoding nutrient transport proteins.  The facility will also provide a platform to rapidly accelerate our present capacity for Xenopus oocyte expression analysis of nutrient transport proteins.  This facility will greatly aid our current research quantum in this field and allow for new discoveries related to nutrient transport in plants.</t>
  </si>
  <si>
    <t>Prof Brent Kaiser</t>
  </si>
  <si>
    <t>0703 - Crop and Pasture Production</t>
  </si>
  <si>
    <t>Em/Prof Johannes (Hans) Lambers; Prof David Day; Prof Brent Kaiser; Prof Mark Tester; Em/Prof Stephen Tyerman</t>
  </si>
  <si>
    <t>LE0560872</t>
  </si>
  <si>
    <t>The Buckland Park Lidar Facility. This project will develop a laser radar (lidar) facility to operate as a test bed for studies in atmospheric physics, space physics, optics and astronomy.</t>
  </si>
  <si>
    <t>Prof Iain Reid</t>
  </si>
  <si>
    <t>Prof Peter Veitch; Prof Iain Reid; Dr Mark Conde; Prof Peter Dyson; Prof Jesper Munch</t>
  </si>
  <si>
    <t>LE0560850</t>
  </si>
  <si>
    <t>Scanning Cathodoluminescence Microscopy and Spectroscopy Facility. Cathodoluminescence (CL), the emission of light during electron irradiation, has emerged as a unique analytical tool to characterise luminescence centres and study luminescence mechanisms in technologically important materials at the nano-scale. The main aim of this project is to establish a state-of-the-art scanning CL microscopy and spectroscopy facility in Australia. The facility will enable high spatial resolution CL analysis of technologically important semiconductors and novel nano-structured materials, e.g. quantum dots and ceramic nano-crystals. These studies will facilitate a deeper understanding of the physics of light emission from nano-structured materials and enable the fabrication of higher quality opto-electronic materials.</t>
  </si>
  <si>
    <t>Prof Matthew Phillips</t>
  </si>
  <si>
    <t>Prof Ewa Goldys; Dr Kenneth Butcher; Prof Matthew Phillips; Prof Chennupati Jagadish; Dr Jennifer Russell; Prof Brendan Griffin</t>
  </si>
  <si>
    <t>LE0560680</t>
  </si>
  <si>
    <t>Vibrational Spectroscopy Microprobe/FESEM/AFM Imaging of Cells, Tissues and Materials. State-of-the-art vibrational mapping and imaging equipment (integrated with a field-emission scanning electron microscope (FESEM) and an atomic force microscope (AFM)) will provide enabling technologies for cutting-edge research in disease diagnosis, identification of pathogens, mapping of the entry and distribution of pharmaceutics into cells, and materials research.  An InVia Renishaw Raman spectrometer (sub-micron spatial positioning and micron spatial resolution) will be interfaced to an FEI Quanta FESEM for combined Raman (spectroscopic), EDS and SEM (morphological) imaging/mapping at the sub-cellular level. Complementary new-generation Raman and IR spectrometer upgrades will provide an integrated world-class equipment platform.</t>
  </si>
  <si>
    <t>Prof Peter Lay</t>
  </si>
  <si>
    <t>Prof John Drennan; A/Prof Marion Stevens-Kalceff; Prof Suresh Bhargava; Prof Donald McNaughton; Prof Simon Fleming; Prof Ewa Goldys; Prof David McKenzie; Prof Janice Aldrich-Wright; A/Prof Robert Armstrong; Prof Benjamin Eggleton; Prof Dr Thomas Maschmeyer; Prof Simon Ringer; Em/Prof John Beardall; Prof Peter Lay; Prof Tania Sorrell</t>
  </si>
  <si>
    <t>LE0560679</t>
  </si>
  <si>
    <t>Materials and Surface Characterisation Facility. Australian scientists are well positioned to be at the forefront of nanotechnology, biotechnology and advanced materials development. The proposed Facility, housing state-of-the-art equipment, will enable cutting-edge research in these areas by internationally renowned researchers at the University of Melbourne, Monash University, RMIT University, and CSIRO. Such research will facilitate the development of advanced materials for diverse applications including drug delivery, quantum computing, photonics and tissue engineering. The multi-user Facility will enable closer collaboration with researchers in academia and industry, and will be integral in training the next generation of Australian scientists in the nano- and biosciences.</t>
  </si>
  <si>
    <t>Prof Frank Caruso</t>
  </si>
  <si>
    <t>Prof William Ducker; Prof Dougal McCulloch; Prof Paul Mulvaney; Prof John Sheridan; Prof Greg Qiao; Prof David Dunstan; Prof Mark Thompson; Dr Grant Lukey; Prof Frank Caruso; Em/Prof William van Megen; Prof Gary Bryant; Prof Steven Prawer; Prof Jannie Van Deventer; Prof Kerry Hourigan; Prof Andrew Holmes; Em/Prof Geoff Stevens; Prof Peter Hudson</t>
  </si>
  <si>
    <t>FF0561426</t>
  </si>
  <si>
    <t>schemeCode: FF   ^ program: Discovery ^ submissionYear: 2004 ^ roundNumber: 1 ^ schemeRound: FF05 Round 1</t>
  </si>
  <si>
    <t>Optical Semiconductors for next-generation lasers, optical processors, and integrated optical chips. We are on the verge of an optical processing revolution. The silicon industry evolved from valves to transistors and finally to processors - Optical processing is the next step in the evolution of lasers from gas to solid state, and ultimately to integrated optical chips. Australia had a significant lead in semiconductors during the 1970?s, but unfortunately lost this lead due to a lack of local market. The emergence of biotechnology and telecommunications offer strong local markets for this new integrated optical technology. This project aims to create a world-leading Research capability in Australia to drive the evolution of integrated optoelectronics, and provide a commercial path to create a leading Australian industry.</t>
  </si>
  <si>
    <t>Prof Larry Marshall</t>
  </si>
  <si>
    <t>DP0559273</t>
  </si>
  <si>
    <t>schemeCode: DP   ^ program: Discovery ^ submissionYear: 2004 ^ roundNumber: 1 ^ schemeRound: DP05 Round 1</t>
  </si>
  <si>
    <t xml:space="preserve">Quantum decoherence: A game-theoretic perspective. Algorithms based on quantum computation have the ability to significantly speed up information processing compared to standard computers. The increase in computational power can have enormous impact on humankind and this project will help maintain Australia's position in the global forefront of this effort.This project focuses on the thoeretical foundations of quantum computation and complements the efforts of several groups in Australia collaborating on the experimental design of quantum computers. The project will increase the fundamental understanding of how quantum information is processed in the presence of noise, which is necessary for the successful operation of quantum computers. </t>
  </si>
  <si>
    <t>Dr Adrian Flitney</t>
  </si>
  <si>
    <t>DP0559128</t>
  </si>
  <si>
    <t>Benchmark Studies of Positron Interactions with Helium. Australia has been at the forefront of experimental studies of electron-driven processes and theoretical descriptions of positron interactions.  A new experimental program to study experimental low energy positron atomic physics provides a perfect synergy of these two areas of expertise.  The field is a relatively new and emerging one and is focused around a number of new experimental approaches, such as those being developed at the Australian National University.  This set of experiments, on positron interactions with helium, will provide new experimental evidence to further our understanding of fundamental quantum processes and place Australia at the forefront of the field.</t>
  </si>
  <si>
    <t>Ms Joan Marler</t>
  </si>
  <si>
    <t>DP0558962</t>
  </si>
  <si>
    <t>Quantum Mechanics and Planetary Atmospheres. The project will increase the visibility and status of Australian research, by the participation of researchers and students in a wide international collaboration, covering experiments, theory, and computation, which will solve a fundamental research problem that has previously defied understanding. The resulting nitrogen model will be relevant to the important fields of global and planetary atmospheric change, and will find immediate application in the analysis of results from the NASA missions, Voyager, Cassini, and (later) New Horizons. In the experimental part of the project, an Australian-first extreme-ultraviolet laser facility will be developed which will provide research opportunities complementary to the Australian Synchrotron.</t>
  </si>
  <si>
    <t>Prof Dr Wim Ubachs; Prof Brenton Lewis</t>
  </si>
  <si>
    <t>DP0558938</t>
  </si>
  <si>
    <t>Computer simulation of DNA biochips. The DNA biochip technology has been a major breakthrough in cell biology and clinical analysis. Companies in Australia and in the rest of the world are now developing biochips for genome sequencing and point-of-care diagnosis. DNA biochips have the potential to provide simple, fast and accurate clinical analysis, thus enhancing the efficiency of medical treatments and reducing the costs of health care._x000D_
The structural properties of the immobilized DNA are critical for determining the DNA chip sensitivity and efficiency. A fundamental understanding of the molecular interactions at the surface of a biochip is therefore not only relevant for the scientific community, but can have direct implications for the design of improved DNA chips.</t>
  </si>
  <si>
    <t>Dr Stefano Piana</t>
  </si>
  <si>
    <t>DP0558878</t>
  </si>
  <si>
    <t>Advanced Studies of Non-Perturbative Quantum Electrodynamics (QED) and Relation to the Standard Model. The project is a high-precision study of nonperturbative quantum electrodynamics (QED). It will finally allow a detailed look into the inner workings of the "best theory we have". It will provide valuable guidance in understanding and constructing the "holy grail" of theoretical physics the so-called "theory of everything". It will place Australia at the cutting edge of fundamental theoretical research. Australian graduate and undergraduate students will benefit from participating in this work and the state-of-the-art expertise that they will develop has a clear social and economic benefit for Australia.</t>
  </si>
  <si>
    <t>DP0558769</t>
  </si>
  <si>
    <t>Quantum coherence and many-body interactions in inorganic and organic nanoscale electronic devices. The multi-trillion dollar semiconductor industry drives the explosive growth in information technology that we have witnessed over the past 25 years. Although Australia is not presently a major player in the industry, this proposal will enable Australia to play a role in its future development of nanoscale electronics, both in conventional (inorganic) semiconductor devices, and in new (organic) device technologies based on carbon nanotubes. This research program will allow Australian researchers and students to work both with leading international universities (Cambridge (UK) and Copenhagen (Denmark), and a leading Japanese industrial research facility - Nippon Telegraph and Telecommunications.</t>
  </si>
  <si>
    <t>Prof Michael Pepper; Prof Alexander Hamilton; Prof Yoshiro Hirayama; Prof Charles Hanna; Prof Poul Lindelof</t>
  </si>
  <si>
    <t>DP0558753</t>
  </si>
  <si>
    <t xml:space="preserve">Exploration for new materials for spintronics. The scope for use of spintronic materials in practical applications will be enormous and there will be a huge market for spintronic devices.  In fact, giant magnetoresistance spintronic materials are already used in practical applications such as magnetic recording and storage devices. The success of this project will certainly lead to a discovery of novel magnetic semiconductor spintronic materials and better understanding of spin dependent magnetic interactions. It will enhance the international competitiveness and export power of Australian industry in the areas of information technology, quantum computing, magnetic recording and magneto-electronics. </t>
  </si>
  <si>
    <t>DP0558678</t>
  </si>
  <si>
    <t xml:space="preserve">Speculative Bubbles in Property Markets. It is anticipated that the test for speculative bubbles outlined in this research proposal will make significant progress towards establishing the existence (or non-existence) of property market bubbles. While the proposed application is to the Sydney market, the method will be applicable to property markets in other cites and regions, both in Australia and internationally. An improved test for speculative bubbles will provide a better understanding of the nature of bubbles and will benefit policy-makers by providing a more solid basis for policy development. The research will also produce hedonic pricing models that can be used understand the determinants of property prices and rents in Australian cities. </t>
  </si>
  <si>
    <t>A/Prof G Otto</t>
  </si>
  <si>
    <t>1402 - Applied Economics</t>
  </si>
  <si>
    <t>DP0558228</t>
  </si>
  <si>
    <t>Use of Interval Arithmetic and GRID Computing in Computational Molecular Science: Bounding Errors and Locating Global Minima. Catastrophic failure of the Ariane 5 rocket in 1996 and the inability of Patriot missile systems to reach their targets during the 1991 Gulf war were both attributed to numerical computing errors. Less dramatic, but in a similar vein, this project aims to study the numerical stability of contemporary computational molecular science applications. The focus will be on linear scaling electronic structure codes, methods that are critical to the study of nano- and bio-materials, and are therefore of great importance to our economic future and medical well being. The project will build expertise within Australia in the area of interval arithmetic, an area that is currently poorly represented.</t>
  </si>
  <si>
    <t>DP0558166</t>
  </si>
  <si>
    <t>Chaotic Semiconductor Lasers and Controllability of Semiconductor  Laser Noise. Chaotic semiconductor lasers (CSLs) are emerging as a potentially important light source for optical communication systems with improved security. Novel designs for compact, practical CSLs that can be integrated into existing optical communications networks will result. CSL systems suitable for secure point-to-point optical communication systems will also be developed. Fabrication of the devices in Australia means there is the opportunity for commercial exploitation at a national level. The scientific study of the characteristics of the CSLs, especially the chaos, will be interesting to the scientific and general community. The early career researchers involved will benefit from high quality professional development experiences.</t>
  </si>
  <si>
    <t>Hon Prof Deborah Kane; Prof Keith Shore; Prof Elanor Huntington</t>
  </si>
  <si>
    <t>DP0557949</t>
  </si>
  <si>
    <t xml:space="preserve">Integrable quantum systems: mathematical foundations for developing quantum science. Quantum science is an exciting and challenging area, one which will underpin the development of the next generation of computers and novel devices such as atom lasers. New mathematical techniques are being pursued, to formulate the frameworks that will provide deep insights into the complex nature of the physical principles governing this field, in order to fully realise the potential applications. This project will enhance the scale of an established and internationally competitive program in mathematics research, producing new approaches to meet these demands. It will also provide opportunities for research training, important in ensuring that Australia is well equipped to play a leading role in future quantum science developments._x000D_
_x000D_
</t>
  </si>
  <si>
    <t>DP0557722</t>
  </si>
  <si>
    <t>Entanglement as resource for quantum technology. This project focuses on groundbreaking research in quantum information theory, an exciting new area of fundamental physics that underpins the development of quantum technologies.  Australia has already invested heavily in one particular quantum technology: computation.  Our project, if successful, will enable an Australian research effort into other quantum technologies for communication, metrology, data storage and security.  This project will assist in elevating Australia to a major international research centre in quantum information theory, complementing its existing strength in experiment, and will provide extensive training of early career researchers.</t>
  </si>
  <si>
    <t>DP0557645</t>
  </si>
  <si>
    <t xml:space="preserve">Continuous Variable Quantum Information Experiments. Quantum information is a research field that exploits the richness of modern quantum theory for measurement, communication and information processing.  This fellowship aims at using quantum optics to demonstrate a range of exciting communication and metrological applications that are otherwise impossible with classical physics.   Example applications are:  Quantum teleportation - a method for the noiseless transport of quantum information; Quantum cryptography - a crypto-communication system that has absolute security and; Nano-imaging - optical imaging techniques that offer resolution beyond the diffraction limit.  These "quantum technology" are predicted to revolutionize information and communication technologies. </t>
  </si>
  <si>
    <t>DP0557532</t>
  </si>
  <si>
    <t>Quantum states of matter: from spin liquids to superconductors. Condensed matter physics has produced the technologies and materials that fuelled the digital and communications revolution. The scientific importance of condensed matter physics is indicated by the fact that ten Nobel prizes have been awarded for work in this field since 1990. This proposal brings together world leading chemists, experimental physicists and theoretical physicists from Australia, USA and UK to work on highly interdisciplinary projects designed to discover how quantum mechanics leads to the novel properties of chemically complex materials. Such materials will be of central importance to the technologies of the future such as computer memories and the superconducting magnets in hospital MRI machines.</t>
  </si>
  <si>
    <t>Prof Ross McKenzie; Dr Radu Coldea; Prof John Marston; Prof Benjamin Powell; Dr Des McMorrow; Dr Francis Pratt; Dr Mark Pederson</t>
  </si>
  <si>
    <t>DP0557523</t>
  </si>
  <si>
    <t>Controlling quantum technologies. Australia is a leader in quantum technology - from molecular machines to quantum computers, amazing advances are being made possible as we harness the laws of quantum physics. Our project will enhance the nation's profile in this discipline by developing some of the ground rules for measuring and controlling the operation of quantum devices. This foundational work will put Australian theoretical and experimental researchers at the forefront of this new field, and there is significant opportunity for development of intellectual property such as patents. Young researchers and postgraduate students will play a substantial role in the project, maximising the training impact for new professionals in cutting-edge science and high technology.</t>
  </si>
  <si>
    <t>A/Prof Alexei Gilchrist; Prof Andrew Doherty; Prof Geoffrey Pryde; Prof Andrew White</t>
  </si>
  <si>
    <t>DP0557505</t>
  </si>
  <si>
    <t>Quantum and classical imaging with light and atoms. Powerful new methods will be developed to extract greater information from optical and quantum imaging systems.  These methods will be applied to important problems in biomedical and industrial optical and x-ray imaging and to experiments which test the foundations of quantum physics.  Our work will help maintain Australia's strong international profile in optics and in optical imaging, while providing a professional and broad training environment for our best and brightest graduate students.</t>
  </si>
  <si>
    <t>Prof Robert Scholten; Prof Karel van Leeuwen; Dr Edgar Vredenbregt; Prof Dr Herman Beijerinck; Prof Ann Roberts</t>
  </si>
  <si>
    <t>DP0557457</t>
  </si>
  <si>
    <t xml:space="preserve">Symmetries in analysis. Technical research is like an iceberg. The 10% you see in applications is supported by 90% hidden, long-term, sometimes abstruse or theoretical-sounding work. The area of mathematical analysis has, for over 200 years, proved its worth as part of the unseen 90%, giving us such important tools as Fourier analysis, statistical mechanics and quantum mechanics. Australia is known as a world leader in mathematical analysis, and it is important for the country to maintain that edge in a number of key disciplines, so we can continue to participate in global technological advance. The project has an international focus which will enable that to happen. It will also provide training for the next generation of mathematicians.  </t>
  </si>
  <si>
    <t>Prof Anthony Dooley</t>
  </si>
  <si>
    <t>DP0557430</t>
  </si>
  <si>
    <t>Computer-Aided Design of Agents for Controlling Free-Radical Polymerisation. This project will provide cutting-edge fundamental research of importance to free-radical polymerisation. This process is the basis of a multi-billion dollar industry worldwide, and is very important to the Australian economy. The project will help to expand the applicability of the reversible addition fragmentation chain transfer (RAFT) polymerisation process, which is a significant new CSIRO-invented method for controlling free-radical polymerisation. In doing this, the project will facilitate the design and development of a range of new polymer products, with applications in biotechnology and nanotechnology.  This research will help to keep Australia at the forefront of this important field.</t>
  </si>
  <si>
    <t>DP0557331</t>
  </si>
  <si>
    <t>Silicon-based molecular electronics. A whole new class of electronic devices based on single atoms and molecules is emerging. At this scale, the device components cease to behave like ordinary matter and novel quantum effects can be exploited. The tremendous potential for both device miniaturisation and the exploitation of quantum effects afforded by single-molecule devices has already been demonstrated. However, methods for assembling single-molecules into circuits and integrating them with conventional technology remain elusive. Here, a strategy is presented for combining the functionality of organic, carbon-based components, with more conventional, silicon-based technology.  The potential economic benefits for Australia of this hybrid carbon/silicon strategy are huge.</t>
  </si>
  <si>
    <t>Dr Steven Schofield</t>
  </si>
  <si>
    <t>DP0557267</t>
  </si>
  <si>
    <t>Quantum-chemical design of stereoregular polyphosphines for nanowires. In this project we will be designing and producing stereoregular polyphosphines that can self-assemble gold and silver complexes that mimic the molecular architectures of DNA and certain proteins. The longer gold complexes will behave as insulated nanowires, and are an exciting prospect for the development of nanotechnological devices. The shorter silver and gold complexes are expected to have significant antitumour properties. This project, which will use a unique theoretical-experimental approach to design the stereoregular polyphosphines, will enhance Australia's international scientific reputation, and will contribute to technological advancement in the national priority areas of nanotechnology and biotechnology.</t>
  </si>
  <si>
    <t>Prof Stanley Wild</t>
  </si>
  <si>
    <t>Prof Michelle Coote; Prof Stanley Wild</t>
  </si>
  <si>
    <t>DP0557243</t>
  </si>
  <si>
    <t>Operator algebras associated to product systems, and higher-rank-graph algebras. Operator algebras are used to study a wide range of physical systems in quantum physics and quantum computing, and in electrical engineering. The clearer our picture of how operator algebras work, the better we are able to predict and explain how these physical systems will behave. The proposed research project is aimed at showing that we can describe operator algebras in terms of simple coloured diagrams rather than abstract mathematical symbols. Consequently, the project will lead to a simpler and less technical approach to the physical problems which operator algebras are used to study.</t>
  </si>
  <si>
    <t>DP0557047</t>
  </si>
  <si>
    <t>Quantum Entanglement of Protons Studied by Electron Scattering at High Momentum Transfer. Eighty years after the establishment of quantum mechanics protons in matter are still largely seen as 'classical' particles, that do not interfere  in ways known to occur for light and electrons. There are indications from neutron and electron scattering experiments from solids that, for extremely short time scales, (one-millionth of a nanosecond), this picture is too simple. The proposed experiment seeks to establish this fact for molecules in the gas-phase. As the chemical bond is formed at similar time-scales these experiments will improve our understanding of chemical reactions, and hence be of great value for the chemical industry.</t>
  </si>
  <si>
    <t>Prof Dr Chariton Chatzidimitriou-Dreismann; A/Prof Maarten Vos</t>
  </si>
  <si>
    <t>DP0556904</t>
  </si>
  <si>
    <t xml:space="preserve">Diamond Single Photon Source. This project will enhance Australia's international profile in the area of quantum technology and will link, for the first time, diamond single photon capability with fibre optics technology, building on the strengths of both fields.  The innovative steps in photonics and materials science which we are initiating place us in a unique position to exploit the emerging niche market for single photon sources.  A provisional patent application for this technology is being lodged by the applicant and University of Melbourne colleagues in conjunction with QUCOR Pty Ltd.  Success in researching and developing this device will help consolidate Australia's reputation as a global contributor to leading edge science and technology. </t>
  </si>
  <si>
    <t>DP0556895</t>
  </si>
  <si>
    <t xml:space="preserve">High precision material processing using ultrashort laser pulses at MHz repetition rates. The continual miniaturisation of mechanical and electronic components for biomedical, aerospace and industrial products is driving the demand for advanced fabrication techniques. Femtosecond laser micromachining in particular is emerging as a critical manufacturing process for these components and other new and unprecedented applications._x000D_
The project will build up strong links between the Photonics Institute in Vienna, Austria, which is noted for their achievements in the development of femtosecond light sources, and the CLA, which has an excellent reputation for its expert knowledge in laser material processing. It is therefore believed to be beneficial for research in both countries._x000D_
</t>
  </si>
  <si>
    <t>Prof Alexander Fuerbach</t>
  </si>
  <si>
    <t>0910 - Manufacturing Engineering</t>
  </si>
  <si>
    <t>DP0556706</t>
  </si>
  <si>
    <t>Free Radicals in Chemistry and Biology:  A Computational Quantum Chemistry Investigation. This proposal aims to carry out state-of-the-art chemistry research using computers rather than traditional laboratory techniques. Free radicals, which have widespread importance in the multibillion dollar polymer and health industries, form the centrepiece of the proposal. These are highly reactive substances that are difficult to study by conventional experimental techniques but ideal to study using computers. The increased understanding of free radicals that will stem from this research may help in dealing with ageing, and afflictions such as hardening of the arteries and vitamin B12 deficiency. It will also result in the training at the highest level of new generations of chemists in this exciting field of "chemistry with computers".</t>
  </si>
  <si>
    <t>DP0556694</t>
  </si>
  <si>
    <t>Quantum Dot Nanocrystals: Smart Materials for Microbiology. Quantum dots were originally developed for computers but have many advantages over fluorescent dyes currently in use. They can be coupled to larger structures and a excitation with a laser allows simultaneous multiple analyses ("multiplexing").  We propose to adapt these structures for use in microbial ecology because this field is one of the least understood areas in biology. The technology we will develop will have far broader uses, and will create new diagnostic tools for monitoring and understanding microbial ecosystems would be invaluable in a number of fields.  Examples are medical diagnostics, waste-water treatment, bioremediation, food and agriculture, bioprotection and biodiscovery.</t>
  </si>
  <si>
    <t>Em/Prof Peter Bergquist</t>
  </si>
  <si>
    <t>0605 - Microbiology</t>
  </si>
  <si>
    <t>Dr David Saul; Dr Jacqueline Aislabie; Prof Hugh Morgan; Em/Prof Peter Bergquist; Prof Belinda Ferrari; Prof Duncan Veal</t>
  </si>
  <si>
    <t>DP0556492</t>
  </si>
  <si>
    <t>Exploring the Dynamics of Nanostructure Self-Organisation during Compound Semiconductor Epitaxy. The application of LEEM to GaAs and InAs will be a world first, positioning Australia at the forefront of nanoscale self-organisation, leading to important international recognition and publicity. The spectacular movies obtained will revolutionise our  basic understanding of compound semiconductor self-organisation and facilitate an improved control over nanostructure fabrication using MBE. This will generate entirely new device structures relevant to the frontier technologies of photonics and quantum information processing. The project will provide high level training for post-graduate and honours students in nanoscale characterisation and synchrotron science.</t>
  </si>
  <si>
    <t>A/Prof Brian Usher; Prof Michael Morgan; Prof David Jesson; Adj A/Prof Konstantin Pavlov</t>
  </si>
  <si>
    <t>DP0556439</t>
  </si>
  <si>
    <t>Accurate quantum modeling of the van der Waals interaction and its application to molecular physisorption onto surfaces. Developing zero emission clean fuel technology for transportation and developing sensitive diagnostic markers for medical diagnosis will clearly benefit Australia. In both cases large technological challenges need to be overcome. This investigation will provide theoretical insight and understanding into the molecular processes which underpin these highly desirable technologies and aid scientists and engineers in their development. A further, more general, outcome will be an accurate and predictive methodology for investigating nanotechnology problems in any material where molecular physisorption is an important process.</t>
  </si>
  <si>
    <t>Prof Ian Snook</t>
  </si>
  <si>
    <t>Prof Salvy Russo; Dr Mike Towler; Prof Richard Needs; Prof Ian Snook</t>
  </si>
  <si>
    <t>DP0556240</t>
  </si>
  <si>
    <t>Dynamics of Interacting Bose Gases/Fluids in Atomic and Condensed Matter Systems. This research would raise the profile of Australian theoretical physics in two key areas of fundamental research. The work on correlated electron fluids will be directly related to the breakdown of the quantum Hall effect, which is used to maintain the resistance standard, with one possible outcome being the improvement of the accuracy of this standard. The work on the dynamics of dilute gas Bose-Einstein condensates will promote understanding of such systems and propose knew methods of exploring this novel state of matter. Drawing analogies between these two diverse subjects will promote a greater understanding of both research fields. The work would be in collaboration with internationally renowned research groups.</t>
  </si>
  <si>
    <t>DP0556184</t>
  </si>
  <si>
    <t>Time and Perspective in the Quantum World. The project deals with topics which, since the early days of quantum theory in the 1920s and 1930s, have generated wide interest among general readers. It is investigating questions to which many Australians, as well as a great many more people internationally, would like to know the answers. It brings to Australia two distinguished young international researchers, thus substantially enhancing Australia's skill base and international reputation in these fundamental fields. The project's core research team will also act as a catalyst for further international collaborations.</t>
  </si>
  <si>
    <t>Dr Guido Bacciagaluppi; Prof Jenann Ismael; Prof Huw Price</t>
  </si>
  <si>
    <t>DP0556144</t>
  </si>
  <si>
    <t>Experimental Electron Densities, Crystal Engineering and Molecular Recognition: A Supramolecular Approach to Drug Design. GABA receptors are important therapeutic targets for the treatment of a number of disorders from memory dysfunction, to muscle spasticity and chronic pain. This project is designed to address some of the fundamental questions associated with drug/target interactions. This work will lead to a greater understanding of how the chemical structure of a drug can be tailored to produce a more effective compound. The outcomes of this program will highlight Australia as a strong contributing nation in molecular design. It is certain that the outcomes of this program will benefit Australia by providing a much greater level of understanding of the fundamental properties of molecules and how others may be rationally designed to suit a specific role.</t>
  </si>
  <si>
    <t>Prof David Hibbs</t>
  </si>
  <si>
    <t>DP0556120</t>
  </si>
  <si>
    <t>Polynuclear Metal Complexes as Molecular Nanomagnets. Computer hard drives and other devices use tiny particles of magnetic materials to store digital information.  Technological advances require an increase in the density of information storage and therefore even smaller magnetic particles.  This project has the potential to synthesise materials where a single molecule could act as the smallest possible unit of magnetic memory.  The future application of these materials may provide an increase of three orders of magnitude in information storage density.  In addition, they may find employment in quantum computers, which can perform calculations exponentially faster than conventional computers.</t>
  </si>
  <si>
    <t>Prof Hans Guedel; Prof Colette Boskovic</t>
  </si>
  <si>
    <t>DP0556073</t>
  </si>
  <si>
    <t>Detection and Control of Ultracold Atoms. Australia is at the forefront of research into atom lasers, a device that may be as important to science and technology this century as the laser was in the last.  This project will provide important theoretical tools for developing the atom laser from an object of intrinsic interest to a useful tool. It will develop Australian scientific expertise in this area, and provide training for the next generation of Australian scientists.</t>
  </si>
  <si>
    <t>DP0555928</t>
  </si>
  <si>
    <t>Beyond the standard quantum limit. Achievement of a limit never before reached in measuring the position of a macroscopic object will produce a new world record for Australia, breaking that limit is akin to breaking the 4 minute mile - a feat previously thought impossible.  Not only will this create national pride in our ability to innovate, but the optical technology developed with the opening of the new field of sub-quantum interferometry has the potential to generate tangible benefits for Australian industry. This proposal will produce scientists highly trained in technologies related to emerging industries such as photonics.</t>
  </si>
  <si>
    <t>Em/Prof David McClelland; Prof Nergis Mavalvala; Dr Malcolm Gray; Dr Stanley Whitcomb</t>
  </si>
  <si>
    <t>LX0455823</t>
  </si>
  <si>
    <t>schemeCode: LX   ^ program: Linkage ^ submissionYear: 2003 ^ roundNumber: 1 ^ schemeRound: LX03 Round 1</t>
  </si>
  <si>
    <t>Physical properties of exactly solved quantum spin systems. Progress in understanding quantum spin systems in condensed matter physics can be greatly enhanced by the knowledge and understanding obtained from exactly solved models. This project will apply new techniques from the theory of exactly solved models to calculate the magnetic and thermal properties of quantum spin systems. The outcomes will include progress at the forefront of theoretical physics, with direct comparison with experimental results and strong predictive power for new experiments. The project will establish strong research links between Australia and Japan.</t>
  </si>
  <si>
    <t>Prof Minoru Takahashi; Prof Murray Batchelor; A/Prof Atsuo Kuniba</t>
  </si>
  <si>
    <t>LX0455717</t>
  </si>
  <si>
    <t>Structure of Epitaxial Semiconductor Quantum Dots. Epitaxially grown semiconductor quantum dots have received extensive attention in recent years due to their potential applications in electronic and optoelectronic devises. However, the quality of current grown quantum dots is still very far from that required for real device applications due to a lack of detailed knowledge of their nanostructures. This project aims to combine the strength of growing semiconductor quantum dots at Fudan University and the world-class characterisation facilities (advanced transmission electron microscopy) at the University of Queensland to actively explore optimum paths for epaxially growing device-quality semiconductor quantum dots.</t>
  </si>
  <si>
    <t>Prof Zuimin Jiang; Em/Prof Jin Zou</t>
  </si>
  <si>
    <t>LX0455561</t>
  </si>
  <si>
    <t>Relative quantum information theory. Quantum information encoded in relative degrees of freedom of multiple quantum systems offers striking advantages in communication and cryptography:  it is immune to common types of noise and does not require reference systems shared between parties.  This project aims to formulate a theory of relative quantum information, to develop practical information processing protocols that take advantage of relative encodings, and to propose proof-of-principle experiments in quantum optics that reveal these advantages.  Expected outcomes include powerful communication and cryptographic protocols, a design for programmable quantum computation, and a fundamentally relative theory of quantum information connecting with other foundational fields of physics.</t>
  </si>
  <si>
    <t>Prof Stephen Bartlett; Dr Robert Spekkens; A/Prof Daniel Terno</t>
  </si>
  <si>
    <t>LX0455413</t>
  </si>
  <si>
    <t>Organic superconductors and frustrated antiferromagnets: from quantum chemistry to quantum many-body theory to experiment. Aims. To obtain an understanding of how quantum physics and the_x000D_
interactions between electrons determine the unusual properties of_x000D_
organic superconductors and frustrated antiferromagnets._x000D_
_x000D_
Significance. The project brings together investigators who are_x000D_
each world leaders in their respective areas of expertise._x000D_
_x000D_
Expected outcomes. Answers will be obtained to fundamental questions about how the quantum_x000D_
properties of individual molecules combine to determine the_x000D_
macroscopic properties of new states of matter.</t>
  </si>
  <si>
    <t>Prof Ross McKenzie; Prof Benjamin Powell; Dr Des McMorrow; Prof John Marston; Prof William David; Dr Radu Coldea; Dr Francis Pratt; Dr Mark Pederson</t>
  </si>
  <si>
    <t>LX0454426</t>
  </si>
  <si>
    <t>Development of Optical Clocks and Their Applications to Precision Frequency Measurements and Time Keeping. The goal of the proposed international researcher exchange program is to enhance the ongoing  collaboration between the  Frequency Standards and Metrology (FSM) Group at the University of Western Australia and leading US research institutions, including National Institute of Standards and Technology (NIST) in the field of (i) laser cooled atomic frequency standards, (ii) methods of optical frequency synthesis and coherent time transfer between widely separated parts of electromagnetic spectrum and (iii) generation of low noise microwave signals directly from frequency stabilised ultra-fast pulsed lasers.</t>
  </si>
  <si>
    <t>Prof Eugene Ivanov</t>
  </si>
  <si>
    <t>Dr Jun Ye; Prof Andre Luiten; Dr Leo Hollberg; Prof Eugene Ivanov</t>
  </si>
  <si>
    <t>LX0454394</t>
  </si>
  <si>
    <t>Nonlinear dynamics and chaos in Bose-Einstein Condensates on atom chips. The field of Bose-Einstein condensation (BEC) has recently seen some remarkable achievements.  Researchers are now able to produce and_x000D_
manipulate BECs in magnetic microtraps formed by current carrying wires patterned onto a substrate (atom chip).  This project extends work in this field to the investigation of physics at the quantum/classical boundary through the study of the dynamics of BECs on atom chips. By probing a nonlinear system with a BEC we will examine how the quantum mechanics affects classically chaotic dynamics.  We will also examine the classically forbidden phenomena of dynamical tunnelling and localisation.</t>
  </si>
  <si>
    <t>Prof Dr Jozsef Fortagh; Prof Matthew Davis; Prof Claus Zimmermann; Prof Halina Rubinsztein-Dunlop; Prof Christopher Vale</t>
  </si>
  <si>
    <t>LX0454148</t>
  </si>
  <si>
    <t>Advances in Theoretical Methodologies in Surface and Materials Science. This collaborative project is concerned with the review, development, and advancement of modern theoretical methodologies and approaches for the study and description of phenomena in materials and surface science. The particular focus is on first-principles-based schemes which combine accurate electronic structure calculations with more phenomenological, analytical, or statistical mechanical schemes in order to describe long time and length scales, and/or to include thermodynamic effects.  The theories will be applied to a range of surface and interface phenomenon, e.g., chemical reactions, quantum dots, crystal growth, as well as  defects in solids, to demonstrate the power of such methods.</t>
  </si>
  <si>
    <t>Prof Catherine Stampfl; Prof Matthias Scheffler</t>
  </si>
  <si>
    <t>LX0453507</t>
  </si>
  <si>
    <t>The investigation of the effects of catalyst doping, element substitution and defects design in carbon materials for  hydrogen storage. The successful introduction of an efficient and clean hydrogen economy is contingent on developing a cost-effective storage technology. Carbon materials have demonstrated significant promise in this area. The project aims to investigate the storage capacity of hydrogen in carbon materials by doping catalysts, substituting elements and introducing designed defects into the structures of carbon materials, with both theoretical and experimental methods. This project also aims to foster a long term linkage with the National Institute of Advanced Industrial Science and Technology, Japan thus enhancing Australian Universities's integration with the research institutions overseas in research and development</t>
  </si>
  <si>
    <t>Prof John Zhu</t>
  </si>
  <si>
    <t>Dr Hiroaki Hatori; Prof Gaoqing Lu; Prof John Zhu</t>
  </si>
  <si>
    <t>LX0453414</t>
  </si>
  <si>
    <t xml:space="preserve">Low-dimensional quantum systems. The theory of integrable systems of statistical mechanics and quantum field  theory is currently one of most rapidly developing and fascinating subjects in theoretical physics and mathematics. _x000D_
It allows to obtain an exact description of strongly-interacting quantum systems in one or two space dimensions and provides fundamental tools for understanding of critical phenomena and physics of small systems like quantum wires, carbon nanotubes and Josephson junctions. The project addresses two particular problems in this  field: the three-dimensional lattice model with continuous spins and calculation of form factors in a two-dimensional massive field theory with a supersymmetry._x000D_
</t>
  </si>
  <si>
    <t>Prof Vladimir Bazhanov; Dr Benedicte Ponsot</t>
  </si>
  <si>
    <t>LX0451748</t>
  </si>
  <si>
    <t>Quantum many-body systems with long-range interactions. Integrable many-body systems with long-range interactions are the subject of intense research activity worldwide, because they involve powerful mathematics and have various physical applications ranging from condensed matter physics to high energy physics. This project involves intensive collaboration between leading mathematical physics groups in Japan and Australia on exciting new developments in the theory of such systems and their applications to physics. The expected outcomes are new progress in an area at the cutting edge of mathematical physics and the establishment of strong research links between Japan and Australia.</t>
  </si>
  <si>
    <t>A/Prof Yao-Zhong Zhang; Prof Ryu Sasaki</t>
  </si>
  <si>
    <t>LP0455692</t>
  </si>
  <si>
    <t>schemeCode: LP   ^ program: Linkage ^ submissionYear: 2003 ^ roundNumber: 2 ^ schemeRound: LP04 Round 2</t>
  </si>
  <si>
    <t>DEEP DRILLING OF THE HUMAN PLASMA PROTEOME. Like turning out city lights lets you see the faint stars more clearly - removal of high abundance proteins from human biofluids allows quantum leaps in biomarker discovery.  This project will develop products that remove the biggest obstacle in proteomics - high abundance proteins (city lights). Cheap, efficient and routine removal of abundant proteins will amplify the power of ?cutting edge? proteomic technologies in the discovery of novel biomarkers. This is possible because undiscovered low copy number biomarkers (faint stars) exist in human diagnostic fluids at levels far lower than current proteomic array detection limits.</t>
  </si>
  <si>
    <t>Prof Mark Baker</t>
  </si>
  <si>
    <t>1101 - Medical Biochemistry and Metabolomics</t>
  </si>
  <si>
    <t>Dr Amit Kapur; Prof Mark Baker</t>
  </si>
  <si>
    <t>LP0455584</t>
  </si>
  <si>
    <t>Mineral Flotation - Integrating Science and Practice. Froth flotation is one of the most important processes in the recovery of valuable minerals from ores.  This project aims to achieve a quantum improvement in the understanding of flotation, delivered as a computer model that will predict flotation response from measurable particle properties such as size, mineral composition and hydrophobicity.  Providing the scientific foundation for the current practice of flotation, it will also allow floatability to be predicted when regrinding, oxidation or reagent addition occurs, which is beyond the scope of any current modelling approach. The model will be validated on full-scale flotation plants in Australian mineral processing operations.</t>
  </si>
  <si>
    <t>Prof Dr Jean-Paul Franzidis</t>
  </si>
  <si>
    <t>Prof Graeme Jameson; Prof Emmanuel Manlapig; Prof Dr Jean-Paul Franzidis; A/Prof Seher Ata</t>
  </si>
  <si>
    <t>LP0455580</t>
  </si>
  <si>
    <t>A comparative study of the laser-tissue interaction between solid state 213nm vs excimer gas 193nm laser systems. We will carry out a comparative study of the latest technological developments in laser vision correction surgery. We will compare the biological effects of a new solid state laser operating at 213nm and a traditional excimer gas laser operating at 193nm. For each laser type, long-term scarring, cytotoxicity, mutagenicity and free radical production will be studied in relevant in vivo and in vitro animal models. Furthermore, optimization of the irradiation protocol for the solid state laser will lead to the development of a wide range of biological applications.</t>
  </si>
  <si>
    <t>Prof Lynda Beazley</t>
  </si>
  <si>
    <t>1113 - Ophthalmology and Optometry</t>
  </si>
  <si>
    <t>A/Prof Jennifer Rodger; Dr Mukesh Jain; Prof Lynda Beazley; Dr Paul Van Saarloos</t>
  </si>
  <si>
    <t>LP0455238</t>
  </si>
  <si>
    <t>Development of a molecular flash memory for long-term, extremely high-capacity, unpowered data storage. This collaborative project with INTEL will demonstrate an array of Flash-RAM molecular-memory cells capable, at room temperature, of storing a terabit of data on an area of 2 square mm.  This data density is more than four orders of magnitude greater than any commercially available technology and unattainable by conventional silicon-based electronics. We will design and optimize the memory cell, develop the synthesis method, synthesize arrays of the memory cells, and develop new molecular addressing technologies.</t>
  </si>
  <si>
    <t>Em/Prof Maxwell Crossley</t>
  </si>
  <si>
    <t>Em/Prof Noel Hush; Prof Jeffrey Reimers; Prof Pall Thordarson; Em/Prof Maxwell Crossley</t>
  </si>
  <si>
    <t>LP0455237</t>
  </si>
  <si>
    <t>Measuring boundary layer flows with airborne LIDAR. This project aims to support development of an existing LIDAR system to enable routine airborne measurement of winds and aerosol concentrations in the atmospheric boundary layer. The technical details are innovative such that the system can operate from a small aircraft, and obtain measurements over urban areas, where previously such measurements were unobtainable.  This system will provide unique data to help unravel the complex process responsible for transport and dispersion of pollutants in boundary layers over cities</t>
  </si>
  <si>
    <t>Em/Prof Jason Middleton</t>
  </si>
  <si>
    <t>LP0453947</t>
  </si>
  <si>
    <t>schemeCode: LP   ^ program: Linkage ^ submissionYear: 2003 ^ roundNumber: 1 ^ schemeRound: LP04 Round 1</t>
  </si>
  <si>
    <t>Optical supercontinuum generation from high pulse-energy optical sources. The aim of this project is to develop a broadband and high brightness optical fibre source based on optical supercontinuum generation (i.e. low-coherence optical signals with octave or more bandwidth). Unlike similar sources demonstrated recently which rely on expensive bulk femtosecond pump lasers, this source will be pumped by a large pulse-energy optical fibre laser and use stimulated Raman scattering to seed the continuum generation. The primary outcome will be a compact low-cost all-fibre supercontinuum source with a wide range of applications in areas such as optical metrology, optical coherence tomography, and high resolution non-contact position and motion sensing.</t>
  </si>
  <si>
    <t>Em/Prof Graham Town</t>
  </si>
  <si>
    <t>LP0453639</t>
  </si>
  <si>
    <t>A Laser Guide Star using a High Power, Synchronously Pumped  Optical Parametric Oscillators. We will develop a novel high power source of 589nm coherent (laser) light to be used to create a laser guide star by exciting sodium atoms in the earth's upper atmosphere (the mesosphere). This is needed to determine the distortion caused by the atmosphere on an optical beam propagating through it and generate the information needed to correct those distortions using an adaptive optics telescope. This project focuses on the development of a novel high power 589nm source based on a synchronously pumped optical parametric oscillator.</t>
  </si>
  <si>
    <t>Dr Vesselin Kolev; Prof Barry Luther-Davies; Hon Prof Yue Gao</t>
  </si>
  <si>
    <t>LE0454017</t>
  </si>
  <si>
    <t>schemeCode: LE   ^ program: Linkage ^ submissionYear: 2003 ^ roundNumber: 1 ^ schemeRound: LE04 Round 1</t>
  </si>
  <si>
    <t>A unique Western Australian multi-photon confocal microscope facility to support nationally prioritised biomedical, biological and materials research. Core national priority research will utilise the low dose and penetrative nature of multi-photon confocal microscopy in current research into nerve regeneration after neurotrauma, the histopathological treatment of diabetic retinopathology, and hair cell information transfer processes in auditory physiology. Other programs will study biomineralisation in the superior epithelium of chiton and limpet teeth and a variety of salinity-related plant processes.  In parallel, an optical development program will investigate contrast modes in other non-linear interactions.  The instrument complements and will be managed with field emission SEM, TEM and a unique high-resolution scanning ion probe in a well-established regional Centre.</t>
  </si>
  <si>
    <t>Prof Brendan Griffin</t>
  </si>
  <si>
    <t>1109 - Neurosciences</t>
  </si>
  <si>
    <t>Prof Brendan Griffin; Prof Zed Rengel; Prof David Sampson; Dr Brett Patterson; Prof Piroska Rakoczy; Prof Arie van Riessen; Prof John Kuo; Prof Lynda Beazley; Prof Sarah Dunlop; A/Prof Peta Clode; A/Prof Alan Everett; Em/Prof Johannes (Hans) Lambers; Prof Timothy St Pierre; A/Prof Steven Hinckley; Prof Colin Sheppard; A/Prof David Macey</t>
  </si>
  <si>
    <t>FF0458313</t>
  </si>
  <si>
    <t>schemeCode: FF   ^ program: Discovery ^ submissionYear: 2003 ^ roundNumber: 1 ^ schemeRound: FF04 Round 1</t>
  </si>
  <si>
    <t>Quantum Measurement, Control and Information: Forging Links to Underpin Quantum Technology. The 21st century is seeing the birth of the first truly quantum technologies - devices whose operation can only be explained using quantum physics - which can outperform any conventional technology. This project will advance new theoretical foundations for designing quantum technologies by forging links between the three key areas of quantum measurement, control, and information. It will also establish the first experimental laboratory in Australia to test these new theories. As the miniaturization of technology continues, quantum design principles will be required for more and more devices. The discoveries made will help keep Australian science at the forefront of this revolution.</t>
  </si>
  <si>
    <t>FF0455782</t>
  </si>
  <si>
    <t>Principles of Quantum Information Science. The use of quantum mechanical systems to carry and process information is enabling a revolution in information technology through innovations such as quantum computation and quantum teleportation.  This project investigates the fundamental theory of quantum information science.  The project aims to formulate general principles governing the power and behaviour of quantum information. These principles will, in turn, enable the development of powerful new applications of quantum information.  Principal areas to be addressed include: general conditions for a physical system to be usable for quantum computation, the development of new algorithms for quantum computers, the development of new quantum communication protocols, and the theory of quantum entanglement.</t>
  </si>
  <si>
    <t>Prof Michael Nielsen</t>
  </si>
  <si>
    <t>DP0453299</t>
  </si>
  <si>
    <t>schemeCode: DP   ^ program: Discovery ^ submissionYear: 2003 ^ roundNumber: 1 ^ schemeRound: DP04 Round 1</t>
  </si>
  <si>
    <t>Quantum dynamics of solid-state qubits. The primary aim of this project is to carry out a critical assessment of several solid-state qubit systems and quantum logic gate operations through detailed theoretical calculations. This project will address important issues such as precise control of electron flux and spin interactions, optimal operating conditions, errors due to imperfection in the system and possible mechanisms for error elimination, as well as reliable measurements of the output qubit register. In addition, qubit systems have shown themselves to be tiny laboratories in which fundamental concepts in quantum mechanics can be tested and a new regime of physics can be learnt.</t>
  </si>
  <si>
    <t>Prof Jingbo Wang</t>
  </si>
  <si>
    <t>DP0452849</t>
  </si>
  <si>
    <t>Gas phase studies of reactive organic radicals: a novel approach using mass spectrometry. Radical reactions play a crucial role in a range of important chemistries, ranging from the formation of photochemical smog to the accumulation of pathogens in the ageing body. Despite their importance, the reactions of many radicals are poorly understood because of current experimental limitations. In this project we propose to develop two new and broadly applicable techniques for probing radical chemistry in the gas phase via novel applications of mass spectrometry. Combined with quantum chemical calculations and state-of-the-art thermodynamic measurements these methods will provide a comprehensive understanding of the reactivity of key organic radicals.</t>
  </si>
  <si>
    <t>Prof Stephen Blanksby</t>
  </si>
  <si>
    <t>DP0452830</t>
  </si>
  <si>
    <t>Selective Area Growth of Semiconductor Quantum Dots for Optoelectronic Applications. This project is aimed at developing semiconductor nanotechnology for the next generation optoelectronic devices. It involves the study of epitaxial growth of semiconductor quantum dots by metal-organic-chemical-vapour-deposition on patterned substrates and the characterisation of these nano-dimensional structures. These nano-structures would be used to fabricate optoelectronic devices such as single-photon sources and optoelectronic integrated circuits.</t>
  </si>
  <si>
    <t>Prof Hark Hoe Tan; Prof Chennupati Jagadish</t>
  </si>
  <si>
    <t>DP0452816</t>
  </si>
  <si>
    <t>Uncovering highly excited states of quantum three body systems using new technological approaches. Experimental studies of the fundamental structure of quantum three body systems are proposed to uncover long-lived highly-excited states. Ultra-fast timing technology applied to a variant of electron time-of-flight studies will form the basis of the measurement system to be used at a world-class synchrotron light source.</t>
  </si>
  <si>
    <t>A/Prof Peter Hammond</t>
  </si>
  <si>
    <t>A/Prof Peter Hammond; Dr Lorenzo Avaldi; Dr Francis Penent; Dr Pascal Lablanquie</t>
  </si>
  <si>
    <t>DP0452563</t>
  </si>
  <si>
    <t>TAILORING OF CARBON MATERIALS FOR USE IN DIRECT CARBON FUEL CELLS. This project aims to develop a fundamental understanding of and methods for tailoring carbon materials to be used in high efficiency (80-85%) direct carbon fuel cells (DCFC). This project addresses an important area in clean and efficient energy supply to meet the World's long-term energy and environmental requirements. Specifically, we aim to focus on the carbon particulates based on carbon black materials with a turbostratic structure, and to investigate the relationship between the microstructures of synthetic carbon black materials and their efficacy in DCFC systems. Ultimately, we aim to engineer novel carbon particulates for use in DCFCs.</t>
  </si>
  <si>
    <t>Prof Dr Ralph Yang; Prof John Zhu; Prof Roland De Marco</t>
  </si>
  <si>
    <t>DP0452553</t>
  </si>
  <si>
    <t>Dynamic Correlations and Coherence Effects in Two-Electron Emission Processes. The electronic structure and properties of matter are determined by the correlated motion of electrons. Thus an understanding of this quantum mechanical many-body problem is central to our understanding of nature. We will apply laser-based quantum-state-selective techniques and advanced instrumentation to uncover new phenomena in many-body spin-correlated electron dynamics, quantum coherence and entanglement. The resulting benchmark data will force significant developments in theory, extending its predictive power to drive advancements in areas ranging from industrial and astrophysical plasmas, gas discharges, lasers, and planetary atmospheres, to nanoscale electronic and spintronic devices.</t>
  </si>
  <si>
    <t>Dr Julian Lower</t>
  </si>
  <si>
    <t>DP0452472</t>
  </si>
  <si>
    <t>New Multidimensional Femtosecond Spectroscopic Techniques for Complex Molecular Systems. We will develop novel multidimensional nonlinear spectroscopic techniques based on sequences of femtosecond laser pulses to investigate ultrafast processes and transient species in complex molecular systems.  The molecular systems will include biologically important protein molecules, complex synthetic polymers, new semiconductor materials and semiconductor quantum structures including quantum dots.  This information will significantly advance our understanding of fundamental dynamical processes such as energy and charge transfer in macro- and supra-molecules, transport of oxygen in animals, photosynthesis, advanced photo-active devices, and ultrafast processes in new semiconductor materials and semiconductor quantum structures.</t>
  </si>
  <si>
    <t>Prof Trevor Smith; Prof Lap Dao; Prof Peter Hannaford</t>
  </si>
  <si>
    <t>DP0452468</t>
  </si>
  <si>
    <t xml:space="preserve">The theory of  interferometers in nano-scale electronics. Soon the electronic circuits in computer chips will be so small that new effects due to quantum phyiscs will become important._x000D_
_x000D_
The proposed research will provide a better understanding of a range of nano-scale electronic devices including electron interferometers based on quantum points contacts and quantum dots._x000D_
_x000D_
Sepcifically, a new understanding of quantum coherent phenomena_x000D_
in nano-scale interferometers will offers a potential application_x000D_
to other quantum technologies important to the future_x000D_
of computing._x000D_
</t>
  </si>
  <si>
    <t>Dr Sam Cho</t>
  </si>
  <si>
    <t>DP0452427</t>
  </si>
  <si>
    <t xml:space="preserve">Computational Methods for Matrix Groups and Group Representations. The symmetry of a system is captured mathematically by the notion of a group. A set of matrices closed under multiplication and the taking of inverses is an important example of a group. For instance, the symmetries of many physical systems and other objects are captured by a group of matrices over the complex numbers. This project will develop the computational tools necessary for constructing and analyzing finite matrix groups over infinite fields such as the complex numbers. These methods will find immediate application to many areas of science and engineering and, in particular, to the theory of quantum computation._x000D_
</t>
  </si>
  <si>
    <t>Prof Derek Holt; Prof John Cannon</t>
  </si>
  <si>
    <t>DP0452349</t>
  </si>
  <si>
    <t>The University of New England</t>
  </si>
  <si>
    <t>The Structure of Spacetime. This project, is part of a career long program of Critical Scientific Realism, which asserts that the sciences are a valuable guide to the truth, but rejects a ?fundamentalist? attitude towards them as if they were self-interpreting. _x000D_
_x000D_
This project will make major contributions to our understanding of:_x000D_
 	The properties and relations constitutive of Spacetime_x000D_
	Minimal Convexity Theory_x000D_
 	Quantum theory and absolute Simultaneity_x000D_
	Stephen Wolfram and Discrete Geometrodynamics_x000D_
	Ways of approximating the discrete by the continuous _x000D_
The resulting advances in knowledge will be presented in   journal articles and a book integrating my work on Space and Time.</t>
  </si>
  <si>
    <t>Prof Peter Forrest</t>
  </si>
  <si>
    <t>DP0452135</t>
  </si>
  <si>
    <t>High-average-power all-solid-state lasers based on new crystalline Raman materials. We have recently made significant advances in development of all-solid-state intracavity Raman lasers generating multiwatt average powers in the near infrared and (by frequency doubling) visible spectrum, with important applications in biomedicine and remote sensing. A new generation of Raman crystals, especially tungstates, offer superior optical, mechanical and thermal properties, promising high Raman gains and choice of Stokes frequency shift. The project will investigate a range of key issues for these materials including control of the Stokes wavelength, associated polarisation control, and pump-resonator configurations giving maximum Raman laser power and efficiency. The project will lead to state-of-the-art source technology with outstanding prospects for commercialisation and practical application.</t>
  </si>
  <si>
    <t>Em/Prof James Piper</t>
  </si>
  <si>
    <t>DP0452097</t>
  </si>
  <si>
    <t>Algebraic approach to exactly soluble  models for disordered systems. In nanoscience there are a diverse range of systems in which disorder, randomness, or noise can play a significant role. Examples range from quantum wires to qubits to unzipping DNA._x000D_
_x000D_
Even the simplest mathematical models for systems in the presence of disorder have a rich mathematical structure because they can be formulated in terms of Lie algrebras or diffusion on a curved surface._x000D_
_x000D_
The complementary physical and mathematical expertise of the two Chief Investigators is crucial to this project.</t>
  </si>
  <si>
    <t>Prof Huan-Qiang Zhou; Prof Ross McKenzie</t>
  </si>
  <si>
    <t>DP0451977</t>
  </si>
  <si>
    <t>Microwave-modulated optical systems for free-space and undersea communications. Although offering flexible, rapid deployment, free space and underwater comunications have not kept up with progress in optical fibre communications, and current systems are signficantly restricted in range and data rate.  To address these needs, we will develop novel laser systems using coherent detection, with infrared output for eyesafe transmission in air, and blue-green output for transmission underwater.  The signal is a microwave modulation on the optical carrier, which permits longer-range transmission while maintaining signal coherence. Key advantages include increased detection sensitivity, and potential to scale up the modulation frequency and the power for higher data rates and longer propagation distance.</t>
  </si>
  <si>
    <t>DP0451790</t>
  </si>
  <si>
    <t>Geometry and representations of classical and quantum Lie supergroups. The physical notion of supersymmetry is a unifying principle which ensures that bosonic and fermionic particles in quantum physics obey the same fundamental laws. It has permeated the forefront of mathematical research since 1980s, leading to the creation of some of the deepest theories in diverse areas. The mathematical foundation of supersymmetry lies in the theory of Lie supergroups. This project addresses major outstanding problems in the geometry and representations of Lie supergroups and their quantum analogues. Results will be important to the quest for a consistent quantum theory of all the four interactions in nature.</t>
  </si>
  <si>
    <t>DP0451780</t>
  </si>
  <si>
    <t>Superdeformed nuclei and their decay: challenging nuclear models and probing quantum tunnelling. Nuclear superdeformation, where the atomic nucleus adopts an elongated, ellipsoidal shape and can undergo rapid rotation, offers a fascinating opportunity to study quantum mechanical effects in a system where single-particle and collective regimes overlap.  The superdeformed shape itself is a spectacular example of collective motion in a mesoscopic system, while the rapid change to a sperhical shape is an excellent example of quantum-assisted tunnelling.  The results of this project will shed light on this important process and provide a stringent test of our understanding of the nucleus.</t>
  </si>
  <si>
    <t>Dr Anna Wilson</t>
  </si>
  <si>
    <t>DP0451651</t>
  </si>
  <si>
    <t>Spectroscopy of Single Quantum Dots. Colloidal semiconductor quantum dots are materials with promising applications in flat panel displays, biosensors, quantum dot lasers, and optical communication elements. Many of the applications are novel and require firm understanding of the physical and chemical properties of quantum dots to optimise reliability and performance. To fulfil the technological promise of fluorescent quantum dots, problems relating to quantum yield and photostability urgently need to be resolved. These issues will be addressed through spectroscopic studies of single quantum dots both in vacuum and in condensed phases. Ultimately, the findings will guide rational design of nanoscale devices based on quantum dot luminescence.</t>
  </si>
  <si>
    <t>Prof Paul Mulvaney; Prof Evan Bieske</t>
  </si>
  <si>
    <t>DP0451536</t>
  </si>
  <si>
    <t>Compact Low-Cost Tunable UV Lasers for Biosensing Applications. Detection and characterisation of micro-organisms such as airborne biological agents, parasites in domestic water supplies  and micro-organisms used in the food and beverage industry, is of national importance. All biological systems have rich absorption signatures in the UV enabling detection of biological specimens with high sensitivity and selectivity using optical methods. For these applications compact and inexpensive tunable UV lasers are required; however to date tunable UV lasers have been limited to bulky and expensive systems. We propose to engineer novel, low cost, compact, tunable UV cerium lasers and demonstrate their applicability to selective optical detection of micro-organisms.</t>
  </si>
  <si>
    <t>Prof David Coutts</t>
  </si>
  <si>
    <t>DP0451310</t>
  </si>
  <si>
    <t>Synchrotron developments of new techniques in X-ray interactions with matter, resolving major discrepancies in Quantum Physics and Chemistry. Synchrotron science is a priority area for Australia, the USA, and most first world countries. Development of new ideas and tools for X-ray investigations is the key to future opportunities and is the subject of this proposal. We will develop new techniques for crystallographic electron-density studies, X-ray Anomalous Fine Structure (XAFS) and Multiple-wavelength Anomalous Dispersion (MAD), and provide useful advances for X-ray lithography and radiography. Simultaneous investigation of form factors, absorption coefficients, anomalous dispersion and X-ray scattering will provide new experimental tests of relativistic atomic wavefunction calculations, molecular bonding and solid state coupled cluster theory. Major discrepancies will be resolved.</t>
  </si>
  <si>
    <t>Prof Christopher Chantler; A/Prof Zwi Barnea; Prof Harry Quiney; Dr Stephen Southworth; Dr Linda Young; Dr Chanh Tran</t>
  </si>
  <si>
    <t>DP0451224</t>
  </si>
  <si>
    <t>Elucidating the mechanisms by which Scribble, Discs Large and Lethal Giant Larvae regulate epithelial polarity. Discs Large (Dlg) and Scribble are proteins that regulate cell shape by concentrating at particular regions within the cell and recruiting other proteins to that region.  It is thought that the two proteins interact with each other, and with other proteins involved in protein trafficking and cell architecture, but it is not known how these events coordinate to produce a net outcome on cell shape. To answer these questions, the dynamic events involved in localization of Dlg, Scribble, and associated proteins will be determined, in mammalian cells and in whole organs of the vinegar fly.</t>
  </si>
  <si>
    <t>Prof Sarah Russell</t>
  </si>
  <si>
    <t>A/Prof Helena Richardson; A/Prof Sarah Ellis; Prof Sarah Russell</t>
  </si>
  <si>
    <t>DP0451143</t>
  </si>
  <si>
    <t>Resources for Quantum Networks. In classical information theory communication is an important resource.  In quantum information theory there are the additional resources of entanglement and quantum communication.  The aim of this project is to establish a complete theory of resources for quantum networks, by determining the relation between these resources, their symmetry properties, and effective ways of calculating capacities.  Critical issues, such as the networking of quantum computers, quantum teleportation and secure communication, require a complete theory of resources.  The expected outcome of this project is a rigorous foundation for resources in quantum information that may be used to address these issues.</t>
  </si>
  <si>
    <t>DP0451079</t>
  </si>
  <si>
    <t>A priori simulations of condensed-phase molecular spectroscopy. Molecular spectroscopy is used to probe phenomena in chemistry, biology, and nanoscience, but interpretation of the results often requires simulation of the spectra.  While most applications involve condensed phases, until recently most accurate computations could only be performed for gas-phase molecules.  Last year, a major advance has started to emerge, stemming from the production of analytical atomic forces for molecules in excited states obtained using density-functional theory.  We will adapt these methods to solve fundamental chemical problems involving the intermolecular interactions of molecules that have absorbed light- in particular, hydrogen-bonding interactions in water, studying, eg., chemical solvation and optical damage to DNA.</t>
  </si>
  <si>
    <t>DP0451021</t>
  </si>
  <si>
    <t>Across the Gravitational Wave Spectrum. Violent astrophysical events in the universe emit gravitational waves across a spectrum from mHz to kHz, producing an infinitesimal?but detectable'strain in space-time itself. Like high energy physics projects, gravitational wave detection involves giant multi million dollar research facilities and extensive international collaboration.  This project will develop ideas, equipment and algorithms which will enhance the performance of both high frequency (ground) and low frequency (space) based laser interferometer type detectors, and see Australia expand its already important role in searching for nature's most  elusive signals.</t>
  </si>
  <si>
    <t>Dr Alex Abramovici; Prof Susan Scott; Prof Barry Barish; Prof Lee Finn; Em/Prof David McClelland</t>
  </si>
  <si>
    <t>DP0450863</t>
  </si>
  <si>
    <t>Inter- and Intra-molecular interactions probed by electron momentum spectroscopy. High-resolution electron momentum spectroscopy (EMS) will be used to study bonding (intra-molecular interactions) in complex oriented organic species.  This will allow us, in conjunction with density functional theory calculations, to evaluate the basis sets and exchange-correlation (XC) functionals employed in those calculations, thereby potentially enabling quantum chemists to build more physically accurate XC-functionals and basis sets. As chemistry largely occurs in solution, the future will increasingly focus on solvated species.  Consequently, we are also initiating an EMS study of the electronic wavefunctions of solvated species with our recently developed "clusters" EMS spectrometer.  This will provide the first data on the electronic wavefunctions involved in inter-molecular interactions.</t>
  </si>
  <si>
    <t>Prof Michael Brunger</t>
  </si>
  <si>
    <t>Prof Michael Brunger; Prof Warren Lawrance; Prof Feng Wang</t>
  </si>
  <si>
    <t>DP0450787</t>
  </si>
  <si>
    <t>A large aperture Sodium lidar for investigating the middle atmosphere (10-100 km). We will create a world-leading sodium lidar for remote sensing of the mesosphere and lower thermosphere (MLT) regions of the atmosphere, by developing a novel solid-state sodium light source and using the Cangaroo-1 telescope. It will provide the most accurate measurements ever of the temperature profile and wind velocities in the MLT for much needed input into models of the atmosphere. The addition of this capability to the suite of atmospheric monitoring instruments at the Buckland Park field station will create a major international research facility, unrivalled in the world.</t>
  </si>
  <si>
    <t>Prof Peter Veitch; Prof Iain Reid</t>
  </si>
  <si>
    <t>DP0450778</t>
  </si>
  <si>
    <t>Mathematics of the quantum-classical mechanics interface. Nanotechnology focusses increasing attention on the interface between quantum and classical mechanics.  Semiclassical approximations have long been studied, as a means to describe classical systems with 'small' actions as this interface is approached from the classical side.  I have recently shown that classical mechanics can be formulated in complex Hilbert space, as a pseudo-quantum theory. This establishes a framework for the development of 'semiquantum' approximations, to enable the description of quantum systems with 'large' actions as the quantum-classical interface is approached from the quantum side.  The project aims to explore some ramifications of this theoretical breakthrough.</t>
  </si>
  <si>
    <t>Prof Anthony Bracken</t>
  </si>
  <si>
    <t>DP0450710</t>
  </si>
  <si>
    <t>Murdoch University</t>
  </si>
  <si>
    <t>Rearrangement collisions in atomic physics. Atomic collisions are ubiquitous and form the basis of many sciences and technologies including the emerging nano-, quantum computing and bio-technologies. We are responsible for a major breakthrough in the treatment of such collisions, and are increasing their complexity and scale to meet the demand of practical applications. The most common collisions in many physical and life sciences are of the rearrangement type. We propose to study the prototype positron-atom collision system followed by the ion-atom and molecule systems which are the building blocks of the emerging and many existing sciences and technologies.</t>
  </si>
  <si>
    <t>Prof Dmitry Fursa; Prof Igor Bray</t>
  </si>
  <si>
    <t>DP0450654</t>
  </si>
  <si>
    <t xml:space="preserve">Quantum spatial modes and their use in imaging, measurement, and communication. Quantum optics has the potential to provide highly accurate physical measurements, and to improve the speed and security of communication.   The spatial modes of a light field provide a new and interesting basis for these investigations.  _x000D_
_x000D_
This fellowship proposes to generate spatially correlated quantum light beams, applying them to spatial positioning applications, such as atomic force microscopy, and to quantum communication protocols.   I will experimentally develop general techniques to losslessly combine multiple quantum spatial modes, and demonstrate multi-mode quantum correlations in a light beam.   I will investigate the potential of this light to cryptography, densecoding, and atomic force microscopy. _x000D_
</t>
  </si>
  <si>
    <t>DP0450073</t>
  </si>
  <si>
    <t>The first pumped atom laser. Optical lasers, the source of coherent light waves, have enabled the development of photonic science and technology.  Recent realization of a new ultra-cold state of matter - a Bose-Einstein condensate - has led to the creation of prototype atom lasers.  These are sources of coherent waves of matter for next generation quantum photonics and atom optics.  The existing prototypes are analogous to an optical laser that has been turned off, with the atoms source quickly draining.  This experimental project is devoted to the development and construction of a truly continuous pumped atom laser.</t>
  </si>
  <si>
    <t>DP0449904</t>
  </si>
  <si>
    <t>Realistic models of permeation in ion channels. Ion channels are formed by proteins in cell membranes and provide pathways for fast and controlled flow of selected ions.  This activity generates action potentials in nerves and muscles that forms the basis of all movement, sensation and thought processes.  Recent determination of the crystal structure of channel proteins has enabled construction of models that can relate channel function to its structure--necessary for understanding their operation and seeking cures for diseases caused by their malfunction.  This project aims to develop accurate ion-protein-water interactions for permeation models based on stochastic and molecular dynamics simulations using both classical and quantum mechanical methods.</t>
  </si>
  <si>
    <t>DP0449901</t>
  </si>
  <si>
    <t>Geometric Spectral and Scattering Theory. Spectral and scattering theory is the mathematical study of natural frequencies (eigenvalues) and modes of vibration (eigenfunctions) of systems arising in geometry, physics, and engineering. As such, it has important applications in numerous areas including medical imaging, geological surveying and the transmission of information along optical fibres. In this project I will solve a variety of problems involving high-frequency asymptotics of eigenvalues, quantum chaos, eigenfunction concentration and nonlinear wave propagation.</t>
  </si>
  <si>
    <t>DP0449777</t>
  </si>
  <si>
    <t>Production and nano-characterisation of II-VI semiconductor quantum dots from plant cell cultures. Nanocrystallites with semiconductor properties have potential applications in medicine, microelectronics and waste treatment. Cheap, reliable methods for producing large quantities of monodisperse nanoparticles are required. Solution techniques have been used most commonly; however, production of stable, high-quality particles remains difficult. Biological synthesis using plant cell culture offers several important advantages. As peptide capping is incorporated into the biological assembly process, the nanoparticles are restricted in size, their stability is improved, and their surfaces are passivated. Application of plant cultures for nanocrystallite production is a novel approach with the potential to yield significant improvements in the quality of manufactured quantum dots.</t>
  </si>
  <si>
    <t>Prof Pauline Doran</t>
  </si>
  <si>
    <t>A/Prof Marion Stevens-Kalceff; Prof Pauline Doran</t>
  </si>
  <si>
    <t>DP0449596</t>
  </si>
  <si>
    <t>Computerised diffraction tomography for structural health monitoring. Structural health monitoring (SHM) offers the prospect of a quantum gain in performance and efficiency for the design and structural integrity management of high-value assets (e.g. aircraft). The aims of this project are to develop and validate efficient computational tools for:_x000D_
(i) Characterising the scattering of the Lamb waves by defects or boundaries, and_x000D_
(ii) Implementing robust and versatile approaches to tomographic imaging of laminar defects or damage from experimental/synthetic scattered field data._x000D_
This project will result in the development of a validated and versatile SHM system for quantifying damage that is analogous to computerised tomography in medical imaging.</t>
  </si>
  <si>
    <t>Prof Wing Chiu</t>
  </si>
  <si>
    <t>Prof Wing Chiu; Dr Francis Rose</t>
  </si>
  <si>
    <t>DP0449567</t>
  </si>
  <si>
    <t>Measurement Feedback Control of Nonlinear and Quantum Systems. The purpose of control systems is to regulate the behaviour of a diverse range of engineering systems including those found in aerospace, manufacturing and telecommunications, as well as in important emerging fields including quantum technology. The aim of this project is to develop measurement feedback design methodologies for systems modelled by nonlinear or quantum dynamics. The project is motivated by the need for systematic methods for robust control system design. A central issue concerns suitable representation and use of measurement information for feedback control.</t>
  </si>
  <si>
    <t>DP0449470</t>
  </si>
  <si>
    <t>Geometric  methods in quantum theory. Quantum theory is the fundamental language of physics, it describes the small scale structure of matter and possibly space-time.  The advent of sophisticated models, particularly of quarks has emphasised geometric structure as a basic  component  of the theory.  The issues thrown up by quantum theory are similar to problems encountered in the geometry of   manifolds so that tools from the latter have been successfully employed in the former and vice-versa.  Previous work of the Chief Investigators has shown the importance of  geometric structures known as gerbes which this Project will extend and apply in novel ways.</t>
  </si>
  <si>
    <t>Prof Matilde Marcolli; Prof Alan Carey; Prof Michael Murray</t>
  </si>
  <si>
    <t>DP0449457</t>
  </si>
  <si>
    <t>Light control in nonlinear periodic structures. New technologies for precise control of light in microstructured periodic materials hold promises for breakthroughs in all-optical computing and communication areas. This project will develop novel concepts and innovative techniques to dynamically induce periodic structures in highly nonlinear materials for active control of light by light itself. It will combine experiment and theory to reveal and engineer the key aspects of light propagation in these structures, such as beam shaping and interactions. The outcome of this fundamental research will open-up new directions for technological advances in the photonics industry, with applications in all-optical switching and information storage.</t>
  </si>
  <si>
    <t>Prof Andrey Sukhorukov; Prof Dragomir Neshev</t>
  </si>
  <si>
    <t>SR0354741</t>
  </si>
  <si>
    <t>Special Research Initiatives</t>
  </si>
  <si>
    <t>schemeCode: SR   ^ program: Linkage ^ submissionYear: 2003 ^ roundNumber: 2 ^ schemeRound: SR03 Round 2</t>
  </si>
  <si>
    <t xml:space="preserve">Quantum Many-Body Systems Network: Breakthrough Science and Frontier Technologies. This Initiative will bring together leading researchers with complementary expertise in mathematics and the enabling sciences to form a Network fostering world leading fundamental research and innovation in quantum many-body systems. The collaborative effort between mathematicians with powerful and sophisticated new techniques and physicists and chemists with deep insight into the challenges and opportunities of the quantum realm will lead to breakthrough science of vital importance to the development of frontier technologies in Australia. This Network will also place a strong emphasis on research training, the mentoring of early career researchers and establishing  collaborations with leading international research groups and networks._x000D_
</t>
  </si>
  <si>
    <t>Prof Peter Bouwknegt; Prof Kevin Burrage; A/Prof Yao-Zhong Zhang; Dr Iwan Jensen; A/Prof Jon Links; Prof Murray Batchelor; Ms Donna Hannan; Prof Omar Foda; Prof Aleksander Owczarek; Prof Gerard Milburn; Dr Peter Jarvis; Prof Alan Carey; Prof Peter Forrester; Em/Prof Ross Street; Prof Anthony Bracken; Prof Ross McKenzie; Dr Katherine Seaton; Prof Karen Kheruntsyan; Prof Stephen Bartlett; Prof Paul Pearce; Prof Huan-Qiang Zhou; Em/Prof Mark Gould; Prof Ian McArthur; Prof Dylan Jayatilaka; A/Prof Christopher Hamer; Prof Peter Drummond; Em/Prof Michael Cowling; Prof Vladimir Bazhanov; Prof Michael Nielsen; Prof Anthony Guttmann</t>
  </si>
  <si>
    <t>SR0354658</t>
  </si>
  <si>
    <t xml:space="preserve">The Nanoparticle Network. Nanoscale materials are objects with one dimension less than about 20nm in size. Such exotic materials display unique, size-dependent properties (called "quantum size effects"). These materials will form the basis for many of the technological advances of the 21st Century. "The Nanoparticle Network" is a consortium dedicated to the exploration of different nanoscale materials and the origin of quantum size effects. The Network aims to enhance the uptake of all types of nanoparticle based technologies  through an integrated network of scientists and engineers in conjunction with industry partners and government research institutions._x000D_
</t>
  </si>
  <si>
    <t>Prof Gordon Parkinson; Prof Ian Snook; Prof Barry Luther-Davies; Prof Paul Stoddart; Mr Lech Wieczorek; Prof Colin Raston AO FAA; Prof Robert Elliman; Prof Colin Pouton; Em/Prof Jin Zou; Dr Gerard Wilson; Prof Mark Ridgway; Prof Paul Dastoor; Mr Lyle Daymond; Prof Steven Prawer; Prof Halina Rubinsztein-Dunlop; Dr Raviprasad Krishnamurthy; Prof Roger Horn; Prof Catherine Stampfl; Prof Min Gu; Prof Ewa Goldys; Prof Michael Cortie; A/Prof James Chon; Prof John Sader; Prof David Dunstan; Prof Kiyonori Suzuki; Prof Salvy Russo; Prof Dan Nicolau; Prof Trevor Smith; Prof Paul Mulvaney; Prof Evan Bieske</t>
  </si>
  <si>
    <t>SR0354636</t>
  </si>
  <si>
    <t>Australian Computational Molecular Science Network. Computational Molecular Science (CMS) involves the use of theory and computational methods to simulate and visualise molecular systems ranging from small atmospheric species to proteins, nucleic acids, chemical polymers and materials. It represents our most incisive expression of what we understand about the molecular basis of nature. The CMS network will integrate and cross-fertilize both fundamental and application-based expertize in molecular scale computations in the fields of nanoscience, biomaterials, biotechnology, biomedical science and environmental science. It will uncover and explore critical new interdisciplinary science and create new molecular-based paradigms that will drive advances in these fields over the next decade.</t>
  </si>
  <si>
    <t>Prof Michael Collins; Prof C Catlow; Dr Joseph Varghese; Prof Bernard Pailthorpe; Prof Jeffrey Reimers; Prof Kevin Burrage; Prof Julian Gale; Prof Irene Yarovsky; Dr Julia Rice; Dr Robert Gingold; Ms Donna Hannan; Prof Catherine Stampfl; Prof Sean Smith; Prof Mark Spackman; Prof Aibing Yu; Prof Gerard Milburn; Prof Mark Gordon; Prof Alistair Rendell; Prof Gaoqing Lu; Prof Andrew Rohl; Prof Robert Gilbert; Prof Dylan Jayatilaka; Prof David Winkler; Prof David Fairlie; Em/Prof Leo Radom; Prof Lloyd Hollenberg; Prof Mark von Itzstein; Dr Shin-Ho Chung; Prof Keiji Morokuma; Prof John Dobson</t>
  </si>
  <si>
    <t>SR0354591</t>
  </si>
  <si>
    <t>New Techniques using X-rays, Electrons and Quantum Optics in Physics &amp; Chemistry and key developments for biomedicine &amp; industry. This network will develop theoretical, experimental and computational techniques addressing key issues in physics, chemistry, biology and geosciences. Scope will be wide-ranging and inclusive. We anticipate making major developments in the design and understanding of absolute X-ray Absorption Fine Structure, X-ray, Neutron and Electron Diffraction, Electron Density Mapping, Molecular and Cluster computations and Powder Diffraction for fundamental research, biomedical and industrial applications. These breakthroughs will be invaluable for the development of Australia's major research infrastructure (the synchrotron, electron microscopes, and the research reactor). This will develop Australian expertise and collaboration at the cutting edge of a variety of interdisciplinary fields.</t>
  </si>
  <si>
    <t>Prof Peter Lay; Dr David Hay; Dr Christopher Ryan; Dr Chanh Tran; A/Prof Brian Skelton; Dr Stephen Southworth; Dr Barbara Etschmann; Dr Linda Young; Dr Wim Klooster; Mr Lyle Daymond; Dr David Cookson; A/Prof Maarten Vos; Prof Mark Spackman; Prof Harry Quiney; Prof Erich Weigold; Prof Igor Bray; Em/Prof Hans Freeman; Prof Christopher Chantler; Em/Prof Dudley Creagh; A/Prof Zwi Barnea; Prof Andris Stelbovics; Dr Mark Oxley; Dr Justin Kimpton; Prof Joel Brugger; Dr Joseph Varghese</t>
  </si>
  <si>
    <t>SR0354553</t>
  </si>
  <si>
    <t xml:space="preserve">Network on Control, Dynamics and Systems (NCDS). Control systems theory provides principles and methods for design of complex engineering systems that automatically maintain desired performance despite changes in their environment (e.g. autopilot in an aircraft). This field is facing many new exciting challenges at the dawn of new millenium, such as design of complex engineering systems in possibly networked, asynchronous and distributed environments. The network will play a major role in addressing these challenges by providing a national research focus, facilitating collaboration and the sharing of people and ideas. By delivering a National Graduate School, the network will enhance learning conditions for graduate students. Moreover, it will provide an important catalyst between Australian universities and industry. This initiative will be essential in assessing the present state of control research in Australia and drafting a detailed plan for the network's leading research role in the future. </t>
  </si>
  <si>
    <t>Prof Dragan Nesic</t>
  </si>
  <si>
    <t>Prof John Moore; Prof Malcolm Good; Prof Robin Evans; Dr Jennifer Davoren; Prof Vladimir Gaitsgory; Prof Liuping Wang; Prof Xinghuo Yu; Prof Brian Anderson; Prof Howard Wiseman; Prof Victor Sreeram; Em/Prof Jerzy Filar; Prof Brett Ninness; Prof Philip Diamond; Prof Peter Dower; Prof Gerard Milburn; Prof Jonathan Manton; Mr Lyle Daymond; Em/Prof Richard Middleton; Prof Jie Bao; Prof S. O. Reza Moheimani; Em/Prof Philip Howlett; Prof Alexander Lanzon; Prof Matthew James; Prof Iven Mareels; Prof Minyue Fu; Prof Graham Goodwin; Prof Valeri Ougrinovski; A/Prof Jingxin Zhang; Prof Andrey Savkin; Prof Dragan Nesic</t>
  </si>
  <si>
    <t>SR0354519</t>
  </si>
  <si>
    <t xml:space="preserve">Network for Optical and Quantum Science and Technology. This Network links world-class researchers involved with the investigation and application of light and atoms, particularly at the quantum level.  Three ARC Centres of Excellence* will be linked and networked with other successful research groups in optics, including atom optics and Bose-Einstein condensation (BEC), quantum computing, optical switching, imaging, and interferometry. The Network-facilitated interactions will foster multidisciplinary approaches linking the majority of the Australian optics community, and harnessing Australia's existing research excellence in optics to address major questions in optical and quantum science and technology._x000D_
_x000D_
* Quantum-Atom Optics (ACQAO), Quantum Computing Technology (CQCT), Ultrahigh Bandwidth Devices and Optical Systems (CUDOS)._x000D_
</t>
  </si>
  <si>
    <t>Prof Jesper Munch; Prof Michael Nielsen; Prof Keith Nugent; Prof Kenneth Baldwin; Prof Barry Luther-Davies; Prof Neil Manson; Prof Peter Hannaford; Prof Peter Drummond; Em/Prof David McClelland; Prof Michelle Simmons; Dr Peter Fisk; Prof Stephen Collins; Prof Stephen Bartlett; Dr David Pulford; Prof Robert Sang; Prof Benjamin Eggleton; Prof Yuri Kivshar; Prof Gerard Milburn; Prof Steven Prawer; Prof Halina Rubinsztein-Dunlop; Dr Ian McMahon; Prof Ian Whittingham; Prof Min Gu; Prof Hans Bachor; Prof Andre Luiten; Prof Robert Clark; Prof Robert Scholten</t>
  </si>
  <si>
    <t>SR0354467</t>
  </si>
  <si>
    <t>New Frontiers in Structural Health Monitoring. In-situ Structural Health Monitoring (SHM) is part of a current revolution in smart-structures technologies promising quantum gains in performance, endurance and cost-efficient maintenance for high-value assets.  The aim of the proposed network is to provide a platform for collaborative, multidisciplinary research, research training and innovation by integrating currently disparate programs in SHM, since the high investment costs for the development of next generation smart technologies make a collaborative approach an absolute necessity.  Its significance includes the efficient generation of world-class research outcomes in the key technologies enabling this revolution, viz. (i) sensor technologies; (ii) multifunctional materials; and (iii) intelligent systems, and the timely dissemination of these outcomes to Australian industry.</t>
  </si>
  <si>
    <t>Prof Martin Veidt</t>
  </si>
  <si>
    <t>Prof Rhys Jones; Dr Donald Price; Dr Francis Rose; Prof Liyong Tong; Prof Murray Scott; Prof Martin Veidt; Ms Donna Hannan; Prof Ivan Cole; Dr Christine Scala; Adj/Prof Mark Sceats; Prof Wing Chiu; Prof Lin Ye</t>
  </si>
  <si>
    <t>LX0454404</t>
  </si>
  <si>
    <t>schemeCode: LX   ^ program: Linkage ^ submissionYear: 2003 ^ roundNumber: 1 ^ schemeRound: LX04 Round 1</t>
  </si>
  <si>
    <t>Nano-structured sol-gels synthesised under microgravity conditions. This project aims to study the nano-structured silica formation under microgravity conditions using a sol-gel process.  In the absence of gravitional forces and associated free convective disturbances, the sol reaction in our preliminary testing with NASA has revealed fundamental reorganisation in nano properties (i.e. fractal dimension, pore size, surface area and pore volume) as compared to tests carried out under normal gravity conditions.  This is a key feature of scientific interest for the production of nanomaterials for  applications such as linear and non-linear optical materials and quantum materials.</t>
  </si>
  <si>
    <t>Prof Joao Diniz da Costa</t>
  </si>
  <si>
    <t>Prof Theodore Steinberg; Prof Dunbar Birnie; Prof Michael Wong; Prof Joao Diniz da Costa; Prof Gaoqing Lu</t>
  </si>
  <si>
    <t>LX0348128</t>
  </si>
  <si>
    <t>schemeCode: LX   ^ program: Linkage ^ submissionYear: 2002 ^ roundNumber: 2 ^ schemeRound: LX02 Round 2</t>
  </si>
  <si>
    <t>Co-doping and transition metal doping of Gallium Nitride. Spintronics is poised to create a new paradigm in device electronics. Gallium nitride (GaN) containing trace amounts of transition metals (such as Fe,Ni) is a promising dilute magnetic semiconductor for spintronics as this material exhibits magnetic behaviour above room temperature. However, the electronic and magnetic properties of these GaN-based semiconductors have not been optimized, as yet. This project aims to establish and test a new growth strategy, know as the co-doping method, for the fabricate of high quality transition metal doped GaN. A broad range of complementary spectroscopic techniques will be used to refine this new fabrication technique.</t>
  </si>
  <si>
    <t>Prof Dr Axel Hoffmann; Prof Ewa Goldys; Prof Matthew Phillips</t>
  </si>
  <si>
    <t>LX0348004</t>
  </si>
  <si>
    <t>Simulation and characterisation of opto-thermionic cooling devices. Opto-thermionic devices combine thermionic emission and laser cooling to achieve the maximum cooling power and highest thermal efficiency. These devices are ultra small, very reliable and fully integrable. Many important problems need to be solved to improve the performance of this new class of solid-state cooling devices. One is to understand and manipulate the electron-hole radiative recombination and minimize the Auger process in reduced dimensionality devices such as quantum wells. Researchers at Wollongong and Lund will collaborate on theoretical analysis, computer simulation and electrical/optical measurements to solve this problem.</t>
  </si>
  <si>
    <t>Prof Koung-An Chao; Prof Chao Zhang; Prof Roger Lewis</t>
  </si>
  <si>
    <t>LX0346913</t>
  </si>
  <si>
    <t>Quantized Algebraic (Super) Structures and Applications. Algebraic structures such as quantized superalgebras and affine Lie (super)algebras provide a universal common algebraic framework underlying applications in a wide range of physical systems, leading to a high level of research activity worldwide. The project involves intensive collaborations between leading mathematical physics groups in China and Australia on exciting new developments in the theory of these algebraic structures and their applications to condensed matter physics and quantum field theories. The expected outcomes are significant new progress in an area at the forefront of mathematical physics and the establishment of strong research links between China and Australia.</t>
  </si>
  <si>
    <t>LX0346763</t>
  </si>
  <si>
    <t>Quantum Photonics with continuous laser beams - travel award. Quantum information and communication is a new paradigm in information technology which utilises quantum physics to improve current limitations in speed, security and fidelity of information transmission and processing, extending the present Electronics and Photonics devices. Future applications will include teleportation, cryptography and ultimately quantum computation. We propose to investigate these applications using continuous (CW) laser beams and the Einstein-Podolsky-Rosen (EPR) quantum entanglement, which is generated via a pair of optical parametric oscillators. The advantage of CW over the established single photon technology is better detection efficiency, wider data bandwidth and a compatibility with existing photonics technology.</t>
  </si>
  <si>
    <t>Prof Hans Bachor</t>
  </si>
  <si>
    <t>Prof Ping Koy Lam; Prof Hans Bachor; Prof Dr Gerd Leuchs; Prof Timothy Ralph</t>
  </si>
  <si>
    <t>LX0346725</t>
  </si>
  <si>
    <t>Low threshold photonic crystal microlasers. The aims of this project are to develop detailed finite-difference time-domain numerical models of active photonic crystal structures, and to use them to optimise the design and performance of photonic-crystal-based devices, especially micro-cavity lasers. Photonic crystal microlasers have the potential to provide very efficient and low noise laser sources in micron-sized cavities, however the simplistic structures used to realise these lasers to date provide sub-optimal performance. Innovative designs with improved performance will be developed by tailoring both the optical and thermal properties of planar photonic crystal stuctures. Devices designed during this project will subsequently be fabricated at facilities in France.</t>
  </si>
  <si>
    <t>Dr Yohan Desieres; Em/Prof Graham Town</t>
  </si>
  <si>
    <t>LP0347964</t>
  </si>
  <si>
    <t>schemeCode: LP   ^ program: Linkage ^ submissionYear: 2002 ^ roundNumber: 1 ^ schemeRound: LP03 Round 1</t>
  </si>
  <si>
    <t>Electronic and Optical Properties of Doped Titanium Dioxide. Titanium dioxide, is widely used as a white pigment, owing to its high refractive index, second, only after diamond. Yellowing of rutile pigment particles, observed on prolonged exposure to sunlight, is a serious problem that pigment manufacturers would like to overcome. It is proposed that aluminium-doping of rutile limits this discolouration by altering the electronic structure of the rutile particles. This project seeks to identify the specific electronic cause of the yellowing process, the nature of the Al defect,it's  effect on the electronic structure of rutile, and the electronic perturbations that may occur when other dopants are used.</t>
  </si>
  <si>
    <t>Prof Andrea Gerson</t>
  </si>
  <si>
    <t>Prof William Skinner; Mr Mark De Vos; Dr Happy Sithole; Prof Andrea Gerson; Dr Mark Barnes</t>
  </si>
  <si>
    <t>LP0347461</t>
  </si>
  <si>
    <t>Why is the photosynthetic CO2-fixing enzyme, Rubisco, so inefficient? Dissection of the catalytic chemistry by computational simulation and experimental testing. Fixation of CO2 by the enzyme Rubisco during photosynthesis produces organic compounds which feed all life. Despite this critical role, Rubisco catalyses its reaction sluggishly and, worse, discriminates poorly between CO2 and O2, leading to useless products. Our combined expertise equips us to analyse Rubisco's mechanism using quantum-chemical methods and then test predictions experimentally. We will capitalise on our previous successful studies of Rubisco by addressing emergent issues which are the keys to understanding catalytic efficiency and CO2/O2 selectivity: the roles of a carbamylated lysine; the way CO2 addition is rendered irreversible; and the spin inversion inherent in O2 addition.</t>
  </si>
  <si>
    <t>Prof Jill Gready; Prof Gottfried Otting</t>
  </si>
  <si>
    <t>LP0347178</t>
  </si>
  <si>
    <t>Programming Paradigms, Tools and Algorithms for the Spectral Solution of the Electronic Schroedinger Equation on Non-Uniform Memory Parallel Processors. We propose to develop software tools and methods that are appropriate for current and future generations of large scale shared memory computer systems. Our purpose is to enable a more productive utilization of these architectures for scientific computation. We will focus on algorithms for solving differential equations appropriate to quantum chemistry. In particular an exciting new class of methods whose computational cost scales linearly with system size. Our goal is to develop scalable parallel implementations of these methods. If realized this will revolutionize computation, enabling first principles calculations on truly nanoscale systems, such as enzymes and molecular electronic devices.</t>
  </si>
  <si>
    <t>Dr Michael Frisch; Prof Alistair Rendell; Dr Gary Trucks; Dr Ilya Sharapov; A/Prof Peter Strazdins</t>
  </si>
  <si>
    <t>LP0347032</t>
  </si>
  <si>
    <t xml:space="preserve">Laser based combustion diagnostics of an automotive development engine. Automotive emissions regulations will continue to tighten in the foreseeable future. Engine manufacturers are therefore undertaking substantial research and development in order to meet future legal requirements. One technology with proven emissions performance is gasoline direct injection (GDI)._x000D_
This project requests funding for the detailed study of a GDI development engine. Sophisticated, laser based diagnostics and an ?optical access? engine will be used to examine the fuel spray, fluid motion and pollutant formation inside the cylinder during operation. Numerical simulations will complement these experiments. Using these results, the mechanisms of pollutant formation in a GDI engine will be determined._x000D_
</t>
  </si>
  <si>
    <t>Prof Harry Watson</t>
  </si>
  <si>
    <t>0902 - Automotive Engineering</t>
  </si>
  <si>
    <t>Prof Harry Watson; Prof Michael Brear</t>
  </si>
  <si>
    <t>LE0347582</t>
  </si>
  <si>
    <t>schemeCode: LE   ^ program: Linkage ^ submissionYear: 2002 ^ roundNumber: 1 ^ schemeRound: LE03 Round 1</t>
  </si>
  <si>
    <t>South Australian Supercomputing Facility. This grant will fund the construction and installation of a state-of-the-art, heterogeneous supercomputing facility to be named the "South Australian Supercomputing Facility".  The facility will be available to all of the State's academic and industrial researchers with advanced high-performance computing needs in a transparent and equitable way. Areas of research excellence to be supported by the facility include but are not limited to: research in computational physics, computational chemistry, geophysics, computational fluid dynamics, oil and water resource modelling, plant science, bio-informatics, space-environment research, and high-performance, parallel, and grid-based computing.</t>
  </si>
  <si>
    <t>Prof Michael Bruce; Dr Jim Mitroy; Prof Warren Lawrance; Dr Paul Coddington; Prof Michael Ford; Prof Derek Leinweber; Prof Jim Denier; Dr Francis Vaughan; Prof Peter Langridge; Prof Anthony Williams; Prof Mark Buntine; Prof John Bowie; Prof Stewart Greenhalgh; Prof Stephen Lincoln; Prof Abraham Chian</t>
  </si>
  <si>
    <t>LE0347499</t>
  </si>
  <si>
    <t>Development of a High Performance Computing Cluster for ac3 Research. This application proposes the development of a 350 Gflop Beowulf parallel computing cluster that will support high profile research of international significance, spanning the science and technology spectrum, and according with national priority areas identified by Government and the ARC.  The facility will provide an urgently needed boost in both aggregate and peak HPC capacity in NSW, thereby facilitating the solution of the next generation of computational research problems.  In doing so, it will underpin innovation by world ranking groups in diverse fields such as photonics, complex/intelligent systems, nanotechnology, bioinformatics, quantum physics and chemistry, engineering, and environmental modelling.</t>
  </si>
  <si>
    <t>Prof Michael Paddon-Row; Prof Ah Chung Tsoi; A/Prof Russell Standish; Prof Ross McPhedran; Prof Lindsay Botten; Prof Bernard Pailthorpe; Prof Andrew Pitman</t>
  </si>
  <si>
    <t>FF0348393</t>
  </si>
  <si>
    <t>schemeCode: FF   ^ program: Discovery ^ submissionYear: 2002 ^ roundNumber: 1 ^ schemeRound: FF03 Round 1</t>
  </si>
  <si>
    <t>Principles of quantum nanotechnology. Quantum physics in the last two decades has blazed an entry path for a new technology based on manipulating matter and light at the quantum level. In this project I will formulate principles for emerging quantum nanotechnologies: quantum electromechanical systems (QEMS), quantum molecular electronics, quantum optics and coherent matter physics.  The principle applications to be investigated include: quantum control, quantum metrology, quantum communication and quantum information processing. The project will be an essential part of two major multi-institutional international research projects; one based in the US (in QEMS) and one EU-based project in quantum metrology.</t>
  </si>
  <si>
    <t>FF0348350</t>
  </si>
  <si>
    <t>Quantum and atom optics. The applicant leads a highly successful group of young investigators, achieving internationally acclaimed work in quantum optics.  Photonics technology is now at the brink of using the full advantage of quantum mechanics, through the concept of quantum information in optical and atomic systems.  The experiments at the ANU group can provide new applications to the photonics industry, in particular in communication, sensing and microscopy.  The proposed work is expected to create fundamental research and generate future commercial opportunities in an area where Australian science is at the leading edge of research and the international demand is rising.</t>
  </si>
  <si>
    <t>DP0346718</t>
  </si>
  <si>
    <t>schemeCode: DP   ^ program: Discovery ^ submissionYear: 2002 ^ roundNumber: 1 ^ schemeRound: DP03 Round 1</t>
  </si>
  <si>
    <t>Spin-dependent interactions: a fundamental basis for spin-electronics. This project will establish a comprehensive understanding of spin-dependent interactions and correlated behaviour of multi-electron systems that are responsible for spin-relaxation, spin transport and spin coherence in spin-electronic devices. Our approach is based on the spin-resolved two-electron coincidence spectroscopy that is inherently suited for studying electronic correlations. Systematic investigations of spin-dependent interactions in atoms, molecules and ultrathin films will increase understanding of magnetic (spin) properties of artificially structured materials with reduced dimensionality for the benefit of nanotechnology. This understanding will be used to design and control, at the quantum mechanical level, the building blocks of spin-electronic devices.</t>
  </si>
  <si>
    <t>Prof Dr Markus Donath; Prof Dr Jamal Berakdar; Em/Prof James (Jim) Williams</t>
  </si>
  <si>
    <t>DP0346529</t>
  </si>
  <si>
    <t>Interferometry beyond the Standard Quantum Limit. This research aims to realise measurements below the Standard Quantum Limit (SQL) using advanced quantum optic and opto-mechanical techniques. This is of fundamental interest as the SQL is yet to be observed for a macroscopic object. It is also of particular significance to second generation gravitational wave detectors which are expected to be limited by the SQL. This project will develop an opto-mechanical sensor capable of achieving SQL sensitivity as well as develop and test techniques to surpass the SQL. These techniques will be directly applicable to long base-line gravitational wave detectors.</t>
  </si>
  <si>
    <t>DP0346344</t>
  </si>
  <si>
    <t>The astrophysical stochastic background of gravitational waves and detection by advanced high optical power interferometers: an Australia-US collaboration. The proposed project is designed to enable one of the most exciting and least studied components of the gravitational wave spectrum, the Astrophysical Gravitational wave Background (AGB), to be detected by Advanced LIGO. It will extend the Australia-US collaboration in Advanced LIGO to include modeling, simulation and detection methods of the AGB and the study of the optical noise in LIGO and Advanced LIGO type systems. In particular we plan to search for anomalous noise sources and, especially those arising in high optical power cavities that could limit detection of the AGB.</t>
  </si>
  <si>
    <t>Em/Prof David Blair; A/Prof David Coward; Prof Maurice van Putten</t>
  </si>
  <si>
    <t>DP0346292</t>
  </si>
  <si>
    <t xml:space="preserve">TOWARDS A COMPLETE DESCRIPTION OF HOW ENZYMES WORK: development of simulation methods and protocols, blind test predictions, and experimental validation. Enzymes catalyze quite fantastic chemistry under mild physiological conditions. Many special chemical concepts (such as "transition-state stabilization" and "entropy-enthalpy compensation") proposed to explain these powers are unnecessary. Uniquely for a catalyst, these powers are integral to the structure, properties and dynamics of the protein, as constrained and selected by evolution. The question is how do they work? Answering this requires energetic and thermodynamic analysis beyond current experimental techniques, but accessible by computer simulation. We aim to develop a robust toolkit of simulation methods and protocols, blind test them by predicting the mechanism of a new enzyme, with followup experimental validation._x000D_
</t>
  </si>
  <si>
    <t>Dr Andrey Bliznyuk; Prof Stephen Ragsdale; Dr Peter Cummins; Prof Ursula Rothlisberger; Prof Jill Gready</t>
  </si>
  <si>
    <t>DP0346279</t>
  </si>
  <si>
    <t>Nanofabrication of Organic (Plastic) Semiconductor and Superconductor Devices. Organic crystals and thin-films are the first known materials to display all four regimes of electrical conduction - insulator, semiconductor, metal and superconductor. Additional properties such as self-assembly, biocompatibility, molecular level control over properties and flexibility give them exceptional prospects for future industrial applications. We will fabricate organic transistors and conduct detailed investigations of their electrical and magnetic properties to develop a fundamental understanding of these new materials. Most significantly, we will make the first use of an atomic force microscope-based oxidation lithography technique to fabricate nanoscale quantum devices that exploit the full range of conduction in a single material.</t>
  </si>
  <si>
    <t>DP0346187</t>
  </si>
  <si>
    <t>Quantum entanglement and its role in complex quantum systems. Quantum entanglement - non-classical correlations in quantum states - is the physical resource at the heart of modern applications of quantum technology, such as absolutely secure communication, and teleportation of quantum states from one location to another.  This project aims to deepen our theoretical understanding of entanglement by characterizing the type and amount of entanglement present in the ground and thermal states of a general physical system.  These results will enable us to study the central role entanglement plays in quantum phase transitions - the change of a physical system from one state of matter to another, different, state of matter, one with a truly quantum character.</t>
  </si>
  <si>
    <t>DP0346105</t>
  </si>
  <si>
    <t>THEORETICAL AND EXPERIMENTAL STUDIES OF CATALYST DOPING AND DEFECTS IN CARBON NANOTUBES FOR HYDROGEN STORAGE. This project aims to develop a fundamental understanding of the adsorption mechanism of hydrogen in carbon nanotubes through theoretical calculations and experimental studies.  This addresses an important area of hydrogen storage in nanomaterials such as carbon nanotubes, which promises efficient and clean energy supply in the hydrogen economy in 15-20 years time.  Specifically, the project aims to elucidate the effects of catalyst doping and defects in the carbon nanotube walls on the adsorption mechanism and capacity of hydrogen.  Such an understanding is crucial to developing the improved carbon nanotubes with high adsorption capacity.</t>
  </si>
  <si>
    <t>DP0346018</t>
  </si>
  <si>
    <t>Development of a quantum computer based on solid-state optical impurity sites. The use of optical impurity sites in solid-state hosts as a basis for a quantum computer will be investigated.  This project will experimentally demonstrate and characterize all the functions necessary for the operation of a scalable quantum computer.  A significant advantage of the current approach is that all these functions can be performed optically, circumventing the need for the complex fabrication found in other solid-state quantum computing schemes.</t>
  </si>
  <si>
    <t>DP0345973</t>
  </si>
  <si>
    <t xml:space="preserve">Reflection groups. The study of symmetry in geometrical and abstract contexts is a central issue in such diverse areas as mathematical physics, singularity theory, algebraic geometry, quantum groups and the study of knots and braids. Group theory provides the mathematical framework for the analysis of symmetry. Reflection groups, simple examples of which are the symmetry groups of the five platonic solids, play a key role in all of the areas mentioned above. Thus an improved understanding of reflection groups will significantly enhance the development of several important theories._x000D_
</t>
  </si>
  <si>
    <t>Dr Robert Howlett</t>
  </si>
  <si>
    <t>DP0345942</t>
  </si>
  <si>
    <t>A Comprehensive Kinetic Model for Sulfur Reactions in Combustion, Gasification, and Chemical Processing. Sulfur chemistry in high temperature processes is poorly understood, leading to uncertainties in the design of these processes and in the control of their emissions. In particular, new approaches to lowering greenhouse emissions which depend on the combustion and gasification of coal, biomass, or refuse-derived fuel, such as integrated gasification combined cycle processes, are especially affected by these uncertainties. This project seeks to combine experimental measurements and quantum chemical modelling to produce a detailed mechanistic model for the reactions of sulfur in high-temperature systems. Such a model will provide designers with a tool to optimise these complex interacting systems.</t>
  </si>
  <si>
    <t>Prof Brian Haynes</t>
  </si>
  <si>
    <t>Dr Karina Sendt; Prof Brian Haynes</t>
  </si>
  <si>
    <t>DP0345899</t>
  </si>
  <si>
    <t xml:space="preserve">Design and characterisation of a polysaccharide-based biomaterial for tissue adhesion. This proposal aims to design a new bio-adhesive material and study the mechanisms of action for tissue adhesion.  Current suture technology is inadequate for anything but simple repairs and the alternative offered by surgical glues available today is at most augmentation of suturing. Combination of a strong adhesive biomaterial with factors for accelerating wound healing will generate a novel material technology that, by uniting wound closure with sealing, addresses an unmet need in surgery._x000D_
_x000D_
The primary outcomes of these investigations will be:_x000D_
1. advancement of knowledge in theories of tissue-biomaterial adhesion mechanisms_x000D_
2. knowledge of effects of visible light from laser diodes on cells and isolated tissue_x000D_
3. a biocompatible, visible light activated adhesive film for tissue repair based on chitosan polysaccharides_x000D_
</t>
  </si>
  <si>
    <t>Prof Laura Poole-Warren</t>
  </si>
  <si>
    <t>Prof Leslie Foster; Prof Laura Poole-Warren</t>
  </si>
  <si>
    <t>DP0345746</t>
  </si>
  <si>
    <t>Passively switched mid-infrared fibre lasers using saturable absorbers placed internally or externally to the geometry of the fibre. This project will create new pulsed mid-infrared fibre lasers based on original and recently developed passive switching techniques. An original class of fibre laser systems will be shown that is based on the internal placement of saturable absorbers within the optical fibre itself. A configuration such as this will enable the production of very simple pulsed laser systems of high efficiency and potentially high power. This will lead into the development of practical pulsed oscillator systems the output of which can be used directly or optically amplified for applications requiring high power.</t>
  </si>
  <si>
    <t>Adj/Prof Mark Sceats; Prof Stuart Jackson</t>
  </si>
  <si>
    <t>DP0345527</t>
  </si>
  <si>
    <t>Mathematical studies on the statistical properties of complex systems. Introduced in the late `50's to model nuclear spectra, random matrices are now standard in the theory of quantum chaos, mesoscopic phenomena and disordered systems. These are all examples of physical complex systems, characterized by unknown interactions leading to predictable behaviour due to symmetries. Vast mathematical structures result from the symmetries - integrable systems, Painleve equations, Macdonald polynomial theory to name a few. These structures will be further developed, leading to the analytic form of distribution functions quantifying classes of complex systems. Analogous statistical quantification is the essence of recently proposed methods to analyze artificial complex systems such as the stock market.</t>
  </si>
  <si>
    <t>DP0345144</t>
  </si>
  <si>
    <t>Plasma Astrophysics under Extreme Conditions. A new branch of theoretical physics, quantum plasmadynamics (QPD), will be applied to plasmas under extreme conditions of magnetic field and density, to plasma-neutrino effects and nonlinear radiation._x000D_
Magnetic energy dissipation in solar flares will be attributed to a large number of coupled, local, transient, anomalously resistive regions excited by current filamentation. The model will include nonlocal energy release at Alfvenic fronts, 3D reconnection at magnetic nulls, and bulk energization of electrons. _x000D_
`Coherence? in sources of coherent emission will be quantified and a model for its interpretation for highly intermittent wave growth will be formulated.</t>
  </si>
  <si>
    <t>DP0344998</t>
  </si>
  <si>
    <t>Diamond Quantum Dots Fabricated By Ion Implantation. For centuries scientists have been fascinated by the 'alchemy' of transforming carbon into diamond. This project aims to fabricate diamond nanocrystals embedded in a glass matrix by direct carbon ion implantation followed by thermal annealing. Unlike other methods of making diamond, the coalescence of carbon into diamond occurs under heating in a conventional furnace and does not require the application of high external pressures or any pre-existing diamond template. We outline a scheme to exploit the properties of these crystals for novel applications in quantum devices.</t>
  </si>
  <si>
    <t>DP0344996</t>
  </si>
  <si>
    <t xml:space="preserve">Structure and informatics of the genetic code. Recent advances in biotechnology have seen its emergence as a highly_x000D_
quantitative, numerically-based discipline.  To exploit the available_x000D_
data to the full will require, alongside computing power, new_x000D_
analytical techniques.  This project aims to develop such techniques,_x000D_
by handling the systematics of the genetic code with methods derived_x000D_
from theoretical physics and chemistry.  Expected outcomes include a_x000D_
dynamical (quantum field theory) model of phylogenetic branching,_x000D_
analyses of nucleic acid structure and content (spin chain models of_x000D_
RNA binding and of DNA open reading frames), and insights into the_x000D_
origin of the code itself (via numerical codon similarity measures)._x000D_
</t>
  </si>
  <si>
    <t>Dr Peter Jarvis</t>
  </si>
  <si>
    <t>Dr Peter Jarvis; Dr James Bashford</t>
  </si>
  <si>
    <t>DP0344943</t>
  </si>
  <si>
    <t xml:space="preserve">Quantum integrable models in nano and mesoscopic physics. The current advances in nanoscale and mesoscopic physics are_x000D_
generating a wealth of activity with many exciting applications. This_x000D_
project aims to study several theoretical aspects in three key areas;_x000D_
the theory of ultrasmall metallic grains of dimensions of a few nanometres,_x000D_
which through experimental work have shown characteristics which_x000D_
are similar to macroscopic superconductors, the Nobel Prize_x000D_
winning phenomenon of Bose-Einstein condensation in dilute alkali gases and the effects of magnetic impurities in strongly interacting electron systems. The approach of the project is to use the mathematical theory of exactly solvable systems to study these important areas in contemporary physics._x000D_
</t>
  </si>
  <si>
    <t>Prof Huan-Qiang Zhou</t>
  </si>
  <si>
    <t>DP0344913</t>
  </si>
  <si>
    <t xml:space="preserve">In and beyond the standard model of particle physics. The standard model of particle physics was developed twenty years ago, and it has been remarkably successful at  describing the experiments carried out since then.  Now, however there is evidence that there is physics beyond the  standard model, and new and planned experiments will make the details of this new physics clearer in the lifetime of  this grant.  We will study a wide variety of systems, from the foundations of quantum mechanics to extra dimensions of space-time and much between and will find guides to the nature of the new physics._x000D_
</t>
  </si>
  <si>
    <t>Prof Raymond Volkas</t>
  </si>
  <si>
    <t>Dr Girish Joshi; Prof Bruce McKellar; Prof Lloyd Hollenberg; Prof Raymond Volkas</t>
  </si>
  <si>
    <t>DP0344908</t>
  </si>
  <si>
    <t>Low Energy Effective Actions in Supersymmetric Gauge Theories. The quest for a unified quantum theory of all the fundamental interactions of Nature, including gravity, is a major goal of modern physics. Superstring theory is at present the only plausible candidate. This theory makes nontrivial predictions (non-renormalization theorems) about the low energy structure of certain supersymmetric gauge theories (the Standard Model of particle physics is a special gauge theory). This project will develop new tools for the computation of low energy effective actions, which will then be used for a detailed analysis of the non-renormalization theorems governing the low energy dynamics of supersymmetric gauge theories. This research is at the forefront of modern particle physics.</t>
  </si>
  <si>
    <t>Prof Ian McArthur</t>
  </si>
  <si>
    <t>DP0344343</t>
  </si>
  <si>
    <t>Mapping electronic structure and material properties with atomic resolution. This project will use electron energy loss spectroscopy (EELS) to map the bonding and electronic structure of InGaN quantum wells at the atomic scale. We will measure and correlate the local composition, strain and electronic structure variations within the wells in order to understand the optical emission in this system. The characterisation tools developed will allow us to go beyond measuring structure and composition and map properties of nano-materials at the atomic scale.</t>
  </si>
  <si>
    <t>A/Prof Vicki Keast</t>
  </si>
  <si>
    <t>DP0344304</t>
  </si>
  <si>
    <t>Particle physics and cosmology of neutrinos. Neutrinos are a particularly interesting class of elementary particle. The Standard Model of particle physics sees neutrinos as having exactly zero mass. However, recent experimental data have all but demonstrated that massless neutrinos are inconsistent with observations. If neutrinos have mass, then quantum mechanics allows them to oscillate between the different neutrino types as they propagate through space. Nonzero neutrino masses and the associated oscillations lead to important new physics in the elementary particle domain and in cosmology. This project will explore the implications of neutrino oscillations in diverse areas in particle physics and cosmology.</t>
  </si>
  <si>
    <t>DP0344185</t>
  </si>
  <si>
    <t>Canonical bases for standard modules of affine Hecke algebras. Lie theory is the study of a class of mathematical structures which arise in many different fields of mathematics, and in areas of physics such as quantum field theory. One such structure, much studied in the last twenty years, is the affine Hecke algebra of an algebraic group. These have standard modules (defined geometrically) which currently lack convenient bases (roughly speaking, ways to write them algebraically). The main aim of this project is to prove that standard modules have canonical bases with certain special properties, as conjectured by G. Lusztig.</t>
  </si>
  <si>
    <t>Hon Prof Anthony Henderson</t>
  </si>
  <si>
    <t>DP0344090</t>
  </si>
  <si>
    <t>Storage of non-classical light in a solid. A new scheme for storing and recalling coherent light pulses based on 'slow light' has been demonstrated. The aim of this project is to show how this can best be achieved in a solid to enable practical applications. A range of materials will be investigated. The novel feature of the storage is the maintenace of the coherence information and a noise analysis will be made to determine whether it is experimentally possible to store non-classical light.</t>
  </si>
  <si>
    <t>Prof Neil Manson; A/Prof Matthew Sellars</t>
  </si>
  <si>
    <t>DP0343991</t>
  </si>
  <si>
    <t>Theoretical studies of strongly correlated quantum states in novel condensed matter systems. Strongly correlated quantum electronic and magnetic systems represent one of the most active and exciting areas of condensed matter physics, and one that will continue to have a major bearing on technology. We will pursue an extensive program of research into many aspects of this field, using a variety of analytical and numerical methods, in many of which we are among the world leaders. The project will add significantly to understanding of the physics of quantum phase transitions, spin-liquids, novel superconductors, and other related phenomena, and of the properties of quantum lattice models.</t>
  </si>
  <si>
    <t>Prof Jaan Oitmaa</t>
  </si>
  <si>
    <t>Prof Oleg Sushkov; Prof Jaan Oitmaa; A/Prof Christopher Hamer</t>
  </si>
  <si>
    <t>DP0343986</t>
  </si>
  <si>
    <t>Intermolecular interactions revisited-Flaws in the fabric and applications to lower-dimensional structures. This project aims to capitalise on recent developments, that have shown that previously accepted theories are deeply flawed, in various applications in fundamental physics and in unsolved problems in biology that involve electromagnetic fields. Interactions driven _x000D_
by electromagnetic fluctuation forces, and real photon exchange, between molecules will be investigated. The project will investigate how dispersion interactions change in mesoscopic pores, in electrolytes, and at finite temperatures. Applications involve _x000D_
catalysis, molecular formation, and quantum logic. The project also aims to develop a unified theory for energy and charge transfer, relevant for photosynthesis and the way biological molecules transfer information.</t>
  </si>
  <si>
    <t>Dr Mathias Bostrom</t>
  </si>
  <si>
    <t>DP0343927</t>
  </si>
  <si>
    <t>Fabrication and monolithic integration of III-V semiconductor photonic devices using impurity-free interdiffusion. The objective of this project is to achieve the integration of GaAs- and InP-based photonic devices using the atomic interdiffusion technique. The project will use the key understanding of the atomic relocation process in the GaAs-based system, with novel laser designs. Furthermore, elucidating the more complicated interdiffusion mechanism in the InP-based system will be a precursor to device integration. This project also aims to understand the interdiffusion mechanism in quantum dot structures, which are important for high performance optoelectronic devices. The fabrication of novel photonic integrated circuits (PICs) will generate patentable technology, and enhance Australia's semiconductor optoelectronic and photonic industry.</t>
  </si>
  <si>
    <t>DP0343910</t>
  </si>
  <si>
    <t>How Does a Bose-Einstein Condensate Develop Phase? The demonstration of Bose-Einstein Condensation in 1995 was a major milestone in physics.  When atoms are extremely cold, their de Broglie wavelengths can overlap, forming a single macroscopic quantum fluid with well defined phase. Theorists have long pondered the origins of this phase.  In this experimental program we aim to answer for the first time the intriguing question: "How does a BEC develop phase?".  The answer will also be important for the recently developed atom laser - with potential applications as wide-reaching as the laser - where understanding the phase coherence is important for devices such as atom interferometers.</t>
  </si>
  <si>
    <t>DP0343659</t>
  </si>
  <si>
    <t>Asymmetric InP-based structures for high power laser diodes at 1400-1500 nm for pumping optical amplifiers used in communication systems. This project is aimed at obtaining high power, single mode 1400-1500 nm wavelength laser diodes using a novel design of asymmetric InP-based structures. These devices are in great demand for pumping of erbium-doped and Raman amplifiers for powering the next generation of dense wavelength division multiplexing optical networks. The low modal gain (confinement factor) of this asymmetric structure is expected to reduce internal losses and hence increase the output power with better thermal dissipation. Single mode could be obtained by careful design in the trade-off between filamentation and threshold current. Ion implantation is also proposed to suppress higher order modes.</t>
  </si>
  <si>
    <t>Dr Manuela Buda</t>
  </si>
  <si>
    <t>Dr Manuela Buda; Prof Lan Fu</t>
  </si>
  <si>
    <t>DP0343640</t>
  </si>
  <si>
    <t>Quantum Photonics and Imaging. Photonics is an expanding industry and its technology to date is essentially all classical, it uses light as a wave.  In Quantum Photonics we want to carry out fundamental research that makes full use of the quantum properties of photons. We want to demonstrate novel and better ways to create, transfer, store and manipulate information both in space and time.  This will lead to new applications such as quantum-cryptography, optical teleportation, and quantum-imaging, initially with a few, later with many pixel. All these are particularly suitable for our proven technology of nonclassical continuous laser beams.</t>
  </si>
  <si>
    <t>Prof Hans Bachor; Prof Claude Fabre</t>
  </si>
  <si>
    <t>DP0343588</t>
  </si>
  <si>
    <t xml:space="preserve">Dynamics of Nuclear Fusion: Evolution Through a Complex Multi-Dimensional Landscape. The key questions in the fusion of heavy nuclei form an interlocking puzzle, which can be resolved using our recently developed analysis concepts and measurement techniques. The newly completed, unique, and highly efficient superconducting fusion product separator, together with Australian's Heavy Ion Accelerator, will be used to unlock the puzzle and reveal how fusing nuclei evolve in a multi-dimensional landscape. This will impact on the emerging fields of superheavy element formation, physics with rare isotope beams, and on coupling-assisted quantum tunnelling. This project will maintain Australia's world-leading position in the current race to develop a quantitative understanding of fusion._x000D_
_x000D_
</t>
  </si>
  <si>
    <t>Prof Mahananda Dasgupta; Dr Kouichi Hagino; Prof David Hinde</t>
  </si>
  <si>
    <t>DP0343541</t>
  </si>
  <si>
    <t xml:space="preserve">Dual wavelength quantum dot light detectors. This project aims to develop technologies to fabricate advanced electronic materials based on gallium antimonide (GaSb), to explore their physics and use them in improved optoelectronic devices._x000D_
_x000D_
GaSb technology is in its infancy, therefore basic and applied research is needed to utilise these materials to their full potential for long wavelength photonic devices with unique promise in military and civilian applications: fire detection, missile and surveillance systems, environmental monitoring, biology and medicine._x000D_
_x000D_
As an outcome, growth protocols for innovative device structures will be established, the structures' behaviour assessed and device fabrication and characterisation carried out and reported._x000D_
_x000D_
</t>
  </si>
  <si>
    <t>Prof Ewa Goldys</t>
  </si>
  <si>
    <t>Prof Ewa Goldys; Prof Per Holtz</t>
  </si>
  <si>
    <t>DP0343530</t>
  </si>
  <si>
    <t>Growth and intermixing of quantum dots for multi-wavelength infrared photodetectors. Quantum dots are nano-scale structures grown by self-assembled epitaxial methods. In this project, intermixing of quantum dots, which is a novel technology to modify the opto-electronic properties of the dots will be studied using ion implantation and subsequent annealing. Optimised growth, implantation and annealing conditions will be used to grow and tune the detection wavelength of the infrared photodetectors using intersubband transition. This will allow us to fabricate multi-wavelength infrared photodetectors for high performance infrared imaging system. This project involves an exciting combination of fundamental physics and device technology.</t>
  </si>
  <si>
    <t>DP0343499</t>
  </si>
  <si>
    <t xml:space="preserve">A hierarchical quantum mechanical and classical simulation of biological ion channels. I aim to develop a methodology incorporating molecular quantum_x000D_
mechanics and classical Brownian mechanics in a way that can be_x000D_
applied practically to large macromolecular systems, thus relating_x000D_
fine structural details to experimentally measurable_x000D_
properties. Specifically, I will apply this methodology to study ion_x000D_
channels in which the challenge is to relate electronic and atomic_x000D_
structure to the conductance properties of the channel.  Accurately_x000D_
determining these relationships provides a pathway to developing cures_x000D_
for many neurological, cardiac, and muscular diseases._x000D_
</t>
  </si>
  <si>
    <t>Prof Ben Corry</t>
  </si>
  <si>
    <t>DP0343391</t>
  </si>
  <si>
    <t xml:space="preserve">Creation of New Precision Optical and Microwave Technologies and their Application to Testing the Fundamental of Physics. Clocks and oscillators are crucial for the highest precision scientific and industrial measurements and are the foundation of modern communications technology. Recent developments in laser-cooled optical clocks promise a wave of revolutionary changes to global navigation, timekeeping and precision measurement.  Our group has already achieved world's-best performance in this field. To stay at the forefront of this wave we propose a broad-ranging program of research aimed at:_x000D_
- new clocks of 100 times higher performance than any existing clock,_x000D_
- development of  extremely low noise photonic oscillators,_x000D_
- the application of these new technologies to test the foundations of Physics, including involvement in a space-based experiment._x000D_
</t>
  </si>
  <si>
    <t>Dr Leo Hollberg; Prof Michael Tobar; Prof Eugene Ivanov; Prof Andre Luiten; Prof Christophe Salomon; Prof Pierre Guillon</t>
  </si>
  <si>
    <t>DP0343280</t>
  </si>
  <si>
    <t>The New Atom Laser: Theory of Quantum Atom Optical Sources. The atom laser is a new device which produces a coherent source of ultracold atoms.  A practical atom laser will be a revolutionary source for atom optics.  This project will develop a comprehensive and practical quantum theory of a new generation of atom lasers which can produce a continuous beam.  This will require a different and more complicated theoretical approach to that which worked for optical lasers, but the result will be a device with a spectral flux which is orders of magnitude better than the current state of the art.</t>
  </si>
  <si>
    <t>DP0343279</t>
  </si>
  <si>
    <t>The Physical and Optical Properties of Self-Assembled Si Nanocrystals. The properties of nano-scale materials can differ significantly from those of their bulk counterparts. As such, they can provide materials with new and novel properties as well as proving a useful test of modern theories. An outstanding example of the significance of such effects is provided by quantum confined silicon structures, such as porous or nanocrystalline silicon, which exhibit luminescence efficiencies up to a million times greater than bulk silicon. This project aims to understand the novel optical properties and interactions that underpin potential applications of this technologically important material.</t>
  </si>
  <si>
    <t>Prof Robert Elliman</t>
  </si>
  <si>
    <t>Prof Robert Elliman; Prof Suk Choi; Prof Elmars Krausz; Dr Tessica Dall (nee Weijers)</t>
  </si>
  <si>
    <t>DP0343152</t>
  </si>
  <si>
    <t>Optical realisations of continuous-variable quantum information. The project aims to develop a framework for optical realisations of continuous-variable quantum information.  Such realisations offer the potential for major technological advances in quantum information processing in the near future, but are currently impeded by the lack of a well-defined theoretical foundation.  This project aims to construct such a foundation, including energy cutoffs, detector resolution, and finite resources.  Feasible experiments to test and exploit continuous-variable quantum information processing will be proposed.  The resulting framework will allow the field to progress beyond proof-of-principle demonstrations and to develop new, technology-driven quantum information protocols.</t>
  </si>
  <si>
    <t>DP0343094</t>
  </si>
  <si>
    <t>Quantum Atom Optics and Single Atom Detection with Micro-Bose-Einstein Condensates. A Bose Einstein condensate (BEC) is a collection of atoms, all in the same quantum state, like the photons in a laser. It is now possible to create a micro-BEC and move it around on an 'atom chip'. We propose an experimental and theoretical study of its properties including those quantum statistical effects which will limit future ultra-sensitive measurement  technologies such as quantum electromechanical transducers. We will develop methods to count small numbers of ultra-cold atoms, engineer their state and build a prototype device.</t>
  </si>
  <si>
    <t>Prof Matthew Davis; Prof Norman Heckenberg; Prof Halina Rubinsztein-Dunlop; Prof Gerard Milburn; Dr Keith Schwab; Dr Catherine Holmes</t>
  </si>
  <si>
    <t>DP0342900</t>
  </si>
  <si>
    <t xml:space="preserve">Nonlinear atom optics of Bose-Einstein condensates in optical lattices. When a new state of matter - Bose-Einstein condensate - is trapped in a periodic potential created by light, it forms a unique, reconfigurable nano-scale system with unprecedented control over its properties. Its behaviour ranges from quantum to classical, from linear to nonlinear, and from continuous to discrete. This project aims to develop a theory for the nonlinear localization, transport, and excitation of BEC in the optical lattices. Its outcome will provide an important assessment of the feasibility of the proposed use of the BEC in optical lattices in quantum computing, information storage, precision measurements, and nanotechnology._x000D_
</t>
  </si>
  <si>
    <t>DP0342887</t>
  </si>
  <si>
    <t xml:space="preserve">Fusion of Laser Ranging Data and Imagery for Generation of 3D Virtual Models. The creation of image texture-mapped, three-dimensional (3D) digital models of object scenes is becoming increasingly more important in virtual reality generation. Visually realistic computer models find application in reverse engineering and industrial metrology and design, but their utility is often limited by shortcomings in accuracy and completeness. This project aims, through a fusion of laser scanner data and digital photogrammetric imagery, to develop improved mathematical models and computational systems to facilitate advances in automated 3D object reconstruction for high-definition, metrically accurate photo-realistic digital models. The principal outcome from the project will be enhanced 3D computer modelling for engineering applications._x000D_
_x000D_
</t>
  </si>
  <si>
    <t>Prof Clive Fraser</t>
  </si>
  <si>
    <t>0909 - Geomatic Engineering</t>
  </si>
  <si>
    <t>Prof Derek Lichti; Prof Clive Fraser</t>
  </si>
  <si>
    <t>DP0342724</t>
  </si>
  <si>
    <t>Algebraic Structures and Correlations in Quantum Many-Body Systems. Algebraic structures such as quantized superalgebras are among the most important discoveries in mathematics and have applications in a wide range of physics. Internationally there has been recent excitement about vertex operators and representations of these algebraic structures and their applications to integrable systems and quantum field theory. I have made significant contributions to this rapidly expanding field, and will capitalize on this success. I will develop a comprehensive theory of these mathematical structures and their applications in the construction of correlation functions and form factors, and in so doing write a definitive monograph on the subject.</t>
  </si>
  <si>
    <t>DP0342593</t>
  </si>
  <si>
    <t>Nanomagnetic Materials from Molecular Clusters and Coordination Polymers. Magnetic materials are important through their use in recording tapes and other electronic devices. Traditional magnetic materials are metals, alloys or metal oxides made by high temperature methods. Our aims are to synthesize new chemical and molecule based solid materials which possess the properties of traditional magnets but which are made by careful chemical design at ambient temperatures. We will make materials which have three-dimensional network structures or large clusters of ions such as manganese bridged by organic molecules. Their magnetic properties will be studied in detail. The cluster compounds are significant since they are nanoscale in size and offer new features, with long term possible use in future quantum computers.</t>
  </si>
  <si>
    <t>DP0342585</t>
  </si>
  <si>
    <t>Multi-Soliton Complexes. This project aims to investigate phenomena related to multi-soliton complexes in optics. Solitons have the potential of high speed data transmission across the world. Their use in telecommunications requires various component and extensive knowledge of their properties. Multisoliton complexes are essential in future devices for high speed information processing and transmission. We expect that our proposed study would provide essential information regarding the properties of multisoliton complexes and their application in practice.</t>
  </si>
  <si>
    <t>DP0342577</t>
  </si>
  <si>
    <t>Activation and Scission of Small Molecules using Three-Coordinate Metal Complexes. Chemists have long admired the ease with which such fundamental molecules as nitrogen, oxygen and carbon dioxide are processed in biological systems under mild conditions in contrast to existing industrial processes such as nitrogen 'fixation' which require drastic temperatures and pressures. Our project addresses this inbalance by using powerful computational methods to design highly-tuned chemical systems based on three-coordinate metal complexes which are specific for the activation and scission of important small molecules possessing multiple bonds.</t>
  </si>
  <si>
    <t>Prof Keiji Morokuma; Prof Brian Yates; Em/Prof Robert Stranger</t>
  </si>
  <si>
    <t>DP0342529</t>
  </si>
  <si>
    <t>Computational Quantum Chemistry Study of Molecular Structures, Stabilities and Reactions. Computational quantum chemistry is revolutionizing the study and practice of chemistry.  We will use state-of-the-art computer calculations to investigate chemical structures, stabilities and reactions, particularly for free radicals.  Radicals are of great importance in chemistry, biology and polymer science, but are difficult to study experimentally.  We will use the computer calculations to determine how to make radicals more stable, how they react to produce polymers, how they cause damage to proteins, and how they are involved in helping vitamin B12 make reactions go faster.  We will create new methodologies in order to reliably achieve these goals.</t>
  </si>
  <si>
    <t>CE0348250</t>
  </si>
  <si>
    <t>schemeCode: CE   ^ program: Linkage ^ submissionYear: 2002 ^ roundNumber: 2 ^ schemeRound: CE03 Round 2</t>
  </si>
  <si>
    <t>Centre for Quantum Computer Technology. Development of a quantum computer (QC) for massively parallel computing is one of the major challenges in science and engineering this century. Since 2000 the Centre has achieved two major breakthroughs in this field: constructing the key functional element of a silicon solid-state QC; and co-inventing a scheme for efficient linear optics QC. The proposed CoE aims to align these two nationally co-ordinated research programs with the world's existing computer and IT industries to realise a fault-tolerant multiple qubit quantum processor with integrated control and qubit chips, and develop a scaleable optical quantum processor providing significant economic benefit to Australia.</t>
  </si>
  <si>
    <t>Prof Gerard Milburn; Prof Steven Prawer; Prof Halina Rubinsztein-Dunlop; Prof David McKenzie; Prof Howard Wiseman; Prof Timothy Ralph; Prof Christopher Pakes; Prof Andrew Dzurak; Dr Bruce Kane; Prof Robert Clark; Prof Jeffrey McCallum; Prof P Hammel; Prof Alexander Hamilton; Prof Barry Sanders; Prof Michelle Simmons; Prof Elanor Huntington; Prof William Munro; Prof Lloyd Hollenberg; Dr Richard Sharp; Dr Richard Hughes; Prof Andrea Morello; Dr David Pulford; Prof Andrew White; Prof David Jamieson</t>
  </si>
  <si>
    <t>CE0348178</t>
  </si>
  <si>
    <t>Australian Centre for Quantum-Atom Optics. The Centre will combine pre-eminent Australian theoretical and experimental research groups in quantum and atom optics to create a powerful network to advance the rapidly developing field of Quantum-Atom Optics.  We will exploit the quantum nature of multiple particle quantum states of atoms and photons including entangled light and Bose-Einstein condensates. The Centre will focus on fundamental research, but our long term goal is to underpin and develop the next generation quantum technology.  We aim to build a quantum toolbox to enable applications such as the transfer and storage of information for photonics, and precision quantum control of atoms for enhanced atom interferometry.</t>
  </si>
  <si>
    <t>Prof Elena Ostrovskaya; Dr Wayne Rowlands; Prof Russell McLean; Prof Karen Kheruntsyan; Prof Andrew Truscott; Prof Yuri Kivshar; Dr Joel Corney; Prof Bryan Dalton; Dr Andrew Wilson; Prof Margaret Reid; Prof Howard Carmichael; Prof Elisabeth Giacobino; Prof Joseph Hope; Prof Peter Hannaford; Prof Peter Drummond; Prof Wolfgang Ertmer; Prof Kenneth Baldwin; Prof Matthew Davis; Prof Edward Hinds; Prof Craig Savage; Prof Ping Koy Lam; Prof Andrei Sidorov; Prof Claude Fabre; Prof Hans Bachor; Prof Robert Ballagh; Prof John Close; Dr Wim Vassen; Prof Tien Kieu; Prof Dr Gerd Leuchs</t>
  </si>
  <si>
    <t>LX0347471</t>
  </si>
  <si>
    <t>Spin tunnelling transport and quantum effects in magnetic nanostructures. A new field of "spintronics" takes advantage of the spin of electrons and revolutionises electronics leading to quantum devices. By understanding the behaviour of electron spin in materials we can learn new fundamentals in solid-state physics that will lead to a new generation of electronic, optoelectronic and magneto-electronic devices. The aim of this project is to study the spin tunnelling transport and noise, and related quantum effects in various magnetic nanostructures, such as ferromagnet/semiconductor/ferromagnet junctions, using quantum statistics approsches. The outcome of the project is of considerable relevance to the researches of nanostructure and quantum information/computation in Australia.</t>
  </si>
  <si>
    <t>Dr He Bi Sun</t>
  </si>
  <si>
    <t>Dr He Bi Sun; Prof Ding Yu Xing</t>
  </si>
  <si>
    <t>LX0347190</t>
  </si>
  <si>
    <t>Spin dependent transport in magnetic nanostructures. The ability to use electron spin in electronic circuits has opened new possibilities for designing devices. A well known example is the  giant magnetoresistance, a phenomena discovered over fifteen years ago that now plays a key role in current high density magnetic disc drives. Future developments will involve spin dependent transport through structures wherein quantum interference effects will be important. Two basic problems facing the construction of a complete theory of transport in such ?mesoscopic? conductors will be solved in this project. The results will provide important insights into the dynamics of spin transport through structures such as magnetic nano-wires.</t>
  </si>
  <si>
    <t>Prof Robert Stamps</t>
  </si>
  <si>
    <t>LX0242083</t>
  </si>
  <si>
    <t>schemeCode: LX   ^ program: Linkage ^ submissionYear: 2001 ^ roundNumber: 1 ^ schemeRound: LX02 Round 1</t>
  </si>
  <si>
    <t xml:space="preserve">Propagation of singularities for the Schrodinger equation. The time-dependent Schrodinger equation governs the evolution of quantum particles. In this project we aim to use new techniques from mathematical scattering theory to analyse solutions of the Schrodinger equation and obtain sharp bounds on their singularities. Controlling such singularities will allow us to deduce quantitative bounds on the number of eigenvalues in certain situations, and provide new techniques for studying nonlinear Schrodinger equations. </t>
  </si>
  <si>
    <t>Prof Andrew Hassell; Prof Jared Wunsch</t>
  </si>
  <si>
    <t>LP0219695</t>
  </si>
  <si>
    <t>schemeCode: LP   ^ program: Linkage ^ submissionYear: 2001 ^ roundNumber: 1 ^ schemeRound: LP02 Round 1</t>
  </si>
  <si>
    <t>NOVEL REAR-SURFACE DESIGNS FOR HIGH-EFFICIENCY COMMERCIAL SILICON SOLAR CELLS. The aim of this collaboration between the University of New South Wales and BP Solar, both world leaders in high-efficiency commercial photovoltaic technologies, is to develop the rear surface of silicon solar cells to enable commercially competitive photovoltaic modules to exceed 20 percent efficiency. The project will develop new technologies for the rear surface that enable excellent light trapping, low recombination and good electrical interconnection that allow the substantial cost and efficiency benefits promised by the use of silicon wafers approaching 150 microns in thickness.</t>
  </si>
  <si>
    <t>Dr Jeffrey Cotter</t>
  </si>
  <si>
    <t>Dr Nigel Mason; Dr Jeffrey Cotter</t>
  </si>
  <si>
    <t>LE0239176</t>
  </si>
  <si>
    <t>schemeCode: LE   ^ program: Linkage ^ submissionYear: 2001 ^ roundNumber: 1 ^ schemeRound: LE02 Round 1</t>
  </si>
  <si>
    <t>High performance computing for mathematics, chemistry, engineering and climate research. The aim of this proposal is to accelerate research across a range of disciplines using high performance computing which is currently limited by the present available computing power.   These disciplines include: mathematical modelling of magnetic resonance imaging, computational chemistry, engineering fluid dynamics, climate system modelling including atmosphere, ocean and ice sheet simulations.  The University of Tasmania, the Antarctic CRC and Australian Antarctic Division are combining resources to share in a joint facility of much greater capability.   The proposed new high performance computing facility will increase in the computational power (over a weighted average of our benchmarks) by 13, an 8 fold increase in memory, and a 10 fold increase in disk storage.  This new facility will allow these research groups to maintain their internationally leading edge status in high performance computing.</t>
  </si>
  <si>
    <t>Prof Lawrence Forbes</t>
  </si>
  <si>
    <t>Prof Nathaniel Bindoff; Prof Gregory Walker; Prof William Budd; Prof Brian Yates; Prof Garth Paltridge; Prof Lawrence Forbes; Dr Roland Warner</t>
  </si>
  <si>
    <t>LE0237958</t>
  </si>
  <si>
    <t>An enclosive flow Cooling cell for spectroscopic studies. We wish to install a low temperature absorption cell that will be coupled to high resolution spectrometer systems operating in the infrared, visible and ultra-violet regions of the spectrum. This will enable us to further develop techniques for the study of the structures, dynamics and kinetics of molecules of biological and atmospheric significance. This will lead to a better understanding of the structures, dynamics and reaction kinetics of these species and in the case of atmospheric species also provide molecular parameters required for atmospheric monitoring.</t>
  </si>
  <si>
    <t>Prof Donald McNaughton</t>
  </si>
  <si>
    <t>Dr Peter Godfrey; Prof Warren Lawrance; Prof Donald McNaughton; A/Prof Evan Robertson</t>
  </si>
  <si>
    <t>LE0221428</t>
  </si>
  <si>
    <t>A Transportable Optical Frequency Counter, Synthesizer and Super-Continuum Generator (OFCSSG). The generation of ultra-short light pulses of just a few femtoseconds (one thousand-trillionth of a second) in duration has enabled applications in a wide range of fields, but complexity and cost has limited availability.  This project will employ recently developed optical fibre and solid-state laser technology to create a cost-effective compact transportable facility of highly coherent, ultra-broadband radiation.  The source will enable new research and substantially enrich existing research in optical time standards and metrology, in-vivo biological imaging, and ultrafast spectroscopy.  No such facility is presently available in Australia</t>
  </si>
  <si>
    <t>Prof Andre Luiten; Hon Prof Deborah Kane; Prof Peter Hannaford; Prof David Sampson</t>
  </si>
  <si>
    <t>FF0241391</t>
  </si>
  <si>
    <t>schemeCode: FF   ^ program: Discovery ^ submissionYear: 2001 ^ roundNumber: 1 ^ schemeRound: FF02 Round 1</t>
  </si>
  <si>
    <t>Fault-tolerant operation and scale-up of a silicon quantum computer beyond laboratory prototypes. The Centre for Quantum Computer Technology's mission is the construction of a prototype few-qubit silicon quantum processor to demonstrate the feasibility of this breakthrough technology for massively parallel computation. This application will initiate a new strategic research program within the Centre to address the key issue of interfacing laboratory with silicon CMOS microelectronics. The Hybrid Quantum- Conventional Processor will provide calibrated gate control and readout of individual buried atom quantum bits,to run logic operations with quantum error correction. This program will require a deep understanding of physics issues to develop fault tolerant coherent control of qubit arrays for real applications.</t>
  </si>
  <si>
    <t>FF0241380</t>
  </si>
  <si>
    <t>Closing the Future: New Foundations for the Physics of Possibility. The distinction between a fixed and an open future is deeply embedded in human thought, and also central to some of the most profound puzzles in contemporary physics.  By revealing the human origins of out fundamental concepts of possibility in time, this project will enhance our understanding of one of the most basic features of our experience of the world, lay foundations for a new treatment of time and possibility in foundamental physics, and throw important new light on the mysteries of the quantum world.</t>
  </si>
  <si>
    <t>FF0241254</t>
  </si>
  <si>
    <t>Developments in Optical Sciences. The applicant leads a highly motivated and successful group of young investigators doing internationally leading work on complete recovery of phase information. This work is able to provide new approaches to fundamental research problems at the basis of quantum mechanics, as well as leading to important new applications in biomedical and industrial imaging. The proposed work has already led to one start-up company and it is expected that the commercial development will continue. The proposed program will lead to an involvement in an international space project, enhance synchrotron-based research in Australia and lead to new developments in microfabrication technologies.</t>
  </si>
  <si>
    <t>Prof Keith Nugent</t>
  </si>
  <si>
    <t>DP0211311</t>
  </si>
  <si>
    <t>schemeCode: DP   ^ program: Discovery ^ submissionYear: 2001 ^ roundNumber: 1 ^ schemeRound: DP02 Round 1</t>
  </si>
  <si>
    <t>Representations and Applications of Quantum Groups. The theory of quantum groups originated from soluble lattice models in statistical mechanics, but it turned out to have important applications to a wide range of subjects in mathematics and physics.  For this reason, quantum groups have occupied a central stage of international mathematical research for the last decade, and continue to attract great interest.  This project addresses some important open problems on representations and applications of some finite dimensional quantum groups.</t>
  </si>
  <si>
    <t>Prof Alexander Molev; Prof Ruibin Zhang</t>
  </si>
  <si>
    <t>DP0211310</t>
  </si>
  <si>
    <t>How does clusterin protect cells from stresses? We recently discovered that clusterin: (i) is the only known secreted (ie extracellular) mammalian chaperone and (ii) can protect proteins and cells from stresses.These breakthrough advances provide the first unifying biological function for this protein - in whole organisms, clusterine is likely to protect tissues and organs form biologyical stresses. The work proposed will provide quantum advances in our understanding of the molecular basis by which clusterin effects its protective actions. We expect to demonstrate that clusterin protects cells form stresses by exerting its chaperone action at or near the cell surface and to identify specific regions and structural features of the clusterine molecule important in its chaperone action.</t>
  </si>
  <si>
    <t>Prof Mark Wilson</t>
  </si>
  <si>
    <t>Dr Simon Easterbrook-Smith; Prof Mark Wilson</t>
  </si>
  <si>
    <t>DP0211034</t>
  </si>
  <si>
    <t>Novel Fermion Actions for Lattice Gauge Theory. The Standard Model of the universe is founded on quantum field theories in which gauge bosons mediate the forces between fermions, the constituents of matter. For example, the gluon of Quantum Chromodynamics (QCD) mediates the strong interactions between quarks as they compose protons, and neutrons. The only way to reveal the long-distance properties of this fundamental gauge theory from first principles is to numerically simulate the theory on a space-time lattice. Simulating fermions on a lattice has proved very challenging. This project will explore novel and innovative improved fermion algorithms for the general problem of gauge theories on the lattice.</t>
  </si>
  <si>
    <t>DP0211033</t>
  </si>
  <si>
    <t>Studies of nonperturbative quantum electrodynamics. In order to test fundamental quantum field theories, which underlie all physical phenomena from galaxy formation to the behaviour of biological system, it is necessary to be able to solve these theories in all regions of interest. In particular, solving theories in the nonperturbative regime has proven a difficult and challenging problem. The most successful theory that we have in physics is perturbative quantum electrodynamics, even though in the nonperturbative regime it is widely believed to be a trivial or pathological theory. We will build on exciting recent successes in this field and use advanced supercomputers to understand the detailed nonperturbative behaviour of quantum electrodynamics.</t>
  </si>
  <si>
    <t>DP0211019</t>
  </si>
  <si>
    <t xml:space="preserve">New Methods in the Theory and Computational Modelling of Unimolecular and Complex-Forming Bimolecular Reactions. This project will develop new theory and computational methods for the prediction of chemical reaction rates with massively increased efficiency. Complex reactions occurring in combustion which are surprisingly common, but have previously been only poorly understood. The project will make possible the application of detailed statistical and quantum dynamical theories to such complex reactions in order to improve the quality of chemical data which is used for modelling atmospheric change and pollution. _x000D_
_x000D_
</t>
  </si>
  <si>
    <t>DP0210969</t>
  </si>
  <si>
    <t>Iwasawa N Groups. Semisimple Lie groups and related objects are important in mathematics, theoretical physics (e.g., quantum mechanics and string theory), theoretical computer science (e.g., construction of expanders), and many other areas.  They may be studied from different points of view---algebraic, analytic, geometric and representation theoretic---and these different studies find different applications.  The project aims to synthesize the different points of view, to understand their fundamental unity, and to allow results of one type to be translated into another context.</t>
  </si>
  <si>
    <t>Em/Prof Michael Cowling</t>
  </si>
  <si>
    <t>DP0210800</t>
  </si>
  <si>
    <t>Proximity effects and new correlated phases in closely spaced quantum electronic devices. The aim of this project is to understand the interactions between quantum electronic devices when they are brought into close proximity. A detailed knowledge of these interactions and how to control them is important both for conintued miniaturisation in the semiconductor industry, and for the fundamental understanding of new quantum ground states. To achieve these goals new coupled device designs will be engineered in collaboration with NTT's Basic Research Laboratories in Japan. Theses novel devices will be used to study fundamental correlations in quantum semiconductor systems, with the possibility of forming new correlated states of matter such as electron-hole superfluids.</t>
  </si>
  <si>
    <t>Prof Charles Hanna; Prof Yoshiro Hirayama; Prof Alexander Hamilton</t>
  </si>
  <si>
    <t>DP0210745</t>
  </si>
  <si>
    <t>Computational quantum dynamics of atom lasers.  The purpose of this project is to develop practical ways to simulate  strongly interacting quantum dynamical systems, with direct present applications to the theory of the atom laser. The significance is not just in the area of the atom laser, but in many other areas of modern computational physics involving the  dynamics of quantum systems. The expected outcome is a method for simulating the atom laser, as an aid in designing these devices for  nanotechnology or metrology applications, and as a guidepost towards algorithms for more general quantum dynamical problems with applications to other modern technologies.</t>
  </si>
  <si>
    <t>DP0210281</t>
  </si>
  <si>
    <t>Carbon surface oxides: the key to understanding the chemical rate of carbon combustion. This project employs a unique combination of experimental measurements and fundamental quantum chemical calculations to study the oxides which form on the surface of carbon as it burns. Our objective is to develop a quantitative model for the kinetics of carbon combustion which will be a profound improvement over existing approaches. Such a model would provide the basis for the improved prediction of carbon combustion and gasification in current (coal-burning) power generation appliances, as well as catering for new approaches to lowering greenhouse emissions which also depend on the combustion and gasification of carbon as coal, biomass or refuse-derived fuel.</t>
  </si>
  <si>
    <t>Prof Brian Haynes; Dr Karina Sendt</t>
  </si>
  <si>
    <t>DP0210262</t>
  </si>
  <si>
    <t>Novel geometric invariants. Quantum theory is the language of fundamental physics, it describes the small scale structure of matter and possibly space-time. Sophisticated models in condensed matter physics and string theory have exposed geometric and topological structure as basic building blocks of the theory. Issues thrown up by quantum theory are very similar to, and have provided techniques to solve, problems in the geometry of three and four dimensional manifolds. Exciting two way exchanges of methods, problems and solutions have emerged. This project aims to settle fundamental questions in the interaction between these two fields.</t>
  </si>
  <si>
    <t>DP0210240</t>
  </si>
  <si>
    <t>Integrated Atom Optics: Guiding Matter Waves with Magnetic Microstructures. The development of micron-scale waveguides that coherently transport, split and recombine atom de Broglie waves is important for atom optics and interferometry. Atom interferometers will be used for fundamental tests of quantum physics and as inertial sensors for the detection of gravitational anomalies. The expected outcomes include microfabrication of integrated atom devices that produce coherent matter waves via Bose-Einstein condensation and utilise them in a new generation of atom interferometers.</t>
  </si>
  <si>
    <t>Prof Andrei Sidorov</t>
  </si>
  <si>
    <t>Prof Geoffrey Opat; Dr Timothy Davis; Prof Andrei Sidorov; Prof Peter Hannaford; Prof Russell McLean</t>
  </si>
  <si>
    <t>DP0210230</t>
  </si>
  <si>
    <t xml:space="preserve">Braid monoids, presentations and normal forms. Braid groups arise naturally in various areas of mathematics, physics and computer science including knot theory, Lie theory, quantum groups and cryptography. There is a uniform geometric description of braid groups; however this is not the case algebraically. This project aims to find the connections between the algebra, combinatorics and geometry of braid groups in order to obtain a uniform algebraic description. This generalisation will allow advances in the related areas of mathematics and physics. In addition to theoretical results, new algorithms for calculating in braid groups will be given, which can then be implemented computationally.  _x000D_
</t>
  </si>
  <si>
    <t>Dr Ruth Corran</t>
  </si>
  <si>
    <t>DP0210141</t>
  </si>
  <si>
    <t>Twisted K-theory and its application to String Theory and Conformal Field Theory. String Theory is, at present, the only consistent theory of quantum gravity.  Recently, twisted K-theory was proposed as the algebraic structure underlying the classification of D-branes, i.e. solitonic extended objects, in certain closed string backgrounds.  In this project we aim to advance our understanding of the properties of twisted K-theory in the context of String Theory and Conformal Field Theory.  The ultimate goal is to find the appropriate K-theory classifying D-branes in arbitrary closed string backgrounds or, similarly, classifying boundary Conformal Field Theories.  It has already emerged that the K-theory of C*-algebras will play an important role.</t>
  </si>
  <si>
    <t>Prof Mathai Varghese; Prof Peter Bouwknegt</t>
  </si>
  <si>
    <t>DP0210062</t>
  </si>
  <si>
    <t>Higher Line Bundles in Geometry and Physics. This project seeks to develop a theory of geometric objects, `higher line bundles', which realise elements of higher dimensional cohomology groups.  In particular this project will develop a theory of differential geometry for these objects, allowing one to interpret differential forms representing cohomology classes as the `curvature' of a higher line bundle.  This will have applications in quantum field theory and string/brane theory.</t>
  </si>
  <si>
    <t>Dr Daniel Stevenson</t>
  </si>
  <si>
    <t>DP0210030</t>
  </si>
  <si>
    <t>Generation and Application of Ultracold Molecules. This project will extend the techniques of laser trapping and cooling of neutral atoms to produce ensembles of ultracold molecules, specifically Rb2. The starting point will be a cold sample of atoms, followed by the photoassociative formation of ultracold molecules. The ultracold molecules will be collected in a far-detuned optical dipole trap, and subsequently probed using femtosecond time-resolved spectroscopy. This unique combination of femtosecond spectroscopy with ultraslow molecules will extend the study of chemical processes to an entirely new temperature regime, leading to a new understanding of the quantum nature of chemical reactions.</t>
  </si>
  <si>
    <t>Dr Wayne Rowlands</t>
  </si>
  <si>
    <t>DP0209733</t>
  </si>
  <si>
    <t>Quantum dynamics of Bose-Einstein condensates of atoms and molecules. Ultralow-temperature physics has had spectacular success in the last decade in cooling atomic gasses down to the lowest temperature possible to form matter waves._x000D_
_x000D_
The recent production of ultracold molecular gasses paves the way for a new type of chemistry, dubbed superchemistry, which is dominated by quantum processes and which is active at zero temperature._x000D_
_x000D_
This project will undertake completely quantum-mechanical simulations of the atomic-molecular matter-wave dynamics and investigations of the precise quantum states in these ultralow-temperature systems.  It will use novel methods adapted from laser theory, where they were used to correctly predict intrinsically quantum effects.</t>
  </si>
  <si>
    <t>Dr Joel Corney</t>
  </si>
  <si>
    <t>DP0209702</t>
  </si>
  <si>
    <t>Correlated electron states in ultra high purity quantum transistors. Ultra-fast transistors play a decisive role in modern telecommunications and are found in everything from mobile telephones to HD television. The rapid advances in transistor technology and its impact on society has recently been recognised by the award of the 2000 Nobel Prize in Physics for electronic device design. However the rapid advances in technology have reached the stage where unexpected new phenomena are being observed in extremely high quality transistors that cannot be explained by existing theories. This proposal addresses this imbalance and aims to develop powerful theoretical tools to investigate unexplained quantum effects in ultra-high quality transistors.</t>
  </si>
  <si>
    <t>Prof Dr David Neilson</t>
  </si>
  <si>
    <t>Prof Wallace Geldart; Prof Dr David Neilson</t>
  </si>
  <si>
    <t>DP0209242</t>
  </si>
  <si>
    <t>The Standard Quantum Limit and Beyond. The uncertainty principle sets limits on the sensitivity to which any measurement can be made - the standard quantum limit (SQL).  This limit is yet to be reached on a macroscopic object and, until recently, was regarded as unsurpassable. Due to the rapid improvement in optical measurement technology developed for Gravitational Wave Astronomy, there is now the prospect of experimentally reaching the standard quantum limit within this decade. This project will harness much of this technology to achieve the SQL. It will also experimentally develop new quantum measurement techniques to surpass this limit.</t>
  </si>
  <si>
    <t>Prof Ping Koy Lam; Em/Prof David McClelland</t>
  </si>
  <si>
    <t>DP0208952</t>
  </si>
  <si>
    <t>Hydrogen Abstraction in Chemical, Biochemical and Polymerization Processes. Hydrogen-abstraction reactions are of vital importance in the chemical, biochemical and polymerization processes that occur in everyday life. The objective of the proposed research is to improve our understanding of such reactions. State-of-the-art quantum chemistry calculations will be used to examine a broad range of hydrogen-abstraction reactions, and to obtain accurate information about the factors that influence such reactions. Building on this work, more detailed case studies will be performed in two important areas: the hydrogen-abstraction steps in biochemical reactions mediated by coenzyme B12, and chain-transfer processes in conventional and controlled free-radical polymerization.</t>
  </si>
  <si>
    <t>DP0208939</t>
  </si>
  <si>
    <t>Novel aspects and applications of quantum measurement theory. The first aim is to develop further a novel formalism for quantum measurement theory based on retrodiction (rather than prediction). The second is to apply this theory to non-Markovian systems (in which the measurement is smeared-out in time). The third is to combine quantum measurement theory with natural selection better to understand the appearance of the everyday world. The expected outcomes include a deeper understanding of quantum physics and the establishment of new techniques for analysing problems in quantum communication and quantum-limited technologies. These advances are significant both fundamentally and, at the dawn of the quantum information age, in practice.</t>
  </si>
  <si>
    <t>Prof David Pegg; Prof Howard Wiseman</t>
  </si>
  <si>
    <t>DP0208925</t>
  </si>
  <si>
    <t xml:space="preserve">Solvable models and pattern formation: quantum spin ladders, combinatorics and stromatolite morphogenesis. The aim of this project is to develop new applications of exactly solved models in statistical mechanics. These include the study of quantum spin ladders of great interest in condensed matter physics. The physical properties of new and existing models will be derived to provide valuable benchmarks and predictions for future theoretical and experimental work. We will also undertake the study and development of a set of remarkable conjectures relating the properties of a solvable model to an established area of combinatorics. Another aspect of this project involves the investigation of the origins, growth and form of ancient stromatolites. _x000D_
</t>
  </si>
  <si>
    <t>DP0208776</t>
  </si>
  <si>
    <t>Molecular Electronics: from electron transfer through photosynthesis towards functional nano devices. Molecular Electronics, the use of molecules to perform specific electronic functions, is a new and very rapidly expanded area of nanotechnology.  We will elucidate basic principles of electrical conduction through single molecules, understand and mimic natural photosynthetic molecular electronic processes, and establish by synthesis of "molecular wires" and extension of current technology, new methods for probing nanoscale electron transfer.  We will combine these aspects to develop applications in photovoltaic design and in the design of molecular-level circuitry.  Possible long-term applications range from solar energy conversion to molecular recognition and sensing to new types of electronic processing akin to quantum computing.</t>
  </si>
  <si>
    <t>Prof Jeffrey Reimers; Em/Prof Noel Hush; Em/Prof Maxwell Crossley; Dr Mark Hersam</t>
  </si>
  <si>
    <t>DP0208430</t>
  </si>
  <si>
    <t>Singularities And Classifications Of Integrable Systems. What mathematical models of engineering and  nature exclude chaos and have globally predictable solutions? What models occur ubquitously in fields as diverse as photonics and quantum gravity? The answers lie in the theory of integrable systems.  We aim to develop powerful new algorithms for identifying integrable models and for deducing their remarkable properties. These algorithms are expected to answer fundamental questions of contemporary importance. Longer term possible outcomes include applications to nonlinear optics and quantum computing.</t>
  </si>
  <si>
    <t>Prof Nalini Joshi; Dr Christopher Cosgrove</t>
  </si>
  <si>
    <t>DP0208330</t>
  </si>
  <si>
    <t xml:space="preserve">Atomic Collision Theory. Collisions between atomic particles are ever-present in astrophysical and man-made plasmas. Their understanding is vital for both fundamental science and industrial applications. The project will develop underlying scattering theory to solve new and outstanding problems in the field. These range from the fundamental problems of electron- or proton-impact ionisation of hydrogen through to collisions involving targets of interest to astrophysics, fusion, X-ray lasers and the lighting industry. The theory will also be extended to atom-surface interactions. The understanding of collisions between atomic particles and surfaces will support emerging fields of nanoscience and quantum computing._x000D_
</t>
  </si>
  <si>
    <t>DP0208312</t>
  </si>
  <si>
    <t>Quantum Photonics with continuous laser beams. Quantum information and communication is a new paradigm in information technology which utilises quantum physics to improve current limitations in speed, security and fidelity of information transmission and processing, extending the present Electronics and Photonics devices. Future applications will include teleportation, cryptography and ultimately quantum computation. We propose to investigate these applications using continuous (CW) laser beams and the Einstein-Podolsky-Rosen (EPR) quantum entanglement, which is generated via a pair of optical parametric oscillators. The advantages of CW over the established single photon technology is better detection efficiency, wider data bandwidth and compatibility with existing Photonics technology.</t>
  </si>
  <si>
    <t>Prof Timothy Ralph; Prof Hans Bachor; Prof Ping Koy Lam</t>
  </si>
  <si>
    <t>DP0208207</t>
  </si>
  <si>
    <t>The first critical tests of many-body and correlated Quantum Electro-Dynamics (QED) in medium-Z atomic systems. Major difficulties are being encountered in the computation of high-order and correlated terms of Quantum Electro-Dynamical effects in atoms. We will make the first measurements for medium-Z atoms critically sensitive to two-electron QED, and the first tests of QED in this region accurate to 1%. This accuracy will allow new insight into two-electron systems, theoretical approaches, and recent observed discrepancies between QED theory and experiment. This proposal follows recent successful experimental work using new capabilities of Electron-Beam Ion Traps (EBITs). Our recent publications have proven that this novel approach can yield new insight into the interaction of light with matter.</t>
  </si>
  <si>
    <t>Dr John Gillaspy; Prof Joshua Silver; Prof Christopher Chantler; Prof Harry Quiney</t>
  </si>
  <si>
    <t>tech will help quantum computing</t>
  </si>
  <si>
    <t>new approaches for modelling and design of quantum feedback systems</t>
  </si>
  <si>
    <t>Relinquished after 8 months</t>
  </si>
  <si>
    <t>new techniques for analysing problems in quantum comms</t>
  </si>
  <si>
    <t>math might have some relevance?</t>
  </si>
  <si>
    <t>tech can lead to quantum computation</t>
  </si>
  <si>
    <t>quantum electronic devices</t>
  </si>
  <si>
    <t>math related to quantum groups</t>
  </si>
  <si>
    <t>supercomputer facility</t>
  </si>
  <si>
    <t>quantum tech could benefit?</t>
  </si>
  <si>
    <t>could have links to quantum comms and info processing</t>
  </si>
  <si>
    <t>math may be relevant to quantum?</t>
  </si>
  <si>
    <t>the math might be useful in quantum tech</t>
  </si>
  <si>
    <t>quantum theory and geometry</t>
  </si>
  <si>
    <t>can be applied to quantum tech andfuture of  computing</t>
  </si>
  <si>
    <t>th e math may be relevant, but I think more for quantum mechanics</t>
  </si>
  <si>
    <t>can be applied to theory of quantum computation</t>
  </si>
  <si>
    <t>qubits - applications in quantum computing tech?</t>
  </si>
  <si>
    <t>the math may be applied to quantum science</t>
  </si>
  <si>
    <t>the math may be relevant to quantum computing</t>
  </si>
  <si>
    <t>ne material can enhace competitiveness in quantum computing</t>
  </si>
  <si>
    <t>Facility can help with quantum computing</t>
  </si>
  <si>
    <t>can affect quantum tech</t>
  </si>
  <si>
    <t>knowledge from study could affect quantum info processing</t>
  </si>
  <si>
    <t>can effect quantum computing initiative in silicon</t>
  </si>
  <si>
    <t>quantum devices for info storage and processing</t>
  </si>
  <si>
    <t>tech can be used in quantum info storage and processing</t>
  </si>
  <si>
    <t>math can lead to understanding quantum physics</t>
  </si>
  <si>
    <t>could have applications in information processin and cryptography</t>
  </si>
  <si>
    <t>the math could have implications on quantum computing</t>
  </si>
  <si>
    <t>the math is related to quantym theory</t>
  </si>
  <si>
    <t>quantum tech</t>
  </si>
  <si>
    <t>can benefit quantum IS</t>
  </si>
  <si>
    <t>can enable new tech for quantum comms and computation</t>
  </si>
  <si>
    <t>quantum optics can impact quantum tech</t>
  </si>
  <si>
    <t>results will influence quantum computing</t>
  </si>
  <si>
    <t>tech could help quantum computing</t>
  </si>
  <si>
    <t>can help quantum tech</t>
  </si>
  <si>
    <t>quantum mechanics to help with quantum computation</t>
  </si>
  <si>
    <t>can result in applications in quantum cryptography</t>
  </si>
  <si>
    <t>nanotech can benefit quantum computing</t>
  </si>
  <si>
    <t>super cold can help quantum tech</t>
  </si>
  <si>
    <t xml:space="preserve">can help quantum tech </t>
  </si>
  <si>
    <t>Could help quantum tech</t>
  </si>
  <si>
    <t>can have applications in quantum computing and cryptography</t>
  </si>
  <si>
    <t>the math can contribute to quantum devices</t>
  </si>
  <si>
    <t>tech could help quantum tech</t>
  </si>
  <si>
    <t xml:space="preserve"> tech can contribute to quantum information science</t>
  </si>
  <si>
    <t>nanostructures have potential applications in quantum computing and cryptography</t>
  </si>
  <si>
    <t>ultracold atomic gases can enable quantum tech</t>
  </si>
  <si>
    <t>can lead to substrates for quantum computers</t>
  </si>
  <si>
    <t>nanostructures can open up avenues for quantum communications</t>
  </si>
  <si>
    <t>quantum-resistant cryptography</t>
  </si>
  <si>
    <t>microscope facility for imaging electrical flow in quantum devices</t>
  </si>
  <si>
    <t>results provided a path for development of new quantum tech</t>
  </si>
  <si>
    <t>Year</t>
  </si>
  <si>
    <t>Total</t>
  </si>
  <si>
    <t>University (2002)</t>
  </si>
  <si>
    <t>Total (2002)</t>
  </si>
  <si>
    <t>University (2003)</t>
  </si>
  <si>
    <t>Total (2003)</t>
  </si>
  <si>
    <t>University (2004)</t>
  </si>
  <si>
    <t>Total (2004)</t>
  </si>
  <si>
    <t>University (2005)</t>
  </si>
  <si>
    <t>Total (2005)</t>
  </si>
  <si>
    <t>Total (2006)</t>
  </si>
  <si>
    <t>University (2007)</t>
  </si>
  <si>
    <t>Total (2007)</t>
  </si>
  <si>
    <t xml:space="preserve">Total </t>
  </si>
  <si>
    <t>Total (COEs)</t>
  </si>
  <si>
    <t>University (2008)</t>
  </si>
  <si>
    <t>Total (2008)</t>
  </si>
  <si>
    <t>University (2009)</t>
  </si>
  <si>
    <t>Total (2009)</t>
  </si>
  <si>
    <t>University (2010)</t>
  </si>
  <si>
    <t>Total (2010)</t>
  </si>
  <si>
    <t>University (2011)</t>
  </si>
  <si>
    <t>Total (2011)</t>
  </si>
  <si>
    <t>University (2012)</t>
  </si>
  <si>
    <t>Total (2012)</t>
  </si>
  <si>
    <t>University (2013)</t>
  </si>
  <si>
    <t>Total (2013)</t>
  </si>
  <si>
    <t>Totals By Institution</t>
  </si>
  <si>
    <t>Totals By Scheme</t>
  </si>
  <si>
    <t>University (2014)</t>
  </si>
  <si>
    <t>Total (2014)</t>
  </si>
  <si>
    <t>University (2015)</t>
  </si>
  <si>
    <t>Total (2015)</t>
  </si>
  <si>
    <t>University (2016)</t>
  </si>
  <si>
    <t>Total (2016)</t>
  </si>
  <si>
    <t>University (2017)</t>
  </si>
  <si>
    <t>Total (2017)</t>
  </si>
  <si>
    <t>University (2018)</t>
  </si>
  <si>
    <t>Total (2018)</t>
  </si>
  <si>
    <t>University (2019)</t>
  </si>
  <si>
    <t>Total (2019)</t>
  </si>
  <si>
    <t>Totals</t>
  </si>
  <si>
    <t>University (2020)</t>
  </si>
  <si>
    <t>Total (2020)</t>
  </si>
  <si>
    <t>University (2021)</t>
  </si>
  <si>
    <t>Total (2021)</t>
  </si>
  <si>
    <t>University (2022)</t>
  </si>
  <si>
    <t>Total (2022)</t>
  </si>
  <si>
    <t>University (2023)</t>
  </si>
  <si>
    <t>Total (2023)</t>
  </si>
  <si>
    <t>Scheme (2002)</t>
  </si>
  <si>
    <t>Scheme (2003)</t>
  </si>
  <si>
    <t>Scheme (2004)</t>
  </si>
  <si>
    <t>Scheme (2005)</t>
  </si>
  <si>
    <t>Scheme (2006)</t>
  </si>
  <si>
    <t>Scheme (2007)</t>
  </si>
  <si>
    <t>Scheme (2008)</t>
  </si>
  <si>
    <t>Scheme (2009)</t>
  </si>
  <si>
    <t>Scheme (2010)</t>
  </si>
  <si>
    <t>Scheme (2011)</t>
  </si>
  <si>
    <t>Scheme (2012)</t>
  </si>
  <si>
    <t>Scheme (2013)</t>
  </si>
  <si>
    <t>Scheme (2014)</t>
  </si>
  <si>
    <t>Scheme (2015)</t>
  </si>
  <si>
    <t>Scheme (2016)</t>
  </si>
  <si>
    <t>Scheme (2017)</t>
  </si>
  <si>
    <t>Scheme (2018)</t>
  </si>
  <si>
    <t>Scheme (2019)</t>
  </si>
  <si>
    <t>Scheme (2020)</t>
  </si>
  <si>
    <t>Scheme (2021)</t>
  </si>
  <si>
    <t>Scheme (2022)</t>
  </si>
  <si>
    <t>Scheme (2023)</t>
  </si>
  <si>
    <t>Center of Excellence (COE)</t>
  </si>
  <si>
    <t>Admin Org</t>
  </si>
  <si>
    <t>Amount</t>
  </si>
  <si>
    <t>CQCT</t>
  </si>
  <si>
    <t>AQUA</t>
  </si>
  <si>
    <t>CQC2T</t>
  </si>
  <si>
    <t>EQUS</t>
  </si>
  <si>
    <t>CUDOS</t>
  </si>
  <si>
    <t>CNBP</t>
  </si>
  <si>
    <t>FLEET</t>
  </si>
  <si>
    <t>EXCITON</t>
  </si>
  <si>
    <t>QUANTUM BIO</t>
  </si>
  <si>
    <t>Organisation</t>
  </si>
  <si>
    <t>Org Abbrev</t>
  </si>
  <si>
    <t>Date</t>
  </si>
  <si>
    <t>Funding</t>
  </si>
  <si>
    <t>Funding Body</t>
  </si>
  <si>
    <t>Services</t>
  </si>
  <si>
    <t>THE UNIVERSITY OF QUEENSLAND</t>
  </si>
  <si>
    <t>UQ</t>
  </si>
  <si>
    <t>Department of Defence</t>
  </si>
  <si>
    <t>Professional engineering services</t>
  </si>
  <si>
    <t>COMMONWEALTH SCIENTIFIC AND INDUSTRIAL RESEARCH ORGANISATION</t>
  </si>
  <si>
    <t>CSIRO</t>
  </si>
  <si>
    <t>Department of Industry, Science and Resources</t>
  </si>
  <si>
    <t>Management advisory services</t>
  </si>
  <si>
    <t>MONASH UNIVERSITY</t>
  </si>
  <si>
    <t>Monash</t>
  </si>
  <si>
    <t>Electronic manufacturing machinery and equipment and accessories</t>
  </si>
  <si>
    <t>QUANTUM BRILLIANCE PTY LTD</t>
  </si>
  <si>
    <t>Q Brilliance</t>
  </si>
  <si>
    <t>Computer programmers</t>
  </si>
  <si>
    <t>SQC LTD</t>
  </si>
  <si>
    <t>SQC</t>
  </si>
  <si>
    <t>Components for information technology or broadcasting or telecommunications</t>
  </si>
  <si>
    <t>QUINTESSENCE LABS PTY LTD</t>
  </si>
  <si>
    <t>Quintessence</t>
  </si>
  <si>
    <t>AUSTRALIAN NATIONAL UNIVERSITY</t>
  </si>
  <si>
    <t>ANU</t>
  </si>
  <si>
    <t>Laboratory and scientific equipment</t>
  </si>
  <si>
    <t>THE UNIVERSITY OF SYDNEY</t>
  </si>
  <si>
    <t>USYD</t>
  </si>
  <si>
    <t>Military science and research</t>
  </si>
  <si>
    <t>THE UNIVERSITY OF ADELAIDE</t>
  </si>
  <si>
    <t>UAdelaide</t>
  </si>
  <si>
    <t>Education and Training Services</t>
  </si>
  <si>
    <t>LASTEK PTY LTD</t>
  </si>
  <si>
    <t>Lastek</t>
  </si>
  <si>
    <t>GLOBAL QUANTUM INTELLIGENCE LLC</t>
  </si>
  <si>
    <t>GQI</t>
  </si>
  <si>
    <t>Data services</t>
  </si>
  <si>
    <t>Q-CTRL PTY LTD</t>
  </si>
  <si>
    <t>QCTRL</t>
  </si>
  <si>
    <t>Computer services</t>
  </si>
  <si>
    <t>Research Programs</t>
  </si>
  <si>
    <t>ACQAO</t>
  </si>
  <si>
    <t>Grand Total</t>
  </si>
  <si>
    <t>CE170100026</t>
  </si>
  <si>
    <t>schemeCode: CE   ^ program: Linkage ^ submissionYear: 2017 ^ roundNumber: 1 ^ schemeRound: CE17 Round 1</t>
  </si>
  <si>
    <t>ARC Centre of Excellence in Exciton Science. This Centre aims to manipulate the way light energy is absorbed, transported and transformed in advanced molecular materials. The research programme spans high-throughput computational screening, single molecule photochemistry and ultrafast spectroscopy and embraces innovative outreach and commercial translation activities. The Centre plans to capture the knowledge generated as new intellectual property, materials processing know-how, and through the creation of new employment opportunities. The expected outcomes and benefits include new Australian technologies in solar energy conversion, energy-efficient lighting and displays, security labelling and optical sensor platforms for defence.</t>
  </si>
  <si>
    <t>Professor Paul Mulvaney; Professor Kenneth Ghiggino; Associate Professor Trevor Smith; Professor John Sader; Dr Wallace Wong; Professor Salvy Russo; Associate Professor Jared Cole; Associate Professor Jacek Jasieniak; Dr Alison Funston; Professor Udo Bach; Professor Yi-Bing Cheng; Dr Girish Lakhwani; Dr Asaph Widmer-Cooper; Dr Dane McCamey; Professor Timothy Schmidt; Dr Daniel Gomez; Dr Fiona Scholes; Dr Rebecca McCallum; Professor Greg Dicinoski; Professor Chunlei Du; Professor Dr Martin Plenio; Professor Jiang Tang; Professor Jeffrey Neaton; Professor Dr Markus Lippitz; Professor Xiaotao Hao</t>
  </si>
  <si>
    <t>a</t>
  </si>
  <si>
    <t>Red</t>
  </si>
  <si>
    <t>Green</t>
  </si>
  <si>
    <t>Orange</t>
  </si>
  <si>
    <t>Braid groups relevant to quantum computing</t>
  </si>
  <si>
    <t xml:space="preserve">Green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</si>
</sst>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7"/>
      <color rgb="FF555555"/>
      <name val="Open Sans"/>
      <family val="2"/>
    </font>
    <font>
      <sz val="12"/>
      <name val="Calibri"/>
      <family val="2"/>
      <scheme val="minor"/>
    </font>
    <font>
      <b/>
      <u/>
      <sz val="12"/>
      <color theme="1"/>
      <name val="Calibri"/>
      <family val="2"/>
      <scheme val="minor"/>
    </font>
    <font>
      <sz val="12"/>
      <color rgb="FF333333"/>
      <name val="Arial"/>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14" fontId="0" fillId="0" borderId="0" xfId="0" applyNumberFormat="1"/>
    <xf numFmtId="0" fontId="0" fillId="33" borderId="0" xfId="0" applyFill="1"/>
    <xf numFmtId="0" fontId="0" fillId="34" borderId="0" xfId="0" applyFill="1"/>
    <xf numFmtId="0" fontId="0" fillId="35" borderId="0" xfId="0" applyFill="1"/>
    <xf numFmtId="14" fontId="0" fillId="35" borderId="0" xfId="0" applyNumberFormat="1" applyFill="1"/>
    <xf numFmtId="0" fontId="18" fillId="35" borderId="0" xfId="0" applyFont="1" applyFill="1"/>
    <xf numFmtId="14" fontId="0" fillId="33" borderId="0" xfId="0" applyNumberFormat="1" applyFill="1"/>
    <xf numFmtId="14" fontId="0" fillId="34" borderId="0" xfId="0" applyNumberFormat="1" applyFill="1"/>
    <xf numFmtId="0" fontId="19" fillId="35" borderId="0" xfId="0" applyFont="1" applyFill="1"/>
    <xf numFmtId="14" fontId="19" fillId="35" borderId="0" xfId="0" applyNumberFormat="1" applyFont="1" applyFill="1"/>
    <xf numFmtId="0" fontId="0" fillId="0" borderId="0" xfId="0" applyAlignment="1">
      <alignment vertical="top"/>
    </xf>
    <xf numFmtId="0" fontId="0" fillId="34" borderId="0" xfId="0" applyFill="1" applyAlignment="1">
      <alignment vertical="top"/>
    </xf>
    <xf numFmtId="14" fontId="0" fillId="34" borderId="0" xfId="0" applyNumberFormat="1" applyFill="1" applyAlignment="1">
      <alignment vertical="top"/>
    </xf>
    <xf numFmtId="0" fontId="0" fillId="33" borderId="0" xfId="0" applyFill="1" applyAlignment="1">
      <alignment vertical="top"/>
    </xf>
    <xf numFmtId="14" fontId="0" fillId="33" borderId="0" xfId="0" applyNumberFormat="1" applyFill="1" applyAlignment="1">
      <alignment vertical="top"/>
    </xf>
    <xf numFmtId="0" fontId="0" fillId="35" borderId="0" xfId="0" applyFill="1" applyAlignment="1">
      <alignment vertical="top"/>
    </xf>
    <xf numFmtId="14" fontId="0" fillId="35" borderId="0" xfId="0" applyNumberFormat="1" applyFill="1" applyAlignment="1">
      <alignment vertical="top"/>
    </xf>
    <xf numFmtId="0" fontId="18" fillId="34" borderId="0" xfId="0" applyFont="1" applyFill="1" applyAlignment="1">
      <alignment vertical="top"/>
    </xf>
    <xf numFmtId="0" fontId="19" fillId="33" borderId="0" xfId="0" applyFont="1" applyFill="1" applyAlignment="1">
      <alignment vertical="top"/>
    </xf>
    <xf numFmtId="14" fontId="19" fillId="33" borderId="0" xfId="0" applyNumberFormat="1" applyFont="1" applyFill="1" applyAlignment="1">
      <alignment vertical="top"/>
    </xf>
    <xf numFmtId="16" fontId="0" fillId="34" borderId="0" xfId="0" applyNumberFormat="1" applyFill="1"/>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0" fillId="35" borderId="0" xfId="0" applyFill="1" applyAlignment="1">
      <alignment wrapText="1"/>
    </xf>
    <xf numFmtId="49" fontId="0" fillId="0" borderId="0" xfId="0" applyNumberFormat="1" applyAlignment="1">
      <alignment vertical="top" wrapText="1"/>
    </xf>
    <xf numFmtId="49" fontId="0" fillId="33" borderId="0" xfId="0" applyNumberFormat="1" applyFill="1" applyAlignment="1">
      <alignment vertical="top" wrapText="1"/>
    </xf>
    <xf numFmtId="49" fontId="19" fillId="33" borderId="0" xfId="0" applyNumberFormat="1" applyFont="1" applyFill="1" applyAlignment="1">
      <alignment vertical="top" wrapText="1"/>
    </xf>
    <xf numFmtId="49" fontId="0" fillId="35" borderId="0" xfId="0" applyNumberFormat="1" applyFill="1" applyAlignment="1">
      <alignment vertical="top" wrapText="1"/>
    </xf>
    <xf numFmtId="49" fontId="0" fillId="34" borderId="0" xfId="0" applyNumberFormat="1" applyFill="1" applyAlignment="1">
      <alignment vertical="top" wrapText="1"/>
    </xf>
    <xf numFmtId="0" fontId="0" fillId="0" borderId="0" xfId="0" applyAlignment="1">
      <alignment vertical="top" wrapText="1"/>
    </xf>
    <xf numFmtId="0" fontId="0" fillId="33" borderId="0" xfId="0" applyFill="1" applyAlignment="1">
      <alignment vertical="top" wrapText="1"/>
    </xf>
    <xf numFmtId="0" fontId="19" fillId="33" borderId="0" xfId="0" applyFont="1" applyFill="1" applyAlignment="1">
      <alignment vertical="top" wrapText="1"/>
    </xf>
    <xf numFmtId="0" fontId="0" fillId="35" borderId="0" xfId="0" applyFill="1" applyAlignment="1">
      <alignment vertical="top" wrapText="1"/>
    </xf>
    <xf numFmtId="0" fontId="0" fillId="34" borderId="0" xfId="0" applyFill="1" applyAlignment="1">
      <alignment vertical="top" wrapText="1"/>
    </xf>
    <xf numFmtId="14" fontId="0" fillId="33" borderId="0" xfId="0" applyNumberFormat="1" applyFill="1" applyAlignment="1">
      <alignment wrapText="1"/>
    </xf>
    <xf numFmtId="14" fontId="0" fillId="35" borderId="0" xfId="0" applyNumberFormat="1" applyFill="1" applyAlignment="1">
      <alignment wrapText="1"/>
    </xf>
    <xf numFmtId="14" fontId="0" fillId="34" borderId="0" xfId="0" applyNumberFormat="1" applyFill="1" applyAlignment="1">
      <alignment wrapText="1"/>
    </xf>
    <xf numFmtId="0" fontId="16" fillId="0" borderId="0" xfId="0" applyFont="1"/>
    <xf numFmtId="0" fontId="20" fillId="0" borderId="0" xfId="0" applyFont="1"/>
    <xf numFmtId="0" fontId="0" fillId="0" borderId="0" xfId="0" applyAlignment="1">
      <alignment horizontal="left"/>
    </xf>
    <xf numFmtId="0" fontId="16" fillId="0" borderId="0" xfId="0" applyFont="1" applyAlignment="1">
      <alignment horizontal="center"/>
    </xf>
    <xf numFmtId="0" fontId="0" fillId="36" borderId="0" xfId="0" applyFill="1" applyAlignment="1">
      <alignment vertical="top"/>
    </xf>
    <xf numFmtId="15" fontId="0" fillId="36" borderId="0" xfId="0" applyNumberFormat="1" applyFill="1" applyAlignment="1">
      <alignment vertical="top"/>
    </xf>
    <xf numFmtId="4" fontId="0" fillId="36" borderId="0" xfId="0" applyNumberFormat="1" applyFill="1" applyAlignment="1">
      <alignment vertical="top"/>
    </xf>
    <xf numFmtId="15" fontId="0" fillId="0" borderId="0" xfId="0" applyNumberFormat="1"/>
    <xf numFmtId="4" fontId="0" fillId="0" borderId="0" xfId="0" applyNumberFormat="1"/>
    <xf numFmtId="3" fontId="0" fillId="0" borderId="0" xfId="0" applyNumberForma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patternType="solid">
          <fgColor rgb="FFFF0000"/>
          <bgColor rgb="FF000000"/>
        </patternFill>
      </fill>
    </dxf>
    <dxf>
      <fill>
        <patternFill patternType="solid">
          <fgColor rgb="FFFF0000"/>
          <bgColor rgb="FF000000"/>
        </patternFill>
      </fill>
    </dxf>
    <dxf>
      <fill>
        <patternFill patternType="solid">
          <fgColor rgb="FFFFC00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92D050"/>
          <bgColor rgb="FF000000"/>
        </patternFill>
      </fill>
    </dxf>
    <dxf>
      <fill>
        <patternFill patternType="solid">
          <fgColor rgb="FFFF0000"/>
          <bgColor rgb="FF000000"/>
        </patternFill>
      </fill>
    </dxf>
    <dxf>
      <fill>
        <patternFill patternType="solid">
          <fgColor rgb="FF92D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63"/>
  <sheetViews>
    <sheetView workbookViewId="0">
      <selection activeCell="A361" sqref="A361"/>
    </sheetView>
  </sheetViews>
  <sheetFormatPr defaultColWidth="10.875" defaultRowHeight="15.95"/>
  <cols>
    <col min="1" max="1" width="16.375" customWidth="1"/>
    <col min="2" max="2" width="16" customWidth="1"/>
    <col min="8" max="8" width="42.6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s="2" customFormat="1">
      <c r="B2" s="2" t="s">
        <v>17</v>
      </c>
      <c r="C2" s="2" t="s">
        <v>18</v>
      </c>
      <c r="D2" s="2">
        <v>2023</v>
      </c>
      <c r="E2" s="2" t="s">
        <v>19</v>
      </c>
      <c r="F2" s="2" t="s">
        <v>20</v>
      </c>
      <c r="G2" s="2" t="s">
        <v>20</v>
      </c>
      <c r="H2" s="2" t="s">
        <v>21</v>
      </c>
      <c r="I2" s="2" t="s">
        <v>22</v>
      </c>
      <c r="J2" s="2">
        <v>3759824</v>
      </c>
      <c r="K2" s="2">
        <v>3759824</v>
      </c>
      <c r="L2" s="2" t="s">
        <v>23</v>
      </c>
      <c r="M2" s="2" t="s">
        <v>24</v>
      </c>
      <c r="Q2" s="2" t="s">
        <v>25</v>
      </c>
    </row>
    <row r="3" spans="1:17" s="2" customFormat="1">
      <c r="B3" s="2" t="s">
        <v>26</v>
      </c>
      <c r="C3" s="2" t="s">
        <v>27</v>
      </c>
      <c r="D3" s="2">
        <v>2023</v>
      </c>
      <c r="E3" s="2" t="s">
        <v>28</v>
      </c>
      <c r="F3" s="2" t="s">
        <v>20</v>
      </c>
      <c r="G3" s="2" t="s">
        <v>20</v>
      </c>
      <c r="H3" s="2" t="s">
        <v>29</v>
      </c>
      <c r="I3" s="2" t="s">
        <v>30</v>
      </c>
      <c r="J3" s="2">
        <v>764472</v>
      </c>
      <c r="K3" s="2">
        <v>764472</v>
      </c>
      <c r="L3" s="2" t="s">
        <v>23</v>
      </c>
      <c r="M3" s="2" t="s">
        <v>24</v>
      </c>
      <c r="Q3" s="2" t="s">
        <v>31</v>
      </c>
    </row>
    <row r="4" spans="1:17" s="3" customFormat="1">
      <c r="B4" s="3" t="s">
        <v>32</v>
      </c>
      <c r="C4" s="3" t="s">
        <v>33</v>
      </c>
      <c r="D4" s="3">
        <v>2023</v>
      </c>
      <c r="E4" s="3" t="s">
        <v>34</v>
      </c>
      <c r="F4" s="3" t="s">
        <v>20</v>
      </c>
      <c r="G4" s="3" t="s">
        <v>20</v>
      </c>
      <c r="H4" s="3" t="s">
        <v>35</v>
      </c>
      <c r="I4" s="3" t="s">
        <v>36</v>
      </c>
      <c r="J4" s="3">
        <v>565085</v>
      </c>
      <c r="K4" s="3">
        <v>559018</v>
      </c>
      <c r="L4" s="3" t="s">
        <v>37</v>
      </c>
      <c r="M4" s="3" t="s">
        <v>38</v>
      </c>
      <c r="N4" s="8">
        <v>46022</v>
      </c>
      <c r="O4" s="3" t="s">
        <v>39</v>
      </c>
      <c r="Q4" s="3" t="s">
        <v>40</v>
      </c>
    </row>
    <row r="5" spans="1:17" s="3" customFormat="1">
      <c r="B5" s="3" t="s">
        <v>41</v>
      </c>
      <c r="C5" s="3" t="s">
        <v>33</v>
      </c>
      <c r="D5" s="3">
        <v>2023</v>
      </c>
      <c r="E5" s="3" t="s">
        <v>34</v>
      </c>
      <c r="F5" s="3" t="s">
        <v>42</v>
      </c>
      <c r="G5" s="3" t="s">
        <v>42</v>
      </c>
      <c r="H5" s="3" t="s">
        <v>43</v>
      </c>
      <c r="I5" s="3" t="s">
        <v>44</v>
      </c>
      <c r="J5" s="3">
        <v>313986</v>
      </c>
      <c r="K5" s="3">
        <v>308586</v>
      </c>
      <c r="L5" s="3" t="s">
        <v>37</v>
      </c>
      <c r="M5" s="3" t="s">
        <v>45</v>
      </c>
      <c r="N5" s="8">
        <v>45657</v>
      </c>
      <c r="O5" s="3" t="s">
        <v>46</v>
      </c>
      <c r="Q5" s="3" t="s">
        <v>47</v>
      </c>
    </row>
    <row r="6" spans="1:17" s="2" customFormat="1">
      <c r="B6" s="2" t="s">
        <v>48</v>
      </c>
      <c r="C6" s="2" t="s">
        <v>33</v>
      </c>
      <c r="D6" s="2">
        <v>2023</v>
      </c>
      <c r="E6" s="2" t="s">
        <v>34</v>
      </c>
      <c r="F6" s="2" t="s">
        <v>49</v>
      </c>
      <c r="G6" s="2" t="s">
        <v>49</v>
      </c>
      <c r="H6" s="2" t="s">
        <v>50</v>
      </c>
      <c r="I6" s="2" t="s">
        <v>51</v>
      </c>
      <c r="J6" s="2">
        <v>396951</v>
      </c>
      <c r="K6" s="2">
        <v>391412</v>
      </c>
      <c r="L6" s="2" t="s">
        <v>37</v>
      </c>
      <c r="M6" s="2" t="s">
        <v>52</v>
      </c>
      <c r="N6" s="7">
        <v>46022</v>
      </c>
      <c r="O6" s="2" t="s">
        <v>53</v>
      </c>
      <c r="Q6" s="2" t="s">
        <v>54</v>
      </c>
    </row>
    <row r="7" spans="1:17" s="3" customFormat="1">
      <c r="B7" s="3" t="s">
        <v>55</v>
      </c>
      <c r="C7" s="3" t="s">
        <v>33</v>
      </c>
      <c r="D7" s="3">
        <v>2023</v>
      </c>
      <c r="E7" s="3" t="s">
        <v>34</v>
      </c>
      <c r="F7" s="3" t="s">
        <v>56</v>
      </c>
      <c r="G7" s="3" t="s">
        <v>56</v>
      </c>
      <c r="H7" s="3" t="s">
        <v>57</v>
      </c>
      <c r="I7" s="3" t="s">
        <v>58</v>
      </c>
      <c r="J7" s="3">
        <v>909389</v>
      </c>
      <c r="K7" s="3">
        <v>898904</v>
      </c>
      <c r="L7" s="3" t="s">
        <v>37</v>
      </c>
      <c r="M7" s="3" t="s">
        <v>59</v>
      </c>
      <c r="N7" s="8">
        <v>46022</v>
      </c>
      <c r="O7" s="3" t="s">
        <v>60</v>
      </c>
      <c r="Q7" s="3" t="s">
        <v>61</v>
      </c>
    </row>
    <row r="8" spans="1:17" s="2" customFormat="1">
      <c r="B8" s="2" t="s">
        <v>62</v>
      </c>
      <c r="C8" s="2" t="s">
        <v>63</v>
      </c>
      <c r="D8" s="2">
        <v>2023</v>
      </c>
      <c r="E8" s="2" t="s">
        <v>64</v>
      </c>
      <c r="F8" s="2" t="s">
        <v>42</v>
      </c>
      <c r="G8" s="2" t="s">
        <v>42</v>
      </c>
      <c r="H8" s="2" t="s">
        <v>65</v>
      </c>
      <c r="I8" s="2" t="s">
        <v>66</v>
      </c>
      <c r="J8" s="2">
        <v>432090</v>
      </c>
      <c r="K8" s="2">
        <v>425000</v>
      </c>
      <c r="L8" s="2" t="s">
        <v>37</v>
      </c>
      <c r="M8" s="2" t="s">
        <v>67</v>
      </c>
      <c r="N8" s="7">
        <v>46022</v>
      </c>
      <c r="O8" s="2" t="s">
        <v>66</v>
      </c>
      <c r="Q8" s="2" t="s">
        <v>68</v>
      </c>
    </row>
    <row r="9" spans="1:17" s="3" customFormat="1">
      <c r="B9" s="3" t="s">
        <v>69</v>
      </c>
      <c r="C9" s="3" t="s">
        <v>63</v>
      </c>
      <c r="D9" s="3">
        <v>2023</v>
      </c>
      <c r="E9" s="3" t="s">
        <v>64</v>
      </c>
      <c r="F9" s="3" t="s">
        <v>20</v>
      </c>
      <c r="G9" s="3" t="s">
        <v>20</v>
      </c>
      <c r="H9" s="3" t="s">
        <v>70</v>
      </c>
      <c r="I9" s="3" t="s">
        <v>71</v>
      </c>
      <c r="J9" s="3">
        <v>420983</v>
      </c>
      <c r="K9" s="3">
        <v>415000</v>
      </c>
      <c r="L9" s="3" t="s">
        <v>37</v>
      </c>
      <c r="M9" s="3" t="s">
        <v>72</v>
      </c>
      <c r="N9" s="8">
        <v>46022</v>
      </c>
      <c r="O9" s="3" t="s">
        <v>73</v>
      </c>
      <c r="Q9" s="3" t="s">
        <v>74</v>
      </c>
    </row>
    <row r="10" spans="1:17" s="3" customFormat="1">
      <c r="B10" s="3" t="s">
        <v>75</v>
      </c>
      <c r="C10" s="3" t="s">
        <v>63</v>
      </c>
      <c r="D10" s="3">
        <v>2023</v>
      </c>
      <c r="E10" s="3" t="s">
        <v>64</v>
      </c>
      <c r="F10" s="3" t="s">
        <v>20</v>
      </c>
      <c r="G10" s="3" t="s">
        <v>20</v>
      </c>
      <c r="H10" s="3" t="s">
        <v>76</v>
      </c>
      <c r="I10" s="3" t="s">
        <v>77</v>
      </c>
      <c r="J10" s="3">
        <v>394584</v>
      </c>
      <c r="K10" s="3">
        <v>389000</v>
      </c>
      <c r="L10" s="3" t="s">
        <v>37</v>
      </c>
      <c r="M10" s="3" t="s">
        <v>72</v>
      </c>
      <c r="N10" s="8">
        <v>46234</v>
      </c>
      <c r="O10" s="3" t="s">
        <v>78</v>
      </c>
      <c r="Q10" s="3" t="s">
        <v>79</v>
      </c>
    </row>
    <row r="11" spans="1:17" s="3" customFormat="1">
      <c r="B11" s="3" t="s">
        <v>80</v>
      </c>
      <c r="C11" s="3" t="s">
        <v>63</v>
      </c>
      <c r="D11" s="3">
        <v>2023</v>
      </c>
      <c r="E11" s="3" t="s">
        <v>64</v>
      </c>
      <c r="F11" s="3" t="s">
        <v>81</v>
      </c>
      <c r="G11" s="3" t="s">
        <v>81</v>
      </c>
      <c r="H11" s="3" t="s">
        <v>82</v>
      </c>
      <c r="I11" s="3" t="s">
        <v>83</v>
      </c>
      <c r="J11" s="3">
        <v>371290</v>
      </c>
      <c r="K11" s="3">
        <v>364430</v>
      </c>
      <c r="L11" s="3" t="s">
        <v>37</v>
      </c>
      <c r="M11" s="3" t="s">
        <v>84</v>
      </c>
      <c r="N11" s="8">
        <v>46022</v>
      </c>
      <c r="O11" s="3" t="s">
        <v>85</v>
      </c>
      <c r="Q11" s="3" t="s">
        <v>86</v>
      </c>
    </row>
    <row r="12" spans="1:17" s="3" customFormat="1">
      <c r="B12" s="3" t="s">
        <v>87</v>
      </c>
      <c r="C12" s="3" t="s">
        <v>63</v>
      </c>
      <c r="D12" s="3">
        <v>2023</v>
      </c>
      <c r="E12" s="3" t="s">
        <v>64</v>
      </c>
      <c r="F12" s="3" t="s">
        <v>88</v>
      </c>
      <c r="G12" s="3" t="s">
        <v>88</v>
      </c>
      <c r="H12" s="3" t="s">
        <v>89</v>
      </c>
      <c r="I12" s="3" t="s">
        <v>90</v>
      </c>
      <c r="J12" s="3">
        <v>458700</v>
      </c>
      <c r="K12" s="3">
        <v>449492</v>
      </c>
      <c r="L12" s="3" t="s">
        <v>37</v>
      </c>
      <c r="M12" s="3" t="s">
        <v>67</v>
      </c>
      <c r="N12" s="8">
        <v>46129</v>
      </c>
      <c r="O12" s="3" t="s">
        <v>91</v>
      </c>
      <c r="Q12" s="3" t="s">
        <v>92</v>
      </c>
    </row>
    <row r="13" spans="1:17" s="3" customFormat="1">
      <c r="B13" s="3" t="s">
        <v>93</v>
      </c>
      <c r="C13" s="3" t="s">
        <v>63</v>
      </c>
      <c r="D13" s="3">
        <v>2023</v>
      </c>
      <c r="E13" s="3" t="s">
        <v>64</v>
      </c>
      <c r="F13" s="3" t="s">
        <v>94</v>
      </c>
      <c r="G13" s="3" t="s">
        <v>94</v>
      </c>
      <c r="H13" s="3" t="s">
        <v>95</v>
      </c>
      <c r="I13" s="3" t="s">
        <v>96</v>
      </c>
      <c r="J13" s="3">
        <v>531534</v>
      </c>
      <c r="K13" s="3">
        <v>524000</v>
      </c>
      <c r="L13" s="3" t="s">
        <v>37</v>
      </c>
      <c r="M13" s="3" t="s">
        <v>97</v>
      </c>
      <c r="N13" s="8">
        <v>46022</v>
      </c>
      <c r="O13" s="3" t="s">
        <v>98</v>
      </c>
      <c r="Q13" s="3" t="s">
        <v>99</v>
      </c>
    </row>
    <row r="14" spans="1:17" s="4" customFormat="1">
      <c r="A14" s="4" t="s">
        <v>100</v>
      </c>
      <c r="B14" s="4" t="s">
        <v>101</v>
      </c>
      <c r="C14" s="4" t="s">
        <v>63</v>
      </c>
      <c r="D14" s="4">
        <v>2023</v>
      </c>
      <c r="E14" s="4" t="s">
        <v>64</v>
      </c>
      <c r="F14" s="4" t="s">
        <v>88</v>
      </c>
      <c r="G14" s="4" t="s">
        <v>88</v>
      </c>
      <c r="H14" s="4" t="s">
        <v>102</v>
      </c>
      <c r="I14" s="4" t="s">
        <v>103</v>
      </c>
      <c r="J14" s="4">
        <v>388736</v>
      </c>
      <c r="K14" s="4">
        <v>382000</v>
      </c>
      <c r="L14" s="4" t="s">
        <v>37</v>
      </c>
      <c r="M14" s="4" t="s">
        <v>72</v>
      </c>
      <c r="N14" s="5">
        <v>46083</v>
      </c>
      <c r="O14" s="4" t="s">
        <v>104</v>
      </c>
      <c r="Q14" s="4" t="s">
        <v>105</v>
      </c>
    </row>
    <row r="15" spans="1:17" s="3" customFormat="1">
      <c r="B15" s="3" t="s">
        <v>106</v>
      </c>
      <c r="C15" s="3" t="s">
        <v>63</v>
      </c>
      <c r="D15" s="3">
        <v>2023</v>
      </c>
      <c r="E15" s="3" t="s">
        <v>64</v>
      </c>
      <c r="F15" s="3" t="s">
        <v>42</v>
      </c>
      <c r="G15" s="3" t="s">
        <v>42</v>
      </c>
      <c r="H15" s="3" t="s">
        <v>107</v>
      </c>
      <c r="I15" s="3" t="s">
        <v>108</v>
      </c>
      <c r="J15" s="3">
        <v>671228</v>
      </c>
      <c r="K15" s="3">
        <v>661858</v>
      </c>
      <c r="L15" s="3" t="s">
        <v>37</v>
      </c>
      <c r="M15" s="3" t="s">
        <v>109</v>
      </c>
      <c r="N15" s="8">
        <v>46022</v>
      </c>
      <c r="O15" s="3" t="s">
        <v>110</v>
      </c>
      <c r="Q15" s="3" t="s">
        <v>111</v>
      </c>
    </row>
    <row r="16" spans="1:17" s="3" customFormat="1">
      <c r="B16" s="3" t="s">
        <v>112</v>
      </c>
      <c r="C16" s="3" t="s">
        <v>63</v>
      </c>
      <c r="D16" s="3">
        <v>2023</v>
      </c>
      <c r="E16" s="3" t="s">
        <v>64</v>
      </c>
      <c r="F16" s="3" t="s">
        <v>113</v>
      </c>
      <c r="G16" s="3" t="s">
        <v>113</v>
      </c>
      <c r="H16" s="3" t="s">
        <v>114</v>
      </c>
      <c r="I16" s="3" t="s">
        <v>115</v>
      </c>
      <c r="J16" s="3">
        <v>537791</v>
      </c>
      <c r="K16" s="3">
        <v>532842</v>
      </c>
      <c r="L16" s="3" t="s">
        <v>37</v>
      </c>
      <c r="M16" s="3" t="s">
        <v>38</v>
      </c>
      <c r="N16" s="8">
        <v>46022</v>
      </c>
      <c r="O16" s="3" t="s">
        <v>116</v>
      </c>
      <c r="Q16" s="3" t="s">
        <v>117</v>
      </c>
    </row>
    <row r="17" spans="1:17" s="2" customFormat="1">
      <c r="B17" s="2" t="s">
        <v>118</v>
      </c>
      <c r="C17" s="2" t="s">
        <v>63</v>
      </c>
      <c r="D17" s="2">
        <v>2023</v>
      </c>
      <c r="E17" s="2" t="s">
        <v>64</v>
      </c>
      <c r="F17" s="2" t="s">
        <v>119</v>
      </c>
      <c r="G17" s="2" t="s">
        <v>119</v>
      </c>
      <c r="H17" s="2" t="s">
        <v>120</v>
      </c>
      <c r="I17" s="2" t="s">
        <v>121</v>
      </c>
      <c r="J17" s="2">
        <v>461559</v>
      </c>
      <c r="K17" s="2">
        <v>455000</v>
      </c>
      <c r="L17" s="2" t="s">
        <v>37</v>
      </c>
      <c r="M17" s="2" t="s">
        <v>122</v>
      </c>
      <c r="N17" s="7">
        <v>46022</v>
      </c>
      <c r="O17" s="2" t="s">
        <v>123</v>
      </c>
      <c r="Q17" s="2" t="s">
        <v>124</v>
      </c>
    </row>
    <row r="18" spans="1:17" s="3" customFormat="1">
      <c r="B18" s="3" t="s">
        <v>125</v>
      </c>
      <c r="C18" s="3" t="s">
        <v>63</v>
      </c>
      <c r="D18" s="3">
        <v>2023</v>
      </c>
      <c r="E18" s="3" t="s">
        <v>64</v>
      </c>
      <c r="F18" s="3" t="s">
        <v>20</v>
      </c>
      <c r="G18" s="3" t="s">
        <v>20</v>
      </c>
      <c r="H18" s="3" t="s">
        <v>126</v>
      </c>
      <c r="I18" s="3" t="s">
        <v>127</v>
      </c>
      <c r="J18" s="3">
        <v>446670</v>
      </c>
      <c r="K18" s="3">
        <v>438479</v>
      </c>
      <c r="L18" s="3" t="s">
        <v>37</v>
      </c>
      <c r="M18" s="3" t="s">
        <v>59</v>
      </c>
      <c r="N18" s="8">
        <v>46022</v>
      </c>
      <c r="O18" s="3" t="s">
        <v>128</v>
      </c>
      <c r="Q18" s="3" t="s">
        <v>129</v>
      </c>
    </row>
    <row r="19" spans="1:17" s="2" customFormat="1">
      <c r="B19" s="2" t="s">
        <v>130</v>
      </c>
      <c r="C19" s="2" t="s">
        <v>63</v>
      </c>
      <c r="D19" s="2">
        <v>2023</v>
      </c>
      <c r="E19" s="2" t="s">
        <v>64</v>
      </c>
      <c r="F19" s="2" t="s">
        <v>42</v>
      </c>
      <c r="G19" s="2" t="s">
        <v>42</v>
      </c>
      <c r="H19" s="2" t="s">
        <v>131</v>
      </c>
      <c r="I19" s="2" t="s">
        <v>132</v>
      </c>
      <c r="J19" s="2">
        <v>456281</v>
      </c>
      <c r="K19" s="2">
        <v>450610</v>
      </c>
      <c r="L19" s="2" t="s">
        <v>37</v>
      </c>
      <c r="M19" s="2" t="s">
        <v>24</v>
      </c>
      <c r="N19" s="7">
        <v>46022</v>
      </c>
      <c r="O19" s="2" t="s">
        <v>133</v>
      </c>
      <c r="Q19" s="2" t="s">
        <v>134</v>
      </c>
    </row>
    <row r="20" spans="1:17" s="3" customFormat="1">
      <c r="B20" s="3" t="s">
        <v>135</v>
      </c>
      <c r="C20" s="3" t="s">
        <v>63</v>
      </c>
      <c r="D20" s="3">
        <v>2023</v>
      </c>
      <c r="E20" s="3" t="s">
        <v>64</v>
      </c>
      <c r="F20" s="3" t="s">
        <v>88</v>
      </c>
      <c r="G20" s="3" t="s">
        <v>88</v>
      </c>
      <c r="H20" s="3" t="s">
        <v>136</v>
      </c>
      <c r="I20" s="3" t="s">
        <v>137</v>
      </c>
      <c r="J20" s="3">
        <v>337671</v>
      </c>
      <c r="K20" s="3">
        <v>332027</v>
      </c>
      <c r="L20" s="3" t="s">
        <v>37</v>
      </c>
      <c r="M20" s="3" t="s">
        <v>38</v>
      </c>
      <c r="N20" s="8">
        <v>46081</v>
      </c>
      <c r="O20" s="3" t="s">
        <v>138</v>
      </c>
      <c r="Q20" s="3" t="s">
        <v>139</v>
      </c>
    </row>
    <row r="21" spans="1:17" s="3" customFormat="1">
      <c r="B21" s="3" t="s">
        <v>140</v>
      </c>
      <c r="C21" s="3" t="s">
        <v>63</v>
      </c>
      <c r="D21" s="3">
        <v>2023</v>
      </c>
      <c r="E21" s="3" t="s">
        <v>64</v>
      </c>
      <c r="F21" s="3" t="s">
        <v>49</v>
      </c>
      <c r="G21" s="3" t="s">
        <v>49</v>
      </c>
      <c r="H21" s="3" t="s">
        <v>141</v>
      </c>
      <c r="I21" s="3" t="s">
        <v>142</v>
      </c>
      <c r="J21" s="3">
        <v>426780</v>
      </c>
      <c r="K21" s="3">
        <v>420000</v>
      </c>
      <c r="L21" s="3" t="s">
        <v>37</v>
      </c>
      <c r="M21" s="3" t="s">
        <v>143</v>
      </c>
      <c r="N21" s="8">
        <v>46022</v>
      </c>
      <c r="O21" s="3" t="s">
        <v>144</v>
      </c>
      <c r="Q21" s="3" t="s">
        <v>145</v>
      </c>
    </row>
    <row r="22" spans="1:17" s="3" customFormat="1">
      <c r="B22" s="3" t="s">
        <v>146</v>
      </c>
      <c r="C22" s="3" t="s">
        <v>63</v>
      </c>
      <c r="D22" s="3">
        <v>2023</v>
      </c>
      <c r="E22" s="3" t="s">
        <v>64</v>
      </c>
      <c r="F22" s="3" t="s">
        <v>42</v>
      </c>
      <c r="G22" s="3" t="s">
        <v>42</v>
      </c>
      <c r="H22" s="3" t="s">
        <v>147</v>
      </c>
      <c r="I22" s="3" t="s">
        <v>148</v>
      </c>
      <c r="J22" s="3">
        <v>488071</v>
      </c>
      <c r="K22" s="3">
        <v>480966</v>
      </c>
      <c r="L22" s="3" t="s">
        <v>37</v>
      </c>
      <c r="M22" s="3" t="s">
        <v>143</v>
      </c>
      <c r="N22" s="8">
        <v>46022</v>
      </c>
      <c r="O22" s="3" t="s">
        <v>149</v>
      </c>
      <c r="Q22" s="3" t="s">
        <v>150</v>
      </c>
    </row>
    <row r="23" spans="1:17" s="3" customFormat="1">
      <c r="B23" s="3" t="s">
        <v>151</v>
      </c>
      <c r="C23" s="3" t="s">
        <v>63</v>
      </c>
      <c r="D23" s="3">
        <v>2023</v>
      </c>
      <c r="E23" s="3" t="s">
        <v>64</v>
      </c>
      <c r="F23" s="3" t="s">
        <v>152</v>
      </c>
      <c r="G23" s="3" t="s">
        <v>152</v>
      </c>
      <c r="H23" s="3" t="s">
        <v>153</v>
      </c>
      <c r="I23" s="3" t="s">
        <v>154</v>
      </c>
      <c r="J23" s="3">
        <v>490223</v>
      </c>
      <c r="K23" s="3">
        <v>483000</v>
      </c>
      <c r="L23" s="3" t="s">
        <v>37</v>
      </c>
      <c r="M23" s="3" t="s">
        <v>155</v>
      </c>
      <c r="N23" s="8">
        <v>46240</v>
      </c>
      <c r="O23" s="3" t="s">
        <v>156</v>
      </c>
      <c r="Q23" s="3" t="s">
        <v>157</v>
      </c>
    </row>
    <row r="24" spans="1:17" s="3" customFormat="1">
      <c r="B24" s="3" t="s">
        <v>158</v>
      </c>
      <c r="C24" s="3" t="s">
        <v>63</v>
      </c>
      <c r="D24" s="3">
        <v>2023</v>
      </c>
      <c r="E24" s="3" t="s">
        <v>64</v>
      </c>
      <c r="F24" s="3" t="s">
        <v>49</v>
      </c>
      <c r="G24" s="3" t="s">
        <v>49</v>
      </c>
      <c r="H24" s="3" t="s">
        <v>159</v>
      </c>
      <c r="I24" s="3" t="s">
        <v>160</v>
      </c>
      <c r="J24" s="3">
        <v>509899</v>
      </c>
      <c r="K24" s="3">
        <v>500983</v>
      </c>
      <c r="L24" s="3" t="s">
        <v>37</v>
      </c>
      <c r="M24" s="3" t="s">
        <v>161</v>
      </c>
      <c r="N24" s="8">
        <v>46022</v>
      </c>
      <c r="O24" s="3" t="s">
        <v>162</v>
      </c>
      <c r="Q24" s="3" t="s">
        <v>163</v>
      </c>
    </row>
    <row r="25" spans="1:17" s="3" customFormat="1">
      <c r="B25" s="3" t="s">
        <v>164</v>
      </c>
      <c r="C25" s="3" t="s">
        <v>165</v>
      </c>
      <c r="D25" s="3">
        <v>2023</v>
      </c>
      <c r="E25" s="3" t="s">
        <v>166</v>
      </c>
      <c r="F25" s="3" t="s">
        <v>42</v>
      </c>
      <c r="G25" s="3" t="s">
        <v>42</v>
      </c>
      <c r="H25" s="3" t="s">
        <v>167</v>
      </c>
      <c r="I25" s="3" t="s">
        <v>168</v>
      </c>
      <c r="J25" s="3">
        <v>909754</v>
      </c>
      <c r="K25" s="3">
        <v>909754</v>
      </c>
      <c r="L25" s="3" t="s">
        <v>37</v>
      </c>
      <c r="M25" s="3" t="s">
        <v>59</v>
      </c>
      <c r="N25" s="8">
        <v>45291</v>
      </c>
      <c r="O25" s="3" t="s">
        <v>169</v>
      </c>
      <c r="P25" s="3" t="s">
        <v>170</v>
      </c>
      <c r="Q25" s="3" t="s">
        <v>171</v>
      </c>
    </row>
    <row r="26" spans="1:17" s="3" customFormat="1">
      <c r="B26" s="3" t="s">
        <v>172</v>
      </c>
      <c r="C26" s="3" t="s">
        <v>165</v>
      </c>
      <c r="D26" s="3">
        <v>2023</v>
      </c>
      <c r="E26" s="3" t="s">
        <v>166</v>
      </c>
      <c r="F26" s="3" t="s">
        <v>20</v>
      </c>
      <c r="G26" s="3" t="s">
        <v>20</v>
      </c>
      <c r="H26" s="3" t="s">
        <v>173</v>
      </c>
      <c r="I26" s="3" t="s">
        <v>22</v>
      </c>
      <c r="J26" s="3">
        <v>1310536</v>
      </c>
      <c r="K26" s="3">
        <v>1310536</v>
      </c>
      <c r="L26" s="3" t="s">
        <v>37</v>
      </c>
      <c r="M26" s="3" t="s">
        <v>143</v>
      </c>
      <c r="N26" s="8">
        <v>45291</v>
      </c>
      <c r="O26" s="3" t="s">
        <v>174</v>
      </c>
      <c r="P26" s="3" t="s">
        <v>175</v>
      </c>
      <c r="Q26" s="3" t="s">
        <v>176</v>
      </c>
    </row>
    <row r="27" spans="1:17" s="4" customFormat="1">
      <c r="A27" s="4" t="s">
        <v>177</v>
      </c>
      <c r="B27" s="4" t="s">
        <v>178</v>
      </c>
      <c r="C27" s="4" t="s">
        <v>165</v>
      </c>
      <c r="D27" s="4">
        <v>2023</v>
      </c>
      <c r="E27" s="4" t="s">
        <v>166</v>
      </c>
      <c r="F27" s="4" t="s">
        <v>42</v>
      </c>
      <c r="G27" s="4" t="s">
        <v>42</v>
      </c>
      <c r="H27" s="4" t="s">
        <v>179</v>
      </c>
      <c r="I27" s="4" t="s">
        <v>180</v>
      </c>
      <c r="J27" s="4">
        <v>970000</v>
      </c>
      <c r="K27" s="4">
        <v>970000</v>
      </c>
      <c r="L27" s="4" t="s">
        <v>37</v>
      </c>
      <c r="M27" s="4" t="s">
        <v>84</v>
      </c>
      <c r="N27" s="5">
        <v>45291</v>
      </c>
      <c r="O27" s="4" t="s">
        <v>181</v>
      </c>
      <c r="P27" s="4" t="s">
        <v>182</v>
      </c>
      <c r="Q27" s="4" t="s">
        <v>183</v>
      </c>
    </row>
    <row r="28" spans="1:17" s="3" customFormat="1">
      <c r="B28" s="3" t="s">
        <v>184</v>
      </c>
      <c r="C28" s="3" t="s">
        <v>165</v>
      </c>
      <c r="D28" s="3">
        <v>2023</v>
      </c>
      <c r="E28" s="3" t="s">
        <v>166</v>
      </c>
      <c r="F28" s="3" t="s">
        <v>56</v>
      </c>
      <c r="G28" s="3" t="s">
        <v>56</v>
      </c>
      <c r="H28" s="3" t="s">
        <v>185</v>
      </c>
      <c r="I28" s="3" t="s">
        <v>186</v>
      </c>
      <c r="J28" s="3">
        <v>460000</v>
      </c>
      <c r="K28" s="3">
        <v>460000</v>
      </c>
      <c r="L28" s="3" t="s">
        <v>37</v>
      </c>
      <c r="M28" s="3" t="s">
        <v>187</v>
      </c>
      <c r="N28" s="8">
        <v>45291</v>
      </c>
      <c r="O28" s="3" t="s">
        <v>188</v>
      </c>
      <c r="P28" s="3" t="s">
        <v>189</v>
      </c>
      <c r="Q28" s="3" t="s">
        <v>190</v>
      </c>
    </row>
    <row r="29" spans="1:17" s="3" customFormat="1">
      <c r="B29" s="3" t="s">
        <v>191</v>
      </c>
      <c r="C29" s="3" t="s">
        <v>192</v>
      </c>
      <c r="D29" s="3">
        <v>2023</v>
      </c>
      <c r="E29" s="3" t="s">
        <v>193</v>
      </c>
      <c r="F29" s="3" t="s">
        <v>194</v>
      </c>
      <c r="G29" s="3" t="s">
        <v>194</v>
      </c>
      <c r="H29" s="3" t="s">
        <v>195</v>
      </c>
      <c r="I29" s="3" t="s">
        <v>196</v>
      </c>
      <c r="J29" s="3">
        <v>35175001</v>
      </c>
      <c r="K29" s="3">
        <v>35000000</v>
      </c>
      <c r="L29" s="3" t="s">
        <v>37</v>
      </c>
      <c r="M29" s="3" t="s">
        <v>187</v>
      </c>
      <c r="N29" s="8">
        <v>47938</v>
      </c>
      <c r="O29" s="3" t="s">
        <v>197</v>
      </c>
      <c r="Q29" s="3" t="s">
        <v>198</v>
      </c>
    </row>
    <row r="30" spans="1:17" s="2" customFormat="1">
      <c r="B30" s="2" t="s">
        <v>199</v>
      </c>
      <c r="C30" s="2" t="s">
        <v>192</v>
      </c>
      <c r="D30" s="2">
        <v>2023</v>
      </c>
      <c r="E30" s="2" t="s">
        <v>193</v>
      </c>
      <c r="F30" s="2" t="s">
        <v>152</v>
      </c>
      <c r="G30" s="2" t="s">
        <v>152</v>
      </c>
      <c r="H30" s="2" t="s">
        <v>200</v>
      </c>
      <c r="I30" s="2" t="s">
        <v>201</v>
      </c>
      <c r="J30" s="2">
        <v>35175001</v>
      </c>
      <c r="K30" s="2">
        <v>35000000</v>
      </c>
      <c r="L30" s="2" t="s">
        <v>37</v>
      </c>
      <c r="M30" s="2" t="s">
        <v>24</v>
      </c>
      <c r="N30" s="7">
        <v>47483</v>
      </c>
      <c r="O30" s="2" t="s">
        <v>202</v>
      </c>
      <c r="Q30" s="2" t="s">
        <v>203</v>
      </c>
    </row>
    <row r="31" spans="1:17" s="2" customFormat="1">
      <c r="B31" s="2" t="s">
        <v>204</v>
      </c>
      <c r="C31" s="2" t="s">
        <v>205</v>
      </c>
      <c r="D31" s="2">
        <v>2023</v>
      </c>
      <c r="E31" s="2" t="s">
        <v>206</v>
      </c>
      <c r="F31" s="2" t="s">
        <v>42</v>
      </c>
      <c r="G31" s="2" t="s">
        <v>42</v>
      </c>
      <c r="H31" s="2" t="s">
        <v>207</v>
      </c>
      <c r="I31" s="2" t="s">
        <v>208</v>
      </c>
      <c r="J31" s="2">
        <v>438381</v>
      </c>
      <c r="K31" s="2">
        <v>432000</v>
      </c>
      <c r="L31" s="2" t="s">
        <v>37</v>
      </c>
      <c r="M31" s="2" t="s">
        <v>72</v>
      </c>
      <c r="N31" s="7">
        <v>46022</v>
      </c>
      <c r="O31" s="2" t="s">
        <v>208</v>
      </c>
      <c r="Q31" s="2" t="s">
        <v>209</v>
      </c>
    </row>
    <row r="32" spans="1:17" s="2" customFormat="1">
      <c r="B32" s="2" t="s">
        <v>210</v>
      </c>
      <c r="C32" s="2" t="s">
        <v>205</v>
      </c>
      <c r="D32" s="2">
        <v>2023</v>
      </c>
      <c r="E32" s="2" t="s">
        <v>206</v>
      </c>
      <c r="F32" s="2" t="s">
        <v>94</v>
      </c>
      <c r="G32" s="2" t="s">
        <v>94</v>
      </c>
      <c r="H32" s="2" t="s">
        <v>211</v>
      </c>
      <c r="I32" s="2" t="s">
        <v>212</v>
      </c>
      <c r="J32" s="2">
        <v>421319</v>
      </c>
      <c r="K32" s="2">
        <v>415154</v>
      </c>
      <c r="L32" s="2" t="s">
        <v>37</v>
      </c>
      <c r="M32" s="2" t="s">
        <v>24</v>
      </c>
      <c r="N32" s="7">
        <v>46022</v>
      </c>
      <c r="O32" s="2" t="s">
        <v>212</v>
      </c>
      <c r="Q32" s="2" t="s">
        <v>213</v>
      </c>
    </row>
    <row r="33" spans="1:17" s="2" customFormat="1">
      <c r="B33" s="2" t="s">
        <v>214</v>
      </c>
      <c r="C33" s="2" t="s">
        <v>205</v>
      </c>
      <c r="D33" s="2">
        <v>2023</v>
      </c>
      <c r="E33" s="2" t="s">
        <v>206</v>
      </c>
      <c r="F33" s="2" t="s">
        <v>215</v>
      </c>
      <c r="G33" s="2" t="s">
        <v>215</v>
      </c>
      <c r="H33" s="2" t="s">
        <v>216</v>
      </c>
      <c r="I33" s="2" t="s">
        <v>217</v>
      </c>
      <c r="J33" s="2">
        <v>465290</v>
      </c>
      <c r="K33" s="2">
        <v>458318</v>
      </c>
      <c r="L33" s="2" t="s">
        <v>37</v>
      </c>
      <c r="M33" s="2" t="s">
        <v>143</v>
      </c>
      <c r="N33" s="7">
        <v>46022</v>
      </c>
      <c r="O33" s="2" t="s">
        <v>217</v>
      </c>
      <c r="Q33" s="2" t="s">
        <v>218</v>
      </c>
    </row>
    <row r="34" spans="1:17" s="2" customFormat="1">
      <c r="B34" s="2" t="s">
        <v>219</v>
      </c>
      <c r="C34" s="2" t="s">
        <v>205</v>
      </c>
      <c r="D34" s="2">
        <v>2023</v>
      </c>
      <c r="E34" s="2" t="s">
        <v>206</v>
      </c>
      <c r="F34" s="2" t="s">
        <v>220</v>
      </c>
      <c r="G34" s="2" t="s">
        <v>220</v>
      </c>
      <c r="H34" s="2" t="s">
        <v>221</v>
      </c>
      <c r="I34" s="2" t="s">
        <v>222</v>
      </c>
      <c r="J34" s="2">
        <v>431379</v>
      </c>
      <c r="K34" s="2">
        <v>425100</v>
      </c>
      <c r="L34" s="2" t="s">
        <v>37</v>
      </c>
      <c r="M34" s="2" t="s">
        <v>122</v>
      </c>
      <c r="N34" s="7">
        <v>46022</v>
      </c>
      <c r="O34" s="2" t="s">
        <v>222</v>
      </c>
      <c r="Q34" s="2" t="s">
        <v>223</v>
      </c>
    </row>
    <row r="35" spans="1:17" s="3" customFormat="1">
      <c r="B35" s="3" t="s">
        <v>224</v>
      </c>
      <c r="C35" s="3" t="s">
        <v>205</v>
      </c>
      <c r="D35" s="3">
        <v>2023</v>
      </c>
      <c r="E35" s="3" t="s">
        <v>206</v>
      </c>
      <c r="F35" s="3" t="s">
        <v>225</v>
      </c>
      <c r="G35" s="3" t="s">
        <v>225</v>
      </c>
      <c r="H35" s="3" t="s">
        <v>226</v>
      </c>
      <c r="I35" s="3" t="s">
        <v>227</v>
      </c>
      <c r="J35" s="3">
        <v>372841</v>
      </c>
      <c r="K35" s="3">
        <v>367518</v>
      </c>
      <c r="L35" s="3" t="s">
        <v>37</v>
      </c>
      <c r="M35" s="3" t="s">
        <v>161</v>
      </c>
      <c r="N35" s="8">
        <v>46022</v>
      </c>
      <c r="O35" s="3" t="s">
        <v>227</v>
      </c>
      <c r="Q35" s="3" t="s">
        <v>228</v>
      </c>
    </row>
    <row r="36" spans="1:17" s="3" customFormat="1">
      <c r="B36" s="3" t="s">
        <v>229</v>
      </c>
      <c r="C36" s="3" t="s">
        <v>205</v>
      </c>
      <c r="D36" s="3">
        <v>2023</v>
      </c>
      <c r="E36" s="3" t="s">
        <v>206</v>
      </c>
      <c r="F36" s="3" t="s">
        <v>56</v>
      </c>
      <c r="G36" s="3" t="s">
        <v>56</v>
      </c>
      <c r="H36" s="3" t="s">
        <v>230</v>
      </c>
      <c r="I36" s="3" t="s">
        <v>231</v>
      </c>
      <c r="J36" s="3">
        <v>375581</v>
      </c>
      <c r="K36" s="3">
        <v>368818</v>
      </c>
      <c r="L36" s="3" t="s">
        <v>37</v>
      </c>
      <c r="M36" s="3" t="s">
        <v>187</v>
      </c>
      <c r="N36" s="8">
        <v>46022</v>
      </c>
      <c r="O36" s="3" t="s">
        <v>231</v>
      </c>
      <c r="Q36" s="3" t="s">
        <v>232</v>
      </c>
    </row>
    <row r="37" spans="1:17" s="4" customFormat="1">
      <c r="A37" s="4" t="s">
        <v>233</v>
      </c>
      <c r="B37" s="4" t="s">
        <v>234</v>
      </c>
      <c r="C37" s="4" t="s">
        <v>205</v>
      </c>
      <c r="D37" s="4">
        <v>2023</v>
      </c>
      <c r="E37" s="4" t="s">
        <v>206</v>
      </c>
      <c r="F37" s="4" t="s">
        <v>20</v>
      </c>
      <c r="G37" s="4" t="s">
        <v>20</v>
      </c>
      <c r="H37" s="4" t="s">
        <v>235</v>
      </c>
      <c r="I37" s="4" t="s">
        <v>236</v>
      </c>
      <c r="J37" s="4">
        <v>458833</v>
      </c>
      <c r="K37" s="4">
        <v>452154</v>
      </c>
      <c r="L37" s="4" t="s">
        <v>37</v>
      </c>
      <c r="M37" s="4" t="s">
        <v>237</v>
      </c>
      <c r="N37" s="5">
        <v>46022</v>
      </c>
      <c r="O37" s="4" t="s">
        <v>236</v>
      </c>
      <c r="Q37" s="4" t="s">
        <v>238</v>
      </c>
    </row>
    <row r="38" spans="1:17" s="4" customFormat="1">
      <c r="A38" s="4" t="s">
        <v>239</v>
      </c>
      <c r="B38" s="4" t="s">
        <v>240</v>
      </c>
      <c r="C38" s="4" t="s">
        <v>241</v>
      </c>
      <c r="D38" s="4">
        <v>2022</v>
      </c>
      <c r="E38" s="4" t="s">
        <v>242</v>
      </c>
      <c r="F38" s="4" t="s">
        <v>243</v>
      </c>
      <c r="G38" s="4" t="s">
        <v>243</v>
      </c>
      <c r="H38" s="4" t="s">
        <v>244</v>
      </c>
      <c r="I38" s="4" t="s">
        <v>245</v>
      </c>
      <c r="J38" s="4">
        <v>1132238</v>
      </c>
      <c r="K38" s="4">
        <v>1118243</v>
      </c>
      <c r="L38" s="4" t="s">
        <v>37</v>
      </c>
      <c r="M38" s="4" t="s">
        <v>84</v>
      </c>
      <c r="N38" s="5">
        <v>46446</v>
      </c>
      <c r="O38" s="4" t="s">
        <v>245</v>
      </c>
      <c r="Q38" s="4" t="s">
        <v>246</v>
      </c>
    </row>
    <row r="39" spans="1:17" s="3" customFormat="1">
      <c r="B39" s="3" t="s">
        <v>247</v>
      </c>
      <c r="C39" s="3" t="s">
        <v>241</v>
      </c>
      <c r="D39" s="3">
        <v>2022</v>
      </c>
      <c r="E39" s="3" t="s">
        <v>242</v>
      </c>
      <c r="F39" s="3" t="s">
        <v>152</v>
      </c>
      <c r="G39" s="3" t="s">
        <v>152</v>
      </c>
      <c r="H39" s="3" t="s">
        <v>248</v>
      </c>
      <c r="I39" s="3" t="s">
        <v>249</v>
      </c>
      <c r="J39" s="3">
        <v>951642</v>
      </c>
      <c r="K39" s="3">
        <v>940168</v>
      </c>
      <c r="L39" s="3" t="s">
        <v>37</v>
      </c>
      <c r="M39" s="3" t="s">
        <v>38</v>
      </c>
      <c r="N39" s="8">
        <v>46387</v>
      </c>
      <c r="O39" s="3" t="s">
        <v>249</v>
      </c>
      <c r="Q39" s="3" t="s">
        <v>250</v>
      </c>
    </row>
    <row r="40" spans="1:17" s="3" customFormat="1">
      <c r="B40" s="3" t="s">
        <v>251</v>
      </c>
      <c r="C40" s="3" t="s">
        <v>241</v>
      </c>
      <c r="D40" s="3">
        <v>2022</v>
      </c>
      <c r="E40" s="3" t="s">
        <v>242</v>
      </c>
      <c r="F40" s="3" t="s">
        <v>88</v>
      </c>
      <c r="G40" s="3" t="s">
        <v>88</v>
      </c>
      <c r="H40" s="3" t="s">
        <v>252</v>
      </c>
      <c r="I40" s="3" t="s">
        <v>253</v>
      </c>
      <c r="J40" s="3">
        <v>905986</v>
      </c>
      <c r="K40" s="3">
        <v>895000</v>
      </c>
      <c r="L40" s="3" t="s">
        <v>37</v>
      </c>
      <c r="M40" s="3" t="s">
        <v>72</v>
      </c>
      <c r="N40" s="8">
        <v>46567</v>
      </c>
      <c r="O40" s="3" t="s">
        <v>253</v>
      </c>
      <c r="Q40" s="3" t="s">
        <v>254</v>
      </c>
    </row>
    <row r="41" spans="1:17" s="3" customFormat="1">
      <c r="B41" s="3" t="s">
        <v>255</v>
      </c>
      <c r="C41" s="3" t="s">
        <v>241</v>
      </c>
      <c r="D41" s="3">
        <v>2022</v>
      </c>
      <c r="E41" s="3" t="s">
        <v>242</v>
      </c>
      <c r="F41" s="3" t="s">
        <v>225</v>
      </c>
      <c r="G41" s="3" t="s">
        <v>225</v>
      </c>
      <c r="H41" s="3" t="s">
        <v>256</v>
      </c>
      <c r="I41" s="3" t="s">
        <v>257</v>
      </c>
      <c r="J41" s="3">
        <v>812817</v>
      </c>
      <c r="K41" s="3">
        <v>802542</v>
      </c>
      <c r="L41" s="3" t="s">
        <v>37</v>
      </c>
      <c r="M41" s="3" t="s">
        <v>143</v>
      </c>
      <c r="N41" s="8">
        <v>46446</v>
      </c>
      <c r="O41" s="3" t="s">
        <v>257</v>
      </c>
      <c r="Q41" s="3" t="s">
        <v>258</v>
      </c>
    </row>
    <row r="42" spans="1:17" s="2" customFormat="1">
      <c r="B42" s="2" t="s">
        <v>259</v>
      </c>
      <c r="C42" s="2" t="s">
        <v>241</v>
      </c>
      <c r="D42" s="2">
        <v>2022</v>
      </c>
      <c r="E42" s="2" t="s">
        <v>242</v>
      </c>
      <c r="F42" s="2" t="s">
        <v>88</v>
      </c>
      <c r="G42" s="2" t="s">
        <v>88</v>
      </c>
      <c r="H42" s="2" t="s">
        <v>260</v>
      </c>
      <c r="I42" s="2" t="s">
        <v>261</v>
      </c>
      <c r="J42" s="2">
        <v>834487</v>
      </c>
      <c r="K42" s="2">
        <v>824000</v>
      </c>
      <c r="L42" s="2" t="s">
        <v>37</v>
      </c>
      <c r="M42" s="2" t="s">
        <v>24</v>
      </c>
      <c r="N42" s="7">
        <v>46660</v>
      </c>
      <c r="O42" s="2" t="s">
        <v>261</v>
      </c>
      <c r="Q42" s="2" t="s">
        <v>262</v>
      </c>
    </row>
    <row r="43" spans="1:17" s="4" customFormat="1">
      <c r="A43" s="4" t="s">
        <v>263</v>
      </c>
      <c r="B43" s="4" t="s">
        <v>264</v>
      </c>
      <c r="C43" s="4" t="s">
        <v>241</v>
      </c>
      <c r="D43" s="4">
        <v>2022</v>
      </c>
      <c r="E43" s="4" t="s">
        <v>242</v>
      </c>
      <c r="F43" s="4" t="s">
        <v>20</v>
      </c>
      <c r="G43" s="4" t="s">
        <v>20</v>
      </c>
      <c r="H43" s="4" t="s">
        <v>265</v>
      </c>
      <c r="I43" s="4" t="s">
        <v>266</v>
      </c>
      <c r="J43" s="4">
        <v>963716</v>
      </c>
      <c r="K43" s="4">
        <v>952000</v>
      </c>
      <c r="L43" s="4" t="s">
        <v>37</v>
      </c>
      <c r="M43" s="4" t="s">
        <v>24</v>
      </c>
      <c r="N43" s="5">
        <v>46387</v>
      </c>
      <c r="O43" s="4" t="s">
        <v>266</v>
      </c>
      <c r="Q43" s="4" t="s">
        <v>267</v>
      </c>
    </row>
    <row r="44" spans="1:17" s="4" customFormat="1">
      <c r="A44" s="4" t="s">
        <v>268</v>
      </c>
      <c r="B44" s="4" t="s">
        <v>269</v>
      </c>
      <c r="C44" s="4" t="s">
        <v>241</v>
      </c>
      <c r="D44" s="4">
        <v>2022</v>
      </c>
      <c r="E44" s="4" t="s">
        <v>242</v>
      </c>
      <c r="F44" s="4" t="s">
        <v>42</v>
      </c>
      <c r="G44" s="4" t="s">
        <v>42</v>
      </c>
      <c r="H44" s="4" t="s">
        <v>270</v>
      </c>
      <c r="I44" s="4" t="s">
        <v>271</v>
      </c>
      <c r="J44" s="4">
        <v>987667</v>
      </c>
      <c r="K44" s="4">
        <v>976069</v>
      </c>
      <c r="L44" s="4" t="s">
        <v>37</v>
      </c>
      <c r="M44" s="4" t="s">
        <v>272</v>
      </c>
      <c r="N44" s="5">
        <v>46567</v>
      </c>
      <c r="O44" s="4" t="s">
        <v>271</v>
      </c>
      <c r="Q44" s="4" t="s">
        <v>273</v>
      </c>
    </row>
    <row r="45" spans="1:17" s="2" customFormat="1">
      <c r="B45" s="2" t="s">
        <v>274</v>
      </c>
      <c r="C45" s="2" t="s">
        <v>241</v>
      </c>
      <c r="D45" s="2">
        <v>2022</v>
      </c>
      <c r="E45" s="2" t="s">
        <v>242</v>
      </c>
      <c r="F45" s="2" t="s">
        <v>42</v>
      </c>
      <c r="G45" s="2" t="s">
        <v>42</v>
      </c>
      <c r="H45" s="2" t="s">
        <v>275</v>
      </c>
      <c r="I45" s="2" t="s">
        <v>276</v>
      </c>
      <c r="J45" s="2">
        <v>825252</v>
      </c>
      <c r="K45" s="2">
        <v>815119</v>
      </c>
      <c r="L45" s="2" t="s">
        <v>37</v>
      </c>
      <c r="M45" s="2" t="s">
        <v>24</v>
      </c>
      <c r="N45" s="7">
        <v>46203</v>
      </c>
      <c r="O45" s="2" t="s">
        <v>276</v>
      </c>
      <c r="Q45" s="2" t="s">
        <v>277</v>
      </c>
    </row>
    <row r="46" spans="1:17" s="3" customFormat="1">
      <c r="B46" s="3" t="s">
        <v>278</v>
      </c>
      <c r="C46" s="3" t="s">
        <v>33</v>
      </c>
      <c r="D46" s="3">
        <v>2022</v>
      </c>
      <c r="E46" s="3" t="s">
        <v>279</v>
      </c>
      <c r="F46" s="3" t="s">
        <v>215</v>
      </c>
      <c r="G46" s="3" t="s">
        <v>215</v>
      </c>
      <c r="H46" s="3" t="s">
        <v>280</v>
      </c>
      <c r="I46" s="3" t="s">
        <v>281</v>
      </c>
      <c r="J46" s="3">
        <v>354587</v>
      </c>
      <c r="K46" s="3">
        <v>345000</v>
      </c>
      <c r="L46" s="3" t="s">
        <v>37</v>
      </c>
      <c r="M46" s="3" t="s">
        <v>282</v>
      </c>
      <c r="N46" s="8">
        <v>46202</v>
      </c>
      <c r="O46" s="3" t="s">
        <v>283</v>
      </c>
      <c r="Q46" s="3" t="s">
        <v>284</v>
      </c>
    </row>
    <row r="47" spans="1:17" s="2" customFormat="1">
      <c r="B47" s="2" t="s">
        <v>285</v>
      </c>
      <c r="C47" s="2" t="s">
        <v>33</v>
      </c>
      <c r="D47" s="2">
        <v>2022</v>
      </c>
      <c r="E47" s="2" t="s">
        <v>286</v>
      </c>
      <c r="F47" s="2" t="s">
        <v>152</v>
      </c>
      <c r="G47" s="2" t="s">
        <v>152</v>
      </c>
      <c r="H47" s="2" t="s">
        <v>287</v>
      </c>
      <c r="I47" s="2" t="s">
        <v>288</v>
      </c>
      <c r="J47" s="2">
        <v>502511</v>
      </c>
      <c r="K47" s="2">
        <v>488684</v>
      </c>
      <c r="L47" s="2" t="s">
        <v>37</v>
      </c>
      <c r="M47" s="2" t="s">
        <v>282</v>
      </c>
      <c r="N47" s="7">
        <v>46198</v>
      </c>
      <c r="O47" s="2" t="s">
        <v>289</v>
      </c>
      <c r="Q47" s="2" t="s">
        <v>290</v>
      </c>
    </row>
    <row r="48" spans="1:17" s="3" customFormat="1">
      <c r="B48" s="3" t="s">
        <v>291</v>
      </c>
      <c r="C48" s="3" t="s">
        <v>33</v>
      </c>
      <c r="D48" s="3">
        <v>2022</v>
      </c>
      <c r="E48" s="3" t="s">
        <v>286</v>
      </c>
      <c r="F48" s="3" t="s">
        <v>94</v>
      </c>
      <c r="G48" s="3" t="s">
        <v>94</v>
      </c>
      <c r="H48" s="3" t="s">
        <v>292</v>
      </c>
      <c r="I48" s="3" t="s">
        <v>96</v>
      </c>
      <c r="J48" s="3">
        <v>680616</v>
      </c>
      <c r="K48" s="3">
        <v>661000</v>
      </c>
      <c r="L48" s="3" t="s">
        <v>37</v>
      </c>
      <c r="M48" s="3" t="s">
        <v>293</v>
      </c>
      <c r="N48" s="8">
        <v>46128</v>
      </c>
      <c r="O48" s="3" t="s">
        <v>294</v>
      </c>
      <c r="Q48" s="3" t="s">
        <v>295</v>
      </c>
    </row>
    <row r="49" spans="1:17" s="3" customFormat="1">
      <c r="B49" s="3" t="s">
        <v>296</v>
      </c>
      <c r="C49" s="3" t="s">
        <v>63</v>
      </c>
      <c r="D49" s="3">
        <v>2022</v>
      </c>
      <c r="E49" s="3" t="s">
        <v>297</v>
      </c>
      <c r="F49" s="3" t="s">
        <v>215</v>
      </c>
      <c r="G49" s="3" t="s">
        <v>215</v>
      </c>
      <c r="H49" s="3" t="s">
        <v>298</v>
      </c>
      <c r="I49" s="3" t="s">
        <v>299</v>
      </c>
      <c r="J49" s="3">
        <v>425448</v>
      </c>
      <c r="K49" s="3">
        <v>413000</v>
      </c>
      <c r="L49" s="3" t="s">
        <v>37</v>
      </c>
      <c r="M49" s="3" t="s">
        <v>300</v>
      </c>
      <c r="N49" s="8">
        <v>45858</v>
      </c>
      <c r="O49" s="3" t="s">
        <v>301</v>
      </c>
      <c r="Q49" s="3" t="s">
        <v>302</v>
      </c>
    </row>
    <row r="50" spans="1:17" s="3" customFormat="1">
      <c r="B50" s="3" t="s">
        <v>303</v>
      </c>
      <c r="C50" s="3" t="s">
        <v>63</v>
      </c>
      <c r="D50" s="3">
        <v>2022</v>
      </c>
      <c r="E50" s="3" t="s">
        <v>297</v>
      </c>
      <c r="F50" s="3" t="s">
        <v>225</v>
      </c>
      <c r="G50" s="3" t="s">
        <v>225</v>
      </c>
      <c r="H50" s="3" t="s">
        <v>304</v>
      </c>
      <c r="I50" s="3" t="s">
        <v>305</v>
      </c>
      <c r="J50" s="3">
        <v>304020</v>
      </c>
      <c r="K50" s="3">
        <v>295000</v>
      </c>
      <c r="L50" s="3" t="s">
        <v>37</v>
      </c>
      <c r="M50" s="3" t="s">
        <v>306</v>
      </c>
      <c r="N50" s="8">
        <v>45657</v>
      </c>
      <c r="O50" s="3" t="s">
        <v>307</v>
      </c>
      <c r="Q50" s="3" t="s">
        <v>308</v>
      </c>
    </row>
    <row r="51" spans="1:17" s="3" customFormat="1">
      <c r="B51" s="3" t="s">
        <v>309</v>
      </c>
      <c r="C51" s="3" t="s">
        <v>63</v>
      </c>
      <c r="D51" s="3">
        <v>2022</v>
      </c>
      <c r="E51" s="3" t="s">
        <v>297</v>
      </c>
      <c r="F51" s="3" t="s">
        <v>42</v>
      </c>
      <c r="G51" s="3" t="s">
        <v>42</v>
      </c>
      <c r="H51" s="3" t="s">
        <v>310</v>
      </c>
      <c r="I51" s="3" t="s">
        <v>311</v>
      </c>
      <c r="J51" s="3">
        <v>422901</v>
      </c>
      <c r="K51" s="3">
        <v>407000</v>
      </c>
      <c r="L51" s="3" t="s">
        <v>37</v>
      </c>
      <c r="M51" s="3" t="s">
        <v>312</v>
      </c>
      <c r="N51" s="8">
        <v>45968</v>
      </c>
      <c r="O51" s="3" t="s">
        <v>313</v>
      </c>
      <c r="Q51" s="3" t="s">
        <v>314</v>
      </c>
    </row>
    <row r="52" spans="1:17" s="3" customFormat="1">
      <c r="A52" s="3" t="s">
        <v>315</v>
      </c>
      <c r="B52" s="3" t="s">
        <v>316</v>
      </c>
      <c r="C52" s="3" t="s">
        <v>63</v>
      </c>
      <c r="D52" s="3">
        <v>2022</v>
      </c>
      <c r="E52" s="3" t="s">
        <v>297</v>
      </c>
      <c r="F52" s="3" t="s">
        <v>215</v>
      </c>
      <c r="G52" s="3" t="s">
        <v>215</v>
      </c>
      <c r="H52" s="3" t="s">
        <v>317</v>
      </c>
      <c r="I52" s="3" t="s">
        <v>318</v>
      </c>
      <c r="J52" s="3">
        <v>409017</v>
      </c>
      <c r="K52" s="3">
        <v>397000</v>
      </c>
      <c r="L52" s="3" t="s">
        <v>37</v>
      </c>
      <c r="M52" s="3" t="s">
        <v>282</v>
      </c>
      <c r="N52" s="8">
        <v>45746</v>
      </c>
      <c r="O52" s="3" t="s">
        <v>319</v>
      </c>
      <c r="Q52" s="3" t="s">
        <v>320</v>
      </c>
    </row>
    <row r="53" spans="1:17" s="3" customFormat="1">
      <c r="B53" s="3" t="s">
        <v>321</v>
      </c>
      <c r="C53" s="3" t="s">
        <v>63</v>
      </c>
      <c r="D53" s="3">
        <v>2022</v>
      </c>
      <c r="E53" s="3" t="s">
        <v>297</v>
      </c>
      <c r="F53" s="3" t="s">
        <v>94</v>
      </c>
      <c r="G53" s="3" t="s">
        <v>94</v>
      </c>
      <c r="H53" s="3" t="s">
        <v>322</v>
      </c>
      <c r="I53" s="3" t="s">
        <v>323</v>
      </c>
      <c r="J53" s="3">
        <v>389868</v>
      </c>
      <c r="K53" s="3">
        <v>375000</v>
      </c>
      <c r="L53" s="3" t="s">
        <v>37</v>
      </c>
      <c r="M53" s="3" t="s">
        <v>306</v>
      </c>
      <c r="N53" s="8">
        <v>45657</v>
      </c>
      <c r="O53" s="3" t="s">
        <v>324</v>
      </c>
      <c r="Q53" s="3" t="s">
        <v>325</v>
      </c>
    </row>
    <row r="54" spans="1:17" s="3" customFormat="1">
      <c r="B54" s="3" t="s">
        <v>326</v>
      </c>
      <c r="C54" s="3" t="s">
        <v>63</v>
      </c>
      <c r="D54" s="3">
        <v>2022</v>
      </c>
      <c r="E54" s="3" t="s">
        <v>297</v>
      </c>
      <c r="F54" s="3" t="s">
        <v>56</v>
      </c>
      <c r="G54" s="3" t="s">
        <v>215</v>
      </c>
      <c r="H54" s="3" t="s">
        <v>327</v>
      </c>
      <c r="I54" s="3" t="s">
        <v>328</v>
      </c>
      <c r="J54" s="3">
        <v>525347</v>
      </c>
      <c r="K54" s="3">
        <v>510000</v>
      </c>
      <c r="L54" s="3" t="s">
        <v>37</v>
      </c>
      <c r="M54" s="3" t="s">
        <v>293</v>
      </c>
      <c r="N54" s="8">
        <v>45991</v>
      </c>
      <c r="O54" s="3" t="s">
        <v>329</v>
      </c>
      <c r="Q54" s="3" t="s">
        <v>330</v>
      </c>
    </row>
    <row r="55" spans="1:17" s="3" customFormat="1">
      <c r="B55" s="3" t="s">
        <v>331</v>
      </c>
      <c r="C55" s="3" t="s">
        <v>63</v>
      </c>
      <c r="D55" s="3">
        <v>2022</v>
      </c>
      <c r="E55" s="3" t="s">
        <v>297</v>
      </c>
      <c r="F55" s="3" t="s">
        <v>225</v>
      </c>
      <c r="G55" s="3" t="s">
        <v>152</v>
      </c>
      <c r="H55" s="3" t="s">
        <v>332</v>
      </c>
      <c r="I55" s="3" t="s">
        <v>333</v>
      </c>
      <c r="J55" s="3">
        <v>663128</v>
      </c>
      <c r="K55" s="3">
        <v>644249</v>
      </c>
      <c r="L55" s="3" t="s">
        <v>37</v>
      </c>
      <c r="M55" s="3" t="s">
        <v>334</v>
      </c>
      <c r="N55" s="8">
        <v>46203</v>
      </c>
      <c r="O55" s="3" t="s">
        <v>335</v>
      </c>
      <c r="Q55" s="3" t="s">
        <v>336</v>
      </c>
    </row>
    <row r="56" spans="1:17" s="3" customFormat="1">
      <c r="B56" s="3" t="s">
        <v>337</v>
      </c>
      <c r="C56" s="3" t="s">
        <v>63</v>
      </c>
      <c r="D56" s="3">
        <v>2022</v>
      </c>
      <c r="E56" s="3" t="s">
        <v>297</v>
      </c>
      <c r="F56" s="3" t="s">
        <v>88</v>
      </c>
      <c r="G56" s="3" t="s">
        <v>88</v>
      </c>
      <c r="H56" s="3" t="s">
        <v>338</v>
      </c>
      <c r="I56" s="3" t="s">
        <v>339</v>
      </c>
      <c r="J56" s="3">
        <v>540919</v>
      </c>
      <c r="K56" s="3">
        <v>524000</v>
      </c>
      <c r="L56" s="3" t="s">
        <v>37</v>
      </c>
      <c r="M56" s="3" t="s">
        <v>340</v>
      </c>
      <c r="N56" s="8">
        <v>45810</v>
      </c>
      <c r="O56" s="3" t="s">
        <v>341</v>
      </c>
      <c r="Q56" s="3" t="s">
        <v>342</v>
      </c>
    </row>
    <row r="57" spans="1:17" s="4" customFormat="1">
      <c r="A57" s="4" t="s">
        <v>343</v>
      </c>
      <c r="B57" s="4" t="s">
        <v>344</v>
      </c>
      <c r="C57" s="4" t="s">
        <v>63</v>
      </c>
      <c r="D57" s="4">
        <v>2022</v>
      </c>
      <c r="E57" s="4" t="s">
        <v>297</v>
      </c>
      <c r="F57" s="4" t="s">
        <v>49</v>
      </c>
      <c r="G57" s="4" t="s">
        <v>49</v>
      </c>
      <c r="H57" s="4" t="s">
        <v>345</v>
      </c>
      <c r="I57" s="4" t="s">
        <v>346</v>
      </c>
      <c r="J57" s="4">
        <v>342282</v>
      </c>
      <c r="K57" s="4">
        <v>332000</v>
      </c>
      <c r="L57" s="4" t="s">
        <v>37</v>
      </c>
      <c r="M57" s="4" t="s">
        <v>306</v>
      </c>
      <c r="N57" s="5">
        <v>45837</v>
      </c>
      <c r="O57" s="4" t="s">
        <v>347</v>
      </c>
      <c r="Q57" s="4" t="s">
        <v>348</v>
      </c>
    </row>
    <row r="58" spans="1:17" s="3" customFormat="1">
      <c r="B58" s="3" t="s">
        <v>349</v>
      </c>
      <c r="C58" s="3" t="s">
        <v>63</v>
      </c>
      <c r="D58" s="3">
        <v>2022</v>
      </c>
      <c r="E58" s="3" t="s">
        <v>297</v>
      </c>
      <c r="F58" s="3" t="s">
        <v>225</v>
      </c>
      <c r="G58" s="3" t="s">
        <v>225</v>
      </c>
      <c r="H58" s="3" t="s">
        <v>350</v>
      </c>
      <c r="I58" s="3" t="s">
        <v>351</v>
      </c>
      <c r="J58" s="3">
        <v>341912</v>
      </c>
      <c r="K58" s="3">
        <v>330000</v>
      </c>
      <c r="L58" s="3" t="s">
        <v>37</v>
      </c>
      <c r="M58" s="3" t="s">
        <v>352</v>
      </c>
      <c r="N58" s="8">
        <v>45657</v>
      </c>
      <c r="O58" s="3" t="s">
        <v>353</v>
      </c>
      <c r="Q58" s="3" t="s">
        <v>354</v>
      </c>
    </row>
    <row r="59" spans="1:17" s="2" customFormat="1">
      <c r="B59" s="2" t="s">
        <v>355</v>
      </c>
      <c r="C59" s="2" t="s">
        <v>63</v>
      </c>
      <c r="D59" s="2">
        <v>2022</v>
      </c>
      <c r="E59" s="2" t="s">
        <v>297</v>
      </c>
      <c r="F59" s="2" t="s">
        <v>113</v>
      </c>
      <c r="G59" s="2" t="s">
        <v>113</v>
      </c>
      <c r="H59" s="2" t="s">
        <v>356</v>
      </c>
      <c r="I59" s="2" t="s">
        <v>357</v>
      </c>
      <c r="J59" s="2">
        <v>525712</v>
      </c>
      <c r="K59" s="2">
        <v>512835</v>
      </c>
      <c r="L59" s="2" t="s">
        <v>37</v>
      </c>
      <c r="M59" s="2" t="s">
        <v>358</v>
      </c>
      <c r="N59" s="7">
        <v>46307</v>
      </c>
      <c r="O59" s="2" t="s">
        <v>359</v>
      </c>
      <c r="Q59" s="2" t="s">
        <v>360</v>
      </c>
    </row>
    <row r="60" spans="1:17" s="4" customFormat="1">
      <c r="A60" s="6" t="s">
        <v>361</v>
      </c>
      <c r="B60" s="4" t="s">
        <v>362</v>
      </c>
      <c r="C60" s="4" t="s">
        <v>63</v>
      </c>
      <c r="D60" s="4">
        <v>2022</v>
      </c>
      <c r="E60" s="4" t="s">
        <v>297</v>
      </c>
      <c r="F60" s="4" t="s">
        <v>49</v>
      </c>
      <c r="G60" s="4" t="s">
        <v>49</v>
      </c>
      <c r="H60" s="4" t="s">
        <v>363</v>
      </c>
      <c r="I60" s="4" t="s">
        <v>364</v>
      </c>
      <c r="J60" s="4">
        <v>395537</v>
      </c>
      <c r="K60" s="4">
        <v>384000</v>
      </c>
      <c r="L60" s="4" t="s">
        <v>37</v>
      </c>
      <c r="M60" s="4" t="s">
        <v>306</v>
      </c>
      <c r="N60" s="5">
        <v>45838</v>
      </c>
      <c r="O60" s="4" t="s">
        <v>364</v>
      </c>
      <c r="Q60" s="4" t="s">
        <v>365</v>
      </c>
    </row>
    <row r="61" spans="1:17" s="3" customFormat="1">
      <c r="B61" s="3" t="s">
        <v>366</v>
      </c>
      <c r="C61" s="3" t="s">
        <v>63</v>
      </c>
      <c r="D61" s="3">
        <v>2022</v>
      </c>
      <c r="E61" s="3" t="s">
        <v>297</v>
      </c>
      <c r="F61" s="3" t="s">
        <v>88</v>
      </c>
      <c r="G61" s="3" t="s">
        <v>88</v>
      </c>
      <c r="H61" s="3" t="s">
        <v>367</v>
      </c>
      <c r="I61" s="3" t="s">
        <v>368</v>
      </c>
      <c r="J61" s="3">
        <v>370737</v>
      </c>
      <c r="K61" s="3">
        <v>360000</v>
      </c>
      <c r="L61" s="3" t="s">
        <v>37</v>
      </c>
      <c r="M61" s="3" t="s">
        <v>334</v>
      </c>
      <c r="N61" s="8">
        <v>46079</v>
      </c>
      <c r="O61" s="3" t="s">
        <v>369</v>
      </c>
      <c r="Q61" s="3" t="s">
        <v>370</v>
      </c>
    </row>
    <row r="62" spans="1:17" s="2" customFormat="1">
      <c r="B62" s="2" t="s">
        <v>371</v>
      </c>
      <c r="C62" s="2" t="s">
        <v>63</v>
      </c>
      <c r="D62" s="2">
        <v>2022</v>
      </c>
      <c r="E62" s="2" t="s">
        <v>297</v>
      </c>
      <c r="F62" s="2" t="s">
        <v>88</v>
      </c>
      <c r="G62" s="2" t="s">
        <v>88</v>
      </c>
      <c r="H62" s="2" t="s">
        <v>372</v>
      </c>
      <c r="I62" s="2" t="s">
        <v>373</v>
      </c>
      <c r="J62" s="2">
        <v>448371</v>
      </c>
      <c r="K62" s="2">
        <v>435092</v>
      </c>
      <c r="L62" s="2" t="s">
        <v>37</v>
      </c>
      <c r="M62" s="2" t="s">
        <v>358</v>
      </c>
      <c r="N62" s="7">
        <v>45758</v>
      </c>
      <c r="O62" s="2" t="s">
        <v>374</v>
      </c>
      <c r="Q62" s="2" t="s">
        <v>375</v>
      </c>
    </row>
    <row r="63" spans="1:17" s="2" customFormat="1">
      <c r="B63" s="2" t="s">
        <v>376</v>
      </c>
      <c r="C63" s="2" t="s">
        <v>63</v>
      </c>
      <c r="D63" s="2">
        <v>2022</v>
      </c>
      <c r="E63" s="2" t="s">
        <v>297</v>
      </c>
      <c r="F63" s="2" t="s">
        <v>94</v>
      </c>
      <c r="G63" s="2" t="s">
        <v>94</v>
      </c>
      <c r="H63" s="2" t="s">
        <v>377</v>
      </c>
      <c r="I63" s="2" t="s">
        <v>378</v>
      </c>
      <c r="J63" s="2">
        <v>278125</v>
      </c>
      <c r="K63" s="2">
        <v>270000</v>
      </c>
      <c r="L63" s="2" t="s">
        <v>37</v>
      </c>
      <c r="M63" s="2" t="s">
        <v>358</v>
      </c>
      <c r="N63" s="7">
        <v>45657</v>
      </c>
      <c r="O63" s="2" t="s">
        <v>379</v>
      </c>
      <c r="Q63" s="2" t="s">
        <v>380</v>
      </c>
    </row>
    <row r="64" spans="1:17" s="3" customFormat="1">
      <c r="B64" s="3" t="s">
        <v>381</v>
      </c>
      <c r="C64" s="3" t="s">
        <v>63</v>
      </c>
      <c r="D64" s="3">
        <v>2022</v>
      </c>
      <c r="E64" s="3" t="s">
        <v>297</v>
      </c>
      <c r="F64" s="3" t="s">
        <v>382</v>
      </c>
      <c r="G64" s="3" t="s">
        <v>383</v>
      </c>
      <c r="H64" s="3" t="s">
        <v>384</v>
      </c>
      <c r="I64" s="3" t="s">
        <v>385</v>
      </c>
      <c r="J64" s="3">
        <v>216319</v>
      </c>
      <c r="K64" s="3">
        <v>210000</v>
      </c>
      <c r="L64" s="3" t="s">
        <v>37</v>
      </c>
      <c r="M64" s="3" t="s">
        <v>300</v>
      </c>
      <c r="N64" s="8">
        <v>45463</v>
      </c>
      <c r="O64" s="3" t="s">
        <v>386</v>
      </c>
      <c r="Q64" s="3" t="s">
        <v>387</v>
      </c>
    </row>
    <row r="65" spans="1:17" s="2" customFormat="1">
      <c r="B65" s="2" t="s">
        <v>388</v>
      </c>
      <c r="C65" s="2" t="s">
        <v>63</v>
      </c>
      <c r="D65" s="2">
        <v>2022</v>
      </c>
      <c r="E65" s="2" t="s">
        <v>297</v>
      </c>
      <c r="F65" s="2" t="s">
        <v>243</v>
      </c>
      <c r="G65" s="2" t="s">
        <v>243</v>
      </c>
      <c r="H65" s="2" t="s">
        <v>389</v>
      </c>
      <c r="I65" s="2" t="s">
        <v>390</v>
      </c>
      <c r="J65" s="2">
        <v>447954</v>
      </c>
      <c r="K65" s="2">
        <v>435000</v>
      </c>
      <c r="L65" s="2" t="s">
        <v>37</v>
      </c>
      <c r="M65" s="2" t="s">
        <v>391</v>
      </c>
      <c r="N65" s="7">
        <v>45657</v>
      </c>
      <c r="O65" s="2" t="s">
        <v>392</v>
      </c>
      <c r="Q65" s="2" t="s">
        <v>393</v>
      </c>
    </row>
    <row r="66" spans="1:17" s="3" customFormat="1">
      <c r="B66" s="3" t="s">
        <v>394</v>
      </c>
      <c r="C66" s="3" t="s">
        <v>63</v>
      </c>
      <c r="D66" s="3">
        <v>2022</v>
      </c>
      <c r="E66" s="3" t="s">
        <v>297</v>
      </c>
      <c r="F66" s="3" t="s">
        <v>225</v>
      </c>
      <c r="G66" s="3" t="s">
        <v>94</v>
      </c>
      <c r="H66" s="3" t="s">
        <v>395</v>
      </c>
      <c r="I66" s="3" t="s">
        <v>396</v>
      </c>
      <c r="J66" s="3">
        <v>360737</v>
      </c>
      <c r="K66" s="3">
        <v>350000</v>
      </c>
      <c r="L66" s="3" t="s">
        <v>37</v>
      </c>
      <c r="M66" s="3" t="s">
        <v>300</v>
      </c>
      <c r="N66" s="8">
        <v>45657</v>
      </c>
      <c r="O66" s="3" t="s">
        <v>397</v>
      </c>
      <c r="Q66" s="3" t="s">
        <v>398</v>
      </c>
    </row>
    <row r="67" spans="1:17" s="3" customFormat="1">
      <c r="B67" s="3" t="s">
        <v>399</v>
      </c>
      <c r="C67" s="3" t="s">
        <v>63</v>
      </c>
      <c r="D67" s="3">
        <v>2022</v>
      </c>
      <c r="E67" s="3" t="s">
        <v>297</v>
      </c>
      <c r="F67" s="3" t="s">
        <v>42</v>
      </c>
      <c r="G67" s="3" t="s">
        <v>42</v>
      </c>
      <c r="H67" s="3" t="s">
        <v>400</v>
      </c>
      <c r="I67" s="3" t="s">
        <v>180</v>
      </c>
      <c r="J67" s="3">
        <v>509896</v>
      </c>
      <c r="K67" s="3">
        <v>495000</v>
      </c>
      <c r="L67" s="3" t="s">
        <v>37</v>
      </c>
      <c r="M67" s="3" t="s">
        <v>300</v>
      </c>
      <c r="N67" s="8">
        <v>45657</v>
      </c>
      <c r="O67" s="3" t="s">
        <v>401</v>
      </c>
      <c r="Q67" s="3" t="s">
        <v>402</v>
      </c>
    </row>
    <row r="68" spans="1:17" s="4" customFormat="1">
      <c r="A68" s="4" t="s">
        <v>403</v>
      </c>
      <c r="B68" s="4" t="s">
        <v>404</v>
      </c>
      <c r="C68" s="4" t="s">
        <v>63</v>
      </c>
      <c r="D68" s="4">
        <v>2022</v>
      </c>
      <c r="E68" s="4" t="s">
        <v>297</v>
      </c>
      <c r="F68" s="4" t="s">
        <v>56</v>
      </c>
      <c r="G68" s="4" t="s">
        <v>56</v>
      </c>
      <c r="H68" s="4" t="s">
        <v>405</v>
      </c>
      <c r="I68" s="4" t="s">
        <v>406</v>
      </c>
      <c r="J68" s="4">
        <v>484085</v>
      </c>
      <c r="K68" s="4">
        <v>470000</v>
      </c>
      <c r="L68" s="4" t="s">
        <v>37</v>
      </c>
      <c r="M68" s="4" t="s">
        <v>407</v>
      </c>
      <c r="N68" s="5">
        <v>45930</v>
      </c>
      <c r="O68" s="4" t="s">
        <v>406</v>
      </c>
      <c r="Q68" s="4" t="s">
        <v>408</v>
      </c>
    </row>
    <row r="69" spans="1:17" s="3" customFormat="1">
      <c r="B69" s="3" t="s">
        <v>409</v>
      </c>
      <c r="C69" s="3" t="s">
        <v>63</v>
      </c>
      <c r="D69" s="3">
        <v>2022</v>
      </c>
      <c r="E69" s="3" t="s">
        <v>297</v>
      </c>
      <c r="F69" s="3" t="s">
        <v>152</v>
      </c>
      <c r="G69" s="3" t="s">
        <v>152</v>
      </c>
      <c r="H69" s="3" t="s">
        <v>410</v>
      </c>
      <c r="I69" s="3" t="s">
        <v>411</v>
      </c>
      <c r="J69" s="3">
        <v>378386</v>
      </c>
      <c r="K69" s="3">
        <v>366000</v>
      </c>
      <c r="L69" s="3" t="s">
        <v>37</v>
      </c>
      <c r="M69" s="3" t="s">
        <v>412</v>
      </c>
      <c r="N69" s="8">
        <v>45677</v>
      </c>
      <c r="O69" s="3" t="s">
        <v>413</v>
      </c>
      <c r="Q69" s="3" t="s">
        <v>414</v>
      </c>
    </row>
    <row r="70" spans="1:17" s="3" customFormat="1">
      <c r="B70" s="3" t="s">
        <v>415</v>
      </c>
      <c r="C70" s="3" t="s">
        <v>63</v>
      </c>
      <c r="D70" s="3">
        <v>2022</v>
      </c>
      <c r="E70" s="3" t="s">
        <v>297</v>
      </c>
      <c r="F70" s="3" t="s">
        <v>56</v>
      </c>
      <c r="G70" s="3" t="s">
        <v>56</v>
      </c>
      <c r="H70" s="3" t="s">
        <v>416</v>
      </c>
      <c r="I70" s="3" t="s">
        <v>186</v>
      </c>
      <c r="J70" s="3">
        <v>366137</v>
      </c>
      <c r="K70" s="3">
        <v>355000</v>
      </c>
      <c r="L70" s="3" t="s">
        <v>37</v>
      </c>
      <c r="M70" s="3" t="s">
        <v>407</v>
      </c>
      <c r="N70" s="8">
        <v>45657</v>
      </c>
      <c r="O70" s="3" t="s">
        <v>417</v>
      </c>
      <c r="Q70" s="3" t="s">
        <v>418</v>
      </c>
    </row>
    <row r="71" spans="1:17" s="4" customFormat="1">
      <c r="A71" s="4" t="s">
        <v>419</v>
      </c>
      <c r="B71" s="4" t="s">
        <v>420</v>
      </c>
      <c r="C71" s="4" t="s">
        <v>63</v>
      </c>
      <c r="D71" s="4">
        <v>2022</v>
      </c>
      <c r="E71" s="4" t="s">
        <v>297</v>
      </c>
      <c r="F71" s="4" t="s">
        <v>215</v>
      </c>
      <c r="G71" s="4" t="s">
        <v>215</v>
      </c>
      <c r="H71" s="4" t="s">
        <v>421</v>
      </c>
      <c r="I71" s="4" t="s">
        <v>422</v>
      </c>
      <c r="J71" s="4">
        <v>412639</v>
      </c>
      <c r="K71" s="4">
        <v>400000</v>
      </c>
      <c r="L71" s="4" t="s">
        <v>37</v>
      </c>
      <c r="M71" s="4" t="s">
        <v>282</v>
      </c>
      <c r="N71" s="5">
        <v>45657</v>
      </c>
      <c r="O71" s="4" t="s">
        <v>423</v>
      </c>
      <c r="Q71" s="4" t="s">
        <v>424</v>
      </c>
    </row>
    <row r="72" spans="1:17" s="4" customFormat="1">
      <c r="A72" s="4" t="s">
        <v>100</v>
      </c>
      <c r="B72" s="4" t="s">
        <v>425</v>
      </c>
      <c r="C72" s="4" t="s">
        <v>63</v>
      </c>
      <c r="D72" s="4">
        <v>2022</v>
      </c>
      <c r="E72" s="4" t="s">
        <v>297</v>
      </c>
      <c r="F72" s="4" t="s">
        <v>152</v>
      </c>
      <c r="G72" s="4" t="s">
        <v>152</v>
      </c>
      <c r="H72" s="4" t="s">
        <v>426</v>
      </c>
      <c r="I72" s="4" t="s">
        <v>427</v>
      </c>
      <c r="J72" s="4">
        <v>322393</v>
      </c>
      <c r="K72" s="4">
        <v>313000</v>
      </c>
      <c r="L72" s="4" t="s">
        <v>37</v>
      </c>
      <c r="M72" s="4" t="s">
        <v>306</v>
      </c>
      <c r="N72" s="5">
        <v>45838</v>
      </c>
      <c r="O72" s="4" t="s">
        <v>428</v>
      </c>
      <c r="Q72" s="4" t="s">
        <v>429</v>
      </c>
    </row>
    <row r="73" spans="1:17" s="2" customFormat="1">
      <c r="B73" s="2" t="s">
        <v>430</v>
      </c>
      <c r="C73" s="2" t="s">
        <v>63</v>
      </c>
      <c r="D73" s="2">
        <v>2022</v>
      </c>
      <c r="E73" s="2" t="s">
        <v>297</v>
      </c>
      <c r="F73" s="2" t="s">
        <v>42</v>
      </c>
      <c r="G73" s="2" t="s">
        <v>42</v>
      </c>
      <c r="H73" s="2" t="s">
        <v>431</v>
      </c>
      <c r="I73" s="2" t="s">
        <v>432</v>
      </c>
      <c r="J73" s="2">
        <v>547429</v>
      </c>
      <c r="K73" s="2">
        <v>531000</v>
      </c>
      <c r="L73" s="2" t="s">
        <v>37</v>
      </c>
      <c r="M73" s="2" t="s">
        <v>358</v>
      </c>
      <c r="N73" s="7">
        <v>45657</v>
      </c>
      <c r="O73" s="2" t="s">
        <v>433</v>
      </c>
      <c r="Q73" s="2" t="s">
        <v>434</v>
      </c>
    </row>
    <row r="74" spans="1:17" s="3" customFormat="1">
      <c r="B74" s="3" t="s">
        <v>435</v>
      </c>
      <c r="C74" s="3" t="s">
        <v>63</v>
      </c>
      <c r="D74" s="3">
        <v>2022</v>
      </c>
      <c r="E74" s="3" t="s">
        <v>297</v>
      </c>
      <c r="F74" s="3" t="s">
        <v>20</v>
      </c>
      <c r="G74" s="3" t="s">
        <v>20</v>
      </c>
      <c r="H74" s="3" t="s">
        <v>436</v>
      </c>
      <c r="I74" s="3" t="s">
        <v>437</v>
      </c>
      <c r="J74" s="3">
        <v>438837</v>
      </c>
      <c r="K74" s="3">
        <v>426000</v>
      </c>
      <c r="L74" s="3" t="s">
        <v>37</v>
      </c>
      <c r="M74" s="3" t="s">
        <v>306</v>
      </c>
      <c r="N74" s="8">
        <v>45657</v>
      </c>
      <c r="O74" s="3" t="s">
        <v>437</v>
      </c>
      <c r="Q74" s="3" t="s">
        <v>438</v>
      </c>
    </row>
    <row r="75" spans="1:17" s="3" customFormat="1">
      <c r="B75" s="3" t="s">
        <v>439</v>
      </c>
      <c r="C75" s="3" t="s">
        <v>63</v>
      </c>
      <c r="D75" s="3">
        <v>2022</v>
      </c>
      <c r="E75" s="3" t="s">
        <v>297</v>
      </c>
      <c r="F75" s="3" t="s">
        <v>56</v>
      </c>
      <c r="G75" s="3" t="s">
        <v>56</v>
      </c>
      <c r="H75" s="3" t="s">
        <v>440</v>
      </c>
      <c r="I75" s="3" t="s">
        <v>58</v>
      </c>
      <c r="J75" s="3">
        <v>690492</v>
      </c>
      <c r="K75" s="3">
        <v>670000</v>
      </c>
      <c r="L75" s="3" t="s">
        <v>37</v>
      </c>
      <c r="M75" s="3" t="s">
        <v>441</v>
      </c>
      <c r="N75" s="8">
        <v>45657</v>
      </c>
      <c r="O75" s="3" t="s">
        <v>442</v>
      </c>
      <c r="Q75" s="3" t="s">
        <v>443</v>
      </c>
    </row>
    <row r="76" spans="1:17" s="4" customFormat="1">
      <c r="A76" s="4" t="s">
        <v>444</v>
      </c>
      <c r="B76" s="4" t="s">
        <v>445</v>
      </c>
      <c r="C76" s="4" t="s">
        <v>63</v>
      </c>
      <c r="D76" s="4">
        <v>2022</v>
      </c>
      <c r="E76" s="4" t="s">
        <v>297</v>
      </c>
      <c r="F76" s="4" t="s">
        <v>220</v>
      </c>
      <c r="G76" s="4" t="s">
        <v>220</v>
      </c>
      <c r="H76" s="4" t="s">
        <v>446</v>
      </c>
      <c r="I76" s="4" t="s">
        <v>447</v>
      </c>
      <c r="J76" s="4">
        <v>528538</v>
      </c>
      <c r="K76" s="4">
        <v>513395</v>
      </c>
      <c r="L76" s="4" t="s">
        <v>37</v>
      </c>
      <c r="M76" s="4" t="s">
        <v>282</v>
      </c>
      <c r="N76" s="5">
        <v>45657</v>
      </c>
      <c r="O76" s="4" t="s">
        <v>448</v>
      </c>
      <c r="Q76" s="4" t="s">
        <v>449</v>
      </c>
    </row>
    <row r="77" spans="1:17" s="4" customFormat="1">
      <c r="A77" s="4" t="s">
        <v>450</v>
      </c>
      <c r="B77" s="4" t="s">
        <v>451</v>
      </c>
      <c r="C77" s="4" t="s">
        <v>63</v>
      </c>
      <c r="D77" s="4">
        <v>2022</v>
      </c>
      <c r="E77" s="4" t="s">
        <v>297</v>
      </c>
      <c r="F77" s="4" t="s">
        <v>56</v>
      </c>
      <c r="G77" s="4" t="s">
        <v>56</v>
      </c>
      <c r="H77" s="4" t="s">
        <v>452</v>
      </c>
      <c r="I77" s="4" t="s">
        <v>453</v>
      </c>
      <c r="J77" s="4">
        <v>473813</v>
      </c>
      <c r="K77" s="4">
        <v>460000</v>
      </c>
      <c r="L77" s="4" t="s">
        <v>37</v>
      </c>
      <c r="M77" s="4" t="s">
        <v>300</v>
      </c>
      <c r="N77" s="5">
        <v>45657</v>
      </c>
      <c r="O77" s="4" t="s">
        <v>454</v>
      </c>
      <c r="Q77" s="4" t="s">
        <v>455</v>
      </c>
    </row>
    <row r="78" spans="1:17" s="3" customFormat="1">
      <c r="B78" s="3" t="s">
        <v>456</v>
      </c>
      <c r="C78" s="3" t="s">
        <v>63</v>
      </c>
      <c r="D78" s="3">
        <v>2022</v>
      </c>
      <c r="E78" s="3" t="s">
        <v>297</v>
      </c>
      <c r="F78" s="3" t="s">
        <v>220</v>
      </c>
      <c r="G78" s="3" t="s">
        <v>152</v>
      </c>
      <c r="H78" s="3" t="s">
        <v>457</v>
      </c>
      <c r="I78" s="3" t="s">
        <v>458</v>
      </c>
      <c r="J78" s="3">
        <v>511387</v>
      </c>
      <c r="K78" s="3">
        <v>496436</v>
      </c>
      <c r="L78" s="3" t="s">
        <v>37</v>
      </c>
      <c r="M78" s="3" t="s">
        <v>459</v>
      </c>
      <c r="N78" s="8">
        <v>45838</v>
      </c>
      <c r="O78" s="3" t="s">
        <v>460</v>
      </c>
      <c r="Q78" s="3" t="s">
        <v>461</v>
      </c>
    </row>
    <row r="79" spans="1:17" s="3" customFormat="1">
      <c r="B79" s="3" t="s">
        <v>462</v>
      </c>
      <c r="C79" s="3" t="s">
        <v>165</v>
      </c>
      <c r="D79" s="3">
        <v>2022</v>
      </c>
      <c r="E79" s="3" t="s">
        <v>463</v>
      </c>
      <c r="F79" s="3" t="s">
        <v>49</v>
      </c>
      <c r="G79" s="3" t="s">
        <v>49</v>
      </c>
      <c r="H79" s="3" t="s">
        <v>464</v>
      </c>
      <c r="I79" s="3" t="s">
        <v>142</v>
      </c>
      <c r="J79" s="3">
        <v>521816</v>
      </c>
      <c r="K79" s="3">
        <v>521816</v>
      </c>
      <c r="L79" s="3" t="s">
        <v>37</v>
      </c>
      <c r="M79" s="3" t="s">
        <v>282</v>
      </c>
      <c r="N79" s="8">
        <v>44926</v>
      </c>
      <c r="O79" s="3" t="s">
        <v>465</v>
      </c>
      <c r="P79" s="3" t="s">
        <v>466</v>
      </c>
      <c r="Q79" s="3" t="s">
        <v>467</v>
      </c>
    </row>
    <row r="80" spans="1:17" s="2" customFormat="1">
      <c r="B80" s="2" t="s">
        <v>468</v>
      </c>
      <c r="C80" s="2" t="s">
        <v>165</v>
      </c>
      <c r="D80" s="2">
        <v>2022</v>
      </c>
      <c r="E80" s="2" t="s">
        <v>463</v>
      </c>
      <c r="F80" s="2" t="s">
        <v>20</v>
      </c>
      <c r="G80" s="2" t="s">
        <v>20</v>
      </c>
      <c r="H80" s="2" t="s">
        <v>469</v>
      </c>
      <c r="I80" s="2" t="s">
        <v>470</v>
      </c>
      <c r="J80" s="2">
        <v>1173128</v>
      </c>
      <c r="K80" s="2">
        <v>1173128</v>
      </c>
      <c r="L80" s="2" t="s">
        <v>37</v>
      </c>
      <c r="M80" s="2" t="s">
        <v>282</v>
      </c>
      <c r="N80" s="7">
        <v>45291</v>
      </c>
      <c r="O80" s="2" t="s">
        <v>471</v>
      </c>
      <c r="P80" s="2" t="s">
        <v>472</v>
      </c>
      <c r="Q80" s="2" t="s">
        <v>473</v>
      </c>
    </row>
    <row r="81" spans="2:17" s="2" customFormat="1">
      <c r="B81" s="2" t="s">
        <v>474</v>
      </c>
      <c r="C81" s="2" t="s">
        <v>165</v>
      </c>
      <c r="D81" s="2">
        <v>2022</v>
      </c>
      <c r="E81" s="2" t="s">
        <v>463</v>
      </c>
      <c r="F81" s="2" t="s">
        <v>20</v>
      </c>
      <c r="G81" s="2" t="s">
        <v>20</v>
      </c>
      <c r="H81" s="2" t="s">
        <v>475</v>
      </c>
      <c r="I81" s="2" t="s">
        <v>476</v>
      </c>
      <c r="J81" s="2">
        <v>738750</v>
      </c>
      <c r="K81" s="2">
        <v>738750</v>
      </c>
      <c r="L81" s="2" t="s">
        <v>37</v>
      </c>
      <c r="M81" s="2" t="s">
        <v>441</v>
      </c>
      <c r="N81" s="7">
        <v>45291</v>
      </c>
      <c r="O81" s="2" t="s">
        <v>477</v>
      </c>
      <c r="P81" s="2" t="s">
        <v>478</v>
      </c>
      <c r="Q81" s="2" t="s">
        <v>479</v>
      </c>
    </row>
    <row r="82" spans="2:17" s="3" customFormat="1">
      <c r="B82" s="3" t="s">
        <v>480</v>
      </c>
      <c r="C82" s="3" t="s">
        <v>165</v>
      </c>
      <c r="D82" s="3">
        <v>2022</v>
      </c>
      <c r="E82" s="3" t="s">
        <v>463</v>
      </c>
      <c r="F82" s="3" t="s">
        <v>88</v>
      </c>
      <c r="G82" s="3" t="s">
        <v>88</v>
      </c>
      <c r="H82" s="3" t="s">
        <v>481</v>
      </c>
      <c r="I82" s="3" t="s">
        <v>482</v>
      </c>
      <c r="J82" s="3">
        <v>480000</v>
      </c>
      <c r="K82" s="3">
        <v>480000</v>
      </c>
      <c r="L82" s="3" t="s">
        <v>37</v>
      </c>
      <c r="M82" s="3" t="s">
        <v>300</v>
      </c>
      <c r="N82" s="8">
        <v>45034</v>
      </c>
      <c r="O82" s="3" t="s">
        <v>483</v>
      </c>
      <c r="P82" s="3" t="s">
        <v>484</v>
      </c>
      <c r="Q82" s="3" t="s">
        <v>485</v>
      </c>
    </row>
    <row r="83" spans="2:17" s="3" customFormat="1">
      <c r="B83" s="3" t="s">
        <v>486</v>
      </c>
      <c r="C83" s="3" t="s">
        <v>165</v>
      </c>
      <c r="D83" s="3">
        <v>2022</v>
      </c>
      <c r="E83" s="3" t="s">
        <v>463</v>
      </c>
      <c r="F83" s="3" t="s">
        <v>225</v>
      </c>
      <c r="G83" s="3" t="s">
        <v>225</v>
      </c>
      <c r="H83" s="3" t="s">
        <v>487</v>
      </c>
      <c r="I83" s="3" t="s">
        <v>488</v>
      </c>
      <c r="J83" s="3">
        <v>699691</v>
      </c>
      <c r="K83" s="3">
        <v>699691</v>
      </c>
      <c r="L83" s="3" t="s">
        <v>37</v>
      </c>
      <c r="M83" s="3" t="s">
        <v>300</v>
      </c>
      <c r="N83" s="8">
        <v>44926</v>
      </c>
      <c r="O83" s="3" t="s">
        <v>489</v>
      </c>
      <c r="P83" s="3" t="s">
        <v>490</v>
      </c>
      <c r="Q83" s="3" t="s">
        <v>491</v>
      </c>
    </row>
    <row r="84" spans="2:17" s="3" customFormat="1">
      <c r="B84" s="3" t="s">
        <v>492</v>
      </c>
      <c r="C84" s="3" t="s">
        <v>165</v>
      </c>
      <c r="D84" s="3">
        <v>2022</v>
      </c>
      <c r="E84" s="3" t="s">
        <v>463</v>
      </c>
      <c r="F84" s="3" t="s">
        <v>119</v>
      </c>
      <c r="G84" s="3" t="s">
        <v>119</v>
      </c>
      <c r="H84" s="3" t="s">
        <v>493</v>
      </c>
      <c r="I84" s="3" t="s">
        <v>494</v>
      </c>
      <c r="J84" s="3">
        <v>385000</v>
      </c>
      <c r="K84" s="3">
        <v>385000</v>
      </c>
      <c r="L84" s="3" t="s">
        <v>37</v>
      </c>
      <c r="M84" s="3" t="s">
        <v>495</v>
      </c>
      <c r="N84" s="8">
        <v>44926</v>
      </c>
      <c r="O84" s="3" t="s">
        <v>496</v>
      </c>
      <c r="P84" s="3" t="s">
        <v>497</v>
      </c>
      <c r="Q84" s="3" t="s">
        <v>498</v>
      </c>
    </row>
    <row r="85" spans="2:17" s="3" customFormat="1">
      <c r="B85" s="3" t="s">
        <v>499</v>
      </c>
      <c r="C85" s="3" t="s">
        <v>165</v>
      </c>
      <c r="D85" s="3">
        <v>2022</v>
      </c>
      <c r="E85" s="3" t="s">
        <v>463</v>
      </c>
      <c r="F85" s="3" t="s">
        <v>500</v>
      </c>
      <c r="G85" s="3" t="s">
        <v>500</v>
      </c>
      <c r="H85" s="3" t="s">
        <v>501</v>
      </c>
      <c r="I85" s="3" t="s">
        <v>502</v>
      </c>
      <c r="J85" s="3">
        <v>405049</v>
      </c>
      <c r="K85" s="3">
        <v>405049</v>
      </c>
      <c r="L85" s="3" t="s">
        <v>37</v>
      </c>
      <c r="M85" s="3" t="s">
        <v>300</v>
      </c>
      <c r="N85" s="8">
        <v>44926</v>
      </c>
      <c r="O85" s="3" t="s">
        <v>503</v>
      </c>
      <c r="P85" s="3" t="s">
        <v>504</v>
      </c>
      <c r="Q85" s="3" t="s">
        <v>505</v>
      </c>
    </row>
    <row r="86" spans="2:17" s="2" customFormat="1">
      <c r="B86" s="2" t="s">
        <v>506</v>
      </c>
      <c r="C86" s="2" t="s">
        <v>205</v>
      </c>
      <c r="D86" s="2">
        <v>2022</v>
      </c>
      <c r="E86" s="2" t="s">
        <v>507</v>
      </c>
      <c r="F86" s="2" t="s">
        <v>113</v>
      </c>
      <c r="G86" s="2" t="s">
        <v>113</v>
      </c>
      <c r="H86" s="2" t="s">
        <v>508</v>
      </c>
      <c r="I86" s="2" t="s">
        <v>509</v>
      </c>
      <c r="J86" s="2">
        <v>446227</v>
      </c>
      <c r="K86" s="2">
        <v>433182</v>
      </c>
      <c r="L86" s="2" t="s">
        <v>37</v>
      </c>
      <c r="M86" s="2" t="s">
        <v>358</v>
      </c>
      <c r="N86" s="7">
        <v>45745</v>
      </c>
      <c r="O86" s="2" t="s">
        <v>509</v>
      </c>
      <c r="Q86" s="2" t="s">
        <v>510</v>
      </c>
    </row>
    <row r="87" spans="2:17" s="2" customFormat="1">
      <c r="B87" s="2" t="s">
        <v>511</v>
      </c>
      <c r="C87" s="2" t="s">
        <v>205</v>
      </c>
      <c r="D87" s="2">
        <v>2022</v>
      </c>
      <c r="E87" s="2" t="s">
        <v>507</v>
      </c>
      <c r="F87" s="2" t="s">
        <v>94</v>
      </c>
      <c r="G87" s="2" t="s">
        <v>94</v>
      </c>
      <c r="H87" s="2" t="s">
        <v>512</v>
      </c>
      <c r="I87" s="2" t="s">
        <v>513</v>
      </c>
      <c r="J87" s="2">
        <v>452216</v>
      </c>
      <c r="K87" s="2">
        <v>439000</v>
      </c>
      <c r="L87" s="2" t="s">
        <v>37</v>
      </c>
      <c r="M87" s="2" t="s">
        <v>358</v>
      </c>
      <c r="N87" s="7">
        <v>46020</v>
      </c>
      <c r="O87" s="2" t="s">
        <v>513</v>
      </c>
      <c r="Q87" s="2" t="s">
        <v>514</v>
      </c>
    </row>
    <row r="88" spans="2:17" s="2" customFormat="1">
      <c r="B88" s="2" t="s">
        <v>515</v>
      </c>
      <c r="C88" s="2" t="s">
        <v>205</v>
      </c>
      <c r="D88" s="2">
        <v>2022</v>
      </c>
      <c r="E88" s="2" t="s">
        <v>507</v>
      </c>
      <c r="F88" s="2" t="s">
        <v>88</v>
      </c>
      <c r="G88" s="2" t="s">
        <v>88</v>
      </c>
      <c r="H88" s="2" t="s">
        <v>516</v>
      </c>
      <c r="I88" s="2" t="s">
        <v>517</v>
      </c>
      <c r="J88" s="2">
        <v>370833</v>
      </c>
      <c r="K88" s="2">
        <v>360000</v>
      </c>
      <c r="L88" s="2" t="s">
        <v>37</v>
      </c>
      <c r="M88" s="2" t="s">
        <v>358</v>
      </c>
      <c r="N88" s="7">
        <v>46021</v>
      </c>
      <c r="O88" s="2" t="s">
        <v>517</v>
      </c>
      <c r="Q88" s="2" t="s">
        <v>518</v>
      </c>
    </row>
    <row r="89" spans="2:17" s="2" customFormat="1">
      <c r="B89" s="2" t="s">
        <v>519</v>
      </c>
      <c r="C89" s="2" t="s">
        <v>205</v>
      </c>
      <c r="D89" s="2">
        <v>2022</v>
      </c>
      <c r="E89" s="2" t="s">
        <v>507</v>
      </c>
      <c r="F89" s="2" t="s">
        <v>42</v>
      </c>
      <c r="G89" s="2" t="s">
        <v>42</v>
      </c>
      <c r="H89" s="2" t="s">
        <v>520</v>
      </c>
      <c r="I89" s="2" t="s">
        <v>521</v>
      </c>
      <c r="J89" s="2">
        <v>440445</v>
      </c>
      <c r="K89" s="2">
        <v>427562</v>
      </c>
      <c r="L89" s="2" t="s">
        <v>37</v>
      </c>
      <c r="M89" s="2" t="s">
        <v>358</v>
      </c>
      <c r="N89" s="7">
        <v>45838</v>
      </c>
      <c r="O89" s="2" t="s">
        <v>521</v>
      </c>
      <c r="Q89" s="2" t="s">
        <v>522</v>
      </c>
    </row>
    <row r="90" spans="2:17" s="3" customFormat="1">
      <c r="B90" s="3" t="s">
        <v>523</v>
      </c>
      <c r="C90" s="3" t="s">
        <v>205</v>
      </c>
      <c r="D90" s="3">
        <v>2022</v>
      </c>
      <c r="E90" s="3" t="s">
        <v>507</v>
      </c>
      <c r="F90" s="3" t="s">
        <v>220</v>
      </c>
      <c r="G90" s="3" t="s">
        <v>220</v>
      </c>
      <c r="H90" s="3" t="s">
        <v>524</v>
      </c>
      <c r="I90" s="3" t="s">
        <v>525</v>
      </c>
      <c r="J90" s="3">
        <v>438819</v>
      </c>
      <c r="K90" s="3">
        <v>426000</v>
      </c>
      <c r="L90" s="3" t="s">
        <v>37</v>
      </c>
      <c r="M90" s="3" t="s">
        <v>306</v>
      </c>
      <c r="N90" s="8">
        <v>46309</v>
      </c>
      <c r="O90" s="3" t="s">
        <v>525</v>
      </c>
      <c r="Q90" s="3" t="s">
        <v>526</v>
      </c>
    </row>
    <row r="91" spans="2:17" s="2" customFormat="1">
      <c r="B91" s="2" t="s">
        <v>527</v>
      </c>
      <c r="C91" s="2" t="s">
        <v>205</v>
      </c>
      <c r="D91" s="2">
        <v>2022</v>
      </c>
      <c r="E91" s="2" t="s">
        <v>507</v>
      </c>
      <c r="F91" s="2" t="s">
        <v>88</v>
      </c>
      <c r="G91" s="2" t="s">
        <v>88</v>
      </c>
      <c r="H91" s="2" t="s">
        <v>528</v>
      </c>
      <c r="I91" s="2" t="s">
        <v>529</v>
      </c>
      <c r="J91" s="2">
        <v>419724</v>
      </c>
      <c r="K91" s="2">
        <v>407600</v>
      </c>
      <c r="L91" s="2" t="s">
        <v>37</v>
      </c>
      <c r="M91" s="2" t="s">
        <v>282</v>
      </c>
      <c r="N91" s="7">
        <v>46030</v>
      </c>
      <c r="O91" s="2" t="s">
        <v>529</v>
      </c>
      <c r="Q91" s="2" t="s">
        <v>530</v>
      </c>
    </row>
    <row r="92" spans="2:17" s="3" customFormat="1">
      <c r="B92" s="3" t="s">
        <v>531</v>
      </c>
      <c r="C92" s="3" t="s">
        <v>205</v>
      </c>
      <c r="D92" s="3">
        <v>2022</v>
      </c>
      <c r="E92" s="3" t="s">
        <v>507</v>
      </c>
      <c r="F92" s="3" t="s">
        <v>20</v>
      </c>
      <c r="G92" s="3" t="s">
        <v>20</v>
      </c>
      <c r="H92" s="3" t="s">
        <v>532</v>
      </c>
      <c r="I92" s="3" t="s">
        <v>533</v>
      </c>
      <c r="J92" s="3">
        <v>0</v>
      </c>
      <c r="K92" s="3">
        <v>437400</v>
      </c>
      <c r="L92" s="3" t="s">
        <v>37</v>
      </c>
      <c r="M92" s="3" t="s">
        <v>441</v>
      </c>
      <c r="N92" s="8">
        <v>44713</v>
      </c>
      <c r="O92" s="3" t="s">
        <v>533</v>
      </c>
      <c r="Q92" s="3" t="s">
        <v>534</v>
      </c>
    </row>
    <row r="93" spans="2:17" s="3" customFormat="1">
      <c r="B93" s="3" t="s">
        <v>535</v>
      </c>
      <c r="C93" s="3" t="s">
        <v>205</v>
      </c>
      <c r="D93" s="3">
        <v>2022</v>
      </c>
      <c r="E93" s="3" t="s">
        <v>507</v>
      </c>
      <c r="F93" s="3" t="s">
        <v>152</v>
      </c>
      <c r="G93" s="3" t="s">
        <v>152</v>
      </c>
      <c r="H93" s="3" t="s">
        <v>536</v>
      </c>
      <c r="I93" s="3" t="s">
        <v>537</v>
      </c>
      <c r="J93" s="3">
        <v>427367</v>
      </c>
      <c r="K93" s="3">
        <v>415000</v>
      </c>
      <c r="L93" s="3" t="s">
        <v>37</v>
      </c>
      <c r="M93" s="3" t="s">
        <v>358</v>
      </c>
      <c r="N93" s="8">
        <v>46020</v>
      </c>
      <c r="O93" s="3" t="s">
        <v>537</v>
      </c>
      <c r="Q93" s="3" t="s">
        <v>538</v>
      </c>
    </row>
    <row r="94" spans="2:17" s="2" customFormat="1">
      <c r="B94" s="2" t="s">
        <v>539</v>
      </c>
      <c r="C94" s="2" t="s">
        <v>241</v>
      </c>
      <c r="D94" s="2">
        <v>2021</v>
      </c>
      <c r="E94" s="2" t="s">
        <v>540</v>
      </c>
      <c r="F94" s="2" t="s">
        <v>220</v>
      </c>
      <c r="G94" s="2" t="s">
        <v>220</v>
      </c>
      <c r="H94" s="2" t="s">
        <v>541</v>
      </c>
      <c r="I94" s="2" t="s">
        <v>542</v>
      </c>
      <c r="J94" s="2">
        <v>840352</v>
      </c>
      <c r="K94" s="2">
        <v>820000</v>
      </c>
      <c r="L94" s="2" t="s">
        <v>37</v>
      </c>
      <c r="M94" s="2" t="s">
        <v>306</v>
      </c>
      <c r="N94" s="7">
        <v>46036</v>
      </c>
      <c r="O94" s="2" t="s">
        <v>542</v>
      </c>
      <c r="Q94" s="2" t="s">
        <v>543</v>
      </c>
    </row>
    <row r="95" spans="2:17" s="2" customFormat="1">
      <c r="B95" s="2" t="s">
        <v>544</v>
      </c>
      <c r="C95" s="2" t="s">
        <v>241</v>
      </c>
      <c r="D95" s="2">
        <v>2021</v>
      </c>
      <c r="E95" s="2" t="s">
        <v>540</v>
      </c>
      <c r="F95" s="2" t="s">
        <v>42</v>
      </c>
      <c r="G95" s="2" t="s">
        <v>42</v>
      </c>
      <c r="H95" s="2" t="s">
        <v>545</v>
      </c>
      <c r="I95" s="2" t="s">
        <v>546</v>
      </c>
      <c r="J95" s="2">
        <v>941833</v>
      </c>
      <c r="K95" s="2">
        <v>918945</v>
      </c>
      <c r="L95" s="2" t="s">
        <v>37</v>
      </c>
      <c r="M95" s="2" t="s">
        <v>358</v>
      </c>
      <c r="N95" s="7">
        <v>46568</v>
      </c>
      <c r="O95" s="2" t="s">
        <v>546</v>
      </c>
      <c r="Q95" s="2" t="s">
        <v>547</v>
      </c>
    </row>
    <row r="96" spans="2:17" s="3" customFormat="1">
      <c r="B96" s="3" t="s">
        <v>548</v>
      </c>
      <c r="C96" s="3" t="s">
        <v>241</v>
      </c>
      <c r="D96" s="3">
        <v>2021</v>
      </c>
      <c r="E96" s="3" t="s">
        <v>540</v>
      </c>
      <c r="F96" s="3" t="s">
        <v>220</v>
      </c>
      <c r="G96" s="3" t="s">
        <v>220</v>
      </c>
      <c r="H96" s="3" t="s">
        <v>549</v>
      </c>
      <c r="I96" s="3" t="s">
        <v>550</v>
      </c>
      <c r="J96" s="3">
        <v>690537</v>
      </c>
      <c r="K96" s="3">
        <v>673820</v>
      </c>
      <c r="L96" s="3" t="s">
        <v>37</v>
      </c>
      <c r="M96" s="3" t="s">
        <v>551</v>
      </c>
      <c r="N96" s="8">
        <v>46024</v>
      </c>
      <c r="O96" s="3" t="s">
        <v>550</v>
      </c>
      <c r="Q96" s="3" t="s">
        <v>552</v>
      </c>
    </row>
    <row r="97" spans="1:17" s="3" customFormat="1">
      <c r="B97" s="3" t="s">
        <v>553</v>
      </c>
      <c r="C97" s="3" t="s">
        <v>241</v>
      </c>
      <c r="D97" s="3">
        <v>2021</v>
      </c>
      <c r="E97" s="3" t="s">
        <v>540</v>
      </c>
      <c r="F97" s="3" t="s">
        <v>152</v>
      </c>
      <c r="G97" s="3" t="s">
        <v>152</v>
      </c>
      <c r="H97" s="3" t="s">
        <v>554</v>
      </c>
      <c r="I97" s="3" t="s">
        <v>555</v>
      </c>
      <c r="J97" s="3">
        <v>791337</v>
      </c>
      <c r="K97" s="3">
        <v>772206</v>
      </c>
      <c r="L97" s="3" t="s">
        <v>37</v>
      </c>
      <c r="M97" s="3" t="s">
        <v>441</v>
      </c>
      <c r="N97" s="8">
        <v>46115</v>
      </c>
      <c r="O97" s="3" t="s">
        <v>555</v>
      </c>
      <c r="Q97" s="3" t="s">
        <v>556</v>
      </c>
    </row>
    <row r="98" spans="1:17" s="3" customFormat="1">
      <c r="B98" s="3" t="s">
        <v>557</v>
      </c>
      <c r="C98" s="3" t="s">
        <v>241</v>
      </c>
      <c r="D98" s="3">
        <v>2021</v>
      </c>
      <c r="E98" s="3" t="s">
        <v>540</v>
      </c>
      <c r="F98" s="3" t="s">
        <v>113</v>
      </c>
      <c r="G98" s="3" t="s">
        <v>113</v>
      </c>
      <c r="H98" s="3" t="s">
        <v>558</v>
      </c>
      <c r="I98" s="3" t="s">
        <v>559</v>
      </c>
      <c r="J98" s="3">
        <v>943560</v>
      </c>
      <c r="K98" s="3">
        <v>920537</v>
      </c>
      <c r="L98" s="3" t="s">
        <v>37</v>
      </c>
      <c r="M98" s="3" t="s">
        <v>560</v>
      </c>
      <c r="N98" s="8">
        <v>46202</v>
      </c>
      <c r="O98" s="3" t="s">
        <v>559</v>
      </c>
      <c r="Q98" s="3" t="s">
        <v>561</v>
      </c>
    </row>
    <row r="99" spans="1:17" s="2" customFormat="1">
      <c r="B99" s="2" t="s">
        <v>562</v>
      </c>
      <c r="C99" s="2" t="s">
        <v>241</v>
      </c>
      <c r="D99" s="2">
        <v>2021</v>
      </c>
      <c r="E99" s="2" t="s">
        <v>540</v>
      </c>
      <c r="F99" s="2" t="s">
        <v>152</v>
      </c>
      <c r="G99" s="2" t="s">
        <v>152</v>
      </c>
      <c r="H99" s="2" t="s">
        <v>563</v>
      </c>
      <c r="I99" s="2" t="s">
        <v>564</v>
      </c>
      <c r="J99" s="2">
        <v>811218</v>
      </c>
      <c r="K99" s="2">
        <v>790320</v>
      </c>
      <c r="L99" s="2" t="s">
        <v>37</v>
      </c>
      <c r="M99" s="2" t="s">
        <v>358</v>
      </c>
      <c r="N99" s="7">
        <v>45990</v>
      </c>
      <c r="O99" s="2" t="s">
        <v>564</v>
      </c>
      <c r="Q99" s="2" t="s">
        <v>565</v>
      </c>
    </row>
    <row r="100" spans="1:17" s="2" customFormat="1">
      <c r="B100" s="2" t="s">
        <v>566</v>
      </c>
      <c r="C100" s="2" t="s">
        <v>241</v>
      </c>
      <c r="D100" s="2">
        <v>2021</v>
      </c>
      <c r="E100" s="2" t="s">
        <v>540</v>
      </c>
      <c r="F100" s="2" t="s">
        <v>42</v>
      </c>
      <c r="G100" s="2" t="s">
        <v>152</v>
      </c>
      <c r="H100" s="2" t="s">
        <v>567</v>
      </c>
      <c r="I100" s="2" t="s">
        <v>568</v>
      </c>
      <c r="J100" s="2">
        <v>777790</v>
      </c>
      <c r="K100" s="2">
        <v>758651</v>
      </c>
      <c r="L100" s="2" t="s">
        <v>37</v>
      </c>
      <c r="M100" s="2" t="s">
        <v>358</v>
      </c>
      <c r="N100" s="7">
        <v>46201</v>
      </c>
      <c r="O100" s="2" t="s">
        <v>568</v>
      </c>
      <c r="Q100" s="2" t="s">
        <v>569</v>
      </c>
    </row>
    <row r="101" spans="1:17" s="4" customFormat="1">
      <c r="A101" s="4" t="s">
        <v>570</v>
      </c>
      <c r="B101" s="4" t="s">
        <v>571</v>
      </c>
      <c r="C101" s="4" t="s">
        <v>241</v>
      </c>
      <c r="D101" s="4">
        <v>2021</v>
      </c>
      <c r="E101" s="4" t="s">
        <v>540</v>
      </c>
      <c r="F101" s="4" t="s">
        <v>20</v>
      </c>
      <c r="G101" s="4" t="s">
        <v>49</v>
      </c>
      <c r="H101" s="4" t="s">
        <v>572</v>
      </c>
      <c r="I101" s="4" t="s">
        <v>573</v>
      </c>
      <c r="J101" s="4">
        <v>822769</v>
      </c>
      <c r="K101" s="4">
        <v>802288</v>
      </c>
      <c r="L101" s="4" t="s">
        <v>37</v>
      </c>
      <c r="M101" s="4" t="s">
        <v>441</v>
      </c>
      <c r="N101" s="5">
        <v>46202</v>
      </c>
      <c r="O101" s="4" t="s">
        <v>573</v>
      </c>
      <c r="Q101" s="4" t="s">
        <v>574</v>
      </c>
    </row>
    <row r="102" spans="1:17" s="3" customFormat="1">
      <c r="B102" s="3" t="s">
        <v>575</v>
      </c>
      <c r="C102" s="3" t="s">
        <v>33</v>
      </c>
      <c r="D102" s="3">
        <v>2021</v>
      </c>
      <c r="E102" s="3" t="s">
        <v>576</v>
      </c>
      <c r="F102" s="3" t="s">
        <v>20</v>
      </c>
      <c r="G102" s="3" t="s">
        <v>20</v>
      </c>
      <c r="H102" s="3" t="s">
        <v>577</v>
      </c>
      <c r="I102" s="3" t="s">
        <v>578</v>
      </c>
      <c r="J102" s="3">
        <v>437594</v>
      </c>
      <c r="K102" s="3">
        <v>417398</v>
      </c>
      <c r="L102" s="3" t="s">
        <v>37</v>
      </c>
      <c r="M102" s="3" t="s">
        <v>282</v>
      </c>
      <c r="N102" s="8">
        <v>45862</v>
      </c>
      <c r="O102" s="3" t="s">
        <v>579</v>
      </c>
      <c r="Q102" s="3" t="s">
        <v>580</v>
      </c>
    </row>
    <row r="103" spans="1:17" s="4" customFormat="1">
      <c r="A103" s="4" t="s">
        <v>581</v>
      </c>
      <c r="B103" s="4" t="s">
        <v>582</v>
      </c>
      <c r="C103" s="4" t="s">
        <v>33</v>
      </c>
      <c r="D103" s="4">
        <v>2021</v>
      </c>
      <c r="E103" s="4" t="s">
        <v>576</v>
      </c>
      <c r="F103" s="4" t="s">
        <v>583</v>
      </c>
      <c r="G103" s="4" t="s">
        <v>583</v>
      </c>
      <c r="H103" s="4" t="s">
        <v>584</v>
      </c>
      <c r="I103" s="4" t="s">
        <v>585</v>
      </c>
      <c r="J103" s="4">
        <v>590818</v>
      </c>
      <c r="K103" s="4">
        <v>561297</v>
      </c>
      <c r="L103" s="4" t="s">
        <v>37</v>
      </c>
      <c r="M103" s="4" t="s">
        <v>358</v>
      </c>
      <c r="N103" s="5">
        <v>45421</v>
      </c>
      <c r="O103" s="4" t="s">
        <v>586</v>
      </c>
      <c r="Q103" s="4" t="s">
        <v>587</v>
      </c>
    </row>
    <row r="104" spans="1:17" s="3" customFormat="1">
      <c r="B104" s="3" t="s">
        <v>588</v>
      </c>
      <c r="C104" s="3" t="s">
        <v>33</v>
      </c>
      <c r="D104" s="3">
        <v>2021</v>
      </c>
      <c r="E104" s="3" t="s">
        <v>576</v>
      </c>
      <c r="F104" s="3" t="s">
        <v>94</v>
      </c>
      <c r="G104" s="3" t="s">
        <v>94</v>
      </c>
      <c r="H104" s="3" t="s">
        <v>589</v>
      </c>
      <c r="I104" s="3" t="s">
        <v>590</v>
      </c>
      <c r="J104" s="3">
        <v>696048</v>
      </c>
      <c r="K104" s="3">
        <v>663541</v>
      </c>
      <c r="L104" s="3" t="s">
        <v>37</v>
      </c>
      <c r="M104" s="3" t="s">
        <v>407</v>
      </c>
      <c r="N104" s="8">
        <v>45891</v>
      </c>
      <c r="O104" s="3" t="s">
        <v>591</v>
      </c>
      <c r="Q104" s="3" t="s">
        <v>592</v>
      </c>
    </row>
    <row r="105" spans="1:17" s="3" customFormat="1">
      <c r="B105" s="3" t="s">
        <v>593</v>
      </c>
      <c r="C105" s="3" t="s">
        <v>594</v>
      </c>
      <c r="D105" s="3">
        <v>2021</v>
      </c>
      <c r="E105" s="3" t="s">
        <v>595</v>
      </c>
      <c r="F105" s="3" t="s">
        <v>42</v>
      </c>
      <c r="G105" s="3" t="s">
        <v>42</v>
      </c>
      <c r="H105" s="3" t="s">
        <v>596</v>
      </c>
      <c r="I105" s="3" t="s">
        <v>168</v>
      </c>
      <c r="J105" s="3">
        <v>3177102</v>
      </c>
      <c r="K105" s="3">
        <v>3115000</v>
      </c>
      <c r="L105" s="3" t="s">
        <v>37</v>
      </c>
      <c r="M105" s="3" t="s">
        <v>441</v>
      </c>
      <c r="N105" s="8">
        <v>46387</v>
      </c>
      <c r="O105" s="3" t="s">
        <v>168</v>
      </c>
      <c r="Q105" s="3" t="s">
        <v>597</v>
      </c>
    </row>
    <row r="106" spans="1:17" s="2" customFormat="1">
      <c r="B106" s="2" t="s">
        <v>598</v>
      </c>
      <c r="C106" s="2" t="s">
        <v>594</v>
      </c>
      <c r="D106" s="2">
        <v>2021</v>
      </c>
      <c r="E106" s="2" t="s">
        <v>595</v>
      </c>
      <c r="F106" s="2" t="s">
        <v>152</v>
      </c>
      <c r="G106" s="2" t="s">
        <v>152</v>
      </c>
      <c r="H106" s="2" t="s">
        <v>599</v>
      </c>
      <c r="I106" s="2" t="s">
        <v>600</v>
      </c>
      <c r="J106" s="2">
        <v>3310180</v>
      </c>
      <c r="K106" s="2">
        <v>3245263</v>
      </c>
      <c r="L106" s="2" t="s">
        <v>37</v>
      </c>
      <c r="M106" s="2" t="s">
        <v>358</v>
      </c>
      <c r="N106" s="7">
        <v>46480</v>
      </c>
      <c r="O106" s="2" t="s">
        <v>600</v>
      </c>
      <c r="Q106" s="2" t="s">
        <v>601</v>
      </c>
    </row>
    <row r="107" spans="1:17" s="3" customFormat="1">
      <c r="B107" s="3" t="s">
        <v>602</v>
      </c>
      <c r="C107" s="3" t="s">
        <v>594</v>
      </c>
      <c r="D107" s="3">
        <v>2021</v>
      </c>
      <c r="E107" s="3" t="s">
        <v>595</v>
      </c>
      <c r="F107" s="3" t="s">
        <v>56</v>
      </c>
      <c r="G107" s="3" t="s">
        <v>56</v>
      </c>
      <c r="H107" s="3" t="s">
        <v>603</v>
      </c>
      <c r="I107" s="3" t="s">
        <v>406</v>
      </c>
      <c r="J107" s="3">
        <v>3373330</v>
      </c>
      <c r="K107" s="3">
        <v>3401828</v>
      </c>
      <c r="L107" s="3" t="s">
        <v>37</v>
      </c>
      <c r="M107" s="3" t="s">
        <v>407</v>
      </c>
      <c r="N107" s="8">
        <v>46507</v>
      </c>
      <c r="O107" s="3" t="s">
        <v>406</v>
      </c>
      <c r="Q107" s="3" t="s">
        <v>604</v>
      </c>
    </row>
    <row r="108" spans="1:17" s="3" customFormat="1">
      <c r="B108" s="3" t="s">
        <v>605</v>
      </c>
      <c r="C108" s="3" t="s">
        <v>33</v>
      </c>
      <c r="D108" s="3">
        <v>2021</v>
      </c>
      <c r="E108" s="3" t="s">
        <v>606</v>
      </c>
      <c r="F108" s="3" t="s">
        <v>243</v>
      </c>
      <c r="G108" s="3" t="s">
        <v>243</v>
      </c>
      <c r="H108" s="3" t="s">
        <v>607</v>
      </c>
      <c r="I108" s="3" t="s">
        <v>608</v>
      </c>
      <c r="J108" s="3">
        <v>486636</v>
      </c>
      <c r="K108" s="3">
        <v>461379</v>
      </c>
      <c r="L108" s="3" t="s">
        <v>37</v>
      </c>
      <c r="M108" s="3" t="s">
        <v>441</v>
      </c>
      <c r="N108" s="8">
        <v>45587</v>
      </c>
      <c r="O108" s="3" t="s">
        <v>609</v>
      </c>
      <c r="Q108" s="3" t="s">
        <v>610</v>
      </c>
    </row>
    <row r="109" spans="1:17" s="3" customFormat="1">
      <c r="B109" s="3" t="s">
        <v>611</v>
      </c>
      <c r="C109" s="3" t="s">
        <v>33</v>
      </c>
      <c r="D109" s="3">
        <v>2021</v>
      </c>
      <c r="E109" s="3" t="s">
        <v>606</v>
      </c>
      <c r="F109" s="3" t="s">
        <v>94</v>
      </c>
      <c r="G109" s="3" t="s">
        <v>20</v>
      </c>
      <c r="H109" s="3" t="s">
        <v>612</v>
      </c>
      <c r="I109" s="3" t="s">
        <v>613</v>
      </c>
      <c r="J109" s="3">
        <v>480198</v>
      </c>
      <c r="K109" s="3">
        <v>455110</v>
      </c>
      <c r="L109" s="3" t="s">
        <v>37</v>
      </c>
      <c r="M109" s="3" t="s">
        <v>293</v>
      </c>
      <c r="N109" s="8">
        <v>45695</v>
      </c>
      <c r="O109" s="3" t="s">
        <v>614</v>
      </c>
      <c r="Q109" s="3" t="s">
        <v>615</v>
      </c>
    </row>
    <row r="110" spans="1:17" s="2" customFormat="1">
      <c r="B110" s="2" t="s">
        <v>616</v>
      </c>
      <c r="C110" s="2" t="s">
        <v>63</v>
      </c>
      <c r="D110" s="2">
        <v>2021</v>
      </c>
      <c r="E110" s="2" t="s">
        <v>617</v>
      </c>
      <c r="F110" s="2" t="s">
        <v>42</v>
      </c>
      <c r="G110" s="2" t="s">
        <v>42</v>
      </c>
      <c r="H110" s="2" t="s">
        <v>618</v>
      </c>
      <c r="I110" s="2" t="s">
        <v>619</v>
      </c>
      <c r="J110" s="2">
        <v>527473</v>
      </c>
      <c r="K110" s="2">
        <v>500097</v>
      </c>
      <c r="L110" s="2" t="s">
        <v>37</v>
      </c>
      <c r="M110" s="2" t="s">
        <v>293</v>
      </c>
      <c r="N110" s="7">
        <v>45381</v>
      </c>
      <c r="O110" s="2" t="s">
        <v>620</v>
      </c>
      <c r="Q110" s="2" t="s">
        <v>621</v>
      </c>
    </row>
    <row r="111" spans="1:17" s="4" customFormat="1">
      <c r="A111" s="4" t="s">
        <v>622</v>
      </c>
      <c r="B111" s="4" t="s">
        <v>623</v>
      </c>
      <c r="C111" s="4" t="s">
        <v>165</v>
      </c>
      <c r="D111" s="4">
        <v>2021</v>
      </c>
      <c r="E111" s="4" t="s">
        <v>624</v>
      </c>
      <c r="F111" s="4" t="s">
        <v>220</v>
      </c>
      <c r="G111" s="4" t="s">
        <v>220</v>
      </c>
      <c r="H111" s="4" t="s">
        <v>625</v>
      </c>
      <c r="I111" s="4" t="s">
        <v>626</v>
      </c>
      <c r="J111" s="4">
        <v>620000</v>
      </c>
      <c r="K111" s="4">
        <v>620000</v>
      </c>
      <c r="L111" s="4" t="s">
        <v>37</v>
      </c>
      <c r="M111" s="4" t="s">
        <v>627</v>
      </c>
      <c r="N111" s="5">
        <v>44685</v>
      </c>
      <c r="O111" s="4" t="s">
        <v>628</v>
      </c>
      <c r="Q111" s="4" t="s">
        <v>629</v>
      </c>
    </row>
    <row r="112" spans="1:17" s="2" customFormat="1">
      <c r="B112" s="2" t="s">
        <v>630</v>
      </c>
      <c r="C112" s="2" t="s">
        <v>165</v>
      </c>
      <c r="D112" s="2">
        <v>2021</v>
      </c>
      <c r="E112" s="2" t="s">
        <v>624</v>
      </c>
      <c r="F112" s="2" t="s">
        <v>88</v>
      </c>
      <c r="G112" s="2" t="s">
        <v>88</v>
      </c>
      <c r="H112" s="2" t="s">
        <v>631</v>
      </c>
      <c r="I112" s="2" t="s">
        <v>632</v>
      </c>
      <c r="J112" s="2">
        <v>699664</v>
      </c>
      <c r="K112" s="2">
        <v>699664</v>
      </c>
      <c r="L112" s="2" t="s">
        <v>37</v>
      </c>
      <c r="M112" s="2" t="s">
        <v>358</v>
      </c>
      <c r="N112" s="7">
        <v>44757</v>
      </c>
      <c r="O112" s="2" t="s">
        <v>633</v>
      </c>
      <c r="Q112" s="2" t="s">
        <v>634</v>
      </c>
    </row>
    <row r="113" spans="1:17" s="3" customFormat="1">
      <c r="B113" s="3" t="s">
        <v>635</v>
      </c>
      <c r="C113" s="3" t="s">
        <v>165</v>
      </c>
      <c r="D113" s="3">
        <v>2021</v>
      </c>
      <c r="E113" s="3" t="s">
        <v>624</v>
      </c>
      <c r="F113" s="3" t="s">
        <v>119</v>
      </c>
      <c r="G113" s="3" t="s">
        <v>119</v>
      </c>
      <c r="H113" s="3" t="s">
        <v>636</v>
      </c>
      <c r="I113" s="3" t="s">
        <v>637</v>
      </c>
      <c r="J113" s="3">
        <v>837000</v>
      </c>
      <c r="K113" s="3">
        <v>837000</v>
      </c>
      <c r="L113" s="3" t="s">
        <v>37</v>
      </c>
      <c r="M113" s="3" t="s">
        <v>293</v>
      </c>
      <c r="N113" s="8">
        <v>44681</v>
      </c>
      <c r="O113" s="3" t="s">
        <v>638</v>
      </c>
      <c r="Q113" s="3" t="s">
        <v>639</v>
      </c>
    </row>
    <row r="114" spans="1:17" s="3" customFormat="1">
      <c r="B114" s="3" t="s">
        <v>640</v>
      </c>
      <c r="C114" s="3" t="s">
        <v>165</v>
      </c>
      <c r="D114" s="3">
        <v>2021</v>
      </c>
      <c r="E114" s="3" t="s">
        <v>624</v>
      </c>
      <c r="F114" s="3" t="s">
        <v>119</v>
      </c>
      <c r="G114" s="3" t="s">
        <v>119</v>
      </c>
      <c r="H114" s="3" t="s">
        <v>641</v>
      </c>
      <c r="I114" s="3" t="s">
        <v>642</v>
      </c>
      <c r="J114" s="3">
        <v>527638</v>
      </c>
      <c r="K114" s="3">
        <v>527638</v>
      </c>
      <c r="L114" s="3" t="s">
        <v>37</v>
      </c>
      <c r="M114" s="3" t="s">
        <v>293</v>
      </c>
      <c r="N114" s="8">
        <v>44743</v>
      </c>
      <c r="O114" s="3" t="s">
        <v>643</v>
      </c>
      <c r="Q114" s="3" t="s">
        <v>644</v>
      </c>
    </row>
    <row r="115" spans="1:17" s="3" customFormat="1">
      <c r="B115" s="3" t="s">
        <v>645</v>
      </c>
      <c r="C115" s="3" t="s">
        <v>63</v>
      </c>
      <c r="D115" s="3">
        <v>2021</v>
      </c>
      <c r="E115" s="3" t="s">
        <v>617</v>
      </c>
      <c r="F115" s="3" t="s">
        <v>646</v>
      </c>
      <c r="G115" s="3" t="s">
        <v>646</v>
      </c>
      <c r="H115" s="3" t="s">
        <v>647</v>
      </c>
      <c r="I115" s="3" t="s">
        <v>648</v>
      </c>
      <c r="J115" s="3">
        <v>587918</v>
      </c>
      <c r="K115" s="3">
        <v>560000</v>
      </c>
      <c r="L115" s="3" t="s">
        <v>37</v>
      </c>
      <c r="M115" s="3" t="s">
        <v>560</v>
      </c>
      <c r="N115" s="8">
        <v>45718</v>
      </c>
      <c r="O115" s="3" t="s">
        <v>649</v>
      </c>
      <c r="Q115" s="3" t="s">
        <v>650</v>
      </c>
    </row>
    <row r="116" spans="1:17" s="3" customFormat="1">
      <c r="B116" s="3" t="s">
        <v>651</v>
      </c>
      <c r="C116" s="3" t="s">
        <v>63</v>
      </c>
      <c r="D116" s="3">
        <v>2021</v>
      </c>
      <c r="E116" s="3" t="s">
        <v>617</v>
      </c>
      <c r="F116" s="3" t="s">
        <v>88</v>
      </c>
      <c r="G116" s="3" t="s">
        <v>88</v>
      </c>
      <c r="H116" s="3" t="s">
        <v>652</v>
      </c>
      <c r="I116" s="3" t="s">
        <v>653</v>
      </c>
      <c r="J116" s="3">
        <v>529370</v>
      </c>
      <c r="K116" s="3">
        <v>501777</v>
      </c>
      <c r="L116" s="3" t="s">
        <v>37</v>
      </c>
      <c r="M116" s="3" t="s">
        <v>306</v>
      </c>
      <c r="N116" s="8">
        <v>45291</v>
      </c>
      <c r="O116" s="3" t="s">
        <v>653</v>
      </c>
      <c r="Q116" s="3" t="s">
        <v>654</v>
      </c>
    </row>
    <row r="117" spans="1:17" s="4" customFormat="1">
      <c r="A117" s="4" t="s">
        <v>100</v>
      </c>
      <c r="B117" s="4" t="s">
        <v>655</v>
      </c>
      <c r="C117" s="4" t="s">
        <v>63</v>
      </c>
      <c r="D117" s="4">
        <v>2021</v>
      </c>
      <c r="E117" s="4" t="s">
        <v>617</v>
      </c>
      <c r="F117" s="4" t="s">
        <v>88</v>
      </c>
      <c r="G117" s="4" t="s">
        <v>88</v>
      </c>
      <c r="H117" s="4" t="s">
        <v>656</v>
      </c>
      <c r="I117" s="4" t="s">
        <v>253</v>
      </c>
      <c r="J117" s="4">
        <v>445516</v>
      </c>
      <c r="K117" s="4">
        <v>422887</v>
      </c>
      <c r="L117" s="4" t="s">
        <v>37</v>
      </c>
      <c r="M117" s="4" t="s">
        <v>306</v>
      </c>
      <c r="N117" s="5">
        <v>45657</v>
      </c>
      <c r="O117" s="4" t="s">
        <v>657</v>
      </c>
      <c r="Q117" s="4" t="s">
        <v>658</v>
      </c>
    </row>
    <row r="118" spans="1:17" s="4" customFormat="1">
      <c r="A118" s="4" t="s">
        <v>100</v>
      </c>
      <c r="B118" s="4" t="s">
        <v>659</v>
      </c>
      <c r="C118" s="4" t="s">
        <v>63</v>
      </c>
      <c r="D118" s="4">
        <v>2021</v>
      </c>
      <c r="E118" s="4" t="s">
        <v>617</v>
      </c>
      <c r="F118" s="4" t="s">
        <v>243</v>
      </c>
      <c r="G118" s="4" t="s">
        <v>243</v>
      </c>
      <c r="H118" s="4" t="s">
        <v>660</v>
      </c>
      <c r="I118" s="4" t="s">
        <v>661</v>
      </c>
      <c r="J118" s="4">
        <v>459135</v>
      </c>
      <c r="K118" s="4">
        <v>435000</v>
      </c>
      <c r="L118" s="4" t="s">
        <v>37</v>
      </c>
      <c r="M118" s="4" t="s">
        <v>306</v>
      </c>
      <c r="N118" s="5">
        <v>45291</v>
      </c>
      <c r="O118" s="4" t="s">
        <v>662</v>
      </c>
      <c r="Q118" s="4" t="s">
        <v>663</v>
      </c>
    </row>
    <row r="119" spans="1:17" s="2" customFormat="1">
      <c r="B119" s="2" t="s">
        <v>664</v>
      </c>
      <c r="C119" s="2" t="s">
        <v>63</v>
      </c>
      <c r="D119" s="2">
        <v>2021</v>
      </c>
      <c r="E119" s="2" t="s">
        <v>617</v>
      </c>
      <c r="F119" s="2" t="s">
        <v>225</v>
      </c>
      <c r="G119" s="2" t="s">
        <v>225</v>
      </c>
      <c r="H119" s="2" t="s">
        <v>665</v>
      </c>
      <c r="I119" s="2" t="s">
        <v>666</v>
      </c>
      <c r="J119" s="2">
        <v>411349</v>
      </c>
      <c r="K119" s="2">
        <v>390000</v>
      </c>
      <c r="L119" s="2" t="s">
        <v>37</v>
      </c>
      <c r="M119" s="2" t="s">
        <v>358</v>
      </c>
      <c r="N119" s="7">
        <v>45773</v>
      </c>
      <c r="O119" s="2" t="s">
        <v>667</v>
      </c>
      <c r="Q119" s="2" t="s">
        <v>668</v>
      </c>
    </row>
    <row r="120" spans="1:17" s="3" customFormat="1">
      <c r="B120" s="3" t="s">
        <v>669</v>
      </c>
      <c r="C120" s="3" t="s">
        <v>63</v>
      </c>
      <c r="D120" s="3">
        <v>2021</v>
      </c>
      <c r="E120" s="3" t="s">
        <v>617</v>
      </c>
      <c r="F120" s="3" t="s">
        <v>382</v>
      </c>
      <c r="G120" s="3" t="s">
        <v>382</v>
      </c>
      <c r="H120" s="3" t="s">
        <v>670</v>
      </c>
      <c r="I120" s="3" t="s">
        <v>671</v>
      </c>
      <c r="J120" s="3">
        <v>482100</v>
      </c>
      <c r="K120" s="3">
        <v>457000</v>
      </c>
      <c r="L120" s="3" t="s">
        <v>37</v>
      </c>
      <c r="M120" s="3" t="s">
        <v>560</v>
      </c>
      <c r="N120" s="8">
        <v>45595</v>
      </c>
      <c r="O120" s="3" t="s">
        <v>672</v>
      </c>
      <c r="Q120" s="3" t="s">
        <v>673</v>
      </c>
    </row>
    <row r="121" spans="1:17" s="3" customFormat="1">
      <c r="B121" s="3" t="s">
        <v>674</v>
      </c>
      <c r="C121" s="3" t="s">
        <v>63</v>
      </c>
      <c r="D121" s="3">
        <v>2021</v>
      </c>
      <c r="E121" s="3" t="s">
        <v>617</v>
      </c>
      <c r="F121" s="3" t="s">
        <v>220</v>
      </c>
      <c r="G121" s="3" t="s">
        <v>220</v>
      </c>
      <c r="H121" s="3" t="s">
        <v>675</v>
      </c>
      <c r="I121" s="3" t="s">
        <v>676</v>
      </c>
      <c r="J121" s="3">
        <v>525509</v>
      </c>
      <c r="K121" s="3">
        <v>498000</v>
      </c>
      <c r="L121" s="3" t="s">
        <v>37</v>
      </c>
      <c r="M121" s="3" t="s">
        <v>334</v>
      </c>
      <c r="N121" s="8">
        <v>45367</v>
      </c>
      <c r="O121" s="3" t="s">
        <v>677</v>
      </c>
      <c r="Q121" s="3" t="s">
        <v>678</v>
      </c>
    </row>
    <row r="122" spans="1:17" s="3" customFormat="1">
      <c r="B122" s="3" t="s">
        <v>679</v>
      </c>
      <c r="C122" s="3" t="s">
        <v>63</v>
      </c>
      <c r="D122" s="3">
        <v>2021</v>
      </c>
      <c r="E122" s="3" t="s">
        <v>617</v>
      </c>
      <c r="F122" s="3" t="s">
        <v>88</v>
      </c>
      <c r="G122" s="3" t="s">
        <v>88</v>
      </c>
      <c r="H122" s="3" t="s">
        <v>680</v>
      </c>
      <c r="I122" s="3" t="s">
        <v>681</v>
      </c>
      <c r="J122" s="3">
        <v>427358</v>
      </c>
      <c r="K122" s="3">
        <v>412000</v>
      </c>
      <c r="L122" s="3" t="s">
        <v>37</v>
      </c>
      <c r="M122" s="3" t="s">
        <v>682</v>
      </c>
      <c r="N122" s="8">
        <v>46022</v>
      </c>
      <c r="O122" s="3" t="s">
        <v>681</v>
      </c>
      <c r="Q122" s="3" t="s">
        <v>683</v>
      </c>
    </row>
    <row r="123" spans="1:17" s="4" customFormat="1">
      <c r="A123" s="4" t="s">
        <v>100</v>
      </c>
      <c r="B123" s="4" t="s">
        <v>684</v>
      </c>
      <c r="C123" s="4" t="s">
        <v>63</v>
      </c>
      <c r="D123" s="4">
        <v>2021</v>
      </c>
      <c r="E123" s="4" t="s">
        <v>617</v>
      </c>
      <c r="F123" s="4" t="s">
        <v>583</v>
      </c>
      <c r="G123" s="4" t="s">
        <v>583</v>
      </c>
      <c r="H123" s="4" t="s">
        <v>685</v>
      </c>
      <c r="I123" s="4" t="s">
        <v>686</v>
      </c>
      <c r="J123" s="4">
        <v>411349</v>
      </c>
      <c r="K123" s="4">
        <v>390000</v>
      </c>
      <c r="L123" s="4" t="s">
        <v>37</v>
      </c>
      <c r="M123" s="4" t="s">
        <v>306</v>
      </c>
      <c r="N123" s="5">
        <v>45724</v>
      </c>
      <c r="O123" s="4" t="s">
        <v>687</v>
      </c>
      <c r="Q123" s="4" t="s">
        <v>688</v>
      </c>
    </row>
    <row r="124" spans="1:17" s="3" customFormat="1">
      <c r="B124" s="3" t="s">
        <v>689</v>
      </c>
      <c r="C124" s="3" t="s">
        <v>63</v>
      </c>
      <c r="D124" s="3">
        <v>2021</v>
      </c>
      <c r="E124" s="3" t="s">
        <v>617</v>
      </c>
      <c r="F124" s="3" t="s">
        <v>42</v>
      </c>
      <c r="G124" s="3" t="s">
        <v>42</v>
      </c>
      <c r="H124" s="3" t="s">
        <v>690</v>
      </c>
      <c r="I124" s="3" t="s">
        <v>691</v>
      </c>
      <c r="J124" s="3">
        <v>716132</v>
      </c>
      <c r="K124" s="3">
        <v>679000</v>
      </c>
      <c r="L124" s="3" t="s">
        <v>37</v>
      </c>
      <c r="M124" s="3" t="s">
        <v>334</v>
      </c>
      <c r="N124" s="8">
        <v>45477</v>
      </c>
      <c r="O124" s="3" t="s">
        <v>692</v>
      </c>
      <c r="Q124" s="3" t="s">
        <v>693</v>
      </c>
    </row>
    <row r="125" spans="1:17" s="3" customFormat="1">
      <c r="B125" s="3" t="s">
        <v>694</v>
      </c>
      <c r="C125" s="3" t="s">
        <v>63</v>
      </c>
      <c r="D125" s="3">
        <v>2021</v>
      </c>
      <c r="E125" s="3" t="s">
        <v>617</v>
      </c>
      <c r="F125" s="3" t="s">
        <v>94</v>
      </c>
      <c r="G125" s="3" t="s">
        <v>94</v>
      </c>
      <c r="H125" s="3" t="s">
        <v>695</v>
      </c>
      <c r="I125" s="3" t="s">
        <v>696</v>
      </c>
      <c r="J125" s="3">
        <v>375168</v>
      </c>
      <c r="K125" s="3">
        <v>357500</v>
      </c>
      <c r="L125" s="3" t="s">
        <v>37</v>
      </c>
      <c r="M125" s="3" t="s">
        <v>495</v>
      </c>
      <c r="N125" s="8">
        <v>45331</v>
      </c>
      <c r="O125" s="3" t="s">
        <v>697</v>
      </c>
      <c r="Q125" s="3" t="s">
        <v>698</v>
      </c>
    </row>
    <row r="126" spans="1:17" s="2" customFormat="1">
      <c r="B126" s="2" t="s">
        <v>699</v>
      </c>
      <c r="C126" s="2" t="s">
        <v>63</v>
      </c>
      <c r="D126" s="2">
        <v>2021</v>
      </c>
      <c r="E126" s="2" t="s">
        <v>617</v>
      </c>
      <c r="F126" s="2" t="s">
        <v>243</v>
      </c>
      <c r="G126" s="2" t="s">
        <v>243</v>
      </c>
      <c r="H126" s="2" t="s">
        <v>700</v>
      </c>
      <c r="I126" s="2" t="s">
        <v>701</v>
      </c>
      <c r="J126" s="2">
        <v>696185</v>
      </c>
      <c r="K126" s="2">
        <v>659755</v>
      </c>
      <c r="L126" s="2" t="s">
        <v>37</v>
      </c>
      <c r="M126" s="2" t="s">
        <v>358</v>
      </c>
      <c r="N126" s="7">
        <v>45595</v>
      </c>
      <c r="O126" s="2" t="s">
        <v>702</v>
      </c>
      <c r="Q126" s="2" t="s">
        <v>703</v>
      </c>
    </row>
    <row r="127" spans="1:17" s="3" customFormat="1">
      <c r="B127" s="3" t="s">
        <v>704</v>
      </c>
      <c r="C127" s="3" t="s">
        <v>63</v>
      </c>
      <c r="D127" s="3">
        <v>2021</v>
      </c>
      <c r="E127" s="3" t="s">
        <v>617</v>
      </c>
      <c r="F127" s="3" t="s">
        <v>49</v>
      </c>
      <c r="G127" s="3" t="s">
        <v>49</v>
      </c>
      <c r="H127" s="3" t="s">
        <v>705</v>
      </c>
      <c r="I127" s="3" t="s">
        <v>706</v>
      </c>
      <c r="J127" s="3">
        <v>332244</v>
      </c>
      <c r="K127" s="3">
        <v>315000</v>
      </c>
      <c r="L127" s="3" t="s">
        <v>37</v>
      </c>
      <c r="M127" s="3" t="s">
        <v>282</v>
      </c>
      <c r="N127" s="8">
        <v>45473</v>
      </c>
      <c r="O127" s="3" t="s">
        <v>707</v>
      </c>
      <c r="Q127" s="3" t="s">
        <v>708</v>
      </c>
    </row>
    <row r="128" spans="1:17" s="4" customFormat="1">
      <c r="A128" s="4" t="s">
        <v>100</v>
      </c>
      <c r="B128" s="4" t="s">
        <v>709</v>
      </c>
      <c r="C128" s="4" t="s">
        <v>63</v>
      </c>
      <c r="D128" s="4">
        <v>2021</v>
      </c>
      <c r="E128" s="4" t="s">
        <v>617</v>
      </c>
      <c r="F128" s="4" t="s">
        <v>220</v>
      </c>
      <c r="G128" s="4" t="s">
        <v>220</v>
      </c>
      <c r="H128" s="4" t="s">
        <v>710</v>
      </c>
      <c r="I128" s="4" t="s">
        <v>711</v>
      </c>
      <c r="J128" s="4">
        <v>419303</v>
      </c>
      <c r="K128" s="4">
        <v>395311</v>
      </c>
      <c r="L128" s="4" t="s">
        <v>37</v>
      </c>
      <c r="M128" s="4" t="s">
        <v>306</v>
      </c>
      <c r="N128" s="5">
        <v>45657</v>
      </c>
      <c r="O128" s="4" t="s">
        <v>712</v>
      </c>
      <c r="Q128" s="4" t="s">
        <v>713</v>
      </c>
    </row>
    <row r="129" spans="1:17" s="2" customFormat="1">
      <c r="A129" s="2" t="s">
        <v>714</v>
      </c>
      <c r="B129" s="2" t="s">
        <v>715</v>
      </c>
      <c r="C129" s="2" t="s">
        <v>63</v>
      </c>
      <c r="D129" s="2">
        <v>2021</v>
      </c>
      <c r="E129" s="2" t="s">
        <v>617</v>
      </c>
      <c r="F129" s="2" t="s">
        <v>20</v>
      </c>
      <c r="G129" s="2" t="s">
        <v>20</v>
      </c>
      <c r="H129" s="2" t="s">
        <v>716</v>
      </c>
      <c r="I129" s="2" t="s">
        <v>717</v>
      </c>
      <c r="J129" s="2">
        <v>611566</v>
      </c>
      <c r="K129" s="2">
        <v>580000</v>
      </c>
      <c r="L129" s="2" t="s">
        <v>37</v>
      </c>
      <c r="M129" s="2" t="s">
        <v>282</v>
      </c>
      <c r="N129" s="7">
        <v>45291</v>
      </c>
      <c r="O129" s="2" t="s">
        <v>718</v>
      </c>
      <c r="Q129" s="2" t="s">
        <v>719</v>
      </c>
    </row>
    <row r="130" spans="1:17" s="2" customFormat="1">
      <c r="B130" s="2" t="s">
        <v>720</v>
      </c>
      <c r="C130" s="2" t="s">
        <v>33</v>
      </c>
      <c r="D130" s="2">
        <v>2020</v>
      </c>
      <c r="E130" s="2" t="s">
        <v>721</v>
      </c>
      <c r="F130" s="2" t="s">
        <v>20</v>
      </c>
      <c r="G130" s="2" t="s">
        <v>20</v>
      </c>
      <c r="H130" s="2" t="s">
        <v>722</v>
      </c>
      <c r="I130" s="2" t="s">
        <v>22</v>
      </c>
      <c r="J130" s="2">
        <v>439221</v>
      </c>
      <c r="K130" s="2">
        <v>420696</v>
      </c>
      <c r="L130" s="2" t="s">
        <v>37</v>
      </c>
      <c r="M130" s="2" t="s">
        <v>293</v>
      </c>
      <c r="N130" s="7">
        <v>45697</v>
      </c>
      <c r="O130" s="2" t="s">
        <v>723</v>
      </c>
      <c r="Q130" s="2" t="s">
        <v>724</v>
      </c>
    </row>
    <row r="131" spans="1:17" s="3" customFormat="1">
      <c r="B131" s="3" t="s">
        <v>725</v>
      </c>
      <c r="C131" s="3" t="s">
        <v>33</v>
      </c>
      <c r="D131" s="3">
        <v>2020</v>
      </c>
      <c r="E131" s="3" t="s">
        <v>721</v>
      </c>
      <c r="F131" s="3" t="s">
        <v>215</v>
      </c>
      <c r="G131" s="3" t="s">
        <v>215</v>
      </c>
      <c r="H131" s="3" t="s">
        <v>726</v>
      </c>
      <c r="I131" s="3" t="s">
        <v>727</v>
      </c>
      <c r="J131" s="3">
        <v>675564</v>
      </c>
      <c r="K131" s="3">
        <v>646887</v>
      </c>
      <c r="L131" s="3" t="s">
        <v>37</v>
      </c>
      <c r="M131" s="3" t="s">
        <v>293</v>
      </c>
      <c r="N131" s="8">
        <v>45472</v>
      </c>
      <c r="O131" s="3" t="s">
        <v>728</v>
      </c>
      <c r="Q131" s="3" t="s">
        <v>729</v>
      </c>
    </row>
    <row r="132" spans="1:17" s="2" customFormat="1">
      <c r="B132" s="2" t="s">
        <v>730</v>
      </c>
      <c r="C132" s="2" t="s">
        <v>63</v>
      </c>
      <c r="D132" s="2">
        <v>2021</v>
      </c>
      <c r="E132" s="2" t="s">
        <v>617</v>
      </c>
      <c r="F132" s="2" t="s">
        <v>113</v>
      </c>
      <c r="G132" s="2" t="s">
        <v>113</v>
      </c>
      <c r="H132" s="2" t="s">
        <v>731</v>
      </c>
      <c r="I132" s="2" t="s">
        <v>732</v>
      </c>
      <c r="J132" s="2">
        <v>630096</v>
      </c>
      <c r="K132" s="2">
        <v>600000</v>
      </c>
      <c r="L132" s="2" t="s">
        <v>37</v>
      </c>
      <c r="M132" s="2" t="s">
        <v>358</v>
      </c>
      <c r="N132" s="7">
        <v>45339</v>
      </c>
      <c r="O132" s="2" t="s">
        <v>733</v>
      </c>
      <c r="Q132" s="2" t="s">
        <v>734</v>
      </c>
    </row>
    <row r="133" spans="1:17" s="3" customFormat="1">
      <c r="B133" s="3" t="s">
        <v>735</v>
      </c>
      <c r="C133" s="3" t="s">
        <v>63</v>
      </c>
      <c r="D133" s="3">
        <v>2021</v>
      </c>
      <c r="E133" s="3" t="s">
        <v>617</v>
      </c>
      <c r="F133" s="3" t="s">
        <v>194</v>
      </c>
      <c r="G133" s="3" t="s">
        <v>194</v>
      </c>
      <c r="H133" s="3" t="s">
        <v>736</v>
      </c>
      <c r="I133" s="3" t="s">
        <v>737</v>
      </c>
      <c r="J133" s="3">
        <v>451309</v>
      </c>
      <c r="K133" s="3">
        <v>428000</v>
      </c>
      <c r="L133" s="3" t="s">
        <v>37</v>
      </c>
      <c r="M133" s="3" t="s">
        <v>358</v>
      </c>
      <c r="N133" s="8">
        <v>45291</v>
      </c>
      <c r="O133" s="3" t="s">
        <v>738</v>
      </c>
      <c r="Q133" s="3" t="s">
        <v>739</v>
      </c>
    </row>
    <row r="134" spans="1:17" s="4" customFormat="1">
      <c r="A134" s="4" t="s">
        <v>740</v>
      </c>
      <c r="B134" s="4" t="s">
        <v>741</v>
      </c>
      <c r="C134" s="4" t="s">
        <v>63</v>
      </c>
      <c r="D134" s="4">
        <v>2021</v>
      </c>
      <c r="E134" s="4" t="s">
        <v>617</v>
      </c>
      <c r="F134" s="4" t="s">
        <v>20</v>
      </c>
      <c r="G134" s="4" t="s">
        <v>20</v>
      </c>
      <c r="H134" s="4" t="s">
        <v>742</v>
      </c>
      <c r="I134" s="4" t="s">
        <v>470</v>
      </c>
      <c r="J134" s="4">
        <v>623282</v>
      </c>
      <c r="K134" s="4">
        <v>599000</v>
      </c>
      <c r="L134" s="4" t="s">
        <v>37</v>
      </c>
      <c r="M134" s="4" t="s">
        <v>282</v>
      </c>
      <c r="N134" s="5">
        <v>46020</v>
      </c>
      <c r="O134" s="4" t="s">
        <v>743</v>
      </c>
      <c r="Q134" s="4" t="s">
        <v>744</v>
      </c>
    </row>
    <row r="135" spans="1:17" s="2" customFormat="1">
      <c r="B135" s="2" t="s">
        <v>745</v>
      </c>
      <c r="C135" s="2" t="s">
        <v>63</v>
      </c>
      <c r="D135" s="2">
        <v>2021</v>
      </c>
      <c r="E135" s="2" t="s">
        <v>617</v>
      </c>
      <c r="F135" s="2" t="s">
        <v>42</v>
      </c>
      <c r="G135" s="2" t="s">
        <v>42</v>
      </c>
      <c r="H135" s="2" t="s">
        <v>746</v>
      </c>
      <c r="I135" s="2" t="s">
        <v>747</v>
      </c>
      <c r="J135" s="2">
        <v>542640</v>
      </c>
      <c r="K135" s="2">
        <v>515000</v>
      </c>
      <c r="L135" s="2" t="s">
        <v>37</v>
      </c>
      <c r="M135" s="2" t="s">
        <v>358</v>
      </c>
      <c r="N135" s="7">
        <v>45382</v>
      </c>
      <c r="O135" s="2" t="s">
        <v>748</v>
      </c>
      <c r="Q135" s="2" t="s">
        <v>749</v>
      </c>
    </row>
    <row r="136" spans="1:17" s="3" customFormat="1">
      <c r="B136" s="3" t="s">
        <v>750</v>
      </c>
      <c r="C136" s="3" t="s">
        <v>63</v>
      </c>
      <c r="D136" s="3">
        <v>2021</v>
      </c>
      <c r="E136" s="3" t="s">
        <v>617</v>
      </c>
      <c r="F136" s="3" t="s">
        <v>194</v>
      </c>
      <c r="G136" s="3" t="s">
        <v>194</v>
      </c>
      <c r="H136" s="3" t="s">
        <v>751</v>
      </c>
      <c r="I136" s="3" t="s">
        <v>752</v>
      </c>
      <c r="J136" s="3">
        <v>432628</v>
      </c>
      <c r="K136" s="3">
        <v>410000</v>
      </c>
      <c r="L136" s="3" t="s">
        <v>37</v>
      </c>
      <c r="M136" s="3" t="s">
        <v>282</v>
      </c>
      <c r="N136" s="8">
        <v>45291</v>
      </c>
      <c r="O136" s="3" t="s">
        <v>753</v>
      </c>
      <c r="Q136" s="3" t="s">
        <v>754</v>
      </c>
    </row>
    <row r="137" spans="1:17" s="2" customFormat="1">
      <c r="B137" s="2" t="s">
        <v>755</v>
      </c>
      <c r="C137" s="2" t="s">
        <v>33</v>
      </c>
      <c r="D137" s="2">
        <v>2020</v>
      </c>
      <c r="E137" s="2" t="s">
        <v>721</v>
      </c>
      <c r="F137" s="2" t="s">
        <v>225</v>
      </c>
      <c r="G137" s="2" t="s">
        <v>225</v>
      </c>
      <c r="H137" s="2" t="s">
        <v>756</v>
      </c>
      <c r="I137" s="2" t="s">
        <v>757</v>
      </c>
      <c r="J137" s="2">
        <v>470975</v>
      </c>
      <c r="K137" s="2">
        <v>451265</v>
      </c>
      <c r="L137" s="2" t="s">
        <v>37</v>
      </c>
      <c r="M137" s="2" t="s">
        <v>358</v>
      </c>
      <c r="N137" s="7">
        <v>45778</v>
      </c>
      <c r="O137" s="2" t="s">
        <v>758</v>
      </c>
      <c r="Q137" s="2" t="s">
        <v>759</v>
      </c>
    </row>
    <row r="138" spans="1:17" s="4" customFormat="1">
      <c r="A138" s="4" t="s">
        <v>760</v>
      </c>
      <c r="B138" s="4" t="s">
        <v>761</v>
      </c>
      <c r="C138" s="4" t="s">
        <v>63</v>
      </c>
      <c r="D138" s="4">
        <v>2021</v>
      </c>
      <c r="E138" s="4" t="s">
        <v>617</v>
      </c>
      <c r="F138" s="4" t="s">
        <v>42</v>
      </c>
      <c r="G138" s="4" t="s">
        <v>42</v>
      </c>
      <c r="H138" s="4" t="s">
        <v>762</v>
      </c>
      <c r="I138" s="4" t="s">
        <v>763</v>
      </c>
      <c r="J138" s="4">
        <v>326832</v>
      </c>
      <c r="K138" s="4">
        <v>310000</v>
      </c>
      <c r="L138" s="4" t="s">
        <v>37</v>
      </c>
      <c r="M138" s="4" t="s">
        <v>551</v>
      </c>
      <c r="N138" s="5">
        <v>45605</v>
      </c>
      <c r="O138" s="4" t="s">
        <v>763</v>
      </c>
      <c r="Q138" s="4" t="s">
        <v>764</v>
      </c>
    </row>
    <row r="139" spans="1:17" s="4" customFormat="1">
      <c r="A139" s="4" t="s">
        <v>100</v>
      </c>
      <c r="B139" s="4" t="s">
        <v>765</v>
      </c>
      <c r="C139" s="4" t="s">
        <v>63</v>
      </c>
      <c r="D139" s="4">
        <v>2021</v>
      </c>
      <c r="E139" s="4" t="s">
        <v>617</v>
      </c>
      <c r="F139" s="4" t="s">
        <v>42</v>
      </c>
      <c r="G139" s="4" t="s">
        <v>42</v>
      </c>
      <c r="H139" s="4" t="s">
        <v>766</v>
      </c>
      <c r="I139" s="4" t="s">
        <v>767</v>
      </c>
      <c r="J139" s="4">
        <v>429536</v>
      </c>
      <c r="K139" s="4">
        <v>407167</v>
      </c>
      <c r="L139" s="4" t="s">
        <v>37</v>
      </c>
      <c r="M139" s="4" t="s">
        <v>306</v>
      </c>
      <c r="N139" s="5">
        <v>45504</v>
      </c>
      <c r="O139" s="4" t="s">
        <v>768</v>
      </c>
      <c r="Q139" s="4" t="s">
        <v>769</v>
      </c>
    </row>
    <row r="140" spans="1:17" s="2" customFormat="1">
      <c r="B140" s="2" t="s">
        <v>770</v>
      </c>
      <c r="C140" s="2" t="s">
        <v>63</v>
      </c>
      <c r="D140" s="2">
        <v>2021</v>
      </c>
      <c r="E140" s="2" t="s">
        <v>617</v>
      </c>
      <c r="F140" s="2" t="s">
        <v>113</v>
      </c>
      <c r="G140" s="2" t="s">
        <v>113</v>
      </c>
      <c r="H140" s="2" t="s">
        <v>771</v>
      </c>
      <c r="I140" s="2" t="s">
        <v>772</v>
      </c>
      <c r="J140" s="2">
        <v>379707</v>
      </c>
      <c r="K140" s="2">
        <v>360000</v>
      </c>
      <c r="L140" s="2" t="s">
        <v>37</v>
      </c>
      <c r="M140" s="2" t="s">
        <v>358</v>
      </c>
      <c r="N140" s="7">
        <v>45365</v>
      </c>
      <c r="O140" s="2" t="s">
        <v>773</v>
      </c>
      <c r="Q140" s="2" t="s">
        <v>774</v>
      </c>
    </row>
    <row r="141" spans="1:17" s="3" customFormat="1">
      <c r="B141" s="3" t="s">
        <v>775</v>
      </c>
      <c r="C141" s="3" t="s">
        <v>63</v>
      </c>
      <c r="D141" s="3">
        <v>2021</v>
      </c>
      <c r="E141" s="3" t="s">
        <v>617</v>
      </c>
      <c r="F141" s="3" t="s">
        <v>94</v>
      </c>
      <c r="G141" s="3" t="s">
        <v>94</v>
      </c>
      <c r="H141" s="3" t="s">
        <v>776</v>
      </c>
      <c r="I141" s="3" t="s">
        <v>96</v>
      </c>
      <c r="J141" s="3">
        <v>552813</v>
      </c>
      <c r="K141" s="3">
        <v>524000</v>
      </c>
      <c r="L141" s="3" t="s">
        <v>37</v>
      </c>
      <c r="M141" s="3" t="s">
        <v>293</v>
      </c>
      <c r="N141" s="8">
        <v>45360</v>
      </c>
      <c r="O141" s="3" t="s">
        <v>777</v>
      </c>
      <c r="Q141" s="3" t="s">
        <v>778</v>
      </c>
    </row>
    <row r="142" spans="1:17" s="2" customFormat="1">
      <c r="B142" s="2" t="s">
        <v>779</v>
      </c>
      <c r="C142" s="2" t="s">
        <v>63</v>
      </c>
      <c r="D142" s="2">
        <v>2021</v>
      </c>
      <c r="E142" s="2" t="s">
        <v>617</v>
      </c>
      <c r="F142" s="2" t="s">
        <v>243</v>
      </c>
      <c r="G142" s="2" t="s">
        <v>243</v>
      </c>
      <c r="H142" s="2" t="s">
        <v>780</v>
      </c>
      <c r="I142" s="2" t="s">
        <v>781</v>
      </c>
      <c r="J142" s="2">
        <v>88288</v>
      </c>
      <c r="K142" s="2">
        <v>405000</v>
      </c>
      <c r="L142" s="2" t="s">
        <v>37</v>
      </c>
      <c r="M142" s="2" t="s">
        <v>391</v>
      </c>
      <c r="N142" s="7">
        <v>44882</v>
      </c>
      <c r="O142" s="2" t="s">
        <v>781</v>
      </c>
      <c r="Q142" s="2" t="s">
        <v>782</v>
      </c>
    </row>
    <row r="143" spans="1:17" s="3" customFormat="1">
      <c r="B143" s="3" t="s">
        <v>783</v>
      </c>
      <c r="C143" s="3" t="s">
        <v>63</v>
      </c>
      <c r="D143" s="3">
        <v>2021</v>
      </c>
      <c r="E143" s="3" t="s">
        <v>617</v>
      </c>
      <c r="F143" s="3" t="s">
        <v>220</v>
      </c>
      <c r="G143" s="3" t="s">
        <v>220</v>
      </c>
      <c r="H143" s="3" t="s">
        <v>784</v>
      </c>
      <c r="I143" s="3" t="s">
        <v>785</v>
      </c>
      <c r="J143" s="3">
        <v>535778</v>
      </c>
      <c r="K143" s="3">
        <v>507648</v>
      </c>
      <c r="L143" s="3" t="s">
        <v>37</v>
      </c>
      <c r="M143" s="3" t="s">
        <v>551</v>
      </c>
      <c r="N143" s="8">
        <v>45381</v>
      </c>
      <c r="O143" s="3" t="s">
        <v>786</v>
      </c>
      <c r="Q143" s="3" t="s">
        <v>787</v>
      </c>
    </row>
    <row r="144" spans="1:17" s="3" customFormat="1">
      <c r="B144" s="3" t="s">
        <v>788</v>
      </c>
      <c r="C144" s="3" t="s">
        <v>63</v>
      </c>
      <c r="D144" s="3">
        <v>2021</v>
      </c>
      <c r="E144" s="3" t="s">
        <v>617</v>
      </c>
      <c r="F144" s="3" t="s">
        <v>225</v>
      </c>
      <c r="G144" s="3" t="s">
        <v>225</v>
      </c>
      <c r="H144" s="3" t="s">
        <v>789</v>
      </c>
      <c r="I144" s="3" t="s">
        <v>790</v>
      </c>
      <c r="J144" s="3">
        <v>375630</v>
      </c>
      <c r="K144" s="3">
        <v>355000</v>
      </c>
      <c r="L144" s="3" t="s">
        <v>37</v>
      </c>
      <c r="M144" s="3" t="s">
        <v>306</v>
      </c>
      <c r="N144" s="8">
        <v>45716</v>
      </c>
      <c r="O144" s="3" t="s">
        <v>791</v>
      </c>
      <c r="Q144" s="3" t="s">
        <v>792</v>
      </c>
    </row>
    <row r="145" spans="1:17" s="3" customFormat="1">
      <c r="B145" s="3" t="s">
        <v>793</v>
      </c>
      <c r="C145" s="3" t="s">
        <v>63</v>
      </c>
      <c r="D145" s="3">
        <v>2021</v>
      </c>
      <c r="E145" s="3" t="s">
        <v>617</v>
      </c>
      <c r="F145" s="3" t="s">
        <v>220</v>
      </c>
      <c r="G145" s="3" t="s">
        <v>220</v>
      </c>
      <c r="H145" s="3" t="s">
        <v>794</v>
      </c>
      <c r="I145" s="3" t="s">
        <v>795</v>
      </c>
      <c r="J145" s="3">
        <v>347792</v>
      </c>
      <c r="K145" s="3">
        <v>330000</v>
      </c>
      <c r="L145" s="3" t="s">
        <v>37</v>
      </c>
      <c r="M145" s="3" t="s">
        <v>560</v>
      </c>
      <c r="N145" s="8">
        <v>45359</v>
      </c>
      <c r="O145" s="3" t="s">
        <v>796</v>
      </c>
      <c r="Q145" s="3" t="s">
        <v>797</v>
      </c>
    </row>
    <row r="146" spans="1:17" s="3" customFormat="1">
      <c r="B146" s="3" t="s">
        <v>798</v>
      </c>
      <c r="C146" s="3" t="s">
        <v>63</v>
      </c>
      <c r="D146" s="3">
        <v>2021</v>
      </c>
      <c r="E146" s="3" t="s">
        <v>617</v>
      </c>
      <c r="F146" s="3" t="s">
        <v>56</v>
      </c>
      <c r="G146" s="3" t="s">
        <v>56</v>
      </c>
      <c r="H146" s="3" t="s">
        <v>799</v>
      </c>
      <c r="I146" s="3" t="s">
        <v>800</v>
      </c>
      <c r="J146" s="3">
        <v>464668</v>
      </c>
      <c r="K146" s="3">
        <v>440624</v>
      </c>
      <c r="L146" s="3" t="s">
        <v>37</v>
      </c>
      <c r="M146" s="3" t="s">
        <v>801</v>
      </c>
      <c r="N146" s="8">
        <v>45583</v>
      </c>
      <c r="O146" s="3" t="s">
        <v>802</v>
      </c>
      <c r="Q146" s="3" t="s">
        <v>803</v>
      </c>
    </row>
    <row r="147" spans="1:17" s="4" customFormat="1">
      <c r="A147" s="6" t="s">
        <v>804</v>
      </c>
      <c r="B147" s="4" t="s">
        <v>805</v>
      </c>
      <c r="C147" s="4" t="s">
        <v>63</v>
      </c>
      <c r="D147" s="4">
        <v>2021</v>
      </c>
      <c r="E147" s="4" t="s">
        <v>617</v>
      </c>
      <c r="F147" s="4" t="s">
        <v>56</v>
      </c>
      <c r="G147" s="4" t="s">
        <v>56</v>
      </c>
      <c r="H147" s="4" t="s">
        <v>806</v>
      </c>
      <c r="I147" s="4" t="s">
        <v>807</v>
      </c>
      <c r="J147" s="4">
        <v>564102</v>
      </c>
      <c r="K147" s="4">
        <v>535000</v>
      </c>
      <c r="L147" s="4" t="s">
        <v>37</v>
      </c>
      <c r="M147" s="4" t="s">
        <v>334</v>
      </c>
      <c r="N147" s="5">
        <v>45291</v>
      </c>
      <c r="O147" s="4" t="s">
        <v>807</v>
      </c>
      <c r="Q147" s="4" t="s">
        <v>808</v>
      </c>
    </row>
    <row r="148" spans="1:17" s="2" customFormat="1">
      <c r="B148" s="2" t="s">
        <v>809</v>
      </c>
      <c r="C148" s="2" t="s">
        <v>63</v>
      </c>
      <c r="D148" s="2">
        <v>2021</v>
      </c>
      <c r="E148" s="2" t="s">
        <v>617</v>
      </c>
      <c r="F148" s="2" t="s">
        <v>20</v>
      </c>
      <c r="G148" s="2" t="s">
        <v>20</v>
      </c>
      <c r="H148" s="2" t="s">
        <v>810</v>
      </c>
      <c r="I148" s="2" t="s">
        <v>811</v>
      </c>
      <c r="J148" s="2">
        <v>844854</v>
      </c>
      <c r="K148" s="2">
        <v>804269</v>
      </c>
      <c r="L148" s="2" t="s">
        <v>37</v>
      </c>
      <c r="M148" s="2" t="s">
        <v>358</v>
      </c>
      <c r="N148" s="7">
        <v>45291</v>
      </c>
      <c r="O148" s="2" t="s">
        <v>812</v>
      </c>
      <c r="Q148" s="2" t="s">
        <v>813</v>
      </c>
    </row>
    <row r="149" spans="1:17" s="2" customFormat="1">
      <c r="B149" s="2" t="s">
        <v>814</v>
      </c>
      <c r="C149" s="2" t="s">
        <v>33</v>
      </c>
      <c r="D149" s="2">
        <v>2020</v>
      </c>
      <c r="E149" s="2" t="s">
        <v>721</v>
      </c>
      <c r="F149" s="2" t="s">
        <v>20</v>
      </c>
      <c r="G149" s="2" t="s">
        <v>20</v>
      </c>
      <c r="H149" s="2" t="s">
        <v>815</v>
      </c>
      <c r="I149" s="2" t="s">
        <v>816</v>
      </c>
      <c r="J149" s="2">
        <v>388298</v>
      </c>
      <c r="K149" s="2">
        <v>371806</v>
      </c>
      <c r="L149" s="2" t="s">
        <v>37</v>
      </c>
      <c r="M149" s="2" t="s">
        <v>358</v>
      </c>
      <c r="N149" s="7">
        <v>45590</v>
      </c>
      <c r="O149" s="2" t="s">
        <v>817</v>
      </c>
      <c r="Q149" s="2" t="s">
        <v>818</v>
      </c>
    </row>
    <row r="150" spans="1:17" s="3" customFormat="1">
      <c r="B150" s="3" t="s">
        <v>819</v>
      </c>
      <c r="C150" s="3" t="s">
        <v>205</v>
      </c>
      <c r="D150" s="3">
        <v>2021</v>
      </c>
      <c r="E150" s="3" t="s">
        <v>820</v>
      </c>
      <c r="F150" s="3" t="s">
        <v>49</v>
      </c>
      <c r="G150" s="3" t="s">
        <v>49</v>
      </c>
      <c r="H150" s="3" t="s">
        <v>821</v>
      </c>
      <c r="I150" s="3" t="s">
        <v>822</v>
      </c>
      <c r="J150" s="3">
        <v>452317</v>
      </c>
      <c r="K150" s="3">
        <v>428710</v>
      </c>
      <c r="L150" s="3" t="s">
        <v>37</v>
      </c>
      <c r="M150" s="3" t="s">
        <v>823</v>
      </c>
      <c r="N150" s="8">
        <v>45688</v>
      </c>
      <c r="O150" s="3" t="s">
        <v>822</v>
      </c>
      <c r="Q150" s="3" t="s">
        <v>824</v>
      </c>
    </row>
    <row r="151" spans="1:17" s="3" customFormat="1">
      <c r="B151" s="3" t="s">
        <v>825</v>
      </c>
      <c r="C151" s="3" t="s">
        <v>205</v>
      </c>
      <c r="D151" s="3">
        <v>2021</v>
      </c>
      <c r="E151" s="3" t="s">
        <v>820</v>
      </c>
      <c r="F151" s="3" t="s">
        <v>42</v>
      </c>
      <c r="G151" s="3" t="s">
        <v>42</v>
      </c>
      <c r="H151" s="3" t="s">
        <v>826</v>
      </c>
      <c r="I151" s="3" t="s">
        <v>827</v>
      </c>
      <c r="J151" s="3">
        <v>483085</v>
      </c>
      <c r="K151" s="3">
        <v>458127</v>
      </c>
      <c r="L151" s="3" t="s">
        <v>37</v>
      </c>
      <c r="M151" s="3" t="s">
        <v>828</v>
      </c>
      <c r="N151" s="8">
        <v>45473</v>
      </c>
      <c r="O151" s="3" t="s">
        <v>827</v>
      </c>
      <c r="Q151" s="3" t="s">
        <v>829</v>
      </c>
    </row>
    <row r="152" spans="1:17" s="2" customFormat="1">
      <c r="B152" s="2" t="s">
        <v>830</v>
      </c>
      <c r="C152" s="2" t="s">
        <v>205</v>
      </c>
      <c r="D152" s="2">
        <v>2021</v>
      </c>
      <c r="E152" s="2" t="s">
        <v>820</v>
      </c>
      <c r="F152" s="2" t="s">
        <v>152</v>
      </c>
      <c r="G152" s="2" t="s">
        <v>152</v>
      </c>
      <c r="H152" s="2" t="s">
        <v>831</v>
      </c>
      <c r="I152" s="2" t="s">
        <v>832</v>
      </c>
      <c r="J152" s="2">
        <v>461312</v>
      </c>
      <c r="K152" s="2">
        <v>437299</v>
      </c>
      <c r="L152" s="2" t="s">
        <v>37</v>
      </c>
      <c r="M152" s="2" t="s">
        <v>300</v>
      </c>
      <c r="N152" s="7">
        <v>45382</v>
      </c>
      <c r="O152" s="2" t="s">
        <v>832</v>
      </c>
      <c r="Q152" s="2" t="s">
        <v>833</v>
      </c>
    </row>
    <row r="153" spans="1:17" s="3" customFormat="1">
      <c r="B153" s="3" t="s">
        <v>834</v>
      </c>
      <c r="C153" s="3" t="s">
        <v>205</v>
      </c>
      <c r="D153" s="3">
        <v>2021</v>
      </c>
      <c r="E153" s="3" t="s">
        <v>820</v>
      </c>
      <c r="F153" s="3" t="s">
        <v>152</v>
      </c>
      <c r="G153" s="3" t="s">
        <v>152</v>
      </c>
      <c r="H153" s="3" t="s">
        <v>835</v>
      </c>
      <c r="I153" s="3" t="s">
        <v>836</v>
      </c>
      <c r="J153" s="3">
        <v>462811</v>
      </c>
      <c r="K153" s="3">
        <v>438835</v>
      </c>
      <c r="L153" s="3" t="s">
        <v>37</v>
      </c>
      <c r="M153" s="3" t="s">
        <v>334</v>
      </c>
      <c r="N153" s="8">
        <v>45412</v>
      </c>
      <c r="O153" s="3" t="s">
        <v>836</v>
      </c>
      <c r="Q153" s="3" t="s">
        <v>837</v>
      </c>
    </row>
    <row r="154" spans="1:17" s="4" customFormat="1">
      <c r="A154" s="4" t="s">
        <v>740</v>
      </c>
      <c r="B154" s="4" t="s">
        <v>838</v>
      </c>
      <c r="C154" s="4" t="s">
        <v>205</v>
      </c>
      <c r="D154" s="4">
        <v>2021</v>
      </c>
      <c r="E154" s="4" t="s">
        <v>820</v>
      </c>
      <c r="F154" s="4" t="s">
        <v>220</v>
      </c>
      <c r="G154" s="4" t="s">
        <v>220</v>
      </c>
      <c r="H154" s="4" t="s">
        <v>839</v>
      </c>
      <c r="I154" s="4" t="s">
        <v>840</v>
      </c>
      <c r="J154" s="4">
        <v>463806</v>
      </c>
      <c r="K154" s="4">
        <v>439587</v>
      </c>
      <c r="L154" s="4" t="s">
        <v>37</v>
      </c>
      <c r="M154" s="4" t="s">
        <v>334</v>
      </c>
      <c r="N154" s="5">
        <v>45382</v>
      </c>
      <c r="O154" s="4" t="s">
        <v>840</v>
      </c>
      <c r="Q154" s="4" t="s">
        <v>841</v>
      </c>
    </row>
    <row r="155" spans="1:17" s="3" customFormat="1">
      <c r="B155" s="3" t="s">
        <v>842</v>
      </c>
      <c r="C155" s="3" t="s">
        <v>205</v>
      </c>
      <c r="D155" s="3">
        <v>2021</v>
      </c>
      <c r="E155" s="3" t="s">
        <v>820</v>
      </c>
      <c r="F155" s="3" t="s">
        <v>20</v>
      </c>
      <c r="G155" s="3" t="s">
        <v>20</v>
      </c>
      <c r="H155" s="3" t="s">
        <v>843</v>
      </c>
      <c r="I155" s="3" t="s">
        <v>844</v>
      </c>
      <c r="J155" s="3">
        <v>380110</v>
      </c>
      <c r="K155" s="3">
        <v>360000</v>
      </c>
      <c r="L155" s="3" t="s">
        <v>37</v>
      </c>
      <c r="M155" s="3" t="s">
        <v>828</v>
      </c>
      <c r="N155" s="8">
        <v>45414</v>
      </c>
      <c r="O155" s="3" t="s">
        <v>844</v>
      </c>
      <c r="Q155" s="3" t="s">
        <v>845</v>
      </c>
    </row>
    <row r="156" spans="1:17" s="2" customFormat="1">
      <c r="B156" s="2" t="s">
        <v>846</v>
      </c>
      <c r="C156" s="2" t="s">
        <v>205</v>
      </c>
      <c r="D156" s="2">
        <v>2021</v>
      </c>
      <c r="E156" s="2" t="s">
        <v>820</v>
      </c>
      <c r="F156" s="2" t="s">
        <v>220</v>
      </c>
      <c r="G156" s="2" t="s">
        <v>220</v>
      </c>
      <c r="H156" s="2" t="s">
        <v>847</v>
      </c>
      <c r="I156" s="2" t="s">
        <v>848</v>
      </c>
      <c r="J156" s="2">
        <v>361117</v>
      </c>
      <c r="K156" s="2">
        <v>342346</v>
      </c>
      <c r="L156" s="2" t="s">
        <v>37</v>
      </c>
      <c r="M156" s="2" t="s">
        <v>551</v>
      </c>
      <c r="N156" s="7">
        <v>45322</v>
      </c>
      <c r="O156" s="2" t="s">
        <v>848</v>
      </c>
      <c r="Q156" s="2" t="s">
        <v>849</v>
      </c>
    </row>
    <row r="157" spans="1:17" s="4" customFormat="1">
      <c r="A157" s="4" t="s">
        <v>100</v>
      </c>
      <c r="B157" s="4" t="s">
        <v>850</v>
      </c>
      <c r="C157" s="4" t="s">
        <v>205</v>
      </c>
      <c r="D157" s="4">
        <v>2021</v>
      </c>
      <c r="E157" s="4" t="s">
        <v>820</v>
      </c>
      <c r="F157" s="4" t="s">
        <v>220</v>
      </c>
      <c r="G157" s="4" t="s">
        <v>220</v>
      </c>
      <c r="H157" s="4" t="s">
        <v>851</v>
      </c>
      <c r="I157" s="4" t="s">
        <v>852</v>
      </c>
      <c r="J157" s="4">
        <v>364394</v>
      </c>
      <c r="K157" s="4">
        <v>345448</v>
      </c>
      <c r="L157" s="4" t="s">
        <v>37</v>
      </c>
      <c r="M157" s="4" t="s">
        <v>306</v>
      </c>
      <c r="N157" s="5">
        <v>45746</v>
      </c>
      <c r="O157" s="4" t="s">
        <v>852</v>
      </c>
      <c r="Q157" s="4" t="s">
        <v>853</v>
      </c>
    </row>
    <row r="158" spans="1:17" s="3" customFormat="1">
      <c r="B158" s="3" t="s">
        <v>854</v>
      </c>
      <c r="C158" s="3" t="s">
        <v>241</v>
      </c>
      <c r="D158" s="3">
        <v>2020</v>
      </c>
      <c r="E158" s="3" t="s">
        <v>855</v>
      </c>
      <c r="F158" s="3" t="s">
        <v>215</v>
      </c>
      <c r="G158" s="3" t="s">
        <v>215</v>
      </c>
      <c r="H158" s="3" t="s">
        <v>856</v>
      </c>
      <c r="I158" s="3" t="s">
        <v>318</v>
      </c>
      <c r="J158" s="3">
        <v>803149</v>
      </c>
      <c r="K158" s="3">
        <v>769952</v>
      </c>
      <c r="L158" s="3" t="s">
        <v>37</v>
      </c>
      <c r="M158" s="3" t="s">
        <v>282</v>
      </c>
      <c r="N158" s="8">
        <v>45838</v>
      </c>
      <c r="O158" s="3" t="s">
        <v>318</v>
      </c>
      <c r="Q158" s="3" t="s">
        <v>857</v>
      </c>
    </row>
    <row r="159" spans="1:17" s="3" customFormat="1">
      <c r="B159" s="3" t="s">
        <v>858</v>
      </c>
      <c r="C159" s="3" t="s">
        <v>241</v>
      </c>
      <c r="D159" s="3">
        <v>2020</v>
      </c>
      <c r="E159" s="3" t="s">
        <v>855</v>
      </c>
      <c r="F159" s="3" t="s">
        <v>220</v>
      </c>
      <c r="G159" s="3" t="s">
        <v>220</v>
      </c>
      <c r="H159" s="3" t="s">
        <v>859</v>
      </c>
      <c r="I159" s="3" t="s">
        <v>860</v>
      </c>
      <c r="J159" s="3">
        <v>948481</v>
      </c>
      <c r="K159" s="3">
        <v>909109</v>
      </c>
      <c r="L159" s="3" t="s">
        <v>37</v>
      </c>
      <c r="M159" s="3" t="s">
        <v>551</v>
      </c>
      <c r="N159" s="8">
        <v>45756</v>
      </c>
      <c r="O159" s="3" t="s">
        <v>860</v>
      </c>
      <c r="Q159" s="3" t="s">
        <v>861</v>
      </c>
    </row>
    <row r="160" spans="1:17" s="2" customFormat="1">
      <c r="B160" s="2" t="s">
        <v>862</v>
      </c>
      <c r="C160" s="2" t="s">
        <v>241</v>
      </c>
      <c r="D160" s="2">
        <v>2020</v>
      </c>
      <c r="E160" s="2" t="s">
        <v>855</v>
      </c>
      <c r="F160" s="2" t="s">
        <v>225</v>
      </c>
      <c r="G160" s="2" t="s">
        <v>225</v>
      </c>
      <c r="H160" s="2" t="s">
        <v>863</v>
      </c>
      <c r="I160" s="2" t="s">
        <v>864</v>
      </c>
      <c r="J160" s="2">
        <v>1044855</v>
      </c>
      <c r="K160" s="2">
        <v>1001328</v>
      </c>
      <c r="L160" s="2" t="s">
        <v>37</v>
      </c>
      <c r="M160" s="2" t="s">
        <v>358</v>
      </c>
      <c r="N160" s="7">
        <v>45657</v>
      </c>
      <c r="O160" s="2" t="s">
        <v>864</v>
      </c>
      <c r="Q160" s="2" t="s">
        <v>865</v>
      </c>
    </row>
    <row r="161" spans="1:17" s="4" customFormat="1">
      <c r="A161" s="4" t="s">
        <v>740</v>
      </c>
      <c r="B161" s="4" t="s">
        <v>866</v>
      </c>
      <c r="C161" s="4" t="s">
        <v>241</v>
      </c>
      <c r="D161" s="4">
        <v>2020</v>
      </c>
      <c r="E161" s="4" t="s">
        <v>855</v>
      </c>
      <c r="F161" s="4" t="s">
        <v>88</v>
      </c>
      <c r="G161" s="4" t="s">
        <v>243</v>
      </c>
      <c r="H161" s="4" t="s">
        <v>867</v>
      </c>
      <c r="I161" s="4" t="s">
        <v>868</v>
      </c>
      <c r="J161" s="4">
        <v>818542</v>
      </c>
      <c r="K161" s="4">
        <v>781452</v>
      </c>
      <c r="L161" s="4" t="s">
        <v>37</v>
      </c>
      <c r="M161" s="4" t="s">
        <v>358</v>
      </c>
      <c r="N161" s="5">
        <v>45857</v>
      </c>
      <c r="O161" s="4" t="s">
        <v>868</v>
      </c>
      <c r="Q161" s="4" t="s">
        <v>869</v>
      </c>
    </row>
    <row r="162" spans="1:17" s="3" customFormat="1">
      <c r="B162" s="3" t="s">
        <v>870</v>
      </c>
      <c r="C162" s="3" t="s">
        <v>241</v>
      </c>
      <c r="D162" s="3">
        <v>2020</v>
      </c>
      <c r="E162" s="3" t="s">
        <v>855</v>
      </c>
      <c r="F162" s="3" t="s">
        <v>220</v>
      </c>
      <c r="G162" s="3" t="s">
        <v>220</v>
      </c>
      <c r="H162" s="3" t="s">
        <v>871</v>
      </c>
      <c r="I162" s="3" t="s">
        <v>872</v>
      </c>
      <c r="J162" s="3">
        <v>851551</v>
      </c>
      <c r="K162" s="3">
        <v>816204</v>
      </c>
      <c r="L162" s="3" t="s">
        <v>37</v>
      </c>
      <c r="M162" s="3" t="s">
        <v>551</v>
      </c>
      <c r="N162" s="8">
        <v>45688</v>
      </c>
      <c r="O162" s="3" t="s">
        <v>872</v>
      </c>
      <c r="Q162" s="3" t="s">
        <v>873</v>
      </c>
    </row>
    <row r="163" spans="1:17" s="3" customFormat="1">
      <c r="B163" s="3" t="s">
        <v>874</v>
      </c>
      <c r="C163" s="3" t="s">
        <v>594</v>
      </c>
      <c r="D163" s="3">
        <v>2020</v>
      </c>
      <c r="E163" s="3" t="s">
        <v>875</v>
      </c>
      <c r="F163" s="3" t="s">
        <v>220</v>
      </c>
      <c r="G163" s="3" t="s">
        <v>220</v>
      </c>
      <c r="H163" s="3" t="s">
        <v>876</v>
      </c>
      <c r="I163" s="3" t="s">
        <v>877</v>
      </c>
      <c r="J163" s="3">
        <v>3185354</v>
      </c>
      <c r="K163" s="3">
        <v>3077547</v>
      </c>
      <c r="L163" s="3" t="s">
        <v>37</v>
      </c>
      <c r="M163" s="3" t="s">
        <v>306</v>
      </c>
      <c r="N163" s="8">
        <v>46201</v>
      </c>
      <c r="O163" s="3" t="s">
        <v>877</v>
      </c>
      <c r="Q163" s="3" t="s">
        <v>878</v>
      </c>
    </row>
    <row r="164" spans="1:17" s="2" customFormat="1">
      <c r="B164" s="2" t="s">
        <v>879</v>
      </c>
      <c r="C164" s="2" t="s">
        <v>33</v>
      </c>
      <c r="D164" s="2">
        <v>2020</v>
      </c>
      <c r="E164" s="2" t="s">
        <v>880</v>
      </c>
      <c r="F164" s="2" t="s">
        <v>220</v>
      </c>
      <c r="G164" s="2" t="s">
        <v>220</v>
      </c>
      <c r="H164" s="2" t="s">
        <v>881</v>
      </c>
      <c r="I164" s="2" t="s">
        <v>882</v>
      </c>
      <c r="J164" s="2">
        <v>391754</v>
      </c>
      <c r="K164" s="2">
        <v>368617</v>
      </c>
      <c r="L164" s="2" t="s">
        <v>37</v>
      </c>
      <c r="M164" s="2" t="s">
        <v>282</v>
      </c>
      <c r="N164" s="7">
        <v>45247</v>
      </c>
      <c r="O164" s="2" t="s">
        <v>883</v>
      </c>
      <c r="Q164" s="2" t="s">
        <v>884</v>
      </c>
    </row>
    <row r="165" spans="1:17" s="3" customFormat="1">
      <c r="B165" s="3" t="s">
        <v>885</v>
      </c>
      <c r="C165" s="3" t="s">
        <v>33</v>
      </c>
      <c r="D165" s="3">
        <v>2020</v>
      </c>
      <c r="E165" s="3" t="s">
        <v>880</v>
      </c>
      <c r="F165" s="3" t="s">
        <v>42</v>
      </c>
      <c r="G165" s="3" t="s">
        <v>42</v>
      </c>
      <c r="H165" s="3" t="s">
        <v>886</v>
      </c>
      <c r="I165" s="3" t="s">
        <v>887</v>
      </c>
      <c r="J165" s="3">
        <v>593892</v>
      </c>
      <c r="K165" s="3">
        <v>558000</v>
      </c>
      <c r="L165" s="3" t="s">
        <v>37</v>
      </c>
      <c r="M165" s="3" t="s">
        <v>358</v>
      </c>
      <c r="N165" s="8">
        <v>45379</v>
      </c>
      <c r="O165" s="3" t="s">
        <v>888</v>
      </c>
      <c r="Q165" s="3" t="s">
        <v>889</v>
      </c>
    </row>
    <row r="166" spans="1:17" s="3" customFormat="1">
      <c r="B166" s="3" t="s">
        <v>890</v>
      </c>
      <c r="C166" s="3" t="s">
        <v>33</v>
      </c>
      <c r="D166" s="3">
        <v>2020</v>
      </c>
      <c r="E166" s="3" t="s">
        <v>880</v>
      </c>
      <c r="F166" s="3" t="s">
        <v>49</v>
      </c>
      <c r="G166" s="3" t="s">
        <v>49</v>
      </c>
      <c r="H166" s="3" t="s">
        <v>891</v>
      </c>
      <c r="I166" s="3" t="s">
        <v>51</v>
      </c>
      <c r="J166" s="3">
        <v>212776</v>
      </c>
      <c r="K166" s="3">
        <v>199857</v>
      </c>
      <c r="L166" s="3" t="s">
        <v>37</v>
      </c>
      <c r="M166" s="3" t="s">
        <v>892</v>
      </c>
      <c r="N166" s="8">
        <v>45190</v>
      </c>
      <c r="O166" s="3" t="s">
        <v>893</v>
      </c>
      <c r="Q166" s="3" t="s">
        <v>894</v>
      </c>
    </row>
    <row r="167" spans="1:17" s="2" customFormat="1">
      <c r="A167" s="2" t="s">
        <v>895</v>
      </c>
      <c r="B167" s="2" t="s">
        <v>896</v>
      </c>
      <c r="C167" s="2" t="s">
        <v>33</v>
      </c>
      <c r="D167" s="2">
        <v>2020</v>
      </c>
      <c r="E167" s="2" t="s">
        <v>880</v>
      </c>
      <c r="F167" s="2" t="s">
        <v>152</v>
      </c>
      <c r="G167" s="2" t="s">
        <v>152</v>
      </c>
      <c r="H167" s="2" t="s">
        <v>897</v>
      </c>
      <c r="I167" s="2" t="s">
        <v>201</v>
      </c>
      <c r="J167" s="2">
        <v>819746</v>
      </c>
      <c r="K167" s="2">
        <v>780917</v>
      </c>
      <c r="L167" s="2" t="s">
        <v>37</v>
      </c>
      <c r="M167" s="2" t="s">
        <v>300</v>
      </c>
      <c r="N167" s="7">
        <v>45985</v>
      </c>
      <c r="O167" s="2" t="s">
        <v>898</v>
      </c>
      <c r="Q167" s="2" t="s">
        <v>899</v>
      </c>
    </row>
    <row r="168" spans="1:17" s="4" customFormat="1">
      <c r="A168" s="4" t="s">
        <v>900</v>
      </c>
      <c r="B168" s="4" t="s">
        <v>901</v>
      </c>
      <c r="C168" s="4" t="s">
        <v>165</v>
      </c>
      <c r="D168" s="4">
        <v>2020</v>
      </c>
      <c r="E168" s="4" t="s">
        <v>902</v>
      </c>
      <c r="F168" s="4" t="s">
        <v>243</v>
      </c>
      <c r="G168" s="4" t="s">
        <v>243</v>
      </c>
      <c r="H168" s="4" t="s">
        <v>903</v>
      </c>
      <c r="I168" s="4" t="s">
        <v>245</v>
      </c>
      <c r="J168" s="4">
        <v>400000</v>
      </c>
      <c r="K168" s="4">
        <v>400000</v>
      </c>
      <c r="L168" s="4" t="s">
        <v>37</v>
      </c>
      <c r="M168" s="4" t="s">
        <v>300</v>
      </c>
      <c r="N168" s="5">
        <v>44196</v>
      </c>
      <c r="O168" s="4" t="s">
        <v>904</v>
      </c>
      <c r="Q168" s="4" t="s">
        <v>905</v>
      </c>
    </row>
    <row r="169" spans="1:17" s="4" customFormat="1">
      <c r="A169" s="4" t="s">
        <v>906</v>
      </c>
      <c r="B169" s="4" t="s">
        <v>907</v>
      </c>
      <c r="C169" s="4" t="s">
        <v>165</v>
      </c>
      <c r="D169" s="4">
        <v>2020</v>
      </c>
      <c r="E169" s="4" t="s">
        <v>902</v>
      </c>
      <c r="F169" s="4" t="s">
        <v>42</v>
      </c>
      <c r="G169" s="4" t="s">
        <v>42</v>
      </c>
      <c r="H169" s="4" t="s">
        <v>908</v>
      </c>
      <c r="I169" s="4" t="s">
        <v>180</v>
      </c>
      <c r="J169" s="4">
        <v>600000</v>
      </c>
      <c r="K169" s="4">
        <v>600000</v>
      </c>
      <c r="L169" s="4" t="s">
        <v>37</v>
      </c>
      <c r="M169" s="4" t="s">
        <v>300</v>
      </c>
      <c r="N169" s="5">
        <v>44926</v>
      </c>
      <c r="O169" s="4" t="s">
        <v>909</v>
      </c>
      <c r="Q169" s="4" t="s">
        <v>910</v>
      </c>
    </row>
    <row r="170" spans="1:17" s="4" customFormat="1">
      <c r="A170" s="4" t="s">
        <v>911</v>
      </c>
      <c r="B170" s="4" t="s">
        <v>912</v>
      </c>
      <c r="C170" s="4" t="s">
        <v>165</v>
      </c>
      <c r="D170" s="4">
        <v>2020</v>
      </c>
      <c r="E170" s="4" t="s">
        <v>902</v>
      </c>
      <c r="F170" s="4" t="s">
        <v>215</v>
      </c>
      <c r="G170" s="4" t="s">
        <v>215</v>
      </c>
      <c r="H170" s="4" t="s">
        <v>913</v>
      </c>
      <c r="I170" s="4" t="s">
        <v>727</v>
      </c>
      <c r="J170" s="4">
        <v>535000</v>
      </c>
      <c r="K170" s="4">
        <v>535000</v>
      </c>
      <c r="L170" s="4" t="s">
        <v>37</v>
      </c>
      <c r="M170" s="4" t="s">
        <v>300</v>
      </c>
      <c r="N170" s="5">
        <v>44926</v>
      </c>
      <c r="O170" s="4" t="s">
        <v>914</v>
      </c>
      <c r="Q170" s="4" t="s">
        <v>915</v>
      </c>
    </row>
    <row r="171" spans="1:17" s="2" customFormat="1">
      <c r="B171" s="2" t="s">
        <v>916</v>
      </c>
      <c r="C171" s="2" t="s">
        <v>165</v>
      </c>
      <c r="D171" s="2">
        <v>2020</v>
      </c>
      <c r="E171" s="2" t="s">
        <v>902</v>
      </c>
      <c r="F171" s="2" t="s">
        <v>220</v>
      </c>
      <c r="G171" s="2" t="s">
        <v>220</v>
      </c>
      <c r="H171" s="2" t="s">
        <v>917</v>
      </c>
      <c r="I171" s="2" t="s">
        <v>918</v>
      </c>
      <c r="J171" s="2">
        <v>600000</v>
      </c>
      <c r="K171" s="2">
        <v>600000</v>
      </c>
      <c r="L171" s="2" t="s">
        <v>37</v>
      </c>
      <c r="M171" s="2" t="s">
        <v>358</v>
      </c>
      <c r="N171" s="7">
        <v>44713</v>
      </c>
      <c r="O171" s="2" t="s">
        <v>919</v>
      </c>
      <c r="Q171" s="2" t="s">
        <v>920</v>
      </c>
    </row>
    <row r="172" spans="1:17" s="3" customFormat="1">
      <c r="B172" s="3" t="s">
        <v>921</v>
      </c>
      <c r="C172" s="3" t="s">
        <v>165</v>
      </c>
      <c r="D172" s="3">
        <v>2020</v>
      </c>
      <c r="E172" s="3" t="s">
        <v>902</v>
      </c>
      <c r="F172" s="3" t="s">
        <v>113</v>
      </c>
      <c r="G172" s="3" t="s">
        <v>113</v>
      </c>
      <c r="H172" s="3" t="s">
        <v>922</v>
      </c>
      <c r="I172" s="3" t="s">
        <v>115</v>
      </c>
      <c r="J172" s="3">
        <v>744000</v>
      </c>
      <c r="K172" s="3">
        <v>744000</v>
      </c>
      <c r="L172" s="3" t="s">
        <v>37</v>
      </c>
      <c r="M172" s="3" t="s">
        <v>334</v>
      </c>
      <c r="N172" s="8">
        <v>44742</v>
      </c>
      <c r="O172" s="3" t="s">
        <v>923</v>
      </c>
      <c r="Q172" s="3" t="s">
        <v>924</v>
      </c>
    </row>
    <row r="173" spans="1:17" s="9" customFormat="1">
      <c r="A173" s="9" t="s">
        <v>925</v>
      </c>
      <c r="B173" s="9" t="s">
        <v>926</v>
      </c>
      <c r="C173" s="9" t="s">
        <v>165</v>
      </c>
      <c r="D173" s="9">
        <v>2020</v>
      </c>
      <c r="E173" s="9" t="s">
        <v>902</v>
      </c>
      <c r="F173" s="9" t="s">
        <v>20</v>
      </c>
      <c r="G173" s="9" t="s">
        <v>20</v>
      </c>
      <c r="H173" s="9" t="s">
        <v>927</v>
      </c>
      <c r="I173" s="9" t="s">
        <v>22</v>
      </c>
      <c r="J173" s="9">
        <v>1102947</v>
      </c>
      <c r="K173" s="9">
        <v>1102947</v>
      </c>
      <c r="L173" s="9" t="s">
        <v>37</v>
      </c>
      <c r="M173" s="9" t="s">
        <v>282</v>
      </c>
      <c r="N173" s="10">
        <v>44561</v>
      </c>
      <c r="O173" s="9" t="s">
        <v>928</v>
      </c>
      <c r="Q173" s="9" t="s">
        <v>929</v>
      </c>
    </row>
    <row r="174" spans="1:17" s="2" customFormat="1">
      <c r="B174" s="2" t="s">
        <v>930</v>
      </c>
      <c r="C174" s="2" t="s">
        <v>594</v>
      </c>
      <c r="D174" s="2">
        <v>2019</v>
      </c>
      <c r="E174" s="2" t="s">
        <v>931</v>
      </c>
      <c r="F174" s="2" t="s">
        <v>20</v>
      </c>
      <c r="G174" s="2" t="s">
        <v>20</v>
      </c>
      <c r="H174" s="2" t="s">
        <v>932</v>
      </c>
      <c r="I174" s="2" t="s">
        <v>933</v>
      </c>
      <c r="J174" s="2">
        <v>2958100</v>
      </c>
      <c r="K174" s="2">
        <v>2895366</v>
      </c>
      <c r="L174" s="2" t="s">
        <v>37</v>
      </c>
      <c r="M174" s="2" t="s">
        <v>358</v>
      </c>
      <c r="N174" s="7">
        <v>45626</v>
      </c>
      <c r="O174" s="2" t="s">
        <v>933</v>
      </c>
    </row>
    <row r="175" spans="1:17" s="3" customFormat="1">
      <c r="B175" s="3" t="s">
        <v>934</v>
      </c>
      <c r="C175" s="3" t="s">
        <v>192</v>
      </c>
      <c r="D175" s="3">
        <v>2020</v>
      </c>
      <c r="E175" s="3" t="s">
        <v>935</v>
      </c>
      <c r="F175" s="3" t="s">
        <v>220</v>
      </c>
      <c r="G175" s="3" t="s">
        <v>220</v>
      </c>
      <c r="H175" s="3" t="s">
        <v>936</v>
      </c>
      <c r="I175" s="3" t="s">
        <v>937</v>
      </c>
      <c r="J175" s="3">
        <v>35911120</v>
      </c>
      <c r="K175" s="3">
        <v>35000000</v>
      </c>
      <c r="L175" s="3" t="s">
        <v>37</v>
      </c>
      <c r="M175" s="3" t="s">
        <v>334</v>
      </c>
      <c r="N175" s="8">
        <v>46612</v>
      </c>
      <c r="O175" s="3" t="s">
        <v>938</v>
      </c>
    </row>
    <row r="176" spans="1:17" s="2" customFormat="1">
      <c r="B176" s="2" t="s">
        <v>939</v>
      </c>
      <c r="C176" s="2" t="s">
        <v>241</v>
      </c>
      <c r="D176" s="2">
        <v>2019</v>
      </c>
      <c r="E176" s="2" t="s">
        <v>940</v>
      </c>
      <c r="F176" s="2" t="s">
        <v>94</v>
      </c>
      <c r="G176" s="2" t="s">
        <v>94</v>
      </c>
      <c r="H176" s="2" t="s">
        <v>941</v>
      </c>
      <c r="I176" s="2" t="s">
        <v>942</v>
      </c>
      <c r="J176" s="2">
        <v>1041421</v>
      </c>
      <c r="K176" s="2">
        <v>986425</v>
      </c>
      <c r="L176" s="2" t="s">
        <v>37</v>
      </c>
      <c r="M176" s="2" t="s">
        <v>358</v>
      </c>
      <c r="N176" s="7">
        <v>45324</v>
      </c>
      <c r="O176" s="2" t="s">
        <v>942</v>
      </c>
    </row>
    <row r="177" spans="1:17" s="3" customFormat="1">
      <c r="B177" s="3" t="s">
        <v>943</v>
      </c>
      <c r="C177" s="3" t="s">
        <v>241</v>
      </c>
      <c r="D177" s="3">
        <v>2019</v>
      </c>
      <c r="E177" s="3" t="s">
        <v>940</v>
      </c>
      <c r="F177" s="3" t="s">
        <v>220</v>
      </c>
      <c r="G177" s="3" t="s">
        <v>220</v>
      </c>
      <c r="H177" s="3" t="s">
        <v>944</v>
      </c>
      <c r="I177" s="3" t="s">
        <v>626</v>
      </c>
      <c r="J177" s="3">
        <v>1059716</v>
      </c>
      <c r="K177" s="3">
        <v>1004445</v>
      </c>
      <c r="L177" s="3" t="s">
        <v>37</v>
      </c>
      <c r="M177" s="3" t="s">
        <v>627</v>
      </c>
      <c r="N177" s="8">
        <v>45503</v>
      </c>
      <c r="O177" s="3" t="s">
        <v>626</v>
      </c>
    </row>
    <row r="178" spans="1:17" s="3" customFormat="1">
      <c r="B178" s="3" t="s">
        <v>945</v>
      </c>
      <c r="C178" s="3" t="s">
        <v>241</v>
      </c>
      <c r="D178" s="3">
        <v>2019</v>
      </c>
      <c r="E178" s="3" t="s">
        <v>940</v>
      </c>
      <c r="F178" s="3" t="s">
        <v>152</v>
      </c>
      <c r="G178" s="3" t="s">
        <v>152</v>
      </c>
      <c r="H178" s="3" t="s">
        <v>946</v>
      </c>
      <c r="I178" s="3" t="s">
        <v>947</v>
      </c>
      <c r="J178" s="3">
        <v>765936</v>
      </c>
      <c r="K178" s="3">
        <v>726492</v>
      </c>
      <c r="L178" s="3" t="s">
        <v>37</v>
      </c>
      <c r="M178" s="3" t="s">
        <v>358</v>
      </c>
      <c r="N178" s="8">
        <v>45291</v>
      </c>
      <c r="O178" s="3" t="s">
        <v>947</v>
      </c>
    </row>
    <row r="179" spans="1:17" s="3" customFormat="1">
      <c r="A179" s="3" t="s">
        <v>948</v>
      </c>
      <c r="B179" s="3" t="s">
        <v>949</v>
      </c>
      <c r="C179" s="3" t="s">
        <v>205</v>
      </c>
      <c r="D179" s="3">
        <v>2020</v>
      </c>
      <c r="E179" s="3" t="s">
        <v>950</v>
      </c>
      <c r="F179" s="3" t="s">
        <v>42</v>
      </c>
      <c r="G179" s="3" t="s">
        <v>42</v>
      </c>
      <c r="H179" s="3" t="s">
        <v>951</v>
      </c>
      <c r="I179" s="3" t="s">
        <v>952</v>
      </c>
      <c r="J179" s="3">
        <v>0</v>
      </c>
      <c r="K179" s="3">
        <v>427066</v>
      </c>
      <c r="L179" s="3" t="s">
        <v>953</v>
      </c>
      <c r="M179" s="3" t="s">
        <v>306</v>
      </c>
      <c r="N179" s="8">
        <v>44183</v>
      </c>
      <c r="O179" s="3" t="s">
        <v>952</v>
      </c>
    </row>
    <row r="180" spans="1:17" s="3" customFormat="1">
      <c r="B180" s="3" t="s">
        <v>954</v>
      </c>
      <c r="C180" s="3" t="s">
        <v>205</v>
      </c>
      <c r="D180" s="3">
        <v>2020</v>
      </c>
      <c r="E180" s="3" t="s">
        <v>950</v>
      </c>
      <c r="F180" s="3" t="s">
        <v>42</v>
      </c>
      <c r="G180" s="3" t="s">
        <v>42</v>
      </c>
      <c r="H180" s="3" t="s">
        <v>955</v>
      </c>
      <c r="I180" s="3" t="s">
        <v>956</v>
      </c>
      <c r="J180" s="3">
        <v>441533</v>
      </c>
      <c r="K180" s="3">
        <v>419366</v>
      </c>
      <c r="L180" s="3" t="s">
        <v>37</v>
      </c>
      <c r="M180" s="3" t="s">
        <v>358</v>
      </c>
      <c r="N180" s="8">
        <v>45750</v>
      </c>
      <c r="O180" s="3" t="s">
        <v>956</v>
      </c>
    </row>
    <row r="181" spans="1:17" s="4" customFormat="1">
      <c r="A181" s="4" t="s">
        <v>957</v>
      </c>
      <c r="B181" s="4" t="s">
        <v>958</v>
      </c>
      <c r="C181" s="4" t="s">
        <v>63</v>
      </c>
      <c r="D181" s="4">
        <v>2020</v>
      </c>
      <c r="E181" s="4" t="s">
        <v>959</v>
      </c>
      <c r="F181" s="4" t="s">
        <v>113</v>
      </c>
      <c r="G181" s="4" t="s">
        <v>113</v>
      </c>
      <c r="H181" s="4" t="s">
        <v>960</v>
      </c>
      <c r="I181" s="4" t="s">
        <v>559</v>
      </c>
      <c r="J181" s="4">
        <v>473831</v>
      </c>
      <c r="K181" s="4">
        <v>450000</v>
      </c>
      <c r="L181" s="4" t="s">
        <v>37</v>
      </c>
      <c r="M181" s="4" t="s">
        <v>560</v>
      </c>
      <c r="N181" s="5">
        <v>45095</v>
      </c>
      <c r="O181" s="4" t="s">
        <v>961</v>
      </c>
      <c r="Q181" s="4" t="s">
        <v>962</v>
      </c>
    </row>
    <row r="182" spans="1:17" s="4" customFormat="1">
      <c r="A182" s="4" t="s">
        <v>100</v>
      </c>
      <c r="B182" s="4" t="s">
        <v>963</v>
      </c>
      <c r="C182" s="4" t="s">
        <v>63</v>
      </c>
      <c r="D182" s="4">
        <v>2020</v>
      </c>
      <c r="E182" s="4" t="s">
        <v>959</v>
      </c>
      <c r="F182" s="4" t="s">
        <v>20</v>
      </c>
      <c r="G182" s="4" t="s">
        <v>42</v>
      </c>
      <c r="H182" s="4" t="s">
        <v>964</v>
      </c>
      <c r="I182" s="4" t="s">
        <v>965</v>
      </c>
      <c r="J182" s="4">
        <v>358786</v>
      </c>
      <c r="K182" s="4">
        <v>340000</v>
      </c>
      <c r="L182" s="4" t="s">
        <v>37</v>
      </c>
      <c r="M182" s="4" t="s">
        <v>306</v>
      </c>
      <c r="N182" s="5">
        <v>45644</v>
      </c>
      <c r="O182" s="4" t="s">
        <v>966</v>
      </c>
      <c r="Q182" s="4" t="s">
        <v>967</v>
      </c>
    </row>
    <row r="183" spans="1:17" s="3" customFormat="1">
      <c r="B183" s="3" t="s">
        <v>968</v>
      </c>
      <c r="C183" s="3" t="s">
        <v>63</v>
      </c>
      <c r="D183" s="3">
        <v>2020</v>
      </c>
      <c r="E183" s="3" t="s">
        <v>959</v>
      </c>
      <c r="F183" s="3" t="s">
        <v>215</v>
      </c>
      <c r="G183" s="3" t="s">
        <v>215</v>
      </c>
      <c r="H183" s="3" t="s">
        <v>969</v>
      </c>
      <c r="I183" s="3" t="s">
        <v>970</v>
      </c>
      <c r="J183" s="3">
        <v>410654</v>
      </c>
      <c r="K183" s="3">
        <v>390000</v>
      </c>
      <c r="L183" s="3" t="s">
        <v>37</v>
      </c>
      <c r="M183" s="3" t="s">
        <v>300</v>
      </c>
      <c r="N183" s="8">
        <v>45107</v>
      </c>
      <c r="O183" s="3" t="s">
        <v>970</v>
      </c>
      <c r="Q183" s="3" t="s">
        <v>971</v>
      </c>
    </row>
    <row r="184" spans="1:17" s="2" customFormat="1">
      <c r="B184" s="2" t="s">
        <v>972</v>
      </c>
      <c r="C184" s="2" t="s">
        <v>63</v>
      </c>
      <c r="D184" s="2">
        <v>2020</v>
      </c>
      <c r="E184" s="2" t="s">
        <v>959</v>
      </c>
      <c r="F184" s="2" t="s">
        <v>20</v>
      </c>
      <c r="G184" s="2" t="s">
        <v>20</v>
      </c>
      <c r="H184" s="2" t="s">
        <v>973</v>
      </c>
      <c r="I184" s="2" t="s">
        <v>22</v>
      </c>
      <c r="J184" s="2">
        <v>612578</v>
      </c>
      <c r="K184" s="2">
        <v>582000</v>
      </c>
      <c r="L184" s="2" t="s">
        <v>37</v>
      </c>
      <c r="M184" s="2" t="s">
        <v>282</v>
      </c>
      <c r="N184" s="7">
        <v>45290</v>
      </c>
      <c r="O184" s="2" t="s">
        <v>974</v>
      </c>
      <c r="Q184" s="2" t="s">
        <v>975</v>
      </c>
    </row>
    <row r="185" spans="1:17" s="3" customFormat="1">
      <c r="B185" s="3" t="s">
        <v>976</v>
      </c>
      <c r="C185" s="3" t="s">
        <v>63</v>
      </c>
      <c r="D185" s="3">
        <v>2020</v>
      </c>
      <c r="E185" s="3" t="s">
        <v>959</v>
      </c>
      <c r="F185" s="3" t="s">
        <v>49</v>
      </c>
      <c r="G185" s="3" t="s">
        <v>49</v>
      </c>
      <c r="H185" s="3" t="s">
        <v>977</v>
      </c>
      <c r="I185" s="3" t="s">
        <v>364</v>
      </c>
      <c r="J185" s="3">
        <v>485570</v>
      </c>
      <c r="K185" s="3">
        <v>461000</v>
      </c>
      <c r="L185" s="3" t="s">
        <v>37</v>
      </c>
      <c r="M185" s="3" t="s">
        <v>306</v>
      </c>
      <c r="N185" s="8">
        <v>45105</v>
      </c>
      <c r="O185" s="3" t="s">
        <v>978</v>
      </c>
      <c r="Q185" s="3" t="s">
        <v>979</v>
      </c>
    </row>
    <row r="186" spans="1:17" s="3" customFormat="1">
      <c r="B186" s="3" t="s">
        <v>980</v>
      </c>
      <c r="C186" s="3" t="s">
        <v>63</v>
      </c>
      <c r="D186" s="3">
        <v>2020</v>
      </c>
      <c r="E186" s="3" t="s">
        <v>959</v>
      </c>
      <c r="F186" s="3" t="s">
        <v>88</v>
      </c>
      <c r="G186" s="3" t="s">
        <v>88</v>
      </c>
      <c r="H186" s="3" t="s">
        <v>981</v>
      </c>
      <c r="I186" s="3" t="s">
        <v>653</v>
      </c>
      <c r="J186" s="3">
        <v>448560</v>
      </c>
      <c r="K186" s="3">
        <v>426000</v>
      </c>
      <c r="L186" s="3" t="s">
        <v>37</v>
      </c>
      <c r="M186" s="3" t="s">
        <v>551</v>
      </c>
      <c r="N186" s="8">
        <v>45291</v>
      </c>
      <c r="O186" s="3" t="s">
        <v>982</v>
      </c>
      <c r="Q186" s="3" t="s">
        <v>983</v>
      </c>
    </row>
    <row r="187" spans="1:17" s="3" customFormat="1">
      <c r="B187" s="3" t="s">
        <v>984</v>
      </c>
      <c r="C187" s="3" t="s">
        <v>63</v>
      </c>
      <c r="D187" s="3">
        <v>2020</v>
      </c>
      <c r="E187" s="3" t="s">
        <v>959</v>
      </c>
      <c r="F187" s="3" t="s">
        <v>88</v>
      </c>
      <c r="G187" s="3" t="s">
        <v>88</v>
      </c>
      <c r="H187" s="3" t="s">
        <v>985</v>
      </c>
      <c r="I187" s="3" t="s">
        <v>986</v>
      </c>
      <c r="J187" s="3">
        <v>696449</v>
      </c>
      <c r="K187" s="3">
        <v>660000</v>
      </c>
      <c r="L187" s="3" t="s">
        <v>37</v>
      </c>
      <c r="M187" s="3" t="s">
        <v>627</v>
      </c>
      <c r="N187" s="8">
        <v>45107</v>
      </c>
      <c r="O187" s="3" t="s">
        <v>987</v>
      </c>
      <c r="Q187" s="3" t="s">
        <v>988</v>
      </c>
    </row>
    <row r="188" spans="1:17" s="3" customFormat="1">
      <c r="B188" s="3" t="s">
        <v>989</v>
      </c>
      <c r="C188" s="3" t="s">
        <v>63</v>
      </c>
      <c r="D188" s="3">
        <v>2020</v>
      </c>
      <c r="E188" s="3" t="s">
        <v>959</v>
      </c>
      <c r="F188" s="3" t="s">
        <v>42</v>
      </c>
      <c r="G188" s="3" t="s">
        <v>42</v>
      </c>
      <c r="H188" s="3" t="s">
        <v>990</v>
      </c>
      <c r="I188" s="3" t="s">
        <v>108</v>
      </c>
      <c r="J188" s="3">
        <v>473831</v>
      </c>
      <c r="K188" s="3">
        <v>450000</v>
      </c>
      <c r="L188" s="3" t="s">
        <v>37</v>
      </c>
      <c r="M188" s="3" t="s">
        <v>334</v>
      </c>
      <c r="N188" s="8">
        <v>45106</v>
      </c>
      <c r="O188" s="3" t="s">
        <v>110</v>
      </c>
      <c r="Q188" s="3" t="s">
        <v>991</v>
      </c>
    </row>
    <row r="189" spans="1:17" s="3" customFormat="1">
      <c r="B189" s="3" t="s">
        <v>992</v>
      </c>
      <c r="C189" s="3" t="s">
        <v>63</v>
      </c>
      <c r="D189" s="3">
        <v>2020</v>
      </c>
      <c r="E189" s="3" t="s">
        <v>959</v>
      </c>
      <c r="F189" s="3" t="s">
        <v>88</v>
      </c>
      <c r="G189" s="3" t="s">
        <v>88</v>
      </c>
      <c r="H189" s="3" t="s">
        <v>993</v>
      </c>
      <c r="I189" s="3" t="s">
        <v>994</v>
      </c>
      <c r="J189" s="3">
        <v>410654</v>
      </c>
      <c r="K189" s="3">
        <v>390000</v>
      </c>
      <c r="L189" s="3" t="s">
        <v>37</v>
      </c>
      <c r="M189" s="3" t="s">
        <v>282</v>
      </c>
      <c r="N189" s="8">
        <v>45382</v>
      </c>
      <c r="O189" s="3" t="s">
        <v>994</v>
      </c>
      <c r="Q189" s="3" t="s">
        <v>995</v>
      </c>
    </row>
    <row r="190" spans="1:17" s="2" customFormat="1">
      <c r="B190" s="2" t="s">
        <v>996</v>
      </c>
      <c r="C190" s="2" t="s">
        <v>63</v>
      </c>
      <c r="D190" s="2">
        <v>2020</v>
      </c>
      <c r="E190" s="2" t="s">
        <v>959</v>
      </c>
      <c r="F190" s="2" t="s">
        <v>243</v>
      </c>
      <c r="G190" s="2" t="s">
        <v>243</v>
      </c>
      <c r="H190" s="2" t="s">
        <v>997</v>
      </c>
      <c r="I190" s="2" t="s">
        <v>998</v>
      </c>
      <c r="J190" s="2">
        <v>410654</v>
      </c>
      <c r="K190" s="2">
        <v>390000</v>
      </c>
      <c r="L190" s="2" t="s">
        <v>37</v>
      </c>
      <c r="M190" s="2" t="s">
        <v>391</v>
      </c>
      <c r="N190" s="7">
        <v>45291</v>
      </c>
      <c r="O190" s="2" t="s">
        <v>999</v>
      </c>
      <c r="Q190" s="2" t="s">
        <v>1000</v>
      </c>
    </row>
    <row r="191" spans="1:17" s="3" customFormat="1">
      <c r="B191" s="3" t="s">
        <v>1001</v>
      </c>
      <c r="C191" s="3" t="s">
        <v>63</v>
      </c>
      <c r="D191" s="3">
        <v>2020</v>
      </c>
      <c r="E191" s="3" t="s">
        <v>959</v>
      </c>
      <c r="F191" s="3" t="s">
        <v>94</v>
      </c>
      <c r="G191" s="3" t="s">
        <v>94</v>
      </c>
      <c r="H191" s="3" t="s">
        <v>1002</v>
      </c>
      <c r="I191" s="3" t="s">
        <v>1003</v>
      </c>
      <c r="J191" s="3">
        <v>442242</v>
      </c>
      <c r="K191" s="3">
        <v>420000</v>
      </c>
      <c r="L191" s="3" t="s">
        <v>37</v>
      </c>
      <c r="M191" s="3" t="s">
        <v>306</v>
      </c>
      <c r="N191" s="8">
        <v>45291</v>
      </c>
      <c r="O191" s="3" t="s">
        <v>1004</v>
      </c>
      <c r="Q191" s="3" t="s">
        <v>1005</v>
      </c>
    </row>
    <row r="192" spans="1:17" s="2" customFormat="1">
      <c r="B192" s="2" t="s">
        <v>1006</v>
      </c>
      <c r="C192" s="2" t="s">
        <v>63</v>
      </c>
      <c r="D192" s="2">
        <v>2020</v>
      </c>
      <c r="E192" s="2" t="s">
        <v>959</v>
      </c>
      <c r="F192" s="2" t="s">
        <v>220</v>
      </c>
      <c r="G192" s="2" t="s">
        <v>220</v>
      </c>
      <c r="H192" s="2" t="s">
        <v>1007</v>
      </c>
      <c r="I192" s="2" t="s">
        <v>1008</v>
      </c>
      <c r="J192" s="2">
        <v>379065</v>
      </c>
      <c r="K192" s="2">
        <v>360000</v>
      </c>
      <c r="L192" s="2" t="s">
        <v>37</v>
      </c>
      <c r="M192" s="2" t="s">
        <v>282</v>
      </c>
      <c r="N192" s="7">
        <v>45046</v>
      </c>
      <c r="O192" s="2" t="s">
        <v>1009</v>
      </c>
      <c r="Q192" s="2" t="s">
        <v>1010</v>
      </c>
    </row>
    <row r="193" spans="1:17" s="3" customFormat="1">
      <c r="B193" s="3" t="s">
        <v>1011</v>
      </c>
      <c r="C193" s="3" t="s">
        <v>63</v>
      </c>
      <c r="D193" s="3">
        <v>2020</v>
      </c>
      <c r="E193" s="3" t="s">
        <v>959</v>
      </c>
      <c r="F193" s="3" t="s">
        <v>42</v>
      </c>
      <c r="G193" s="3" t="s">
        <v>42</v>
      </c>
      <c r="H193" s="3" t="s">
        <v>1012</v>
      </c>
      <c r="I193" s="3" t="s">
        <v>276</v>
      </c>
      <c r="J193" s="3">
        <v>612112</v>
      </c>
      <c r="K193" s="3">
        <v>582000</v>
      </c>
      <c r="L193" s="3" t="s">
        <v>37</v>
      </c>
      <c r="M193" s="3" t="s">
        <v>334</v>
      </c>
      <c r="N193" s="8">
        <v>45260</v>
      </c>
      <c r="O193" s="3" t="s">
        <v>1013</v>
      </c>
      <c r="Q193" s="3" t="s">
        <v>1014</v>
      </c>
    </row>
    <row r="194" spans="1:17" s="2" customFormat="1">
      <c r="B194" s="2" t="s">
        <v>1015</v>
      </c>
      <c r="C194" s="2" t="s">
        <v>63</v>
      </c>
      <c r="D194" s="2">
        <v>2020</v>
      </c>
      <c r="E194" s="2" t="s">
        <v>959</v>
      </c>
      <c r="F194" s="2" t="s">
        <v>152</v>
      </c>
      <c r="G194" s="2" t="s">
        <v>152</v>
      </c>
      <c r="H194" s="2" t="s">
        <v>1016</v>
      </c>
      <c r="I194" s="2" t="s">
        <v>1017</v>
      </c>
      <c r="J194" s="2">
        <v>410654</v>
      </c>
      <c r="K194" s="2">
        <v>390000</v>
      </c>
      <c r="L194" s="2" t="s">
        <v>37</v>
      </c>
      <c r="M194" s="2" t="s">
        <v>551</v>
      </c>
      <c r="N194" s="7">
        <v>44956</v>
      </c>
      <c r="O194" s="2" t="s">
        <v>1018</v>
      </c>
      <c r="Q194" s="2" t="s">
        <v>1019</v>
      </c>
    </row>
    <row r="195" spans="1:17" s="3" customFormat="1">
      <c r="B195" s="3" t="s">
        <v>1020</v>
      </c>
      <c r="C195" s="3" t="s">
        <v>205</v>
      </c>
      <c r="D195" s="3">
        <v>2020</v>
      </c>
      <c r="E195" s="3" t="s">
        <v>950</v>
      </c>
      <c r="F195" s="3" t="s">
        <v>113</v>
      </c>
      <c r="G195" s="3" t="s">
        <v>152</v>
      </c>
      <c r="H195" s="3" t="s">
        <v>1021</v>
      </c>
      <c r="I195" s="3" t="s">
        <v>1022</v>
      </c>
      <c r="J195" s="3">
        <v>441177</v>
      </c>
      <c r="K195" s="3">
        <v>419000</v>
      </c>
      <c r="L195" s="3" t="s">
        <v>37</v>
      </c>
      <c r="M195" s="3" t="s">
        <v>560</v>
      </c>
      <c r="N195" s="8">
        <v>45077</v>
      </c>
      <c r="O195" s="3" t="s">
        <v>1022</v>
      </c>
    </row>
    <row r="196" spans="1:17" s="3" customFormat="1">
      <c r="B196" s="3" t="s">
        <v>1023</v>
      </c>
      <c r="C196" s="3" t="s">
        <v>63</v>
      </c>
      <c r="D196" s="3">
        <v>2020</v>
      </c>
      <c r="E196" s="3" t="s">
        <v>959</v>
      </c>
      <c r="F196" s="3" t="s">
        <v>225</v>
      </c>
      <c r="G196" s="3" t="s">
        <v>225</v>
      </c>
      <c r="H196" s="3" t="s">
        <v>1024</v>
      </c>
      <c r="I196" s="3" t="s">
        <v>1025</v>
      </c>
      <c r="J196" s="3">
        <v>485429</v>
      </c>
      <c r="K196" s="3">
        <v>461000</v>
      </c>
      <c r="L196" s="3" t="s">
        <v>37</v>
      </c>
      <c r="M196" s="3" t="s">
        <v>412</v>
      </c>
      <c r="N196" s="8">
        <v>45350</v>
      </c>
      <c r="O196" s="3" t="s">
        <v>1026</v>
      </c>
      <c r="Q196" s="3" t="s">
        <v>1027</v>
      </c>
    </row>
    <row r="197" spans="1:17" s="3" customFormat="1">
      <c r="B197" s="3" t="s">
        <v>1028</v>
      </c>
      <c r="C197" s="3" t="s">
        <v>63</v>
      </c>
      <c r="D197" s="3">
        <v>2020</v>
      </c>
      <c r="E197" s="3" t="s">
        <v>959</v>
      </c>
      <c r="F197" s="3" t="s">
        <v>152</v>
      </c>
      <c r="G197" s="3" t="s">
        <v>152</v>
      </c>
      <c r="H197" s="3" t="s">
        <v>1029</v>
      </c>
      <c r="I197" s="3" t="s">
        <v>1030</v>
      </c>
      <c r="J197" s="3">
        <v>537008</v>
      </c>
      <c r="K197" s="3">
        <v>510000</v>
      </c>
      <c r="L197" s="3" t="s">
        <v>37</v>
      </c>
      <c r="M197" s="3" t="s">
        <v>441</v>
      </c>
      <c r="N197" s="8">
        <v>44966</v>
      </c>
      <c r="O197" s="3" t="s">
        <v>1031</v>
      </c>
      <c r="Q197" s="3" t="s">
        <v>1032</v>
      </c>
    </row>
    <row r="198" spans="1:17" s="3" customFormat="1">
      <c r="B198" s="3" t="s">
        <v>1033</v>
      </c>
      <c r="C198" s="3" t="s">
        <v>63</v>
      </c>
      <c r="D198" s="3">
        <v>2020</v>
      </c>
      <c r="E198" s="3" t="s">
        <v>959</v>
      </c>
      <c r="F198" s="3" t="s">
        <v>119</v>
      </c>
      <c r="G198" s="3" t="s">
        <v>119</v>
      </c>
      <c r="H198" s="3" t="s">
        <v>1034</v>
      </c>
      <c r="I198" s="3" t="s">
        <v>121</v>
      </c>
      <c r="J198" s="3">
        <v>458132</v>
      </c>
      <c r="K198" s="3">
        <v>435000</v>
      </c>
      <c r="L198" s="3" t="s">
        <v>37</v>
      </c>
      <c r="M198" s="3" t="s">
        <v>551</v>
      </c>
      <c r="N198" s="8">
        <v>45291</v>
      </c>
      <c r="O198" s="3" t="s">
        <v>1035</v>
      </c>
      <c r="Q198" s="3" t="s">
        <v>1036</v>
      </c>
    </row>
    <row r="199" spans="1:17" s="3" customFormat="1">
      <c r="B199" s="3" t="s">
        <v>1037</v>
      </c>
      <c r="C199" s="3" t="s">
        <v>63</v>
      </c>
      <c r="D199" s="3">
        <v>2020</v>
      </c>
      <c r="E199" s="3" t="s">
        <v>959</v>
      </c>
      <c r="F199" s="3" t="s">
        <v>152</v>
      </c>
      <c r="G199" s="3" t="s">
        <v>152</v>
      </c>
      <c r="H199" s="3" t="s">
        <v>1038</v>
      </c>
      <c r="I199" s="3" t="s">
        <v>1039</v>
      </c>
      <c r="J199" s="3">
        <v>463223</v>
      </c>
      <c r="K199" s="3">
        <v>440000</v>
      </c>
      <c r="L199" s="3" t="s">
        <v>37</v>
      </c>
      <c r="M199" s="3" t="s">
        <v>293</v>
      </c>
      <c r="N199" s="8">
        <v>45016</v>
      </c>
      <c r="O199" s="3" t="s">
        <v>1040</v>
      </c>
      <c r="Q199" s="3" t="s">
        <v>1041</v>
      </c>
    </row>
    <row r="200" spans="1:17" s="3" customFormat="1">
      <c r="B200" s="3" t="s">
        <v>1042</v>
      </c>
      <c r="C200" s="3" t="s">
        <v>63</v>
      </c>
      <c r="D200" s="3">
        <v>2020</v>
      </c>
      <c r="E200" s="3" t="s">
        <v>959</v>
      </c>
      <c r="F200" s="3" t="s">
        <v>20</v>
      </c>
      <c r="G200" s="3" t="s">
        <v>20</v>
      </c>
      <c r="H200" s="3" t="s">
        <v>1043</v>
      </c>
      <c r="I200" s="3" t="s">
        <v>1044</v>
      </c>
      <c r="J200" s="3">
        <v>379065</v>
      </c>
      <c r="K200" s="3">
        <v>360000</v>
      </c>
      <c r="L200" s="3" t="s">
        <v>37</v>
      </c>
      <c r="M200" s="3" t="s">
        <v>551</v>
      </c>
      <c r="N200" s="8">
        <v>45657</v>
      </c>
      <c r="O200" s="3" t="s">
        <v>1045</v>
      </c>
      <c r="Q200" s="3" t="s">
        <v>1046</v>
      </c>
    </row>
    <row r="201" spans="1:17" s="2" customFormat="1">
      <c r="B201" s="2" t="s">
        <v>1047</v>
      </c>
      <c r="C201" s="2" t="s">
        <v>63</v>
      </c>
      <c r="D201" s="2">
        <v>2020</v>
      </c>
      <c r="E201" s="2" t="s">
        <v>959</v>
      </c>
      <c r="F201" s="2" t="s">
        <v>215</v>
      </c>
      <c r="G201" s="2" t="s">
        <v>215</v>
      </c>
      <c r="H201" s="2" t="s">
        <v>1048</v>
      </c>
      <c r="I201" s="2" t="s">
        <v>1049</v>
      </c>
      <c r="J201" s="2">
        <v>501308</v>
      </c>
      <c r="K201" s="2">
        <v>476000</v>
      </c>
      <c r="L201" s="2" t="s">
        <v>37</v>
      </c>
      <c r="M201" s="2" t="s">
        <v>358</v>
      </c>
      <c r="N201" s="7">
        <v>45008</v>
      </c>
      <c r="O201" s="2" t="s">
        <v>1050</v>
      </c>
      <c r="Q201" s="2" t="s">
        <v>1051</v>
      </c>
    </row>
    <row r="202" spans="1:17" s="3" customFormat="1">
      <c r="B202" s="3" t="s">
        <v>1052</v>
      </c>
      <c r="C202" s="3" t="s">
        <v>63</v>
      </c>
      <c r="D202" s="3">
        <v>2020</v>
      </c>
      <c r="E202" s="3" t="s">
        <v>959</v>
      </c>
      <c r="F202" s="3" t="s">
        <v>152</v>
      </c>
      <c r="G202" s="3" t="s">
        <v>152</v>
      </c>
      <c r="H202" s="3" t="s">
        <v>1053</v>
      </c>
      <c r="I202" s="3" t="s">
        <v>1054</v>
      </c>
      <c r="J202" s="3">
        <v>504293</v>
      </c>
      <c r="K202" s="3">
        <v>480000</v>
      </c>
      <c r="L202" s="3" t="s">
        <v>37</v>
      </c>
      <c r="M202" s="3" t="s">
        <v>358</v>
      </c>
      <c r="N202" s="8">
        <v>45291</v>
      </c>
      <c r="O202" s="3" t="s">
        <v>1055</v>
      </c>
      <c r="Q202" s="3" t="s">
        <v>1056</v>
      </c>
    </row>
    <row r="203" spans="1:17" s="2" customFormat="1">
      <c r="B203" s="2" t="s">
        <v>1057</v>
      </c>
      <c r="C203" s="2" t="s">
        <v>63</v>
      </c>
      <c r="D203" s="2">
        <v>2020</v>
      </c>
      <c r="E203" s="2" t="s">
        <v>959</v>
      </c>
      <c r="F203" s="2" t="s">
        <v>152</v>
      </c>
      <c r="G203" s="2" t="s">
        <v>152</v>
      </c>
      <c r="H203" s="2" t="s">
        <v>1058</v>
      </c>
      <c r="I203" s="2" t="s">
        <v>1059</v>
      </c>
      <c r="J203" s="2">
        <v>623892</v>
      </c>
      <c r="K203" s="2">
        <v>594000</v>
      </c>
      <c r="L203" s="2" t="s">
        <v>37</v>
      </c>
      <c r="M203" s="2" t="s">
        <v>358</v>
      </c>
      <c r="N203" s="7">
        <v>44995</v>
      </c>
      <c r="O203" s="2" t="s">
        <v>1060</v>
      </c>
      <c r="Q203" s="2" t="s">
        <v>1061</v>
      </c>
    </row>
    <row r="204" spans="1:17" s="3" customFormat="1">
      <c r="B204" s="3" t="s">
        <v>1062</v>
      </c>
      <c r="C204" s="3" t="s">
        <v>63</v>
      </c>
      <c r="D204" s="3">
        <v>2020</v>
      </c>
      <c r="E204" s="3" t="s">
        <v>959</v>
      </c>
      <c r="F204" s="3" t="s">
        <v>42</v>
      </c>
      <c r="G204" s="3" t="s">
        <v>42</v>
      </c>
      <c r="H204" s="3" t="s">
        <v>1063</v>
      </c>
      <c r="I204" s="3" t="s">
        <v>1064</v>
      </c>
      <c r="J204" s="3">
        <v>505420</v>
      </c>
      <c r="K204" s="3">
        <v>480000</v>
      </c>
      <c r="L204" s="3" t="s">
        <v>37</v>
      </c>
      <c r="M204" s="3" t="s">
        <v>293</v>
      </c>
      <c r="N204" s="8">
        <v>45414</v>
      </c>
      <c r="O204" s="3" t="s">
        <v>1064</v>
      </c>
      <c r="Q204" s="3" t="s">
        <v>1065</v>
      </c>
    </row>
    <row r="205" spans="1:17" s="4" customFormat="1">
      <c r="A205" s="4" t="s">
        <v>1066</v>
      </c>
      <c r="B205" s="4" t="s">
        <v>1067</v>
      </c>
      <c r="C205" s="4" t="s">
        <v>63</v>
      </c>
      <c r="D205" s="4">
        <v>2020</v>
      </c>
      <c r="E205" s="4" t="s">
        <v>959</v>
      </c>
      <c r="F205" s="4" t="s">
        <v>20</v>
      </c>
      <c r="G205" s="4" t="s">
        <v>20</v>
      </c>
      <c r="H205" s="4" t="s">
        <v>1068</v>
      </c>
      <c r="I205" s="4" t="s">
        <v>1069</v>
      </c>
      <c r="J205" s="4">
        <v>568597</v>
      </c>
      <c r="K205" s="4">
        <v>540000</v>
      </c>
      <c r="L205" s="4" t="s">
        <v>37</v>
      </c>
      <c r="M205" s="4" t="s">
        <v>293</v>
      </c>
      <c r="N205" s="5">
        <v>45091</v>
      </c>
      <c r="O205" s="4" t="s">
        <v>1070</v>
      </c>
      <c r="Q205" s="4" t="s">
        <v>1071</v>
      </c>
    </row>
    <row r="206" spans="1:17" s="2" customFormat="1">
      <c r="B206" s="2" t="s">
        <v>1072</v>
      </c>
      <c r="C206" s="2" t="s">
        <v>63</v>
      </c>
      <c r="D206" s="2">
        <v>2020</v>
      </c>
      <c r="E206" s="2" t="s">
        <v>959</v>
      </c>
      <c r="F206" s="2" t="s">
        <v>220</v>
      </c>
      <c r="G206" s="2" t="s">
        <v>220</v>
      </c>
      <c r="H206" s="2" t="s">
        <v>1073</v>
      </c>
      <c r="I206" s="2" t="s">
        <v>1074</v>
      </c>
      <c r="J206" s="2">
        <v>663173</v>
      </c>
      <c r="K206" s="2">
        <v>630000</v>
      </c>
      <c r="L206" s="2" t="s">
        <v>37</v>
      </c>
      <c r="M206" s="2" t="s">
        <v>282</v>
      </c>
      <c r="N206" s="7">
        <v>45106</v>
      </c>
      <c r="O206" s="2" t="s">
        <v>1075</v>
      </c>
      <c r="Q206" s="2" t="s">
        <v>1076</v>
      </c>
    </row>
    <row r="207" spans="1:17" s="3" customFormat="1">
      <c r="B207" s="3" t="s">
        <v>1077</v>
      </c>
      <c r="C207" s="3" t="s">
        <v>63</v>
      </c>
      <c r="D207" s="3">
        <v>2020</v>
      </c>
      <c r="E207" s="3" t="s">
        <v>959</v>
      </c>
      <c r="F207" s="3" t="s">
        <v>20</v>
      </c>
      <c r="G207" s="3" t="s">
        <v>20</v>
      </c>
      <c r="H207" s="3" t="s">
        <v>1078</v>
      </c>
      <c r="I207" s="3" t="s">
        <v>1079</v>
      </c>
      <c r="J207" s="3">
        <v>579064</v>
      </c>
      <c r="K207" s="3">
        <v>550000</v>
      </c>
      <c r="L207" s="3" t="s">
        <v>37</v>
      </c>
      <c r="M207" s="3" t="s">
        <v>300</v>
      </c>
      <c r="N207" s="8">
        <v>45277</v>
      </c>
      <c r="O207" s="3" t="s">
        <v>1080</v>
      </c>
      <c r="Q207" s="3" t="s">
        <v>1081</v>
      </c>
    </row>
    <row r="208" spans="1:17" s="3" customFormat="1">
      <c r="B208" s="3" t="s">
        <v>1082</v>
      </c>
      <c r="C208" s="3" t="s">
        <v>205</v>
      </c>
      <c r="D208" s="3">
        <v>2020</v>
      </c>
      <c r="E208" s="3" t="s">
        <v>950</v>
      </c>
      <c r="F208" s="3" t="s">
        <v>119</v>
      </c>
      <c r="G208" s="3" t="s">
        <v>119</v>
      </c>
      <c r="H208" s="3" t="s">
        <v>1083</v>
      </c>
      <c r="I208" s="3" t="s">
        <v>1084</v>
      </c>
      <c r="J208" s="3">
        <v>0</v>
      </c>
      <c r="K208" s="3">
        <v>393116</v>
      </c>
      <c r="L208" s="3" t="s">
        <v>953</v>
      </c>
      <c r="M208" s="3" t="s">
        <v>823</v>
      </c>
      <c r="N208" s="8">
        <v>44348</v>
      </c>
      <c r="O208" s="3" t="s">
        <v>1084</v>
      </c>
    </row>
    <row r="209" spans="1:17" s="3" customFormat="1">
      <c r="B209" s="3" t="s">
        <v>1085</v>
      </c>
      <c r="C209" s="3" t="s">
        <v>205</v>
      </c>
      <c r="D209" s="3">
        <v>2020</v>
      </c>
      <c r="E209" s="3" t="s">
        <v>950</v>
      </c>
      <c r="F209" s="3" t="s">
        <v>220</v>
      </c>
      <c r="G209" s="3" t="s">
        <v>220</v>
      </c>
      <c r="H209" s="3" t="s">
        <v>1086</v>
      </c>
      <c r="I209" s="3" t="s">
        <v>1087</v>
      </c>
      <c r="J209" s="3">
        <v>447495</v>
      </c>
      <c r="K209" s="3">
        <v>424978</v>
      </c>
      <c r="L209" s="3" t="s">
        <v>37</v>
      </c>
      <c r="M209" s="3" t="s">
        <v>358</v>
      </c>
      <c r="N209" s="8">
        <v>45412</v>
      </c>
      <c r="O209" s="3" t="s">
        <v>1087</v>
      </c>
    </row>
    <row r="210" spans="1:17" s="2" customFormat="1">
      <c r="B210" s="2" t="s">
        <v>1088</v>
      </c>
      <c r="C210" s="2" t="s">
        <v>63</v>
      </c>
      <c r="D210" s="2">
        <v>2020</v>
      </c>
      <c r="E210" s="2" t="s">
        <v>959</v>
      </c>
      <c r="F210" s="2" t="s">
        <v>152</v>
      </c>
      <c r="G210" s="2" t="s">
        <v>152</v>
      </c>
      <c r="H210" s="2" t="s">
        <v>1089</v>
      </c>
      <c r="I210" s="2" t="s">
        <v>1090</v>
      </c>
      <c r="J210" s="2">
        <v>426448</v>
      </c>
      <c r="K210" s="2">
        <v>405000</v>
      </c>
      <c r="L210" s="2" t="s">
        <v>37</v>
      </c>
      <c r="M210" s="2" t="s">
        <v>358</v>
      </c>
      <c r="N210" s="7">
        <v>45085</v>
      </c>
      <c r="O210" s="2" t="s">
        <v>1091</v>
      </c>
      <c r="Q210" s="2" t="s">
        <v>1092</v>
      </c>
    </row>
    <row r="211" spans="1:17" s="3" customFormat="1">
      <c r="B211" s="3" t="s">
        <v>1093</v>
      </c>
      <c r="C211" s="3" t="s">
        <v>63</v>
      </c>
      <c r="D211" s="3">
        <v>2019</v>
      </c>
      <c r="E211" s="3" t="s">
        <v>1094</v>
      </c>
      <c r="F211" s="3" t="s">
        <v>119</v>
      </c>
      <c r="G211" s="3" t="s">
        <v>119</v>
      </c>
      <c r="H211" s="3" t="s">
        <v>1095</v>
      </c>
      <c r="I211" s="3" t="s">
        <v>1096</v>
      </c>
      <c r="J211" s="3">
        <v>442171</v>
      </c>
      <c r="K211" s="3">
        <v>420000</v>
      </c>
      <c r="L211" s="3" t="s">
        <v>37</v>
      </c>
      <c r="M211" s="3" t="s">
        <v>300</v>
      </c>
      <c r="N211" s="8">
        <v>45291</v>
      </c>
      <c r="O211" s="3" t="s">
        <v>1097</v>
      </c>
    </row>
    <row r="212" spans="1:17" s="3" customFormat="1">
      <c r="B212" s="3" t="s">
        <v>1098</v>
      </c>
      <c r="C212" s="3" t="s">
        <v>63</v>
      </c>
      <c r="D212" s="3">
        <v>2019</v>
      </c>
      <c r="E212" s="3" t="s">
        <v>1094</v>
      </c>
      <c r="F212" s="3" t="s">
        <v>42</v>
      </c>
      <c r="G212" s="3" t="s">
        <v>42</v>
      </c>
      <c r="H212" s="3" t="s">
        <v>1099</v>
      </c>
      <c r="I212" s="3" t="s">
        <v>1100</v>
      </c>
      <c r="J212" s="3">
        <v>410675</v>
      </c>
      <c r="K212" s="3">
        <v>390000</v>
      </c>
      <c r="L212" s="3" t="s">
        <v>37</v>
      </c>
      <c r="M212" s="3" t="s">
        <v>334</v>
      </c>
      <c r="N212" s="8">
        <v>45291</v>
      </c>
      <c r="O212" s="3" t="s">
        <v>1100</v>
      </c>
    </row>
    <row r="213" spans="1:17" s="3" customFormat="1">
      <c r="B213" s="3" t="s">
        <v>1101</v>
      </c>
      <c r="C213" s="3" t="s">
        <v>63</v>
      </c>
      <c r="D213" s="3">
        <v>2019</v>
      </c>
      <c r="E213" s="3" t="s">
        <v>1094</v>
      </c>
      <c r="F213" s="3" t="s">
        <v>81</v>
      </c>
      <c r="G213" s="3" t="s">
        <v>81</v>
      </c>
      <c r="H213" s="3" t="s">
        <v>1102</v>
      </c>
      <c r="I213" s="3" t="s">
        <v>1103</v>
      </c>
      <c r="J213" s="3">
        <v>442452</v>
      </c>
      <c r="K213" s="3">
        <v>420000</v>
      </c>
      <c r="L213" s="3" t="s">
        <v>37</v>
      </c>
      <c r="M213" s="3" t="s">
        <v>892</v>
      </c>
      <c r="N213" s="8">
        <v>44742</v>
      </c>
      <c r="O213" s="3" t="s">
        <v>1104</v>
      </c>
    </row>
    <row r="214" spans="1:17" s="3" customFormat="1">
      <c r="B214" s="3" t="s">
        <v>1105</v>
      </c>
      <c r="C214" s="3" t="s">
        <v>63</v>
      </c>
      <c r="D214" s="3">
        <v>2019</v>
      </c>
      <c r="E214" s="3" t="s">
        <v>1094</v>
      </c>
      <c r="F214" s="3" t="s">
        <v>81</v>
      </c>
      <c r="G214" s="3" t="s">
        <v>81</v>
      </c>
      <c r="H214" s="3" t="s">
        <v>1106</v>
      </c>
      <c r="I214" s="3" t="s">
        <v>1107</v>
      </c>
      <c r="J214" s="3">
        <v>560736</v>
      </c>
      <c r="K214" s="3">
        <v>533038</v>
      </c>
      <c r="L214" s="3" t="s">
        <v>37</v>
      </c>
      <c r="M214" s="3" t="s">
        <v>823</v>
      </c>
      <c r="N214" s="8">
        <v>44926</v>
      </c>
      <c r="O214" s="3" t="s">
        <v>1108</v>
      </c>
    </row>
    <row r="215" spans="1:17" s="3" customFormat="1">
      <c r="B215" s="3" t="s">
        <v>1109</v>
      </c>
      <c r="C215" s="3" t="s">
        <v>63</v>
      </c>
      <c r="D215" s="3">
        <v>2019</v>
      </c>
      <c r="E215" s="3" t="s">
        <v>1094</v>
      </c>
      <c r="F215" s="3" t="s">
        <v>194</v>
      </c>
      <c r="G215" s="3" t="s">
        <v>194</v>
      </c>
      <c r="H215" s="3" t="s">
        <v>1110</v>
      </c>
      <c r="I215" s="3" t="s">
        <v>1111</v>
      </c>
      <c r="J215" s="3">
        <v>507956</v>
      </c>
      <c r="K215" s="3">
        <v>483401</v>
      </c>
      <c r="L215" s="3" t="s">
        <v>37</v>
      </c>
      <c r="M215" s="3" t="s">
        <v>358</v>
      </c>
      <c r="N215" s="8">
        <v>45107</v>
      </c>
      <c r="O215" s="3" t="s">
        <v>1112</v>
      </c>
    </row>
    <row r="216" spans="1:17" s="3" customFormat="1">
      <c r="B216" s="3" t="s">
        <v>1113</v>
      </c>
      <c r="C216" s="3" t="s">
        <v>63</v>
      </c>
      <c r="D216" s="3">
        <v>2019</v>
      </c>
      <c r="E216" s="3" t="s">
        <v>1094</v>
      </c>
      <c r="F216" s="3" t="s">
        <v>220</v>
      </c>
      <c r="G216" s="3" t="s">
        <v>220</v>
      </c>
      <c r="H216" s="3" t="s">
        <v>1114</v>
      </c>
      <c r="I216" s="3" t="s">
        <v>1115</v>
      </c>
      <c r="J216" s="3">
        <v>536471</v>
      </c>
      <c r="K216" s="3">
        <v>510000</v>
      </c>
      <c r="L216" s="3" t="s">
        <v>37</v>
      </c>
      <c r="M216" s="3" t="s">
        <v>358</v>
      </c>
      <c r="N216" s="8">
        <v>45108</v>
      </c>
      <c r="O216" s="3" t="s">
        <v>1116</v>
      </c>
    </row>
    <row r="217" spans="1:17" s="3" customFormat="1">
      <c r="B217" s="3" t="s">
        <v>1117</v>
      </c>
      <c r="C217" s="3" t="s">
        <v>63</v>
      </c>
      <c r="D217" s="3">
        <v>2019</v>
      </c>
      <c r="E217" s="3" t="s">
        <v>1094</v>
      </c>
      <c r="F217" s="3" t="s">
        <v>243</v>
      </c>
      <c r="G217" s="3" t="s">
        <v>243</v>
      </c>
      <c r="H217" s="3" t="s">
        <v>1118</v>
      </c>
      <c r="I217" s="3" t="s">
        <v>1119</v>
      </c>
      <c r="J217" s="3">
        <v>418337</v>
      </c>
      <c r="K217" s="3">
        <v>397500</v>
      </c>
      <c r="L217" s="3" t="s">
        <v>953</v>
      </c>
      <c r="M217" s="3" t="s">
        <v>300</v>
      </c>
      <c r="N217" s="8">
        <v>44561</v>
      </c>
      <c r="O217" s="3" t="s">
        <v>1120</v>
      </c>
    </row>
    <row r="218" spans="1:17" s="3" customFormat="1">
      <c r="B218" s="3" t="s">
        <v>1121</v>
      </c>
      <c r="C218" s="3" t="s">
        <v>63</v>
      </c>
      <c r="D218" s="3">
        <v>2019</v>
      </c>
      <c r="E218" s="3" t="s">
        <v>1094</v>
      </c>
      <c r="F218" s="3" t="s">
        <v>42</v>
      </c>
      <c r="G218" s="3" t="s">
        <v>42</v>
      </c>
      <c r="H218" s="3" t="s">
        <v>1122</v>
      </c>
      <c r="I218" s="3" t="s">
        <v>1123</v>
      </c>
      <c r="J218" s="3">
        <v>458259</v>
      </c>
      <c r="K218" s="3">
        <v>435449</v>
      </c>
      <c r="L218" s="3" t="s">
        <v>37</v>
      </c>
      <c r="M218" s="3" t="s">
        <v>334</v>
      </c>
      <c r="N218" s="8">
        <v>45291</v>
      </c>
      <c r="O218" s="3" t="s">
        <v>1124</v>
      </c>
    </row>
    <row r="219" spans="1:17" s="3" customFormat="1">
      <c r="B219" s="3" t="s">
        <v>1125</v>
      </c>
      <c r="C219" s="3" t="s">
        <v>63</v>
      </c>
      <c r="D219" s="3">
        <v>2019</v>
      </c>
      <c r="E219" s="3" t="s">
        <v>1094</v>
      </c>
      <c r="F219" s="3" t="s">
        <v>42</v>
      </c>
      <c r="G219" s="3" t="s">
        <v>42</v>
      </c>
      <c r="H219" s="3" t="s">
        <v>1126</v>
      </c>
      <c r="I219" s="3" t="s">
        <v>1127</v>
      </c>
      <c r="J219" s="3">
        <v>537037</v>
      </c>
      <c r="K219" s="3">
        <v>510000</v>
      </c>
      <c r="L219" s="3" t="s">
        <v>37</v>
      </c>
      <c r="M219" s="3" t="s">
        <v>334</v>
      </c>
      <c r="N219" s="8">
        <v>45107</v>
      </c>
      <c r="O219" s="3" t="s">
        <v>1128</v>
      </c>
    </row>
    <row r="220" spans="1:17" s="2" customFormat="1">
      <c r="B220" s="2" t="s">
        <v>1129</v>
      </c>
      <c r="C220" s="2" t="s">
        <v>63</v>
      </c>
      <c r="D220" s="2">
        <v>2019</v>
      </c>
      <c r="E220" s="2" t="s">
        <v>1094</v>
      </c>
      <c r="F220" s="2" t="s">
        <v>194</v>
      </c>
      <c r="G220" s="2" t="s">
        <v>194</v>
      </c>
      <c r="H220" s="2" t="s">
        <v>1130</v>
      </c>
      <c r="I220" s="2" t="s">
        <v>1131</v>
      </c>
      <c r="J220" s="2">
        <v>394880</v>
      </c>
      <c r="K220" s="2">
        <v>375000</v>
      </c>
      <c r="L220" s="2" t="s">
        <v>37</v>
      </c>
      <c r="M220" s="2" t="s">
        <v>358</v>
      </c>
      <c r="N220" s="7">
        <v>44926</v>
      </c>
      <c r="O220" s="2" t="s">
        <v>1132</v>
      </c>
    </row>
    <row r="221" spans="1:17" s="3" customFormat="1">
      <c r="B221" s="3" t="s">
        <v>1133</v>
      </c>
      <c r="C221" s="3" t="s">
        <v>63</v>
      </c>
      <c r="D221" s="3">
        <v>2019</v>
      </c>
      <c r="E221" s="3" t="s">
        <v>1094</v>
      </c>
      <c r="F221" s="3" t="s">
        <v>220</v>
      </c>
      <c r="G221" s="3" t="s">
        <v>220</v>
      </c>
      <c r="H221" s="3" t="s">
        <v>1134</v>
      </c>
      <c r="I221" s="3" t="s">
        <v>1135</v>
      </c>
      <c r="J221" s="3">
        <v>582261</v>
      </c>
      <c r="K221" s="3">
        <v>553000</v>
      </c>
      <c r="L221" s="3" t="s">
        <v>37</v>
      </c>
      <c r="M221" s="3" t="s">
        <v>358</v>
      </c>
      <c r="N221" s="8">
        <v>44957</v>
      </c>
      <c r="O221" s="3" t="s">
        <v>1136</v>
      </c>
    </row>
    <row r="222" spans="1:17" s="3" customFormat="1">
      <c r="B222" s="3" t="s">
        <v>1137</v>
      </c>
      <c r="C222" s="3" t="s">
        <v>63</v>
      </c>
      <c r="D222" s="3">
        <v>2019</v>
      </c>
      <c r="E222" s="3" t="s">
        <v>1094</v>
      </c>
      <c r="F222" s="3" t="s">
        <v>152</v>
      </c>
      <c r="G222" s="3" t="s">
        <v>152</v>
      </c>
      <c r="H222" s="3" t="s">
        <v>1138</v>
      </c>
      <c r="I222" s="3" t="s">
        <v>1139</v>
      </c>
      <c r="J222" s="3">
        <v>305468</v>
      </c>
      <c r="K222" s="3">
        <v>291000</v>
      </c>
      <c r="L222" s="3" t="s">
        <v>37</v>
      </c>
      <c r="M222" s="3" t="s">
        <v>358</v>
      </c>
      <c r="N222" s="8">
        <v>45291</v>
      </c>
      <c r="O222" s="3" t="s">
        <v>1140</v>
      </c>
    </row>
    <row r="223" spans="1:17" s="4" customFormat="1">
      <c r="A223" s="4" t="s">
        <v>100</v>
      </c>
      <c r="B223" s="4" t="s">
        <v>1141</v>
      </c>
      <c r="C223" s="4" t="s">
        <v>63</v>
      </c>
      <c r="D223" s="4">
        <v>2019</v>
      </c>
      <c r="E223" s="4" t="s">
        <v>1094</v>
      </c>
      <c r="F223" s="4" t="s">
        <v>152</v>
      </c>
      <c r="G223" s="4" t="s">
        <v>152</v>
      </c>
      <c r="H223" s="4" t="s">
        <v>1142</v>
      </c>
      <c r="I223" s="4" t="s">
        <v>1143</v>
      </c>
      <c r="J223" s="4">
        <v>421299</v>
      </c>
      <c r="K223" s="4">
        <v>400000</v>
      </c>
      <c r="L223" s="4" t="s">
        <v>37</v>
      </c>
      <c r="M223" s="4" t="s">
        <v>551</v>
      </c>
      <c r="N223" s="5">
        <v>45291</v>
      </c>
      <c r="O223" s="4" t="s">
        <v>1144</v>
      </c>
    </row>
    <row r="224" spans="1:17" s="3" customFormat="1">
      <c r="B224" s="3" t="s">
        <v>1145</v>
      </c>
      <c r="C224" s="3" t="s">
        <v>63</v>
      </c>
      <c r="D224" s="3">
        <v>2019</v>
      </c>
      <c r="E224" s="3" t="s">
        <v>1094</v>
      </c>
      <c r="F224" s="3" t="s">
        <v>42</v>
      </c>
      <c r="G224" s="3" t="s">
        <v>42</v>
      </c>
      <c r="H224" s="3" t="s">
        <v>1146</v>
      </c>
      <c r="I224" s="3" t="s">
        <v>1147</v>
      </c>
      <c r="J224" s="3">
        <v>473951</v>
      </c>
      <c r="K224" s="3">
        <v>450000</v>
      </c>
      <c r="L224" s="3" t="s">
        <v>37</v>
      </c>
      <c r="M224" s="3" t="s">
        <v>300</v>
      </c>
      <c r="N224" s="8">
        <v>45291</v>
      </c>
      <c r="O224" s="3" t="s">
        <v>1148</v>
      </c>
    </row>
    <row r="225" spans="1:15" s="2" customFormat="1">
      <c r="B225" s="2" t="s">
        <v>1149</v>
      </c>
      <c r="C225" s="2" t="s">
        <v>63</v>
      </c>
      <c r="D225" s="2">
        <v>2019</v>
      </c>
      <c r="E225" s="2" t="s">
        <v>1094</v>
      </c>
      <c r="F225" s="2" t="s">
        <v>20</v>
      </c>
      <c r="G225" s="2" t="s">
        <v>20</v>
      </c>
      <c r="H225" s="2" t="s">
        <v>1150</v>
      </c>
      <c r="I225" s="2" t="s">
        <v>271</v>
      </c>
      <c r="J225" s="2">
        <v>429780</v>
      </c>
      <c r="K225" s="2">
        <v>408000</v>
      </c>
      <c r="L225" s="2" t="s">
        <v>37</v>
      </c>
      <c r="M225" s="2" t="s">
        <v>1151</v>
      </c>
      <c r="N225" s="7">
        <v>44620</v>
      </c>
      <c r="O225" s="2" t="s">
        <v>1152</v>
      </c>
    </row>
    <row r="226" spans="1:15" s="3" customFormat="1">
      <c r="B226" s="3" t="s">
        <v>1153</v>
      </c>
      <c r="C226" s="3" t="s">
        <v>63</v>
      </c>
      <c r="D226" s="3">
        <v>2019</v>
      </c>
      <c r="E226" s="3" t="s">
        <v>1094</v>
      </c>
      <c r="F226" s="3" t="s">
        <v>42</v>
      </c>
      <c r="G226" s="3" t="s">
        <v>42</v>
      </c>
      <c r="H226" s="3" t="s">
        <v>1154</v>
      </c>
      <c r="I226" s="3" t="s">
        <v>1155</v>
      </c>
      <c r="J226" s="3">
        <v>446782</v>
      </c>
      <c r="K226" s="3">
        <v>425000</v>
      </c>
      <c r="L226" s="3" t="s">
        <v>37</v>
      </c>
      <c r="M226" s="3" t="s">
        <v>358</v>
      </c>
      <c r="N226" s="8">
        <v>45291</v>
      </c>
      <c r="O226" s="3" t="s">
        <v>1156</v>
      </c>
    </row>
    <row r="227" spans="1:15" s="3" customFormat="1">
      <c r="B227" s="3" t="s">
        <v>1157</v>
      </c>
      <c r="C227" s="3" t="s">
        <v>63</v>
      </c>
      <c r="D227" s="3">
        <v>2019</v>
      </c>
      <c r="E227" s="3" t="s">
        <v>1094</v>
      </c>
      <c r="F227" s="3" t="s">
        <v>88</v>
      </c>
      <c r="G227" s="3" t="s">
        <v>88</v>
      </c>
      <c r="H227" s="3" t="s">
        <v>1158</v>
      </c>
      <c r="I227" s="3" t="s">
        <v>1159</v>
      </c>
      <c r="J227" s="3">
        <v>473856</v>
      </c>
      <c r="K227" s="3">
        <v>450000</v>
      </c>
      <c r="L227" s="3" t="s">
        <v>37</v>
      </c>
      <c r="M227" s="3" t="s">
        <v>551</v>
      </c>
      <c r="N227" s="8">
        <v>45291</v>
      </c>
      <c r="O227" s="3" t="s">
        <v>1160</v>
      </c>
    </row>
    <row r="228" spans="1:15" s="3" customFormat="1">
      <c r="B228" s="3" t="s">
        <v>1161</v>
      </c>
      <c r="C228" s="3" t="s">
        <v>63</v>
      </c>
      <c r="D228" s="3">
        <v>2019</v>
      </c>
      <c r="E228" s="3" t="s">
        <v>1094</v>
      </c>
      <c r="F228" s="3" t="s">
        <v>42</v>
      </c>
      <c r="G228" s="3" t="s">
        <v>42</v>
      </c>
      <c r="H228" s="3" t="s">
        <v>1162</v>
      </c>
      <c r="I228" s="3" t="s">
        <v>619</v>
      </c>
      <c r="J228" s="3">
        <v>452608</v>
      </c>
      <c r="K228" s="3">
        <v>430000</v>
      </c>
      <c r="L228" s="3" t="s">
        <v>37</v>
      </c>
      <c r="M228" s="3" t="s">
        <v>293</v>
      </c>
      <c r="N228" s="8">
        <v>44749</v>
      </c>
      <c r="O228" s="3" t="s">
        <v>1163</v>
      </c>
    </row>
    <row r="229" spans="1:15" s="3" customFormat="1">
      <c r="B229" s="3" t="s">
        <v>1164</v>
      </c>
      <c r="C229" s="3" t="s">
        <v>63</v>
      </c>
      <c r="D229" s="3">
        <v>2019</v>
      </c>
      <c r="E229" s="3" t="s">
        <v>1094</v>
      </c>
      <c r="F229" s="3" t="s">
        <v>56</v>
      </c>
      <c r="G229" s="3" t="s">
        <v>56</v>
      </c>
      <c r="H229" s="3" t="s">
        <v>1165</v>
      </c>
      <c r="I229" s="3" t="s">
        <v>807</v>
      </c>
      <c r="J229" s="3">
        <v>394880</v>
      </c>
      <c r="K229" s="3">
        <v>375000</v>
      </c>
      <c r="L229" s="3" t="s">
        <v>37</v>
      </c>
      <c r="M229" s="3" t="s">
        <v>334</v>
      </c>
      <c r="N229" s="8">
        <v>45291</v>
      </c>
      <c r="O229" s="3" t="s">
        <v>1166</v>
      </c>
    </row>
    <row r="230" spans="1:15" s="3" customFormat="1">
      <c r="B230" s="3" t="s">
        <v>1167</v>
      </c>
      <c r="C230" s="3" t="s">
        <v>63</v>
      </c>
      <c r="D230" s="3">
        <v>2019</v>
      </c>
      <c r="E230" s="3" t="s">
        <v>1094</v>
      </c>
      <c r="F230" s="3" t="s">
        <v>56</v>
      </c>
      <c r="G230" s="3" t="s">
        <v>56</v>
      </c>
      <c r="H230" s="3" t="s">
        <v>1168</v>
      </c>
      <c r="I230" s="3" t="s">
        <v>1169</v>
      </c>
      <c r="J230" s="3">
        <v>400144</v>
      </c>
      <c r="K230" s="3">
        <v>380000</v>
      </c>
      <c r="L230" s="3" t="s">
        <v>37</v>
      </c>
      <c r="M230" s="3" t="s">
        <v>306</v>
      </c>
      <c r="N230" s="8">
        <v>45291</v>
      </c>
      <c r="O230" s="3" t="s">
        <v>1170</v>
      </c>
    </row>
    <row r="231" spans="1:15" s="3" customFormat="1">
      <c r="B231" s="3" t="s">
        <v>1171</v>
      </c>
      <c r="C231" s="3" t="s">
        <v>63</v>
      </c>
      <c r="D231" s="3">
        <v>2019</v>
      </c>
      <c r="E231" s="3" t="s">
        <v>1094</v>
      </c>
      <c r="F231" s="3" t="s">
        <v>220</v>
      </c>
      <c r="G231" s="3" t="s">
        <v>220</v>
      </c>
      <c r="H231" s="3" t="s">
        <v>1172</v>
      </c>
      <c r="I231" s="3" t="s">
        <v>1173</v>
      </c>
      <c r="J231" s="3">
        <v>315904</v>
      </c>
      <c r="K231" s="3">
        <v>300000</v>
      </c>
      <c r="L231" s="3" t="s">
        <v>37</v>
      </c>
      <c r="M231" s="3" t="s">
        <v>306</v>
      </c>
      <c r="N231" s="8">
        <v>45291</v>
      </c>
      <c r="O231" s="3" t="s">
        <v>1174</v>
      </c>
    </row>
    <row r="232" spans="1:15" s="4" customFormat="1">
      <c r="A232" s="4" t="s">
        <v>100</v>
      </c>
      <c r="B232" s="4" t="s">
        <v>1175</v>
      </c>
      <c r="C232" s="4" t="s">
        <v>63</v>
      </c>
      <c r="D232" s="4">
        <v>2019</v>
      </c>
      <c r="E232" s="4" t="s">
        <v>1094</v>
      </c>
      <c r="F232" s="4" t="s">
        <v>94</v>
      </c>
      <c r="G232" s="4" t="s">
        <v>94</v>
      </c>
      <c r="H232" s="4" t="s">
        <v>1176</v>
      </c>
      <c r="I232" s="4" t="s">
        <v>1177</v>
      </c>
      <c r="J232" s="4">
        <v>477015</v>
      </c>
      <c r="K232" s="4">
        <v>453000</v>
      </c>
      <c r="L232" s="4" t="s">
        <v>37</v>
      </c>
      <c r="M232" s="4" t="s">
        <v>306</v>
      </c>
      <c r="N232" s="5">
        <v>45102</v>
      </c>
      <c r="O232" s="4" t="s">
        <v>1178</v>
      </c>
    </row>
    <row r="233" spans="1:15" s="2" customFormat="1">
      <c r="B233" s="2" t="s">
        <v>1179</v>
      </c>
      <c r="C233" s="2" t="s">
        <v>63</v>
      </c>
      <c r="D233" s="2">
        <v>2019</v>
      </c>
      <c r="E233" s="2" t="s">
        <v>1094</v>
      </c>
      <c r="F233" s="2" t="s">
        <v>94</v>
      </c>
      <c r="G233" s="2" t="s">
        <v>94</v>
      </c>
      <c r="H233" s="2" t="s">
        <v>1180</v>
      </c>
      <c r="I233" s="2" t="s">
        <v>1181</v>
      </c>
      <c r="J233" s="2">
        <v>489839</v>
      </c>
      <c r="K233" s="2">
        <v>465000</v>
      </c>
      <c r="L233" s="2" t="s">
        <v>37</v>
      </c>
      <c r="M233" s="2" t="s">
        <v>358</v>
      </c>
      <c r="N233" s="7">
        <v>44682</v>
      </c>
      <c r="O233" s="2" t="s">
        <v>1182</v>
      </c>
    </row>
    <row r="234" spans="1:15" s="3" customFormat="1">
      <c r="B234" s="3" t="s">
        <v>1183</v>
      </c>
      <c r="C234" s="3" t="s">
        <v>63</v>
      </c>
      <c r="D234" s="3">
        <v>2019</v>
      </c>
      <c r="E234" s="3" t="s">
        <v>1094</v>
      </c>
      <c r="F234" s="3" t="s">
        <v>215</v>
      </c>
      <c r="G234" s="3" t="s">
        <v>215</v>
      </c>
      <c r="H234" s="3" t="s">
        <v>1184</v>
      </c>
      <c r="I234" s="3" t="s">
        <v>727</v>
      </c>
      <c r="J234" s="3">
        <v>442453</v>
      </c>
      <c r="K234" s="3">
        <v>420000</v>
      </c>
      <c r="L234" s="3" t="s">
        <v>37</v>
      </c>
      <c r="M234" s="3" t="s">
        <v>293</v>
      </c>
      <c r="N234" s="8">
        <v>44926</v>
      </c>
      <c r="O234" s="3" t="s">
        <v>1185</v>
      </c>
    </row>
    <row r="235" spans="1:15" s="3" customFormat="1">
      <c r="B235" s="3" t="s">
        <v>1186</v>
      </c>
      <c r="C235" s="3" t="s">
        <v>63</v>
      </c>
      <c r="D235" s="3">
        <v>2019</v>
      </c>
      <c r="E235" s="3" t="s">
        <v>1094</v>
      </c>
      <c r="F235" s="3" t="s">
        <v>220</v>
      </c>
      <c r="G235" s="3" t="s">
        <v>220</v>
      </c>
      <c r="H235" s="3" t="s">
        <v>1187</v>
      </c>
      <c r="I235" s="3" t="s">
        <v>882</v>
      </c>
      <c r="J235" s="3">
        <v>452984</v>
      </c>
      <c r="K235" s="3">
        <v>430000</v>
      </c>
      <c r="L235" s="3" t="s">
        <v>37</v>
      </c>
      <c r="M235" s="3" t="s">
        <v>282</v>
      </c>
      <c r="N235" s="8">
        <v>44873</v>
      </c>
      <c r="O235" s="3" t="s">
        <v>1188</v>
      </c>
    </row>
    <row r="236" spans="1:15" s="4" customFormat="1">
      <c r="A236" s="4" t="s">
        <v>100</v>
      </c>
      <c r="B236" s="4" t="s">
        <v>1189</v>
      </c>
      <c r="C236" s="4" t="s">
        <v>63</v>
      </c>
      <c r="D236" s="4">
        <v>2019</v>
      </c>
      <c r="E236" s="4" t="s">
        <v>1094</v>
      </c>
      <c r="F236" s="4" t="s">
        <v>220</v>
      </c>
      <c r="G236" s="4" t="s">
        <v>220</v>
      </c>
      <c r="H236" s="4" t="s">
        <v>1190</v>
      </c>
      <c r="I236" s="4" t="s">
        <v>1191</v>
      </c>
      <c r="J236" s="4">
        <v>315904</v>
      </c>
      <c r="K236" s="4">
        <v>300000</v>
      </c>
      <c r="L236" s="4" t="s">
        <v>37</v>
      </c>
      <c r="M236" s="4" t="s">
        <v>551</v>
      </c>
      <c r="N236" s="5">
        <v>45291</v>
      </c>
      <c r="O236" s="4" t="s">
        <v>1192</v>
      </c>
    </row>
    <row r="237" spans="1:15" s="3" customFormat="1">
      <c r="B237" s="3" t="s">
        <v>1193</v>
      </c>
      <c r="C237" s="3" t="s">
        <v>63</v>
      </c>
      <c r="D237" s="3">
        <v>2019</v>
      </c>
      <c r="E237" s="3" t="s">
        <v>1094</v>
      </c>
      <c r="F237" s="3" t="s">
        <v>220</v>
      </c>
      <c r="G237" s="3" t="s">
        <v>220</v>
      </c>
      <c r="H237" s="3" t="s">
        <v>1194</v>
      </c>
      <c r="I237" s="3" t="s">
        <v>1008</v>
      </c>
      <c r="J237" s="3">
        <v>0</v>
      </c>
      <c r="K237" s="3">
        <v>375000</v>
      </c>
      <c r="L237" s="3" t="s">
        <v>953</v>
      </c>
      <c r="M237" s="3" t="s">
        <v>282</v>
      </c>
      <c r="N237" s="8">
        <v>43466</v>
      </c>
      <c r="O237" s="3" t="s">
        <v>1008</v>
      </c>
    </row>
    <row r="238" spans="1:15" s="3" customFormat="1">
      <c r="B238" s="3" t="s">
        <v>1195</v>
      </c>
      <c r="C238" s="3" t="s">
        <v>63</v>
      </c>
      <c r="D238" s="3">
        <v>2019</v>
      </c>
      <c r="E238" s="3" t="s">
        <v>1094</v>
      </c>
      <c r="F238" s="3" t="s">
        <v>88</v>
      </c>
      <c r="G238" s="3" t="s">
        <v>88</v>
      </c>
      <c r="H238" s="3" t="s">
        <v>1196</v>
      </c>
      <c r="I238" s="3" t="s">
        <v>1197</v>
      </c>
      <c r="J238" s="3">
        <v>441457</v>
      </c>
      <c r="K238" s="3">
        <v>419000</v>
      </c>
      <c r="L238" s="3" t="s">
        <v>37</v>
      </c>
      <c r="M238" s="3" t="s">
        <v>306</v>
      </c>
      <c r="N238" s="8">
        <v>45291</v>
      </c>
      <c r="O238" s="3" t="s">
        <v>1198</v>
      </c>
    </row>
    <row r="239" spans="1:15" s="3" customFormat="1">
      <c r="B239" s="3" t="s">
        <v>1199</v>
      </c>
      <c r="C239" s="3" t="s">
        <v>63</v>
      </c>
      <c r="D239" s="3">
        <v>2019</v>
      </c>
      <c r="E239" s="3" t="s">
        <v>1094</v>
      </c>
      <c r="F239" s="3" t="s">
        <v>88</v>
      </c>
      <c r="G239" s="3" t="s">
        <v>88</v>
      </c>
      <c r="H239" s="3" t="s">
        <v>1200</v>
      </c>
      <c r="I239" s="3" t="s">
        <v>1201</v>
      </c>
      <c r="J239" s="3">
        <v>442266</v>
      </c>
      <c r="K239" s="3">
        <v>420000</v>
      </c>
      <c r="L239" s="3" t="s">
        <v>37</v>
      </c>
      <c r="M239" s="3" t="s">
        <v>627</v>
      </c>
      <c r="N239" s="8">
        <v>45291</v>
      </c>
      <c r="O239" s="3" t="s">
        <v>1201</v>
      </c>
    </row>
    <row r="240" spans="1:15" s="3" customFormat="1">
      <c r="B240" s="3" t="s">
        <v>1202</v>
      </c>
      <c r="C240" s="3" t="s">
        <v>63</v>
      </c>
      <c r="D240" s="3">
        <v>2019</v>
      </c>
      <c r="E240" s="3" t="s">
        <v>1094</v>
      </c>
      <c r="F240" s="3" t="s">
        <v>42</v>
      </c>
      <c r="G240" s="3" t="s">
        <v>42</v>
      </c>
      <c r="H240" s="3" t="s">
        <v>1203</v>
      </c>
      <c r="I240" s="3" t="s">
        <v>1204</v>
      </c>
      <c r="J240" s="3">
        <v>530461</v>
      </c>
      <c r="K240" s="3">
        <v>505000</v>
      </c>
      <c r="L240" s="3" t="s">
        <v>37</v>
      </c>
      <c r="M240" s="3" t="s">
        <v>358</v>
      </c>
      <c r="N240" s="8">
        <v>45291</v>
      </c>
      <c r="O240" s="3" t="s">
        <v>1205</v>
      </c>
    </row>
    <row r="241" spans="1:16" s="4" customFormat="1">
      <c r="A241" s="4" t="s">
        <v>100</v>
      </c>
      <c r="B241" s="4" t="s">
        <v>1206</v>
      </c>
      <c r="C241" s="4" t="s">
        <v>63</v>
      </c>
      <c r="D241" s="4">
        <v>2019</v>
      </c>
      <c r="E241" s="4" t="s">
        <v>1094</v>
      </c>
      <c r="F241" s="4" t="s">
        <v>42</v>
      </c>
      <c r="G241" s="4" t="s">
        <v>42</v>
      </c>
      <c r="H241" s="4" t="s">
        <v>1207</v>
      </c>
      <c r="I241" s="4" t="s">
        <v>1208</v>
      </c>
      <c r="J241" s="4">
        <v>431737</v>
      </c>
      <c r="K241" s="4">
        <v>410000</v>
      </c>
      <c r="L241" s="4" t="s">
        <v>37</v>
      </c>
      <c r="M241" s="4" t="s">
        <v>551</v>
      </c>
      <c r="N241" s="5">
        <v>45291</v>
      </c>
      <c r="O241" s="4" t="s">
        <v>1208</v>
      </c>
    </row>
    <row r="242" spans="1:16" s="3" customFormat="1">
      <c r="B242" s="3" t="s">
        <v>1209</v>
      </c>
      <c r="C242" s="3" t="s">
        <v>63</v>
      </c>
      <c r="D242" s="3">
        <v>2019</v>
      </c>
      <c r="E242" s="3" t="s">
        <v>1094</v>
      </c>
      <c r="F242" s="3" t="s">
        <v>20</v>
      </c>
      <c r="G242" s="3" t="s">
        <v>20</v>
      </c>
      <c r="H242" s="3" t="s">
        <v>1210</v>
      </c>
      <c r="I242" s="3" t="s">
        <v>1211</v>
      </c>
      <c r="J242" s="3">
        <v>327438</v>
      </c>
      <c r="K242" s="3">
        <v>390000</v>
      </c>
      <c r="L242" s="3" t="s">
        <v>37</v>
      </c>
      <c r="M242" s="3" t="s">
        <v>282</v>
      </c>
      <c r="N242" s="8">
        <v>44522</v>
      </c>
      <c r="O242" s="3" t="s">
        <v>1212</v>
      </c>
    </row>
    <row r="243" spans="1:16" s="3" customFormat="1">
      <c r="B243" s="3" t="s">
        <v>1213</v>
      </c>
      <c r="C243" s="3" t="s">
        <v>33</v>
      </c>
      <c r="D243" s="3">
        <v>2019</v>
      </c>
      <c r="E243" s="3" t="s">
        <v>1214</v>
      </c>
      <c r="F243" s="3" t="s">
        <v>113</v>
      </c>
      <c r="G243" s="3" t="s">
        <v>113</v>
      </c>
      <c r="H243" s="3" t="s">
        <v>1215</v>
      </c>
      <c r="I243" s="3" t="s">
        <v>1216</v>
      </c>
      <c r="J243" s="3">
        <v>407094</v>
      </c>
      <c r="K243" s="3">
        <v>390000</v>
      </c>
      <c r="L243" s="3" t="s">
        <v>37</v>
      </c>
      <c r="M243" s="3" t="s">
        <v>358</v>
      </c>
      <c r="N243" s="8">
        <v>45205</v>
      </c>
      <c r="O243" s="3" t="s">
        <v>1217</v>
      </c>
    </row>
    <row r="244" spans="1:16" s="3" customFormat="1">
      <c r="B244" s="3" t="s">
        <v>1218</v>
      </c>
      <c r="C244" s="3" t="s">
        <v>205</v>
      </c>
      <c r="D244" s="3">
        <v>2019</v>
      </c>
      <c r="E244" s="3" t="s">
        <v>1219</v>
      </c>
      <c r="F244" s="3" t="s">
        <v>152</v>
      </c>
      <c r="G244" s="3" t="s">
        <v>152</v>
      </c>
      <c r="H244" s="3" t="s">
        <v>1220</v>
      </c>
      <c r="I244" s="3" t="s">
        <v>1221</v>
      </c>
      <c r="J244" s="3">
        <v>432788</v>
      </c>
      <c r="K244" s="3">
        <v>411000</v>
      </c>
      <c r="L244" s="3" t="s">
        <v>37</v>
      </c>
      <c r="M244" s="3" t="s">
        <v>282</v>
      </c>
      <c r="N244" s="8">
        <v>45291</v>
      </c>
      <c r="O244" s="3" t="s">
        <v>1221</v>
      </c>
    </row>
    <row r="245" spans="1:16" s="3" customFormat="1">
      <c r="B245" s="3" t="s">
        <v>1222</v>
      </c>
      <c r="C245" s="3" t="s">
        <v>205</v>
      </c>
      <c r="D245" s="3">
        <v>2019</v>
      </c>
      <c r="E245" s="3" t="s">
        <v>1219</v>
      </c>
      <c r="F245" s="3" t="s">
        <v>152</v>
      </c>
      <c r="G245" s="3" t="s">
        <v>152</v>
      </c>
      <c r="H245" s="3" t="s">
        <v>1223</v>
      </c>
      <c r="I245" s="3" t="s">
        <v>1224</v>
      </c>
      <c r="J245" s="3">
        <v>388080</v>
      </c>
      <c r="K245" s="3">
        <v>368554</v>
      </c>
      <c r="L245" s="3" t="s">
        <v>37</v>
      </c>
      <c r="M245" s="3" t="s">
        <v>300</v>
      </c>
      <c r="N245" s="8">
        <v>45291</v>
      </c>
      <c r="O245" s="3" t="s">
        <v>1224</v>
      </c>
    </row>
    <row r="246" spans="1:16" s="3" customFormat="1">
      <c r="B246" s="3" t="s">
        <v>1225</v>
      </c>
      <c r="C246" s="3" t="s">
        <v>205</v>
      </c>
      <c r="D246" s="3">
        <v>2019</v>
      </c>
      <c r="E246" s="3" t="s">
        <v>1219</v>
      </c>
      <c r="F246" s="3" t="s">
        <v>215</v>
      </c>
      <c r="G246" s="3" t="s">
        <v>215</v>
      </c>
      <c r="H246" s="3" t="s">
        <v>1226</v>
      </c>
      <c r="I246" s="3" t="s">
        <v>422</v>
      </c>
      <c r="J246" s="3">
        <v>438955</v>
      </c>
      <c r="K246" s="3">
        <v>416899</v>
      </c>
      <c r="L246" s="3" t="s">
        <v>37</v>
      </c>
      <c r="M246" s="3" t="s">
        <v>282</v>
      </c>
      <c r="N246" s="8">
        <v>45291</v>
      </c>
      <c r="O246" s="3" t="s">
        <v>422</v>
      </c>
    </row>
    <row r="247" spans="1:16" s="2" customFormat="1">
      <c r="B247" s="2" t="s">
        <v>1227</v>
      </c>
      <c r="C247" s="2" t="s">
        <v>205</v>
      </c>
      <c r="D247" s="2">
        <v>2019</v>
      </c>
      <c r="E247" s="2" t="s">
        <v>1219</v>
      </c>
      <c r="F247" s="2" t="s">
        <v>88</v>
      </c>
      <c r="G247" s="2" t="s">
        <v>88</v>
      </c>
      <c r="H247" s="2" t="s">
        <v>1228</v>
      </c>
      <c r="I247" s="2" t="s">
        <v>1229</v>
      </c>
      <c r="J247" s="2">
        <v>347494</v>
      </c>
      <c r="K247" s="2">
        <v>330000</v>
      </c>
      <c r="L247" s="2" t="s">
        <v>37</v>
      </c>
      <c r="M247" s="2" t="s">
        <v>358</v>
      </c>
      <c r="N247" s="7">
        <v>44957</v>
      </c>
      <c r="O247" s="2" t="s">
        <v>1229</v>
      </c>
    </row>
    <row r="248" spans="1:16" s="3" customFormat="1">
      <c r="B248" s="3" t="s">
        <v>1230</v>
      </c>
      <c r="C248" s="3" t="s">
        <v>205</v>
      </c>
      <c r="D248" s="3">
        <v>2019</v>
      </c>
      <c r="E248" s="3" t="s">
        <v>1219</v>
      </c>
      <c r="F248" s="3" t="s">
        <v>119</v>
      </c>
      <c r="G248" s="3" t="s">
        <v>119</v>
      </c>
      <c r="H248" s="3" t="s">
        <v>1231</v>
      </c>
      <c r="I248" s="3" t="s">
        <v>1232</v>
      </c>
      <c r="J248" s="3">
        <v>356617</v>
      </c>
      <c r="K248" s="3">
        <v>338774</v>
      </c>
      <c r="L248" s="3" t="s">
        <v>37</v>
      </c>
      <c r="M248" s="3" t="s">
        <v>495</v>
      </c>
      <c r="N248" s="8">
        <v>45107</v>
      </c>
      <c r="O248" s="3" t="s">
        <v>1232</v>
      </c>
    </row>
    <row r="249" spans="1:16" s="3" customFormat="1">
      <c r="B249" s="3" t="s">
        <v>1233</v>
      </c>
      <c r="C249" s="3" t="s">
        <v>165</v>
      </c>
      <c r="D249" s="3">
        <v>2019</v>
      </c>
      <c r="E249" s="3" t="s">
        <v>1234</v>
      </c>
      <c r="F249" s="3" t="s">
        <v>42</v>
      </c>
      <c r="G249" s="3" t="s">
        <v>42</v>
      </c>
      <c r="H249" s="3" t="s">
        <v>1235</v>
      </c>
      <c r="I249" s="3" t="s">
        <v>691</v>
      </c>
      <c r="J249" s="3">
        <v>440243</v>
      </c>
      <c r="K249" s="3">
        <v>440243</v>
      </c>
      <c r="L249" s="3" t="s">
        <v>37</v>
      </c>
      <c r="M249" s="3" t="s">
        <v>334</v>
      </c>
      <c r="N249" s="8">
        <v>44926</v>
      </c>
      <c r="O249" s="3" t="s">
        <v>1236</v>
      </c>
      <c r="P249" s="3" t="s">
        <v>1237</v>
      </c>
    </row>
    <row r="250" spans="1:16" s="3" customFormat="1">
      <c r="B250" s="3" t="s">
        <v>1238</v>
      </c>
      <c r="C250" s="3" t="s">
        <v>205</v>
      </c>
      <c r="D250" s="3">
        <v>2019</v>
      </c>
      <c r="E250" s="3" t="s">
        <v>1219</v>
      </c>
      <c r="F250" s="3" t="s">
        <v>42</v>
      </c>
      <c r="G250" s="3" t="s">
        <v>42</v>
      </c>
      <c r="H250" s="3" t="s">
        <v>1239</v>
      </c>
      <c r="I250" s="3" t="s">
        <v>1240</v>
      </c>
      <c r="J250" s="3">
        <v>0</v>
      </c>
      <c r="K250" s="3">
        <v>390000</v>
      </c>
      <c r="L250" s="3" t="s">
        <v>953</v>
      </c>
      <c r="M250" s="3" t="s">
        <v>560</v>
      </c>
      <c r="N250" s="8">
        <v>43466</v>
      </c>
      <c r="O250" s="3" t="s">
        <v>1240</v>
      </c>
    </row>
    <row r="251" spans="1:16" s="4" customFormat="1">
      <c r="A251" s="4" t="s">
        <v>1241</v>
      </c>
      <c r="B251" s="4" t="s">
        <v>1242</v>
      </c>
      <c r="C251" s="4" t="s">
        <v>205</v>
      </c>
      <c r="D251" s="4">
        <v>2019</v>
      </c>
      <c r="E251" s="4" t="s">
        <v>1219</v>
      </c>
      <c r="F251" s="4" t="s">
        <v>88</v>
      </c>
      <c r="G251" s="4" t="s">
        <v>88</v>
      </c>
      <c r="H251" s="4" t="s">
        <v>1243</v>
      </c>
      <c r="I251" s="4" t="s">
        <v>1244</v>
      </c>
      <c r="J251" s="4">
        <v>363290</v>
      </c>
      <c r="K251" s="4">
        <v>345000</v>
      </c>
      <c r="L251" s="4" t="s">
        <v>37</v>
      </c>
      <c r="M251" s="4" t="s">
        <v>358</v>
      </c>
      <c r="N251" s="5">
        <v>44712</v>
      </c>
      <c r="O251" s="4" t="s">
        <v>1244</v>
      </c>
    </row>
    <row r="252" spans="1:16" s="4" customFormat="1">
      <c r="A252" s="4" t="s">
        <v>1245</v>
      </c>
      <c r="B252" s="4" t="s">
        <v>1246</v>
      </c>
      <c r="C252" s="4" t="s">
        <v>205</v>
      </c>
      <c r="D252" s="4">
        <v>2019</v>
      </c>
      <c r="E252" s="4" t="s">
        <v>1219</v>
      </c>
      <c r="F252" s="4" t="s">
        <v>152</v>
      </c>
      <c r="G252" s="4" t="s">
        <v>152</v>
      </c>
      <c r="H252" s="4" t="s">
        <v>1247</v>
      </c>
      <c r="I252" s="4" t="s">
        <v>1248</v>
      </c>
      <c r="J252" s="4">
        <v>0</v>
      </c>
      <c r="K252" s="4">
        <v>395000</v>
      </c>
      <c r="L252" s="4" t="s">
        <v>37</v>
      </c>
      <c r="M252" s="4" t="s">
        <v>358</v>
      </c>
      <c r="N252" s="5">
        <v>43655</v>
      </c>
      <c r="O252" s="4" t="s">
        <v>1248</v>
      </c>
    </row>
    <row r="253" spans="1:16" s="3" customFormat="1">
      <c r="B253" s="3" t="s">
        <v>1249</v>
      </c>
      <c r="C253" s="3" t="s">
        <v>205</v>
      </c>
      <c r="D253" s="3">
        <v>2019</v>
      </c>
      <c r="E253" s="3" t="s">
        <v>1219</v>
      </c>
      <c r="F253" s="3" t="s">
        <v>220</v>
      </c>
      <c r="G253" s="3" t="s">
        <v>220</v>
      </c>
      <c r="H253" s="3" t="s">
        <v>1250</v>
      </c>
      <c r="I253" s="3" t="s">
        <v>1251</v>
      </c>
      <c r="J253" s="3">
        <v>370818</v>
      </c>
      <c r="K253" s="3">
        <v>348070</v>
      </c>
      <c r="L253" s="3" t="s">
        <v>37</v>
      </c>
      <c r="M253" s="3" t="s">
        <v>306</v>
      </c>
      <c r="N253" s="8">
        <v>45291</v>
      </c>
      <c r="O253" s="3" t="s">
        <v>1251</v>
      </c>
    </row>
    <row r="254" spans="1:16" s="3" customFormat="1">
      <c r="B254" s="3" t="s">
        <v>1252</v>
      </c>
      <c r="C254" s="3" t="s">
        <v>205</v>
      </c>
      <c r="D254" s="3">
        <v>2019</v>
      </c>
      <c r="E254" s="3" t="s">
        <v>1219</v>
      </c>
      <c r="F254" s="3" t="s">
        <v>220</v>
      </c>
      <c r="G254" s="3" t="s">
        <v>220</v>
      </c>
      <c r="H254" s="3" t="s">
        <v>1253</v>
      </c>
      <c r="I254" s="3" t="s">
        <v>1254</v>
      </c>
      <c r="J254" s="3">
        <v>438760</v>
      </c>
      <c r="K254" s="3">
        <v>390000</v>
      </c>
      <c r="L254" s="3" t="s">
        <v>37</v>
      </c>
      <c r="M254" s="3" t="s">
        <v>306</v>
      </c>
      <c r="N254" s="8">
        <v>45291</v>
      </c>
      <c r="O254" s="3" t="s">
        <v>1254</v>
      </c>
    </row>
    <row r="255" spans="1:16" s="3" customFormat="1">
      <c r="B255" s="3" t="s">
        <v>1255</v>
      </c>
      <c r="C255" s="3" t="s">
        <v>205</v>
      </c>
      <c r="D255" s="3">
        <v>2019</v>
      </c>
      <c r="E255" s="3" t="s">
        <v>1219</v>
      </c>
      <c r="F255" s="3" t="s">
        <v>152</v>
      </c>
      <c r="G255" s="3" t="s">
        <v>152</v>
      </c>
      <c r="H255" s="3" t="s">
        <v>1256</v>
      </c>
      <c r="I255" s="3" t="s">
        <v>1257</v>
      </c>
      <c r="J255" s="3">
        <v>343979</v>
      </c>
      <c r="K255" s="3">
        <v>406000</v>
      </c>
      <c r="L255" s="3" t="s">
        <v>37</v>
      </c>
      <c r="M255" s="3" t="s">
        <v>441</v>
      </c>
      <c r="N255" s="8">
        <v>44608</v>
      </c>
      <c r="O255" s="3" t="s">
        <v>1257</v>
      </c>
    </row>
    <row r="256" spans="1:16" s="2" customFormat="1">
      <c r="B256" s="2" t="s">
        <v>1258</v>
      </c>
      <c r="C256" s="2" t="s">
        <v>205</v>
      </c>
      <c r="D256" s="2">
        <v>2019</v>
      </c>
      <c r="E256" s="2" t="s">
        <v>1219</v>
      </c>
      <c r="F256" s="2" t="s">
        <v>20</v>
      </c>
      <c r="G256" s="2" t="s">
        <v>20</v>
      </c>
      <c r="H256" s="2" t="s">
        <v>1259</v>
      </c>
      <c r="I256" s="2" t="s">
        <v>266</v>
      </c>
      <c r="J256" s="2">
        <v>426470</v>
      </c>
      <c r="K256" s="2">
        <v>405000</v>
      </c>
      <c r="L256" s="2" t="s">
        <v>953</v>
      </c>
      <c r="M256" s="2" t="s">
        <v>358</v>
      </c>
      <c r="N256" s="7">
        <v>44742</v>
      </c>
      <c r="O256" s="2" t="s">
        <v>266</v>
      </c>
    </row>
    <row r="257" spans="1:15" s="3" customFormat="1">
      <c r="B257" s="3" t="s">
        <v>1260</v>
      </c>
      <c r="C257" s="3" t="s">
        <v>33</v>
      </c>
      <c r="D257" s="3">
        <v>2019</v>
      </c>
      <c r="E257" s="3" t="s">
        <v>1214</v>
      </c>
      <c r="F257" s="3" t="s">
        <v>220</v>
      </c>
      <c r="G257" s="3" t="s">
        <v>220</v>
      </c>
      <c r="H257" s="3" t="s">
        <v>1261</v>
      </c>
      <c r="I257" s="3" t="s">
        <v>1262</v>
      </c>
      <c r="J257" s="3">
        <v>452984</v>
      </c>
      <c r="K257" s="3">
        <v>430000</v>
      </c>
      <c r="L257" s="3" t="s">
        <v>37</v>
      </c>
      <c r="M257" s="3" t="s">
        <v>407</v>
      </c>
      <c r="N257" s="8">
        <v>44926</v>
      </c>
      <c r="O257" s="3" t="s">
        <v>1263</v>
      </c>
    </row>
    <row r="258" spans="1:15" s="3" customFormat="1">
      <c r="B258" s="3" t="s">
        <v>1264</v>
      </c>
      <c r="C258" s="3" t="s">
        <v>241</v>
      </c>
      <c r="D258" s="3">
        <v>2018</v>
      </c>
      <c r="E258" s="3" t="s">
        <v>1265</v>
      </c>
      <c r="F258" s="3" t="s">
        <v>194</v>
      </c>
      <c r="G258" s="3" t="s">
        <v>194</v>
      </c>
      <c r="H258" s="3" t="s">
        <v>1266</v>
      </c>
      <c r="I258" s="3" t="s">
        <v>1267</v>
      </c>
      <c r="J258" s="3">
        <v>912493</v>
      </c>
      <c r="K258" s="3">
        <v>868125</v>
      </c>
      <c r="L258" s="3" t="s">
        <v>37</v>
      </c>
      <c r="M258" s="3" t="s">
        <v>358</v>
      </c>
      <c r="N258" s="8">
        <v>45291</v>
      </c>
      <c r="O258" s="3" t="s">
        <v>1267</v>
      </c>
    </row>
    <row r="259" spans="1:15" s="4" customFormat="1">
      <c r="A259" s="4" t="s">
        <v>1268</v>
      </c>
      <c r="B259" s="4" t="s">
        <v>1269</v>
      </c>
      <c r="C259" s="4" t="s">
        <v>241</v>
      </c>
      <c r="D259" s="4">
        <v>2018</v>
      </c>
      <c r="E259" s="4" t="s">
        <v>1265</v>
      </c>
      <c r="F259" s="4" t="s">
        <v>113</v>
      </c>
      <c r="G259" s="4" t="s">
        <v>113</v>
      </c>
      <c r="H259" s="4" t="s">
        <v>1270</v>
      </c>
      <c r="I259" s="4" t="s">
        <v>1271</v>
      </c>
      <c r="J259" s="4">
        <v>744190</v>
      </c>
      <c r="K259" s="4">
        <v>878125</v>
      </c>
      <c r="L259" s="4" t="s">
        <v>953</v>
      </c>
      <c r="M259" s="4" t="s">
        <v>358</v>
      </c>
      <c r="N259" s="5">
        <v>44514</v>
      </c>
      <c r="O259" s="4" t="s">
        <v>1271</v>
      </c>
    </row>
    <row r="260" spans="1:15" s="3" customFormat="1">
      <c r="B260" s="3" t="s">
        <v>1272</v>
      </c>
      <c r="C260" s="3" t="s">
        <v>241</v>
      </c>
      <c r="D260" s="3">
        <v>2018</v>
      </c>
      <c r="E260" s="3" t="s">
        <v>1265</v>
      </c>
      <c r="F260" s="3" t="s">
        <v>152</v>
      </c>
      <c r="G260" s="3" t="s">
        <v>152</v>
      </c>
      <c r="H260" s="3" t="s">
        <v>1273</v>
      </c>
      <c r="I260" s="3" t="s">
        <v>1274</v>
      </c>
      <c r="J260" s="3">
        <v>765210</v>
      </c>
      <c r="K260" s="3">
        <v>728125</v>
      </c>
      <c r="L260" s="3" t="s">
        <v>37</v>
      </c>
      <c r="M260" s="3" t="s">
        <v>551</v>
      </c>
      <c r="N260" s="8">
        <v>45291</v>
      </c>
      <c r="O260" s="3" t="s">
        <v>1274</v>
      </c>
    </row>
    <row r="261" spans="1:15" s="3" customFormat="1">
      <c r="B261" s="3" t="s">
        <v>1275</v>
      </c>
      <c r="C261" s="3" t="s">
        <v>241</v>
      </c>
      <c r="D261" s="3">
        <v>2018</v>
      </c>
      <c r="E261" s="3" t="s">
        <v>1265</v>
      </c>
      <c r="F261" s="3" t="s">
        <v>42</v>
      </c>
      <c r="G261" s="3" t="s">
        <v>42</v>
      </c>
      <c r="H261" s="3" t="s">
        <v>1276</v>
      </c>
      <c r="I261" s="3" t="s">
        <v>1277</v>
      </c>
      <c r="J261" s="3">
        <v>772214</v>
      </c>
      <c r="K261" s="3">
        <v>728125</v>
      </c>
      <c r="L261" s="3" t="s">
        <v>37</v>
      </c>
      <c r="M261" s="3" t="s">
        <v>282</v>
      </c>
      <c r="N261" s="8">
        <v>45291</v>
      </c>
      <c r="O261" s="3" t="s">
        <v>1277</v>
      </c>
    </row>
    <row r="262" spans="1:15" s="4" customFormat="1">
      <c r="A262" s="4" t="s">
        <v>1278</v>
      </c>
      <c r="B262" s="4" t="s">
        <v>1279</v>
      </c>
      <c r="C262" s="4" t="s">
        <v>241</v>
      </c>
      <c r="D262" s="4">
        <v>2018</v>
      </c>
      <c r="E262" s="4" t="s">
        <v>1265</v>
      </c>
      <c r="F262" s="4" t="s">
        <v>220</v>
      </c>
      <c r="G262" s="4" t="s">
        <v>220</v>
      </c>
      <c r="H262" s="4" t="s">
        <v>1280</v>
      </c>
      <c r="I262" s="4" t="s">
        <v>1008</v>
      </c>
      <c r="J262" s="4">
        <v>655779</v>
      </c>
      <c r="K262" s="4">
        <v>623490</v>
      </c>
      <c r="L262" s="4" t="s">
        <v>37</v>
      </c>
      <c r="M262" s="4" t="s">
        <v>282</v>
      </c>
      <c r="N262" s="5">
        <v>45291</v>
      </c>
      <c r="O262" s="4" t="s">
        <v>1008</v>
      </c>
    </row>
    <row r="263" spans="1:15" s="3" customFormat="1">
      <c r="B263" s="3" t="s">
        <v>1281</v>
      </c>
      <c r="C263" s="3" t="s">
        <v>241</v>
      </c>
      <c r="D263" s="3">
        <v>2018</v>
      </c>
      <c r="E263" s="3" t="s">
        <v>1265</v>
      </c>
      <c r="F263" s="3" t="s">
        <v>220</v>
      </c>
      <c r="G263" s="3" t="s">
        <v>220</v>
      </c>
      <c r="H263" s="3" t="s">
        <v>1282</v>
      </c>
      <c r="I263" s="3" t="s">
        <v>1283</v>
      </c>
      <c r="J263" s="3">
        <v>826862</v>
      </c>
      <c r="K263" s="3">
        <v>786125</v>
      </c>
      <c r="L263" s="3" t="s">
        <v>37</v>
      </c>
      <c r="M263" s="3" t="s">
        <v>828</v>
      </c>
      <c r="N263" s="8">
        <v>44834</v>
      </c>
      <c r="O263" s="3" t="s">
        <v>1283</v>
      </c>
    </row>
    <row r="264" spans="1:15" s="2" customFormat="1">
      <c r="B264" s="2" t="s">
        <v>1284</v>
      </c>
      <c r="C264" s="2" t="s">
        <v>241</v>
      </c>
      <c r="D264" s="2">
        <v>2018</v>
      </c>
      <c r="E264" s="2" t="s">
        <v>1265</v>
      </c>
      <c r="F264" s="2" t="s">
        <v>113</v>
      </c>
      <c r="G264" s="2" t="s">
        <v>113</v>
      </c>
      <c r="H264" s="2" t="s">
        <v>1285</v>
      </c>
      <c r="I264" s="2" t="s">
        <v>732</v>
      </c>
      <c r="J264" s="2">
        <v>923629</v>
      </c>
      <c r="K264" s="2">
        <v>878125</v>
      </c>
      <c r="L264" s="2" t="s">
        <v>37</v>
      </c>
      <c r="M264" s="2" t="s">
        <v>358</v>
      </c>
      <c r="N264" s="7">
        <v>45173</v>
      </c>
      <c r="O264" s="2" t="s">
        <v>732</v>
      </c>
    </row>
    <row r="265" spans="1:15" s="3" customFormat="1">
      <c r="B265" s="3" t="s">
        <v>1286</v>
      </c>
      <c r="C265" s="3" t="s">
        <v>241</v>
      </c>
      <c r="D265" s="3">
        <v>2018</v>
      </c>
      <c r="E265" s="3" t="s">
        <v>1265</v>
      </c>
      <c r="F265" s="3" t="s">
        <v>152</v>
      </c>
      <c r="G265" s="3" t="s">
        <v>119</v>
      </c>
      <c r="H265" s="3" t="s">
        <v>1287</v>
      </c>
      <c r="I265" s="3" t="s">
        <v>1288</v>
      </c>
      <c r="J265" s="3">
        <v>739968</v>
      </c>
      <c r="K265" s="3">
        <v>703125</v>
      </c>
      <c r="L265" s="3" t="s">
        <v>37</v>
      </c>
      <c r="M265" s="3" t="s">
        <v>551</v>
      </c>
      <c r="N265" s="8">
        <v>45291</v>
      </c>
      <c r="O265" s="3" t="s">
        <v>1288</v>
      </c>
    </row>
    <row r="266" spans="1:15" s="2" customFormat="1">
      <c r="B266" s="2" t="s">
        <v>1289</v>
      </c>
      <c r="C266" s="2" t="s">
        <v>594</v>
      </c>
      <c r="D266" s="2">
        <v>2018</v>
      </c>
      <c r="E266" s="2" t="s">
        <v>1290</v>
      </c>
      <c r="F266" s="2" t="s">
        <v>152</v>
      </c>
      <c r="G266" s="2" t="s">
        <v>152</v>
      </c>
      <c r="H266" s="2" t="s">
        <v>1291</v>
      </c>
      <c r="I266" s="2" t="s">
        <v>1292</v>
      </c>
      <c r="J266" s="2">
        <v>0</v>
      </c>
      <c r="K266" s="2">
        <v>2815901</v>
      </c>
      <c r="L266" s="2" t="s">
        <v>953</v>
      </c>
      <c r="M266" s="2" t="s">
        <v>358</v>
      </c>
      <c r="N266" s="7">
        <v>43942</v>
      </c>
      <c r="O266" s="2" t="s">
        <v>1292</v>
      </c>
    </row>
    <row r="267" spans="1:15" s="3" customFormat="1">
      <c r="B267" s="3" t="s">
        <v>1293</v>
      </c>
      <c r="C267" s="3" t="s">
        <v>594</v>
      </c>
      <c r="D267" s="3">
        <v>2018</v>
      </c>
      <c r="E267" s="3" t="s">
        <v>1290</v>
      </c>
      <c r="F267" s="3" t="s">
        <v>152</v>
      </c>
      <c r="G267" s="3" t="s">
        <v>152</v>
      </c>
      <c r="H267" s="3" t="s">
        <v>1294</v>
      </c>
      <c r="I267" s="3" t="s">
        <v>1295</v>
      </c>
      <c r="J267" s="3">
        <v>3078128</v>
      </c>
      <c r="K267" s="3">
        <v>2899722</v>
      </c>
      <c r="L267" s="3" t="s">
        <v>37</v>
      </c>
      <c r="M267" s="3" t="s">
        <v>495</v>
      </c>
      <c r="N267" s="8">
        <v>45351</v>
      </c>
      <c r="O267" s="3" t="s">
        <v>1295</v>
      </c>
    </row>
    <row r="268" spans="1:15" s="3" customFormat="1">
      <c r="B268" s="3" t="s">
        <v>1296</v>
      </c>
      <c r="C268" s="3" t="s">
        <v>241</v>
      </c>
      <c r="D268" s="3">
        <v>2018</v>
      </c>
      <c r="E268" s="3" t="s">
        <v>1265</v>
      </c>
      <c r="F268" s="3" t="s">
        <v>220</v>
      </c>
      <c r="G268" s="3" t="s">
        <v>220</v>
      </c>
      <c r="H268" s="3" t="s">
        <v>1297</v>
      </c>
      <c r="I268" s="3" t="s">
        <v>795</v>
      </c>
      <c r="J268" s="3">
        <v>712749</v>
      </c>
      <c r="K268" s="3">
        <v>843125</v>
      </c>
      <c r="L268" s="3" t="s">
        <v>37</v>
      </c>
      <c r="M268" s="3" t="s">
        <v>560</v>
      </c>
      <c r="N268" s="8">
        <v>44729</v>
      </c>
      <c r="O268" s="3" t="s">
        <v>795</v>
      </c>
    </row>
    <row r="269" spans="1:15" s="3" customFormat="1">
      <c r="B269" s="3" t="s">
        <v>1298</v>
      </c>
      <c r="C269" s="3" t="s">
        <v>33</v>
      </c>
      <c r="D269" s="3">
        <v>2018</v>
      </c>
      <c r="E269" s="3" t="s">
        <v>1299</v>
      </c>
      <c r="F269" s="3" t="s">
        <v>94</v>
      </c>
      <c r="G269" s="3" t="s">
        <v>94</v>
      </c>
      <c r="H269" s="3" t="s">
        <v>1300</v>
      </c>
      <c r="I269" s="3" t="s">
        <v>1301</v>
      </c>
      <c r="J269" s="3">
        <v>370428</v>
      </c>
      <c r="K269" s="3">
        <v>350000</v>
      </c>
      <c r="L269" s="3" t="s">
        <v>37</v>
      </c>
      <c r="M269" s="3" t="s">
        <v>407</v>
      </c>
      <c r="N269" s="8">
        <v>45291</v>
      </c>
      <c r="O269" s="3" t="s">
        <v>1302</v>
      </c>
    </row>
    <row r="270" spans="1:15" s="3" customFormat="1">
      <c r="B270" s="3" t="s">
        <v>1303</v>
      </c>
      <c r="C270" s="3" t="s">
        <v>63</v>
      </c>
      <c r="D270" s="3">
        <v>2018</v>
      </c>
      <c r="E270" s="3" t="s">
        <v>1304</v>
      </c>
      <c r="F270" s="3" t="s">
        <v>243</v>
      </c>
      <c r="G270" s="3" t="s">
        <v>243</v>
      </c>
      <c r="H270" s="3" t="s">
        <v>1305</v>
      </c>
      <c r="I270" s="3" t="s">
        <v>245</v>
      </c>
      <c r="J270" s="3">
        <v>395693</v>
      </c>
      <c r="K270" s="3">
        <v>376550</v>
      </c>
      <c r="L270" s="3" t="s">
        <v>953</v>
      </c>
      <c r="M270" s="3" t="s">
        <v>300</v>
      </c>
      <c r="N270" s="8">
        <v>44196</v>
      </c>
      <c r="O270" s="3" t="s">
        <v>1306</v>
      </c>
    </row>
    <row r="271" spans="1:15" s="3" customFormat="1">
      <c r="B271" s="3" t="s">
        <v>1307</v>
      </c>
      <c r="C271" s="3" t="s">
        <v>63</v>
      </c>
      <c r="D271" s="3">
        <v>2018</v>
      </c>
      <c r="E271" s="3" t="s">
        <v>1304</v>
      </c>
      <c r="F271" s="3" t="s">
        <v>88</v>
      </c>
      <c r="G271" s="3" t="s">
        <v>88</v>
      </c>
      <c r="H271" s="3" t="s">
        <v>1308</v>
      </c>
      <c r="I271" s="3" t="s">
        <v>1309</v>
      </c>
      <c r="J271" s="3">
        <v>210247</v>
      </c>
      <c r="K271" s="3">
        <v>200232</v>
      </c>
      <c r="L271" s="3" t="s">
        <v>37</v>
      </c>
      <c r="M271" s="3" t="s">
        <v>1310</v>
      </c>
      <c r="N271" s="8">
        <v>45105</v>
      </c>
      <c r="O271" s="3" t="s">
        <v>1311</v>
      </c>
    </row>
    <row r="272" spans="1:15" s="3" customFormat="1">
      <c r="B272" s="3" t="s">
        <v>1312</v>
      </c>
      <c r="C272" s="3" t="s">
        <v>63</v>
      </c>
      <c r="D272" s="3">
        <v>2018</v>
      </c>
      <c r="E272" s="3" t="s">
        <v>1304</v>
      </c>
      <c r="F272" s="3" t="s">
        <v>56</v>
      </c>
      <c r="G272" s="3" t="s">
        <v>56</v>
      </c>
      <c r="H272" s="3" t="s">
        <v>1313</v>
      </c>
      <c r="I272" s="3" t="s">
        <v>1314</v>
      </c>
      <c r="J272" s="3">
        <v>390375</v>
      </c>
      <c r="K272" s="3">
        <v>371950</v>
      </c>
      <c r="L272" s="3" t="s">
        <v>953</v>
      </c>
      <c r="M272" s="3" t="s">
        <v>334</v>
      </c>
      <c r="N272" s="8">
        <v>44561</v>
      </c>
      <c r="O272" s="3" t="s">
        <v>1315</v>
      </c>
    </row>
    <row r="273" spans="2:15" s="2" customFormat="1">
      <c r="B273" s="2" t="s">
        <v>1316</v>
      </c>
      <c r="C273" s="2" t="s">
        <v>63</v>
      </c>
      <c r="D273" s="2">
        <v>2018</v>
      </c>
      <c r="E273" s="2" t="s">
        <v>1304</v>
      </c>
      <c r="F273" s="2" t="s">
        <v>49</v>
      </c>
      <c r="G273" s="2" t="s">
        <v>49</v>
      </c>
      <c r="H273" s="2" t="s">
        <v>1317</v>
      </c>
      <c r="I273" s="2" t="s">
        <v>364</v>
      </c>
      <c r="J273" s="2">
        <v>364460</v>
      </c>
      <c r="K273" s="2">
        <v>347167</v>
      </c>
      <c r="L273" s="2" t="s">
        <v>953</v>
      </c>
      <c r="M273" s="2" t="s">
        <v>306</v>
      </c>
      <c r="N273" s="7">
        <v>44651</v>
      </c>
      <c r="O273" s="2" t="s">
        <v>1318</v>
      </c>
    </row>
    <row r="274" spans="2:15" s="2" customFormat="1">
      <c r="B274" s="2" t="s">
        <v>1319</v>
      </c>
      <c r="C274" s="2" t="s">
        <v>63</v>
      </c>
      <c r="D274" s="2">
        <v>2018</v>
      </c>
      <c r="E274" s="2" t="s">
        <v>1304</v>
      </c>
      <c r="F274" s="2" t="s">
        <v>243</v>
      </c>
      <c r="G274" s="2" t="s">
        <v>243</v>
      </c>
      <c r="H274" s="2" t="s">
        <v>1320</v>
      </c>
      <c r="I274" s="2" t="s">
        <v>390</v>
      </c>
      <c r="J274" s="2">
        <v>403850</v>
      </c>
      <c r="K274" s="2">
        <v>384810</v>
      </c>
      <c r="L274" s="2" t="s">
        <v>37</v>
      </c>
      <c r="M274" s="2" t="s">
        <v>391</v>
      </c>
      <c r="N274" s="7">
        <v>44926</v>
      </c>
      <c r="O274" s="2" t="s">
        <v>1321</v>
      </c>
    </row>
    <row r="275" spans="2:15" s="3" customFormat="1">
      <c r="B275" s="3" t="s">
        <v>1322</v>
      </c>
      <c r="C275" s="3" t="s">
        <v>63</v>
      </c>
      <c r="D275" s="3">
        <v>2018</v>
      </c>
      <c r="E275" s="3" t="s">
        <v>1304</v>
      </c>
      <c r="F275" s="3" t="s">
        <v>42</v>
      </c>
      <c r="G275" s="3" t="s">
        <v>42</v>
      </c>
      <c r="H275" s="3" t="s">
        <v>1323</v>
      </c>
      <c r="I275" s="3" t="s">
        <v>1064</v>
      </c>
      <c r="J275" s="3">
        <v>486150</v>
      </c>
      <c r="K275" s="3">
        <v>463370</v>
      </c>
      <c r="L275" s="3" t="s">
        <v>953</v>
      </c>
      <c r="M275" s="3" t="s">
        <v>293</v>
      </c>
      <c r="N275" s="8">
        <v>44255</v>
      </c>
      <c r="O275" s="3" t="s">
        <v>1064</v>
      </c>
    </row>
    <row r="276" spans="2:15" s="3" customFormat="1">
      <c r="B276" s="3" t="s">
        <v>1324</v>
      </c>
      <c r="C276" s="3" t="s">
        <v>63</v>
      </c>
      <c r="D276" s="3">
        <v>2018</v>
      </c>
      <c r="E276" s="3" t="s">
        <v>1304</v>
      </c>
      <c r="F276" s="3" t="s">
        <v>20</v>
      </c>
      <c r="G276" s="3" t="s">
        <v>20</v>
      </c>
      <c r="H276" s="3" t="s">
        <v>1325</v>
      </c>
      <c r="I276" s="3" t="s">
        <v>811</v>
      </c>
      <c r="J276" s="3">
        <v>405990</v>
      </c>
      <c r="K276" s="3">
        <v>386828</v>
      </c>
      <c r="L276" s="3" t="s">
        <v>953</v>
      </c>
      <c r="M276" s="3" t="s">
        <v>358</v>
      </c>
      <c r="N276" s="8">
        <v>44227</v>
      </c>
      <c r="O276" s="3" t="s">
        <v>1326</v>
      </c>
    </row>
    <row r="277" spans="2:15" s="2" customFormat="1">
      <c r="B277" s="2" t="s">
        <v>1327</v>
      </c>
      <c r="C277" s="2" t="s">
        <v>63</v>
      </c>
      <c r="D277" s="2">
        <v>2018</v>
      </c>
      <c r="E277" s="2" t="s">
        <v>1304</v>
      </c>
      <c r="F277" s="2" t="s">
        <v>42</v>
      </c>
      <c r="G277" s="2" t="s">
        <v>42</v>
      </c>
      <c r="H277" s="2" t="s">
        <v>1328</v>
      </c>
      <c r="I277" s="2" t="s">
        <v>1208</v>
      </c>
      <c r="J277" s="2">
        <v>390375</v>
      </c>
      <c r="K277" s="2">
        <v>371950</v>
      </c>
      <c r="L277" s="2" t="s">
        <v>953</v>
      </c>
      <c r="M277" s="2" t="s">
        <v>551</v>
      </c>
      <c r="N277" s="7">
        <v>44561</v>
      </c>
      <c r="O277" s="2" t="s">
        <v>1329</v>
      </c>
    </row>
    <row r="278" spans="2:15" s="3" customFormat="1">
      <c r="B278" s="3" t="s">
        <v>1330</v>
      </c>
      <c r="C278" s="3" t="s">
        <v>63</v>
      </c>
      <c r="D278" s="3">
        <v>2018</v>
      </c>
      <c r="E278" s="3" t="s">
        <v>1304</v>
      </c>
      <c r="F278" s="3" t="s">
        <v>42</v>
      </c>
      <c r="G278" s="3" t="s">
        <v>42</v>
      </c>
      <c r="H278" s="3" t="s">
        <v>1331</v>
      </c>
      <c r="I278" s="3" t="s">
        <v>1332</v>
      </c>
      <c r="J278" s="3">
        <v>293562</v>
      </c>
      <c r="K278" s="3">
        <v>282340</v>
      </c>
      <c r="L278" s="3" t="s">
        <v>953</v>
      </c>
      <c r="M278" s="3" t="s">
        <v>334</v>
      </c>
      <c r="N278" s="8">
        <v>44520</v>
      </c>
      <c r="O278" s="3" t="s">
        <v>1333</v>
      </c>
    </row>
    <row r="279" spans="2:15" s="3" customFormat="1">
      <c r="B279" s="3" t="s">
        <v>1334</v>
      </c>
      <c r="C279" s="3" t="s">
        <v>63</v>
      </c>
      <c r="D279" s="3">
        <v>2018</v>
      </c>
      <c r="E279" s="3" t="s">
        <v>1304</v>
      </c>
      <c r="F279" s="3" t="s">
        <v>152</v>
      </c>
      <c r="G279" s="3" t="s">
        <v>152</v>
      </c>
      <c r="H279" s="3" t="s">
        <v>1335</v>
      </c>
      <c r="I279" s="3" t="s">
        <v>1336</v>
      </c>
      <c r="J279" s="3">
        <v>374760</v>
      </c>
      <c r="K279" s="3">
        <v>357072</v>
      </c>
      <c r="L279" s="3" t="s">
        <v>953</v>
      </c>
      <c r="M279" s="3" t="s">
        <v>282</v>
      </c>
      <c r="N279" s="8">
        <v>44561</v>
      </c>
      <c r="O279" s="3" t="s">
        <v>1337</v>
      </c>
    </row>
    <row r="280" spans="2:15" s="3" customFormat="1">
      <c r="B280" s="3" t="s">
        <v>1338</v>
      </c>
      <c r="C280" s="3" t="s">
        <v>63</v>
      </c>
      <c r="D280" s="3">
        <v>2018</v>
      </c>
      <c r="E280" s="3" t="s">
        <v>1304</v>
      </c>
      <c r="F280" s="3" t="s">
        <v>42</v>
      </c>
      <c r="G280" s="3" t="s">
        <v>42</v>
      </c>
      <c r="H280" s="3" t="s">
        <v>1339</v>
      </c>
      <c r="I280" s="3" t="s">
        <v>619</v>
      </c>
      <c r="J280" s="3">
        <v>463007</v>
      </c>
      <c r="K280" s="3">
        <v>441285</v>
      </c>
      <c r="L280" s="3" t="s">
        <v>953</v>
      </c>
      <c r="M280" s="3" t="s">
        <v>293</v>
      </c>
      <c r="N280" s="8">
        <v>44286</v>
      </c>
      <c r="O280" s="3" t="s">
        <v>619</v>
      </c>
    </row>
    <row r="281" spans="2:15" s="3" customFormat="1">
      <c r="B281" s="3" t="s">
        <v>1340</v>
      </c>
      <c r="C281" s="3" t="s">
        <v>63</v>
      </c>
      <c r="D281" s="3">
        <v>2018</v>
      </c>
      <c r="E281" s="3" t="s">
        <v>1304</v>
      </c>
      <c r="F281" s="3" t="s">
        <v>88</v>
      </c>
      <c r="G281" s="3" t="s">
        <v>88</v>
      </c>
      <c r="H281" s="3" t="s">
        <v>1341</v>
      </c>
      <c r="I281" s="3" t="s">
        <v>1342</v>
      </c>
      <c r="J281" s="3">
        <v>432069</v>
      </c>
      <c r="K281" s="3">
        <v>411584</v>
      </c>
      <c r="L281" s="3" t="s">
        <v>37</v>
      </c>
      <c r="M281" s="3" t="s">
        <v>306</v>
      </c>
      <c r="N281" s="8">
        <v>44926</v>
      </c>
      <c r="O281" s="3" t="s">
        <v>1342</v>
      </c>
    </row>
    <row r="282" spans="2:15" s="3" customFormat="1">
      <c r="B282" s="3" t="s">
        <v>1343</v>
      </c>
      <c r="C282" s="3" t="s">
        <v>63</v>
      </c>
      <c r="D282" s="3">
        <v>2018</v>
      </c>
      <c r="E282" s="3" t="s">
        <v>1304</v>
      </c>
      <c r="F282" s="3" t="s">
        <v>194</v>
      </c>
      <c r="G282" s="3" t="s">
        <v>194</v>
      </c>
      <c r="H282" s="3" t="s">
        <v>1344</v>
      </c>
      <c r="I282" s="3" t="s">
        <v>1345</v>
      </c>
      <c r="J282" s="3">
        <v>332243</v>
      </c>
      <c r="K282" s="3">
        <v>317288</v>
      </c>
      <c r="L282" s="3" t="s">
        <v>37</v>
      </c>
      <c r="M282" s="3" t="s">
        <v>358</v>
      </c>
      <c r="N282" s="8">
        <v>44926</v>
      </c>
      <c r="O282" s="3" t="s">
        <v>1345</v>
      </c>
    </row>
    <row r="283" spans="2:15" s="3" customFormat="1">
      <c r="B283" s="3" t="s">
        <v>1346</v>
      </c>
      <c r="C283" s="3" t="s">
        <v>63</v>
      </c>
      <c r="D283" s="3">
        <v>2018</v>
      </c>
      <c r="E283" s="3" t="s">
        <v>1304</v>
      </c>
      <c r="F283" s="3" t="s">
        <v>152</v>
      </c>
      <c r="G283" s="3" t="s">
        <v>152</v>
      </c>
      <c r="H283" s="3" t="s">
        <v>1347</v>
      </c>
      <c r="I283" s="3" t="s">
        <v>427</v>
      </c>
      <c r="J283" s="3">
        <v>327915</v>
      </c>
      <c r="K283" s="3">
        <v>312438</v>
      </c>
      <c r="L283" s="3" t="s">
        <v>37</v>
      </c>
      <c r="M283" s="3" t="s">
        <v>306</v>
      </c>
      <c r="N283" s="8">
        <v>44925</v>
      </c>
      <c r="O283" s="3" t="s">
        <v>1348</v>
      </c>
    </row>
    <row r="284" spans="2:15" s="3" customFormat="1">
      <c r="B284" s="3" t="s">
        <v>1349</v>
      </c>
      <c r="C284" s="3" t="s">
        <v>205</v>
      </c>
      <c r="D284" s="3">
        <v>2018</v>
      </c>
      <c r="E284" s="3" t="s">
        <v>1350</v>
      </c>
      <c r="F284" s="3" t="s">
        <v>646</v>
      </c>
      <c r="G284" s="3" t="s">
        <v>1351</v>
      </c>
      <c r="H284" s="3" t="s">
        <v>1352</v>
      </c>
      <c r="I284" s="3" t="s">
        <v>1353</v>
      </c>
      <c r="J284" s="3">
        <v>365775</v>
      </c>
      <c r="K284" s="3">
        <v>348575</v>
      </c>
      <c r="L284" s="3" t="s">
        <v>37</v>
      </c>
      <c r="M284" s="3" t="s">
        <v>828</v>
      </c>
      <c r="N284" s="8">
        <v>44926</v>
      </c>
      <c r="O284" s="3" t="s">
        <v>1353</v>
      </c>
    </row>
    <row r="285" spans="2:15" s="3" customFormat="1">
      <c r="B285" s="3" t="s">
        <v>1354</v>
      </c>
      <c r="C285" s="3" t="s">
        <v>63</v>
      </c>
      <c r="D285" s="3">
        <v>2018</v>
      </c>
      <c r="E285" s="3" t="s">
        <v>1304</v>
      </c>
      <c r="F285" s="3" t="s">
        <v>88</v>
      </c>
      <c r="G285" s="3" t="s">
        <v>88</v>
      </c>
      <c r="H285" s="3" t="s">
        <v>1355</v>
      </c>
      <c r="I285" s="3" t="s">
        <v>1356</v>
      </c>
      <c r="J285" s="3">
        <v>441667</v>
      </c>
      <c r="K285" s="3">
        <v>420473</v>
      </c>
      <c r="L285" s="3" t="s">
        <v>953</v>
      </c>
      <c r="M285" s="3" t="s">
        <v>407</v>
      </c>
      <c r="N285" s="8">
        <v>44530</v>
      </c>
      <c r="O285" s="3" t="s">
        <v>1357</v>
      </c>
    </row>
    <row r="286" spans="2:15" s="2" customFormat="1">
      <c r="B286" s="2" t="s">
        <v>1358</v>
      </c>
      <c r="C286" s="2" t="s">
        <v>205</v>
      </c>
      <c r="D286" s="2">
        <v>2018</v>
      </c>
      <c r="E286" s="2" t="s">
        <v>1350</v>
      </c>
      <c r="F286" s="2" t="s">
        <v>243</v>
      </c>
      <c r="G286" s="2" t="s">
        <v>243</v>
      </c>
      <c r="H286" s="2" t="s">
        <v>1359</v>
      </c>
      <c r="I286" s="2" t="s">
        <v>781</v>
      </c>
      <c r="J286" s="2">
        <v>345782</v>
      </c>
      <c r="K286" s="2">
        <v>329446</v>
      </c>
      <c r="L286" s="2" t="s">
        <v>953</v>
      </c>
      <c r="M286" s="2" t="s">
        <v>391</v>
      </c>
      <c r="N286" s="7">
        <v>44561</v>
      </c>
      <c r="O286" s="2" t="s">
        <v>781</v>
      </c>
    </row>
    <row r="287" spans="2:15" s="3" customFormat="1">
      <c r="B287" s="3" t="s">
        <v>1360</v>
      </c>
      <c r="C287" s="3" t="s">
        <v>205</v>
      </c>
      <c r="D287" s="3">
        <v>2018</v>
      </c>
      <c r="E287" s="3" t="s">
        <v>1350</v>
      </c>
      <c r="F287" s="3" t="s">
        <v>20</v>
      </c>
      <c r="G287" s="3" t="s">
        <v>20</v>
      </c>
      <c r="H287" s="3" t="s">
        <v>1361</v>
      </c>
      <c r="I287" s="3" t="s">
        <v>83</v>
      </c>
      <c r="J287" s="3">
        <v>386715</v>
      </c>
      <c r="K287" s="3">
        <v>368446</v>
      </c>
      <c r="L287" s="3" t="s">
        <v>953</v>
      </c>
      <c r="M287" s="3" t="s">
        <v>300</v>
      </c>
      <c r="N287" s="8">
        <v>44196</v>
      </c>
      <c r="O287" s="3" t="s">
        <v>83</v>
      </c>
    </row>
    <row r="288" spans="2:15" s="3" customFormat="1">
      <c r="B288" s="3" t="s">
        <v>1362</v>
      </c>
      <c r="C288" s="3" t="s">
        <v>205</v>
      </c>
      <c r="D288" s="3">
        <v>2018</v>
      </c>
      <c r="E288" s="3" t="s">
        <v>1350</v>
      </c>
      <c r="F288" s="3" t="s">
        <v>49</v>
      </c>
      <c r="G288" s="3" t="s">
        <v>49</v>
      </c>
      <c r="H288" s="3" t="s">
        <v>1363</v>
      </c>
      <c r="I288" s="3" t="s">
        <v>1364</v>
      </c>
      <c r="J288" s="3">
        <v>340835</v>
      </c>
      <c r="K288" s="3">
        <v>353773</v>
      </c>
      <c r="L288" s="3" t="s">
        <v>953</v>
      </c>
      <c r="M288" s="3" t="s">
        <v>282</v>
      </c>
      <c r="N288" s="8">
        <v>44244</v>
      </c>
      <c r="O288" s="3" t="s">
        <v>1364</v>
      </c>
    </row>
    <row r="289" spans="2:16" s="3" customFormat="1">
      <c r="B289" s="3" t="s">
        <v>1365</v>
      </c>
      <c r="C289" s="3" t="s">
        <v>63</v>
      </c>
      <c r="D289" s="3">
        <v>2018</v>
      </c>
      <c r="E289" s="3" t="s">
        <v>1304</v>
      </c>
      <c r="F289" s="3" t="s">
        <v>194</v>
      </c>
      <c r="G289" s="3" t="s">
        <v>194</v>
      </c>
      <c r="H289" s="3" t="s">
        <v>1366</v>
      </c>
      <c r="I289" s="3" t="s">
        <v>1367</v>
      </c>
      <c r="J289" s="3">
        <v>404896</v>
      </c>
      <c r="K289" s="3">
        <v>385640</v>
      </c>
      <c r="L289" s="3" t="s">
        <v>37</v>
      </c>
      <c r="M289" s="3" t="s">
        <v>358</v>
      </c>
      <c r="N289" s="8">
        <v>44743</v>
      </c>
      <c r="O289" s="3" t="s">
        <v>1367</v>
      </c>
    </row>
    <row r="290" spans="2:16" s="3" customFormat="1">
      <c r="B290" s="3" t="s">
        <v>1368</v>
      </c>
      <c r="C290" s="3" t="s">
        <v>63</v>
      </c>
      <c r="D290" s="3">
        <v>2018</v>
      </c>
      <c r="E290" s="3" t="s">
        <v>1304</v>
      </c>
      <c r="F290" s="3" t="s">
        <v>88</v>
      </c>
      <c r="G290" s="3" t="s">
        <v>88</v>
      </c>
      <c r="H290" s="3" t="s">
        <v>1369</v>
      </c>
      <c r="I290" s="3" t="s">
        <v>103</v>
      </c>
      <c r="J290" s="3">
        <v>285605</v>
      </c>
      <c r="K290" s="3">
        <v>273485</v>
      </c>
      <c r="L290" s="3" t="s">
        <v>953</v>
      </c>
      <c r="M290" s="3" t="s">
        <v>306</v>
      </c>
      <c r="N290" s="8">
        <v>44377</v>
      </c>
      <c r="O290" s="3" t="s">
        <v>1370</v>
      </c>
    </row>
    <row r="291" spans="2:16" s="3" customFormat="1">
      <c r="B291" s="3" t="s">
        <v>1371</v>
      </c>
      <c r="C291" s="3" t="s">
        <v>205</v>
      </c>
      <c r="D291" s="3">
        <v>2018</v>
      </c>
      <c r="E291" s="3" t="s">
        <v>1350</v>
      </c>
      <c r="F291" s="3" t="s">
        <v>1372</v>
      </c>
      <c r="G291" s="3" t="s">
        <v>119</v>
      </c>
      <c r="H291" s="3" t="s">
        <v>1373</v>
      </c>
      <c r="I291" s="3" t="s">
        <v>1374</v>
      </c>
      <c r="J291" s="3">
        <v>353477</v>
      </c>
      <c r="K291" s="3">
        <v>336905</v>
      </c>
      <c r="L291" s="3" t="s">
        <v>37</v>
      </c>
      <c r="M291" s="3" t="s">
        <v>1310</v>
      </c>
      <c r="N291" s="8">
        <v>44773</v>
      </c>
      <c r="O291" s="3" t="s">
        <v>1374</v>
      </c>
    </row>
    <row r="292" spans="2:16" s="3" customFormat="1">
      <c r="B292" s="3" t="s">
        <v>1375</v>
      </c>
      <c r="C292" s="3" t="s">
        <v>63</v>
      </c>
      <c r="D292" s="3">
        <v>2018</v>
      </c>
      <c r="E292" s="3" t="s">
        <v>1304</v>
      </c>
      <c r="F292" s="3" t="s">
        <v>20</v>
      </c>
      <c r="G292" s="3" t="s">
        <v>20</v>
      </c>
      <c r="H292" s="3" t="s">
        <v>1376</v>
      </c>
      <c r="I292" s="3" t="s">
        <v>470</v>
      </c>
      <c r="J292" s="3">
        <v>390539</v>
      </c>
      <c r="K292" s="3">
        <v>371923</v>
      </c>
      <c r="L292" s="3" t="s">
        <v>953</v>
      </c>
      <c r="M292" s="3" t="s">
        <v>282</v>
      </c>
      <c r="N292" s="8">
        <v>44196</v>
      </c>
      <c r="O292" s="3" t="s">
        <v>1377</v>
      </c>
    </row>
    <row r="293" spans="2:16" s="3" customFormat="1">
      <c r="B293" s="3" t="s">
        <v>1378</v>
      </c>
      <c r="C293" s="3" t="s">
        <v>205</v>
      </c>
      <c r="D293" s="3">
        <v>2018</v>
      </c>
      <c r="E293" s="3" t="s">
        <v>1350</v>
      </c>
      <c r="F293" s="3" t="s">
        <v>194</v>
      </c>
      <c r="G293" s="3" t="s">
        <v>194</v>
      </c>
      <c r="H293" s="3" t="s">
        <v>1379</v>
      </c>
      <c r="I293" s="3" t="s">
        <v>1380</v>
      </c>
      <c r="J293" s="3">
        <v>360495</v>
      </c>
      <c r="K293" s="3">
        <v>343450</v>
      </c>
      <c r="L293" s="3" t="s">
        <v>37</v>
      </c>
      <c r="M293" s="3" t="s">
        <v>358</v>
      </c>
      <c r="N293" s="8">
        <v>44926</v>
      </c>
      <c r="O293" s="3" t="s">
        <v>1380</v>
      </c>
    </row>
    <row r="294" spans="2:16" s="3" customFormat="1">
      <c r="B294" s="3" t="s">
        <v>1381</v>
      </c>
      <c r="C294" s="3" t="s">
        <v>63</v>
      </c>
      <c r="D294" s="3">
        <v>2018</v>
      </c>
      <c r="E294" s="3" t="s">
        <v>1304</v>
      </c>
      <c r="F294" s="3" t="s">
        <v>42</v>
      </c>
      <c r="G294" s="3" t="s">
        <v>42</v>
      </c>
      <c r="H294" s="3" t="s">
        <v>1382</v>
      </c>
      <c r="I294" s="3" t="s">
        <v>180</v>
      </c>
      <c r="J294" s="3">
        <v>422717</v>
      </c>
      <c r="K294" s="3">
        <v>402934</v>
      </c>
      <c r="L294" s="3" t="s">
        <v>37</v>
      </c>
      <c r="M294" s="3" t="s">
        <v>300</v>
      </c>
      <c r="N294" s="8">
        <v>44926</v>
      </c>
      <c r="O294" s="3" t="s">
        <v>1383</v>
      </c>
    </row>
    <row r="295" spans="2:16" s="3" customFormat="1">
      <c r="B295" s="3" t="s">
        <v>1384</v>
      </c>
      <c r="C295" s="3" t="s">
        <v>205</v>
      </c>
      <c r="D295" s="3">
        <v>2018</v>
      </c>
      <c r="E295" s="3" t="s">
        <v>1350</v>
      </c>
      <c r="F295" s="3" t="s">
        <v>225</v>
      </c>
      <c r="G295" s="3" t="s">
        <v>225</v>
      </c>
      <c r="H295" s="3" t="s">
        <v>1385</v>
      </c>
      <c r="I295" s="3" t="s">
        <v>1386</v>
      </c>
      <c r="J295" s="3">
        <v>29048</v>
      </c>
      <c r="K295" s="3">
        <v>343450</v>
      </c>
      <c r="L295" s="3" t="s">
        <v>953</v>
      </c>
      <c r="M295" s="3" t="s">
        <v>358</v>
      </c>
      <c r="N295" s="8">
        <v>43191</v>
      </c>
      <c r="O295" s="3" t="s">
        <v>1386</v>
      </c>
    </row>
    <row r="296" spans="2:16" s="3" customFormat="1">
      <c r="B296" s="3" t="s">
        <v>1387</v>
      </c>
      <c r="C296" s="3" t="s">
        <v>205</v>
      </c>
      <c r="D296" s="3">
        <v>2018</v>
      </c>
      <c r="E296" s="3" t="s">
        <v>1350</v>
      </c>
      <c r="F296" s="3" t="s">
        <v>243</v>
      </c>
      <c r="G296" s="3" t="s">
        <v>243</v>
      </c>
      <c r="H296" s="3" t="s">
        <v>1388</v>
      </c>
      <c r="I296" s="3" t="s">
        <v>1389</v>
      </c>
      <c r="J296" s="3">
        <v>307968</v>
      </c>
      <c r="K296" s="3">
        <v>343450</v>
      </c>
      <c r="L296" s="3" t="s">
        <v>953</v>
      </c>
      <c r="M296" s="3" t="s">
        <v>300</v>
      </c>
      <c r="N296" s="8">
        <v>44043</v>
      </c>
      <c r="O296" s="3" t="s">
        <v>1389</v>
      </c>
    </row>
    <row r="297" spans="2:16" s="3" customFormat="1">
      <c r="B297" s="3" t="s">
        <v>1390</v>
      </c>
      <c r="C297" s="3" t="s">
        <v>63</v>
      </c>
      <c r="D297" s="3">
        <v>2018</v>
      </c>
      <c r="E297" s="3" t="s">
        <v>1304</v>
      </c>
      <c r="F297" s="3" t="s">
        <v>88</v>
      </c>
      <c r="G297" s="3" t="s">
        <v>88</v>
      </c>
      <c r="H297" s="3" t="s">
        <v>1391</v>
      </c>
      <c r="I297" s="3" t="s">
        <v>1392</v>
      </c>
      <c r="J297" s="3">
        <v>411468</v>
      </c>
      <c r="K297" s="3">
        <v>391774</v>
      </c>
      <c r="L297" s="3" t="s">
        <v>37</v>
      </c>
      <c r="M297" s="3" t="s">
        <v>560</v>
      </c>
      <c r="N297" s="8">
        <v>44926</v>
      </c>
      <c r="O297" s="3" t="s">
        <v>1392</v>
      </c>
    </row>
    <row r="298" spans="2:16" s="3" customFormat="1">
      <c r="B298" s="3" t="s">
        <v>1393</v>
      </c>
      <c r="C298" s="3" t="s">
        <v>165</v>
      </c>
      <c r="D298" s="3">
        <v>2018</v>
      </c>
      <c r="E298" s="3" t="s">
        <v>1394</v>
      </c>
      <c r="F298" s="3" t="s">
        <v>220</v>
      </c>
      <c r="G298" s="3" t="s">
        <v>220</v>
      </c>
      <c r="H298" s="3" t="s">
        <v>1395</v>
      </c>
      <c r="I298" s="3" t="s">
        <v>1135</v>
      </c>
      <c r="J298" s="3">
        <v>223039</v>
      </c>
      <c r="K298" s="3">
        <v>223039</v>
      </c>
      <c r="L298" s="3" t="s">
        <v>953</v>
      </c>
      <c r="M298" s="3" t="s">
        <v>282</v>
      </c>
      <c r="N298" s="8">
        <v>43465</v>
      </c>
      <c r="O298" s="3" t="s">
        <v>1396</v>
      </c>
      <c r="P298" s="3" t="s">
        <v>1397</v>
      </c>
    </row>
    <row r="299" spans="2:16" s="3" customFormat="1">
      <c r="B299" s="3" t="s">
        <v>1398</v>
      </c>
      <c r="C299" s="3" t="s">
        <v>63</v>
      </c>
      <c r="D299" s="3">
        <v>2018</v>
      </c>
      <c r="E299" s="3" t="s">
        <v>1304</v>
      </c>
      <c r="F299" s="3" t="s">
        <v>220</v>
      </c>
      <c r="G299" s="3" t="s">
        <v>220</v>
      </c>
      <c r="H299" s="3" t="s">
        <v>1399</v>
      </c>
      <c r="I299" s="3" t="s">
        <v>1400</v>
      </c>
      <c r="J299" s="3">
        <v>390375</v>
      </c>
      <c r="K299" s="3">
        <v>371950</v>
      </c>
      <c r="L299" s="3" t="s">
        <v>37</v>
      </c>
      <c r="M299" s="3" t="s">
        <v>306</v>
      </c>
      <c r="N299" s="8">
        <v>44835</v>
      </c>
      <c r="O299" s="3" t="s">
        <v>1401</v>
      </c>
    </row>
    <row r="300" spans="2:16" s="3" customFormat="1">
      <c r="B300" s="3" t="s">
        <v>1402</v>
      </c>
      <c r="C300" s="3" t="s">
        <v>165</v>
      </c>
      <c r="D300" s="3">
        <v>2018</v>
      </c>
      <c r="E300" s="3" t="s">
        <v>1394</v>
      </c>
      <c r="F300" s="3" t="s">
        <v>119</v>
      </c>
      <c r="G300" s="3" t="s">
        <v>119</v>
      </c>
      <c r="H300" s="3" t="s">
        <v>1403</v>
      </c>
      <c r="I300" s="3" t="s">
        <v>1404</v>
      </c>
      <c r="J300" s="3">
        <v>621834</v>
      </c>
      <c r="K300" s="3">
        <v>621834</v>
      </c>
      <c r="L300" s="3" t="s">
        <v>953</v>
      </c>
      <c r="M300" s="3" t="s">
        <v>1405</v>
      </c>
      <c r="N300" s="8">
        <v>43465</v>
      </c>
      <c r="O300" s="3" t="s">
        <v>1406</v>
      </c>
      <c r="P300" s="3" t="s">
        <v>1407</v>
      </c>
    </row>
    <row r="301" spans="2:16" s="3" customFormat="1">
      <c r="B301" s="3" t="s">
        <v>1408</v>
      </c>
      <c r="C301" s="3" t="s">
        <v>63</v>
      </c>
      <c r="D301" s="3">
        <v>2018</v>
      </c>
      <c r="E301" s="3" t="s">
        <v>1304</v>
      </c>
      <c r="F301" s="3" t="s">
        <v>20</v>
      </c>
      <c r="G301" s="3" t="s">
        <v>20</v>
      </c>
      <c r="H301" s="3" t="s">
        <v>1409</v>
      </c>
      <c r="I301" s="3" t="s">
        <v>1410</v>
      </c>
      <c r="J301" s="3">
        <v>428054</v>
      </c>
      <c r="K301" s="3">
        <v>408122</v>
      </c>
      <c r="L301" s="3" t="s">
        <v>953</v>
      </c>
      <c r="M301" s="3" t="s">
        <v>1411</v>
      </c>
      <c r="N301" s="8">
        <v>44561</v>
      </c>
      <c r="O301" s="3" t="s">
        <v>1412</v>
      </c>
    </row>
    <row r="302" spans="2:16" s="3" customFormat="1">
      <c r="B302" s="3" t="s">
        <v>1413</v>
      </c>
      <c r="C302" s="3" t="s">
        <v>165</v>
      </c>
      <c r="D302" s="3">
        <v>2018</v>
      </c>
      <c r="E302" s="3" t="s">
        <v>1394</v>
      </c>
      <c r="F302" s="3" t="s">
        <v>225</v>
      </c>
      <c r="G302" s="3" t="s">
        <v>225</v>
      </c>
      <c r="H302" s="3" t="s">
        <v>1414</v>
      </c>
      <c r="I302" s="3" t="s">
        <v>1415</v>
      </c>
      <c r="J302" s="3">
        <v>824080</v>
      </c>
      <c r="K302" s="3">
        <v>824080</v>
      </c>
      <c r="L302" s="3" t="s">
        <v>37</v>
      </c>
      <c r="M302" s="3" t="s">
        <v>282</v>
      </c>
      <c r="N302" s="8">
        <v>44561</v>
      </c>
      <c r="O302" s="3" t="s">
        <v>1416</v>
      </c>
      <c r="P302" s="3" t="s">
        <v>1417</v>
      </c>
    </row>
    <row r="303" spans="2:16" s="3" customFormat="1">
      <c r="B303" s="3" t="s">
        <v>1418</v>
      </c>
      <c r="C303" s="3" t="s">
        <v>63</v>
      </c>
      <c r="D303" s="3">
        <v>2018</v>
      </c>
      <c r="E303" s="3" t="s">
        <v>1304</v>
      </c>
      <c r="F303" s="3" t="s">
        <v>220</v>
      </c>
      <c r="G303" s="3" t="s">
        <v>220</v>
      </c>
      <c r="H303" s="3" t="s">
        <v>1419</v>
      </c>
      <c r="I303" s="3" t="s">
        <v>550</v>
      </c>
      <c r="J303" s="3">
        <v>468450</v>
      </c>
      <c r="K303" s="3">
        <v>446340</v>
      </c>
      <c r="L303" s="3" t="s">
        <v>953</v>
      </c>
      <c r="M303" s="3" t="s">
        <v>551</v>
      </c>
      <c r="N303" s="8">
        <v>44343</v>
      </c>
      <c r="O303" s="3" t="s">
        <v>1420</v>
      </c>
    </row>
    <row r="304" spans="2:16" s="3" customFormat="1">
      <c r="B304" s="3" t="s">
        <v>1421</v>
      </c>
      <c r="C304" s="3" t="s">
        <v>63</v>
      </c>
      <c r="D304" s="3">
        <v>2018</v>
      </c>
      <c r="E304" s="3" t="s">
        <v>1304</v>
      </c>
      <c r="F304" s="3" t="s">
        <v>152</v>
      </c>
      <c r="G304" s="3" t="s">
        <v>152</v>
      </c>
      <c r="H304" s="3" t="s">
        <v>1422</v>
      </c>
      <c r="I304" s="3" t="s">
        <v>1423</v>
      </c>
      <c r="J304" s="3">
        <v>364458</v>
      </c>
      <c r="K304" s="3">
        <v>347072</v>
      </c>
      <c r="L304" s="3" t="s">
        <v>953</v>
      </c>
      <c r="M304" s="3" t="s">
        <v>282</v>
      </c>
      <c r="N304" s="8">
        <v>44347</v>
      </c>
      <c r="O304" s="3" t="s">
        <v>1424</v>
      </c>
    </row>
    <row r="305" spans="2:16" s="3" customFormat="1">
      <c r="B305" s="3" t="s">
        <v>1425</v>
      </c>
      <c r="C305" s="3" t="s">
        <v>205</v>
      </c>
      <c r="D305" s="3">
        <v>2018</v>
      </c>
      <c r="E305" s="3" t="s">
        <v>1350</v>
      </c>
      <c r="F305" s="3" t="s">
        <v>152</v>
      </c>
      <c r="G305" s="3" t="s">
        <v>152</v>
      </c>
      <c r="H305" s="3" t="s">
        <v>1426</v>
      </c>
      <c r="I305" s="3" t="s">
        <v>564</v>
      </c>
      <c r="J305" s="3">
        <v>354567</v>
      </c>
      <c r="K305" s="3">
        <v>343450</v>
      </c>
      <c r="L305" s="3" t="s">
        <v>953</v>
      </c>
      <c r="M305" s="3" t="s">
        <v>358</v>
      </c>
      <c r="N305" s="8">
        <v>44492</v>
      </c>
      <c r="O305" s="3" t="s">
        <v>564</v>
      </c>
    </row>
    <row r="306" spans="2:16" s="3" customFormat="1">
      <c r="B306" s="3" t="s">
        <v>1427</v>
      </c>
      <c r="C306" s="3" t="s">
        <v>165</v>
      </c>
      <c r="D306" s="3">
        <v>2018</v>
      </c>
      <c r="E306" s="3" t="s">
        <v>1394</v>
      </c>
      <c r="F306" s="3" t="s">
        <v>20</v>
      </c>
      <c r="G306" s="3" t="s">
        <v>20</v>
      </c>
      <c r="H306" s="3" t="s">
        <v>1428</v>
      </c>
      <c r="I306" s="3" t="s">
        <v>1429</v>
      </c>
      <c r="J306" s="3">
        <v>832648</v>
      </c>
      <c r="K306" s="3">
        <v>832648</v>
      </c>
      <c r="L306" s="3" t="s">
        <v>953</v>
      </c>
      <c r="M306" s="3" t="s">
        <v>441</v>
      </c>
      <c r="N306" s="8">
        <v>43895</v>
      </c>
      <c r="O306" s="3" t="s">
        <v>1430</v>
      </c>
      <c r="P306" s="3" t="s">
        <v>1431</v>
      </c>
    </row>
    <row r="307" spans="2:16" s="3" customFormat="1">
      <c r="B307" s="3" t="s">
        <v>1432</v>
      </c>
      <c r="C307" s="3" t="s">
        <v>165</v>
      </c>
      <c r="D307" s="3">
        <v>2018</v>
      </c>
      <c r="E307" s="3" t="s">
        <v>1394</v>
      </c>
      <c r="F307" s="3" t="s">
        <v>194</v>
      </c>
      <c r="G307" s="3" t="s">
        <v>194</v>
      </c>
      <c r="H307" s="3" t="s">
        <v>1433</v>
      </c>
      <c r="I307" s="3" t="s">
        <v>737</v>
      </c>
      <c r="J307" s="3">
        <v>727900</v>
      </c>
      <c r="K307" s="3">
        <v>727900</v>
      </c>
      <c r="L307" s="3" t="s">
        <v>953</v>
      </c>
      <c r="M307" s="3" t="s">
        <v>358</v>
      </c>
      <c r="N307" s="8">
        <v>44196</v>
      </c>
      <c r="O307" s="3" t="s">
        <v>1434</v>
      </c>
      <c r="P307" s="3" t="s">
        <v>1435</v>
      </c>
    </row>
    <row r="308" spans="2:16" s="3" customFormat="1">
      <c r="B308" s="3" t="s">
        <v>1436</v>
      </c>
      <c r="C308" s="3" t="s">
        <v>165</v>
      </c>
      <c r="D308" s="3">
        <v>2018</v>
      </c>
      <c r="E308" s="3" t="s">
        <v>1394</v>
      </c>
      <c r="F308" s="3" t="s">
        <v>583</v>
      </c>
      <c r="G308" s="3" t="s">
        <v>583</v>
      </c>
      <c r="H308" s="3" t="s">
        <v>1437</v>
      </c>
      <c r="I308" s="3" t="s">
        <v>585</v>
      </c>
      <c r="J308" s="3">
        <v>205000</v>
      </c>
      <c r="K308" s="3">
        <v>205000</v>
      </c>
      <c r="L308" s="3" t="s">
        <v>953</v>
      </c>
      <c r="M308" s="3" t="s">
        <v>300</v>
      </c>
      <c r="N308" s="8">
        <v>44377</v>
      </c>
      <c r="O308" s="3" t="s">
        <v>1438</v>
      </c>
      <c r="P308" s="3" t="s">
        <v>1439</v>
      </c>
    </row>
    <row r="309" spans="2:16" s="3" customFormat="1">
      <c r="B309" s="3" t="s">
        <v>1440</v>
      </c>
      <c r="C309" s="3" t="s">
        <v>594</v>
      </c>
      <c r="D309" s="3">
        <v>2017</v>
      </c>
      <c r="E309" s="3" t="s">
        <v>1441</v>
      </c>
      <c r="F309" s="3" t="s">
        <v>56</v>
      </c>
      <c r="G309" s="3" t="s">
        <v>56</v>
      </c>
      <c r="H309" s="3" t="s">
        <v>1442</v>
      </c>
      <c r="I309" s="3" t="s">
        <v>1443</v>
      </c>
      <c r="J309" s="3">
        <v>1732153</v>
      </c>
      <c r="K309" s="3">
        <v>1638060</v>
      </c>
      <c r="L309" s="3" t="s">
        <v>37</v>
      </c>
      <c r="M309" s="3" t="s">
        <v>306</v>
      </c>
      <c r="N309" s="8">
        <v>45474</v>
      </c>
      <c r="O309" s="3" t="s">
        <v>1443</v>
      </c>
    </row>
    <row r="310" spans="2:16" s="3" customFormat="1">
      <c r="B310" s="3" t="s">
        <v>1444</v>
      </c>
      <c r="C310" s="3" t="s">
        <v>594</v>
      </c>
      <c r="D310" s="3">
        <v>2017</v>
      </c>
      <c r="E310" s="3" t="s">
        <v>1441</v>
      </c>
      <c r="F310" s="3" t="s">
        <v>42</v>
      </c>
      <c r="G310" s="3" t="s">
        <v>42</v>
      </c>
      <c r="H310" s="3" t="s">
        <v>1445</v>
      </c>
      <c r="I310" s="3" t="s">
        <v>1446</v>
      </c>
      <c r="J310" s="3">
        <v>2124241</v>
      </c>
      <c r="K310" s="3">
        <v>2327500</v>
      </c>
      <c r="L310" s="3" t="s">
        <v>37</v>
      </c>
      <c r="M310" s="3" t="s">
        <v>412</v>
      </c>
      <c r="N310" s="8">
        <v>44922</v>
      </c>
      <c r="O310" s="3" t="s">
        <v>1446</v>
      </c>
    </row>
    <row r="311" spans="2:16" s="3" customFormat="1">
      <c r="B311" s="3" t="s">
        <v>1447</v>
      </c>
      <c r="C311" s="3" t="s">
        <v>594</v>
      </c>
      <c r="D311" s="3">
        <v>2017</v>
      </c>
      <c r="E311" s="3" t="s">
        <v>1441</v>
      </c>
      <c r="F311" s="3" t="s">
        <v>20</v>
      </c>
      <c r="G311" s="3" t="s">
        <v>20</v>
      </c>
      <c r="H311" s="3" t="s">
        <v>1448</v>
      </c>
      <c r="I311" s="3" t="s">
        <v>1449</v>
      </c>
      <c r="J311" s="3">
        <v>2232899</v>
      </c>
      <c r="K311" s="3">
        <v>2107500</v>
      </c>
      <c r="L311" s="3" t="s">
        <v>37</v>
      </c>
      <c r="M311" s="3" t="s">
        <v>306</v>
      </c>
      <c r="N311" s="8">
        <v>45047</v>
      </c>
      <c r="O311" s="3" t="s">
        <v>1450</v>
      </c>
    </row>
    <row r="312" spans="2:16" s="3" customFormat="1">
      <c r="B312" s="3" t="s">
        <v>1451</v>
      </c>
      <c r="C312" s="3" t="s">
        <v>241</v>
      </c>
      <c r="D312" s="3">
        <v>2017</v>
      </c>
      <c r="E312" s="3" t="s">
        <v>1452</v>
      </c>
      <c r="F312" s="3" t="s">
        <v>42</v>
      </c>
      <c r="G312" s="3" t="s">
        <v>42</v>
      </c>
      <c r="H312" s="3" t="s">
        <v>1453</v>
      </c>
      <c r="I312" s="3" t="s">
        <v>1454</v>
      </c>
      <c r="J312" s="3">
        <v>436593</v>
      </c>
      <c r="K312" s="3">
        <v>950837</v>
      </c>
      <c r="L312" s="3" t="s">
        <v>953</v>
      </c>
      <c r="M312" s="3" t="s">
        <v>306</v>
      </c>
      <c r="N312" s="8">
        <v>43775</v>
      </c>
      <c r="O312" s="3" t="s">
        <v>1454</v>
      </c>
    </row>
    <row r="313" spans="2:16" s="3" customFormat="1">
      <c r="B313" s="3" t="s">
        <v>1455</v>
      </c>
      <c r="C313" s="3" t="s">
        <v>241</v>
      </c>
      <c r="D313" s="3">
        <v>2017</v>
      </c>
      <c r="E313" s="3" t="s">
        <v>1452</v>
      </c>
      <c r="F313" s="3" t="s">
        <v>42</v>
      </c>
      <c r="G313" s="3" t="s">
        <v>42</v>
      </c>
      <c r="H313" s="3" t="s">
        <v>1456</v>
      </c>
      <c r="I313" s="3" t="s">
        <v>1457</v>
      </c>
      <c r="J313" s="3">
        <v>0</v>
      </c>
      <c r="K313" s="3">
        <v>746004</v>
      </c>
      <c r="L313" s="3" t="s">
        <v>953</v>
      </c>
      <c r="M313" s="3" t="s">
        <v>358</v>
      </c>
      <c r="N313" s="8">
        <v>42917</v>
      </c>
      <c r="O313" s="3" t="s">
        <v>1457</v>
      </c>
    </row>
    <row r="314" spans="2:16" s="3" customFormat="1">
      <c r="B314" s="3" t="s">
        <v>1458</v>
      </c>
      <c r="C314" s="3" t="s">
        <v>241</v>
      </c>
      <c r="D314" s="3">
        <v>2017</v>
      </c>
      <c r="E314" s="3" t="s">
        <v>1452</v>
      </c>
      <c r="F314" s="3" t="s">
        <v>42</v>
      </c>
      <c r="G314" s="3" t="s">
        <v>42</v>
      </c>
      <c r="H314" s="3" t="s">
        <v>1459</v>
      </c>
      <c r="I314" s="3" t="s">
        <v>1460</v>
      </c>
      <c r="J314" s="3">
        <v>699676</v>
      </c>
      <c r="K314" s="3">
        <v>666204</v>
      </c>
      <c r="L314" s="3" t="s">
        <v>953</v>
      </c>
      <c r="M314" s="3" t="s">
        <v>1461</v>
      </c>
      <c r="N314" s="8">
        <v>44530</v>
      </c>
      <c r="O314" s="3" t="s">
        <v>1460</v>
      </c>
    </row>
    <row r="315" spans="2:16" s="3" customFormat="1">
      <c r="B315" s="3" t="s">
        <v>1462</v>
      </c>
      <c r="C315" s="3" t="s">
        <v>241</v>
      </c>
      <c r="D315" s="3">
        <v>2017</v>
      </c>
      <c r="E315" s="3" t="s">
        <v>1452</v>
      </c>
      <c r="F315" s="3" t="s">
        <v>119</v>
      </c>
      <c r="G315" s="3" t="s">
        <v>119</v>
      </c>
      <c r="H315" s="3" t="s">
        <v>1463</v>
      </c>
      <c r="I315" s="3" t="s">
        <v>1464</v>
      </c>
      <c r="J315" s="3">
        <v>924041</v>
      </c>
      <c r="K315" s="3">
        <v>880000</v>
      </c>
      <c r="L315" s="3" t="s">
        <v>953</v>
      </c>
      <c r="M315" s="3" t="s">
        <v>560</v>
      </c>
      <c r="N315" s="8">
        <v>44620</v>
      </c>
      <c r="O315" s="3" t="s">
        <v>1464</v>
      </c>
    </row>
    <row r="316" spans="2:16" s="2" customFormat="1">
      <c r="B316" s="2" t="s">
        <v>1465</v>
      </c>
      <c r="C316" s="2" t="s">
        <v>241</v>
      </c>
      <c r="D316" s="2">
        <v>2017</v>
      </c>
      <c r="E316" s="2" t="s">
        <v>1452</v>
      </c>
      <c r="F316" s="2" t="s">
        <v>243</v>
      </c>
      <c r="G316" s="2" t="s">
        <v>152</v>
      </c>
      <c r="H316" s="2" t="s">
        <v>1466</v>
      </c>
      <c r="I316" s="2" t="s">
        <v>701</v>
      </c>
      <c r="J316" s="2">
        <v>806435</v>
      </c>
      <c r="K316" s="2">
        <v>768000</v>
      </c>
      <c r="L316" s="2" t="s">
        <v>37</v>
      </c>
      <c r="M316" s="2" t="s">
        <v>358</v>
      </c>
      <c r="N316" s="7">
        <v>45291</v>
      </c>
      <c r="O316" s="2" t="s">
        <v>701</v>
      </c>
    </row>
    <row r="317" spans="2:16" s="3" customFormat="1">
      <c r="B317" s="3" t="s">
        <v>1467</v>
      </c>
      <c r="C317" s="3" t="s">
        <v>241</v>
      </c>
      <c r="D317" s="3">
        <v>2017</v>
      </c>
      <c r="E317" s="3" t="s">
        <v>1452</v>
      </c>
      <c r="F317" s="3" t="s">
        <v>152</v>
      </c>
      <c r="G317" s="3" t="s">
        <v>152</v>
      </c>
      <c r="H317" s="3" t="s">
        <v>1468</v>
      </c>
      <c r="I317" s="3" t="s">
        <v>1469</v>
      </c>
      <c r="J317" s="3">
        <v>840102</v>
      </c>
      <c r="K317" s="3">
        <v>800077</v>
      </c>
      <c r="L317" s="3" t="s">
        <v>37</v>
      </c>
      <c r="M317" s="3" t="s">
        <v>334</v>
      </c>
      <c r="N317" s="8">
        <v>45291</v>
      </c>
      <c r="O317" s="3" t="s">
        <v>1469</v>
      </c>
    </row>
    <row r="318" spans="2:16" s="3" customFormat="1">
      <c r="B318" s="3" t="s">
        <v>1470</v>
      </c>
      <c r="C318" s="3" t="s">
        <v>33</v>
      </c>
      <c r="D318" s="3">
        <v>2017</v>
      </c>
      <c r="E318" s="3" t="s">
        <v>1471</v>
      </c>
      <c r="F318" s="3" t="s">
        <v>220</v>
      </c>
      <c r="G318" s="3" t="s">
        <v>220</v>
      </c>
      <c r="H318" s="3" t="s">
        <v>1472</v>
      </c>
      <c r="I318" s="3" t="s">
        <v>882</v>
      </c>
      <c r="J318" s="3">
        <v>225546</v>
      </c>
      <c r="K318" s="3">
        <v>215000</v>
      </c>
      <c r="L318" s="3" t="s">
        <v>953</v>
      </c>
      <c r="M318" s="3" t="s">
        <v>282</v>
      </c>
      <c r="N318" s="8">
        <v>43955</v>
      </c>
      <c r="O318" s="3" t="s">
        <v>1473</v>
      </c>
    </row>
    <row r="319" spans="2:16" s="3" customFormat="1">
      <c r="B319" s="3" t="s">
        <v>1474</v>
      </c>
      <c r="C319" s="3" t="s">
        <v>33</v>
      </c>
      <c r="D319" s="3">
        <v>2017</v>
      </c>
      <c r="E319" s="3" t="s">
        <v>1471</v>
      </c>
      <c r="F319" s="3" t="s">
        <v>152</v>
      </c>
      <c r="G319" s="3" t="s">
        <v>152</v>
      </c>
      <c r="H319" s="3" t="s">
        <v>1475</v>
      </c>
      <c r="I319" s="3" t="s">
        <v>1476</v>
      </c>
      <c r="J319" s="3">
        <v>312294</v>
      </c>
      <c r="K319" s="3">
        <v>295000</v>
      </c>
      <c r="L319" s="3" t="s">
        <v>37</v>
      </c>
      <c r="M319" s="3" t="s">
        <v>300</v>
      </c>
      <c r="N319" s="8">
        <v>44849</v>
      </c>
      <c r="O319" s="3" t="s">
        <v>1477</v>
      </c>
    </row>
    <row r="320" spans="2:16" s="3" customFormat="1">
      <c r="B320" s="3" t="s">
        <v>1478</v>
      </c>
      <c r="C320" s="3" t="s">
        <v>33</v>
      </c>
      <c r="D320" s="3">
        <v>2017</v>
      </c>
      <c r="E320" s="3" t="s">
        <v>1471</v>
      </c>
      <c r="F320" s="3" t="s">
        <v>152</v>
      </c>
      <c r="G320" s="3" t="s">
        <v>152</v>
      </c>
      <c r="H320" s="3" t="s">
        <v>1479</v>
      </c>
      <c r="I320" s="3" t="s">
        <v>201</v>
      </c>
      <c r="J320" s="3">
        <v>356511</v>
      </c>
      <c r="K320" s="3">
        <v>334710</v>
      </c>
      <c r="L320" s="3" t="s">
        <v>953</v>
      </c>
      <c r="M320" s="3" t="s">
        <v>300</v>
      </c>
      <c r="N320" s="8">
        <v>44155</v>
      </c>
      <c r="O320" s="3" t="s">
        <v>1480</v>
      </c>
    </row>
    <row r="321" spans="2:15" s="3" customFormat="1">
      <c r="B321" s="3" t="s">
        <v>1481</v>
      </c>
      <c r="C321" s="3" t="s">
        <v>63</v>
      </c>
      <c r="D321" s="3">
        <v>2017</v>
      </c>
      <c r="E321" s="3" t="s">
        <v>1482</v>
      </c>
      <c r="F321" s="3" t="s">
        <v>220</v>
      </c>
      <c r="G321" s="3" t="s">
        <v>220</v>
      </c>
      <c r="H321" s="3" t="s">
        <v>1483</v>
      </c>
      <c r="I321" s="3" t="s">
        <v>795</v>
      </c>
      <c r="J321" s="3">
        <v>422388</v>
      </c>
      <c r="K321" s="3">
        <v>402500</v>
      </c>
      <c r="L321" s="3" t="s">
        <v>953</v>
      </c>
      <c r="M321" s="3" t="s">
        <v>627</v>
      </c>
      <c r="N321" s="8">
        <v>44234</v>
      </c>
      <c r="O321" s="3" t="s">
        <v>1484</v>
      </c>
    </row>
    <row r="322" spans="2:15" s="3" customFormat="1">
      <c r="B322" s="3" t="s">
        <v>1485</v>
      </c>
      <c r="C322" s="3" t="s">
        <v>63</v>
      </c>
      <c r="D322" s="3">
        <v>2017</v>
      </c>
      <c r="E322" s="3" t="s">
        <v>1482</v>
      </c>
      <c r="F322" s="3" t="s">
        <v>20</v>
      </c>
      <c r="G322" s="3" t="s">
        <v>20</v>
      </c>
      <c r="H322" s="3" t="s">
        <v>1486</v>
      </c>
      <c r="I322" s="3" t="s">
        <v>1487</v>
      </c>
      <c r="J322" s="3">
        <v>407174</v>
      </c>
      <c r="K322" s="3">
        <v>388000</v>
      </c>
      <c r="L322" s="3" t="s">
        <v>37</v>
      </c>
      <c r="M322" s="3" t="s">
        <v>306</v>
      </c>
      <c r="N322" s="8">
        <v>44926</v>
      </c>
      <c r="O322" s="3" t="s">
        <v>1488</v>
      </c>
    </row>
    <row r="323" spans="2:15" s="3" customFormat="1">
      <c r="B323" s="3" t="s">
        <v>1489</v>
      </c>
      <c r="C323" s="3" t="s">
        <v>63</v>
      </c>
      <c r="D323" s="3">
        <v>2017</v>
      </c>
      <c r="E323" s="3" t="s">
        <v>1482</v>
      </c>
      <c r="F323" s="3" t="s">
        <v>94</v>
      </c>
      <c r="G323" s="3" t="s">
        <v>94</v>
      </c>
      <c r="H323" s="3" t="s">
        <v>1490</v>
      </c>
      <c r="I323" s="3" t="s">
        <v>96</v>
      </c>
      <c r="J323" s="3">
        <v>338382</v>
      </c>
      <c r="K323" s="3">
        <v>322500</v>
      </c>
      <c r="L323" s="3" t="s">
        <v>953</v>
      </c>
      <c r="M323" s="3" t="s">
        <v>407</v>
      </c>
      <c r="N323" s="8">
        <v>43830</v>
      </c>
      <c r="O323" s="3" t="s">
        <v>1491</v>
      </c>
    </row>
    <row r="324" spans="2:15" s="3" customFormat="1">
      <c r="B324" s="3" t="s">
        <v>1492</v>
      </c>
      <c r="C324" s="3" t="s">
        <v>63</v>
      </c>
      <c r="D324" s="3">
        <v>2017</v>
      </c>
      <c r="E324" s="3" t="s">
        <v>1482</v>
      </c>
      <c r="F324" s="3" t="s">
        <v>225</v>
      </c>
      <c r="G324" s="3" t="s">
        <v>225</v>
      </c>
      <c r="H324" s="3" t="s">
        <v>1493</v>
      </c>
      <c r="I324" s="3" t="s">
        <v>1494</v>
      </c>
      <c r="J324" s="3">
        <v>313716</v>
      </c>
      <c r="K324" s="3">
        <v>299000</v>
      </c>
      <c r="L324" s="3" t="s">
        <v>953</v>
      </c>
      <c r="M324" s="3" t="s">
        <v>334</v>
      </c>
      <c r="N324" s="8">
        <v>44926</v>
      </c>
      <c r="O324" s="3" t="s">
        <v>1494</v>
      </c>
    </row>
    <row r="325" spans="2:15" s="3" customFormat="1">
      <c r="B325" s="3" t="s">
        <v>1495</v>
      </c>
      <c r="C325" s="3" t="s">
        <v>63</v>
      </c>
      <c r="D325" s="3">
        <v>2017</v>
      </c>
      <c r="E325" s="3" t="s">
        <v>1482</v>
      </c>
      <c r="F325" s="3" t="s">
        <v>42</v>
      </c>
      <c r="G325" s="3" t="s">
        <v>42</v>
      </c>
      <c r="H325" s="3" t="s">
        <v>1496</v>
      </c>
      <c r="I325" s="3" t="s">
        <v>1497</v>
      </c>
      <c r="J325" s="3">
        <v>0</v>
      </c>
      <c r="K325" s="3">
        <v>325500</v>
      </c>
      <c r="L325" s="3" t="s">
        <v>953</v>
      </c>
      <c r="M325" s="3" t="s">
        <v>495</v>
      </c>
      <c r="N325" s="8">
        <v>42736</v>
      </c>
      <c r="O325" s="3" t="s">
        <v>1498</v>
      </c>
    </row>
    <row r="326" spans="2:15" s="3" customFormat="1">
      <c r="B326" s="3" t="s">
        <v>1499</v>
      </c>
      <c r="C326" s="3" t="s">
        <v>63</v>
      </c>
      <c r="D326" s="3">
        <v>2017</v>
      </c>
      <c r="E326" s="3" t="s">
        <v>1482</v>
      </c>
      <c r="F326" s="3" t="s">
        <v>220</v>
      </c>
      <c r="G326" s="3" t="s">
        <v>220</v>
      </c>
      <c r="H326" s="3" t="s">
        <v>1500</v>
      </c>
      <c r="I326" s="3" t="s">
        <v>1501</v>
      </c>
      <c r="J326" s="3">
        <v>346104</v>
      </c>
      <c r="K326" s="3">
        <v>380000</v>
      </c>
      <c r="L326" s="3" t="s">
        <v>953</v>
      </c>
      <c r="M326" s="3" t="s">
        <v>1502</v>
      </c>
      <c r="N326" s="8">
        <v>44195</v>
      </c>
      <c r="O326" s="3" t="s">
        <v>1503</v>
      </c>
    </row>
    <row r="327" spans="2:15" s="3" customFormat="1">
      <c r="B327" s="3" t="s">
        <v>1504</v>
      </c>
      <c r="C327" s="3" t="s">
        <v>63</v>
      </c>
      <c r="D327" s="3">
        <v>2017</v>
      </c>
      <c r="E327" s="3" t="s">
        <v>1482</v>
      </c>
      <c r="F327" s="3" t="s">
        <v>225</v>
      </c>
      <c r="G327" s="3" t="s">
        <v>225</v>
      </c>
      <c r="H327" s="3" t="s">
        <v>1505</v>
      </c>
      <c r="I327" s="3" t="s">
        <v>1506</v>
      </c>
      <c r="J327" s="3">
        <v>367385</v>
      </c>
      <c r="K327" s="3">
        <v>350000</v>
      </c>
      <c r="L327" s="3" t="s">
        <v>953</v>
      </c>
      <c r="M327" s="3" t="s">
        <v>306</v>
      </c>
      <c r="N327" s="8">
        <v>44136</v>
      </c>
      <c r="O327" s="3" t="s">
        <v>1507</v>
      </c>
    </row>
    <row r="328" spans="2:15" s="3" customFormat="1">
      <c r="B328" s="3" t="s">
        <v>1508</v>
      </c>
      <c r="C328" s="3" t="s">
        <v>63</v>
      </c>
      <c r="D328" s="3">
        <v>2017</v>
      </c>
      <c r="E328" s="3" t="s">
        <v>1482</v>
      </c>
      <c r="F328" s="3" t="s">
        <v>220</v>
      </c>
      <c r="G328" s="3" t="s">
        <v>220</v>
      </c>
      <c r="H328" s="3" t="s">
        <v>1509</v>
      </c>
      <c r="I328" s="3" t="s">
        <v>1262</v>
      </c>
      <c r="J328" s="3">
        <v>802913</v>
      </c>
      <c r="K328" s="3">
        <v>765500</v>
      </c>
      <c r="L328" s="3" t="s">
        <v>953</v>
      </c>
      <c r="M328" s="3" t="s">
        <v>334</v>
      </c>
      <c r="N328" s="8">
        <v>44377</v>
      </c>
      <c r="O328" s="3" t="s">
        <v>1510</v>
      </c>
    </row>
    <row r="329" spans="2:15" s="3" customFormat="1">
      <c r="B329" s="3" t="s">
        <v>1511</v>
      </c>
      <c r="C329" s="3" t="s">
        <v>63</v>
      </c>
      <c r="D329" s="3">
        <v>2017</v>
      </c>
      <c r="E329" s="3" t="s">
        <v>1482</v>
      </c>
      <c r="F329" s="3" t="s">
        <v>152</v>
      </c>
      <c r="G329" s="3" t="s">
        <v>152</v>
      </c>
      <c r="H329" s="3" t="s">
        <v>1512</v>
      </c>
      <c r="I329" s="3" t="s">
        <v>249</v>
      </c>
      <c r="J329" s="3">
        <v>500365</v>
      </c>
      <c r="K329" s="3">
        <v>477500</v>
      </c>
      <c r="L329" s="3" t="s">
        <v>953</v>
      </c>
      <c r="M329" s="3" t="s">
        <v>407</v>
      </c>
      <c r="N329" s="8">
        <v>44196</v>
      </c>
      <c r="O329" s="3" t="s">
        <v>1513</v>
      </c>
    </row>
    <row r="330" spans="2:15" s="3" customFormat="1">
      <c r="B330" s="3" t="s">
        <v>1514</v>
      </c>
      <c r="C330" s="3" t="s">
        <v>63</v>
      </c>
      <c r="D330" s="3">
        <v>2017</v>
      </c>
      <c r="E330" s="3" t="s">
        <v>1482</v>
      </c>
      <c r="F330" s="3" t="s">
        <v>152</v>
      </c>
      <c r="G330" s="3" t="s">
        <v>152</v>
      </c>
      <c r="H330" s="3" t="s">
        <v>1515</v>
      </c>
      <c r="I330" s="3" t="s">
        <v>1139</v>
      </c>
      <c r="J330" s="3">
        <v>384037</v>
      </c>
      <c r="K330" s="3">
        <v>366000</v>
      </c>
      <c r="L330" s="3" t="s">
        <v>37</v>
      </c>
      <c r="M330" s="3" t="s">
        <v>358</v>
      </c>
      <c r="N330" s="8">
        <v>44926</v>
      </c>
      <c r="O330" s="3" t="s">
        <v>1516</v>
      </c>
    </row>
    <row r="331" spans="2:15" s="3" customFormat="1">
      <c r="B331" s="3" t="s">
        <v>1517</v>
      </c>
      <c r="C331" s="3" t="s">
        <v>63</v>
      </c>
      <c r="D331" s="3">
        <v>2017</v>
      </c>
      <c r="E331" s="3" t="s">
        <v>1482</v>
      </c>
      <c r="F331" s="3" t="s">
        <v>42</v>
      </c>
      <c r="G331" s="3" t="s">
        <v>42</v>
      </c>
      <c r="H331" s="3" t="s">
        <v>1518</v>
      </c>
      <c r="I331" s="3" t="s">
        <v>691</v>
      </c>
      <c r="J331" s="3">
        <v>490912</v>
      </c>
      <c r="K331" s="3">
        <v>468000</v>
      </c>
      <c r="L331" s="3" t="s">
        <v>953</v>
      </c>
      <c r="M331" s="3" t="s">
        <v>334</v>
      </c>
      <c r="N331" s="8">
        <v>44377</v>
      </c>
      <c r="O331" s="3" t="s">
        <v>1519</v>
      </c>
    </row>
    <row r="332" spans="2:15" s="3" customFormat="1">
      <c r="B332" s="3" t="s">
        <v>1520</v>
      </c>
      <c r="C332" s="3" t="s">
        <v>63</v>
      </c>
      <c r="D332" s="3">
        <v>2017</v>
      </c>
      <c r="E332" s="3" t="s">
        <v>1482</v>
      </c>
      <c r="F332" s="3" t="s">
        <v>113</v>
      </c>
      <c r="G332" s="3" t="s">
        <v>113</v>
      </c>
      <c r="H332" s="3" t="s">
        <v>1521</v>
      </c>
      <c r="I332" s="3" t="s">
        <v>357</v>
      </c>
      <c r="J332" s="3">
        <v>328878</v>
      </c>
      <c r="K332" s="3">
        <v>314238</v>
      </c>
      <c r="L332" s="3" t="s">
        <v>953</v>
      </c>
      <c r="M332" s="3" t="s">
        <v>358</v>
      </c>
      <c r="N332" s="8">
        <v>44561</v>
      </c>
      <c r="O332" s="3" t="s">
        <v>1522</v>
      </c>
    </row>
    <row r="333" spans="2:15" s="3" customFormat="1">
      <c r="B333" s="3" t="s">
        <v>1523</v>
      </c>
      <c r="C333" s="3" t="s">
        <v>63</v>
      </c>
      <c r="D333" s="3">
        <v>2017</v>
      </c>
      <c r="E333" s="3" t="s">
        <v>1482</v>
      </c>
      <c r="F333" s="3" t="s">
        <v>88</v>
      </c>
      <c r="G333" s="3" t="s">
        <v>88</v>
      </c>
      <c r="H333" s="3" t="s">
        <v>1524</v>
      </c>
      <c r="I333" s="3" t="s">
        <v>1525</v>
      </c>
      <c r="J333" s="3">
        <v>299589</v>
      </c>
      <c r="K333" s="3">
        <v>286000</v>
      </c>
      <c r="L333" s="3" t="s">
        <v>953</v>
      </c>
      <c r="M333" s="3" t="s">
        <v>306</v>
      </c>
      <c r="N333" s="8">
        <v>43830</v>
      </c>
      <c r="O333" s="3" t="s">
        <v>1526</v>
      </c>
    </row>
    <row r="334" spans="2:15" s="3" customFormat="1">
      <c r="B334" s="3" t="s">
        <v>1527</v>
      </c>
      <c r="C334" s="3" t="s">
        <v>63</v>
      </c>
      <c r="D334" s="3">
        <v>2017</v>
      </c>
      <c r="E334" s="3" t="s">
        <v>1482</v>
      </c>
      <c r="F334" s="3" t="s">
        <v>42</v>
      </c>
      <c r="G334" s="3" t="s">
        <v>42</v>
      </c>
      <c r="H334" s="3" t="s">
        <v>1528</v>
      </c>
      <c r="I334" s="3" t="s">
        <v>108</v>
      </c>
      <c r="J334" s="3">
        <v>691576</v>
      </c>
      <c r="K334" s="3">
        <v>658500</v>
      </c>
      <c r="L334" s="3" t="s">
        <v>953</v>
      </c>
      <c r="M334" s="3" t="s">
        <v>334</v>
      </c>
      <c r="N334" s="8">
        <v>43938</v>
      </c>
      <c r="O334" s="3" t="s">
        <v>1529</v>
      </c>
    </row>
    <row r="335" spans="2:15" s="3" customFormat="1">
      <c r="B335" s="3" t="s">
        <v>1530</v>
      </c>
      <c r="C335" s="3" t="s">
        <v>63</v>
      </c>
      <c r="D335" s="3">
        <v>2017</v>
      </c>
      <c r="E335" s="3" t="s">
        <v>1482</v>
      </c>
      <c r="F335" s="3" t="s">
        <v>42</v>
      </c>
      <c r="G335" s="3" t="s">
        <v>42</v>
      </c>
      <c r="H335" s="3" t="s">
        <v>1531</v>
      </c>
      <c r="I335" s="3" t="s">
        <v>1532</v>
      </c>
      <c r="J335" s="3">
        <v>675246</v>
      </c>
      <c r="K335" s="3">
        <v>643500</v>
      </c>
      <c r="L335" s="3" t="s">
        <v>953</v>
      </c>
      <c r="M335" s="3" t="s">
        <v>334</v>
      </c>
      <c r="N335" s="8">
        <v>44196</v>
      </c>
      <c r="O335" s="3" t="s">
        <v>1533</v>
      </c>
    </row>
    <row r="336" spans="2:15" s="3" customFormat="1">
      <c r="B336" s="3" t="s">
        <v>1534</v>
      </c>
      <c r="C336" s="3" t="s">
        <v>63</v>
      </c>
      <c r="D336" s="3">
        <v>2017</v>
      </c>
      <c r="E336" s="3" t="s">
        <v>1482</v>
      </c>
      <c r="F336" s="3" t="s">
        <v>20</v>
      </c>
      <c r="G336" s="3" t="s">
        <v>20</v>
      </c>
      <c r="H336" s="3" t="s">
        <v>1535</v>
      </c>
      <c r="I336" s="3" t="s">
        <v>1536</v>
      </c>
      <c r="J336" s="3">
        <v>314764</v>
      </c>
      <c r="K336" s="3">
        <v>300000</v>
      </c>
      <c r="L336" s="3" t="s">
        <v>953</v>
      </c>
      <c r="M336" s="3" t="s">
        <v>282</v>
      </c>
      <c r="N336" s="8">
        <v>44196</v>
      </c>
      <c r="O336" s="3" t="s">
        <v>1537</v>
      </c>
    </row>
    <row r="337" spans="2:15" s="3" customFormat="1">
      <c r="B337" s="3" t="s">
        <v>1538</v>
      </c>
      <c r="C337" s="3" t="s">
        <v>63</v>
      </c>
      <c r="D337" s="3">
        <v>2017</v>
      </c>
      <c r="E337" s="3" t="s">
        <v>1482</v>
      </c>
      <c r="F337" s="3" t="s">
        <v>42</v>
      </c>
      <c r="G337" s="3" t="s">
        <v>42</v>
      </c>
      <c r="H337" s="3" t="s">
        <v>1539</v>
      </c>
      <c r="I337" s="3" t="s">
        <v>546</v>
      </c>
      <c r="J337" s="3">
        <v>471183</v>
      </c>
      <c r="K337" s="3">
        <v>449500</v>
      </c>
      <c r="L337" s="3" t="s">
        <v>953</v>
      </c>
      <c r="M337" s="3" t="s">
        <v>358</v>
      </c>
      <c r="N337" s="8">
        <v>44255</v>
      </c>
      <c r="O337" s="3" t="s">
        <v>1540</v>
      </c>
    </row>
    <row r="338" spans="2:15" s="3" customFormat="1">
      <c r="B338" s="3" t="s">
        <v>1541</v>
      </c>
      <c r="C338" s="3" t="s">
        <v>63</v>
      </c>
      <c r="D338" s="3">
        <v>2017</v>
      </c>
      <c r="E338" s="3" t="s">
        <v>1482</v>
      </c>
      <c r="F338" s="3" t="s">
        <v>94</v>
      </c>
      <c r="G338" s="3" t="s">
        <v>94</v>
      </c>
      <c r="H338" s="3" t="s">
        <v>1542</v>
      </c>
      <c r="I338" s="3" t="s">
        <v>1543</v>
      </c>
      <c r="J338" s="3">
        <v>424577</v>
      </c>
      <c r="K338" s="3">
        <v>405000</v>
      </c>
      <c r="L338" s="3" t="s">
        <v>953</v>
      </c>
      <c r="M338" s="3" t="s">
        <v>358</v>
      </c>
      <c r="N338" s="8">
        <v>44011</v>
      </c>
      <c r="O338" s="3" t="s">
        <v>1544</v>
      </c>
    </row>
    <row r="339" spans="2:15" s="2" customFormat="1">
      <c r="B339" s="2" t="s">
        <v>1545</v>
      </c>
      <c r="C339" s="2" t="s">
        <v>63</v>
      </c>
      <c r="D339" s="2">
        <v>2017</v>
      </c>
      <c r="E339" s="2" t="s">
        <v>1482</v>
      </c>
      <c r="F339" s="2" t="s">
        <v>88</v>
      </c>
      <c r="G339" s="2" t="s">
        <v>88</v>
      </c>
      <c r="H339" s="2" t="s">
        <v>1546</v>
      </c>
      <c r="I339" s="2" t="s">
        <v>373</v>
      </c>
      <c r="J339" s="2">
        <v>297988</v>
      </c>
      <c r="K339" s="2">
        <v>285000</v>
      </c>
      <c r="L339" s="2" t="s">
        <v>953</v>
      </c>
      <c r="M339" s="2" t="s">
        <v>358</v>
      </c>
      <c r="N339" s="7">
        <v>43830</v>
      </c>
      <c r="O339" s="2" t="s">
        <v>373</v>
      </c>
    </row>
    <row r="340" spans="2:15" s="2" customFormat="1">
      <c r="B340" s="2" t="s">
        <v>1547</v>
      </c>
      <c r="C340" s="2" t="s">
        <v>63</v>
      </c>
      <c r="D340" s="2">
        <v>2017</v>
      </c>
      <c r="E340" s="2" t="s">
        <v>1482</v>
      </c>
      <c r="F340" s="2" t="s">
        <v>42</v>
      </c>
      <c r="G340" s="2" t="s">
        <v>42</v>
      </c>
      <c r="H340" s="2" t="s">
        <v>1548</v>
      </c>
      <c r="I340" s="2" t="s">
        <v>1549</v>
      </c>
      <c r="J340" s="2">
        <v>361265</v>
      </c>
      <c r="K340" s="2">
        <v>345000</v>
      </c>
      <c r="L340" s="2" t="s">
        <v>953</v>
      </c>
      <c r="M340" s="2" t="s">
        <v>358</v>
      </c>
      <c r="N340" s="7">
        <v>44435</v>
      </c>
      <c r="O340" s="2" t="s">
        <v>1550</v>
      </c>
    </row>
    <row r="341" spans="2:15" s="3" customFormat="1">
      <c r="B341" s="3" t="s">
        <v>1551</v>
      </c>
      <c r="C341" s="3" t="s">
        <v>63</v>
      </c>
      <c r="D341" s="3">
        <v>2017</v>
      </c>
      <c r="E341" s="3" t="s">
        <v>1482</v>
      </c>
      <c r="F341" s="3" t="s">
        <v>20</v>
      </c>
      <c r="G341" s="3" t="s">
        <v>20</v>
      </c>
      <c r="H341" s="3" t="s">
        <v>1552</v>
      </c>
      <c r="I341" s="3" t="s">
        <v>1553</v>
      </c>
      <c r="J341" s="3">
        <v>333805</v>
      </c>
      <c r="K341" s="3">
        <v>318143</v>
      </c>
      <c r="L341" s="3" t="s">
        <v>37</v>
      </c>
      <c r="M341" s="3" t="s">
        <v>306</v>
      </c>
      <c r="N341" s="8">
        <v>45291</v>
      </c>
      <c r="O341" s="3" t="s">
        <v>1554</v>
      </c>
    </row>
    <row r="342" spans="2:15" s="3" customFormat="1">
      <c r="B342" s="3" t="s">
        <v>1555</v>
      </c>
      <c r="C342" s="3" t="s">
        <v>63</v>
      </c>
      <c r="D342" s="3">
        <v>2017</v>
      </c>
      <c r="E342" s="3" t="s">
        <v>1482</v>
      </c>
      <c r="F342" s="3" t="s">
        <v>382</v>
      </c>
      <c r="G342" s="3" t="s">
        <v>382</v>
      </c>
      <c r="H342" s="3" t="s">
        <v>1556</v>
      </c>
      <c r="I342" s="3" t="s">
        <v>671</v>
      </c>
      <c r="J342" s="3">
        <v>325229</v>
      </c>
      <c r="K342" s="3">
        <v>310000</v>
      </c>
      <c r="L342" s="3" t="s">
        <v>953</v>
      </c>
      <c r="M342" s="3" t="s">
        <v>560</v>
      </c>
      <c r="N342" s="8">
        <v>44377</v>
      </c>
      <c r="O342" s="3" t="s">
        <v>1557</v>
      </c>
    </row>
    <row r="343" spans="2:15" s="3" customFormat="1">
      <c r="B343" s="3" t="s">
        <v>1558</v>
      </c>
      <c r="C343" s="3" t="s">
        <v>63</v>
      </c>
      <c r="D343" s="3">
        <v>2017</v>
      </c>
      <c r="E343" s="3" t="s">
        <v>1482</v>
      </c>
      <c r="F343" s="3" t="s">
        <v>20</v>
      </c>
      <c r="G343" s="3" t="s">
        <v>42</v>
      </c>
      <c r="H343" s="3" t="s">
        <v>1559</v>
      </c>
      <c r="I343" s="3" t="s">
        <v>1560</v>
      </c>
      <c r="J343" s="3">
        <v>384087</v>
      </c>
      <c r="K343" s="3">
        <v>371000</v>
      </c>
      <c r="L343" s="3" t="s">
        <v>953</v>
      </c>
      <c r="M343" s="3" t="s">
        <v>300</v>
      </c>
      <c r="N343" s="8">
        <v>44012</v>
      </c>
      <c r="O343" s="3" t="s">
        <v>1561</v>
      </c>
    </row>
    <row r="344" spans="2:15" s="3" customFormat="1">
      <c r="B344" s="3" t="s">
        <v>1562</v>
      </c>
      <c r="C344" s="3" t="s">
        <v>63</v>
      </c>
      <c r="D344" s="3">
        <v>2017</v>
      </c>
      <c r="E344" s="3" t="s">
        <v>1482</v>
      </c>
      <c r="F344" s="3" t="s">
        <v>194</v>
      </c>
      <c r="G344" s="3" t="s">
        <v>194</v>
      </c>
      <c r="H344" s="3" t="s">
        <v>1563</v>
      </c>
      <c r="I344" s="3" t="s">
        <v>1564</v>
      </c>
      <c r="J344" s="3">
        <v>322740</v>
      </c>
      <c r="K344" s="3">
        <v>308500</v>
      </c>
      <c r="L344" s="3" t="s">
        <v>953</v>
      </c>
      <c r="M344" s="3" t="s">
        <v>358</v>
      </c>
      <c r="N344" s="8">
        <v>44561</v>
      </c>
      <c r="O344" s="3" t="s">
        <v>1565</v>
      </c>
    </row>
    <row r="345" spans="2:15" s="3" customFormat="1">
      <c r="B345" s="3" t="s">
        <v>1566</v>
      </c>
      <c r="C345" s="3" t="s">
        <v>63</v>
      </c>
      <c r="D345" s="3">
        <v>2017</v>
      </c>
      <c r="E345" s="3" t="s">
        <v>1482</v>
      </c>
      <c r="F345" s="3" t="s">
        <v>20</v>
      </c>
      <c r="G345" s="3" t="s">
        <v>20</v>
      </c>
      <c r="H345" s="3" t="s">
        <v>1567</v>
      </c>
      <c r="I345" s="3" t="s">
        <v>1568</v>
      </c>
      <c r="J345" s="3">
        <v>316229</v>
      </c>
      <c r="K345" s="3">
        <v>301500</v>
      </c>
      <c r="L345" s="3" t="s">
        <v>953</v>
      </c>
      <c r="M345" s="3" t="s">
        <v>441</v>
      </c>
      <c r="N345" s="8">
        <v>43830</v>
      </c>
      <c r="O345" s="3" t="s">
        <v>1569</v>
      </c>
    </row>
    <row r="346" spans="2:15" s="3" customFormat="1">
      <c r="B346" s="3" t="s">
        <v>1570</v>
      </c>
      <c r="C346" s="3" t="s">
        <v>63</v>
      </c>
      <c r="D346" s="3">
        <v>2017</v>
      </c>
      <c r="E346" s="3" t="s">
        <v>1482</v>
      </c>
      <c r="F346" s="3" t="s">
        <v>194</v>
      </c>
      <c r="G346" s="3" t="s">
        <v>194</v>
      </c>
      <c r="H346" s="3" t="s">
        <v>1571</v>
      </c>
      <c r="I346" s="3" t="s">
        <v>737</v>
      </c>
      <c r="J346" s="3">
        <v>407209</v>
      </c>
      <c r="K346" s="3">
        <v>388000</v>
      </c>
      <c r="L346" s="3" t="s">
        <v>953</v>
      </c>
      <c r="M346" s="3" t="s">
        <v>358</v>
      </c>
      <c r="N346" s="8">
        <v>44196</v>
      </c>
      <c r="O346" s="3" t="s">
        <v>1572</v>
      </c>
    </row>
    <row r="347" spans="2:15" s="3" customFormat="1">
      <c r="B347" s="3" t="s">
        <v>1573</v>
      </c>
      <c r="C347" s="3" t="s">
        <v>205</v>
      </c>
      <c r="D347" s="3">
        <v>2017</v>
      </c>
      <c r="E347" s="3" t="s">
        <v>1574</v>
      </c>
      <c r="F347" s="3" t="s">
        <v>194</v>
      </c>
      <c r="G347" s="3" t="s">
        <v>194</v>
      </c>
      <c r="H347" s="3" t="s">
        <v>1575</v>
      </c>
      <c r="I347" s="3" t="s">
        <v>1576</v>
      </c>
      <c r="J347" s="3">
        <v>377717</v>
      </c>
      <c r="K347" s="3">
        <v>360000</v>
      </c>
      <c r="L347" s="3" t="s">
        <v>953</v>
      </c>
      <c r="M347" s="3" t="s">
        <v>358</v>
      </c>
      <c r="N347" s="8">
        <v>44196</v>
      </c>
      <c r="O347" s="3" t="s">
        <v>1576</v>
      </c>
    </row>
    <row r="348" spans="2:15" s="2" customFormat="1">
      <c r="B348" s="2" t="s">
        <v>1577</v>
      </c>
      <c r="C348" s="2" t="s">
        <v>205</v>
      </c>
      <c r="D348" s="2">
        <v>2017</v>
      </c>
      <c r="E348" s="2" t="s">
        <v>1574</v>
      </c>
      <c r="F348" s="2" t="s">
        <v>113</v>
      </c>
      <c r="G348" s="2" t="s">
        <v>113</v>
      </c>
      <c r="H348" s="2" t="s">
        <v>1578</v>
      </c>
      <c r="I348" s="2" t="s">
        <v>772</v>
      </c>
      <c r="J348" s="2">
        <v>377717</v>
      </c>
      <c r="K348" s="2">
        <v>360000</v>
      </c>
      <c r="L348" s="2" t="s">
        <v>953</v>
      </c>
      <c r="M348" s="2" t="s">
        <v>358</v>
      </c>
      <c r="N348" s="7">
        <v>44136</v>
      </c>
      <c r="O348" s="2" t="s">
        <v>772</v>
      </c>
    </row>
    <row r="349" spans="2:15" s="2" customFormat="1">
      <c r="B349" s="2" t="s">
        <v>1579</v>
      </c>
      <c r="C349" s="2" t="s">
        <v>205</v>
      </c>
      <c r="D349" s="2">
        <v>2017</v>
      </c>
      <c r="E349" s="2" t="s">
        <v>1574</v>
      </c>
      <c r="F349" s="2" t="s">
        <v>42</v>
      </c>
      <c r="G349" s="2" t="s">
        <v>42</v>
      </c>
      <c r="H349" s="2" t="s">
        <v>1580</v>
      </c>
      <c r="I349" s="2" t="s">
        <v>1581</v>
      </c>
      <c r="J349" s="2">
        <v>377717</v>
      </c>
      <c r="K349" s="2">
        <v>360000</v>
      </c>
      <c r="L349" s="2" t="s">
        <v>953</v>
      </c>
      <c r="M349" s="2" t="s">
        <v>358</v>
      </c>
      <c r="N349" s="7">
        <v>44012</v>
      </c>
      <c r="O349" s="2" t="s">
        <v>1581</v>
      </c>
    </row>
    <row r="350" spans="2:15" s="3" customFormat="1">
      <c r="B350" s="3" t="s">
        <v>1582</v>
      </c>
      <c r="C350" s="3" t="s">
        <v>63</v>
      </c>
      <c r="D350" s="3">
        <v>2017</v>
      </c>
      <c r="E350" s="3" t="s">
        <v>1482</v>
      </c>
      <c r="F350" s="3" t="s">
        <v>194</v>
      </c>
      <c r="G350" s="3" t="s">
        <v>225</v>
      </c>
      <c r="H350" s="3" t="s">
        <v>1583</v>
      </c>
      <c r="I350" s="3" t="s">
        <v>1267</v>
      </c>
      <c r="J350" s="3">
        <v>304010</v>
      </c>
      <c r="K350" s="3">
        <v>316500</v>
      </c>
      <c r="L350" s="3" t="s">
        <v>953</v>
      </c>
      <c r="M350" s="3" t="s">
        <v>358</v>
      </c>
      <c r="N350" s="8">
        <v>44316</v>
      </c>
      <c r="O350" s="3" t="s">
        <v>1584</v>
      </c>
    </row>
    <row r="351" spans="2:15" s="3" customFormat="1">
      <c r="B351" s="3" t="s">
        <v>1585</v>
      </c>
      <c r="C351" s="3" t="s">
        <v>205</v>
      </c>
      <c r="D351" s="3">
        <v>2017</v>
      </c>
      <c r="E351" s="3" t="s">
        <v>1574</v>
      </c>
      <c r="F351" s="3" t="s">
        <v>220</v>
      </c>
      <c r="G351" s="3" t="s">
        <v>220</v>
      </c>
      <c r="H351" s="3" t="s">
        <v>1586</v>
      </c>
      <c r="I351" s="3" t="s">
        <v>318</v>
      </c>
      <c r="J351" s="3">
        <v>377717</v>
      </c>
      <c r="K351" s="3">
        <v>360000</v>
      </c>
      <c r="L351" s="3" t="s">
        <v>953</v>
      </c>
      <c r="M351" s="3" t="s">
        <v>282</v>
      </c>
      <c r="N351" s="8">
        <v>43983</v>
      </c>
      <c r="O351" s="3" t="s">
        <v>318</v>
      </c>
    </row>
    <row r="352" spans="2:15" s="3" customFormat="1">
      <c r="B352" s="3" t="s">
        <v>1587</v>
      </c>
      <c r="C352" s="3" t="s">
        <v>205</v>
      </c>
      <c r="D352" s="3">
        <v>2017</v>
      </c>
      <c r="E352" s="3" t="s">
        <v>1574</v>
      </c>
      <c r="F352" s="3" t="s">
        <v>56</v>
      </c>
      <c r="G352" s="3" t="s">
        <v>56</v>
      </c>
      <c r="H352" s="3" t="s">
        <v>1588</v>
      </c>
      <c r="I352" s="3" t="s">
        <v>1589</v>
      </c>
      <c r="J352" s="3">
        <v>336695</v>
      </c>
      <c r="K352" s="3">
        <v>357000</v>
      </c>
      <c r="L352" s="3" t="s">
        <v>953</v>
      </c>
      <c r="M352" s="3" t="s">
        <v>306</v>
      </c>
      <c r="N352" s="8">
        <v>44011</v>
      </c>
      <c r="O352" s="3" t="s">
        <v>1589</v>
      </c>
    </row>
    <row r="353" spans="1:15" s="3" customFormat="1">
      <c r="B353" s="3" t="s">
        <v>1590</v>
      </c>
      <c r="C353" s="3" t="s">
        <v>205</v>
      </c>
      <c r="D353" s="3">
        <v>2017</v>
      </c>
      <c r="E353" s="3" t="s">
        <v>1574</v>
      </c>
      <c r="F353" s="3" t="s">
        <v>42</v>
      </c>
      <c r="G353" s="3" t="s">
        <v>42</v>
      </c>
      <c r="H353" s="3" t="s">
        <v>1591</v>
      </c>
      <c r="I353" s="3" t="s">
        <v>546</v>
      </c>
      <c r="J353" s="3">
        <v>377717</v>
      </c>
      <c r="K353" s="3">
        <v>360000</v>
      </c>
      <c r="L353" s="3" t="s">
        <v>953</v>
      </c>
      <c r="M353" s="3" t="s">
        <v>358</v>
      </c>
      <c r="N353" s="8">
        <v>44561</v>
      </c>
      <c r="O353" s="3" t="s">
        <v>546</v>
      </c>
    </row>
    <row r="354" spans="1:15" s="3" customFormat="1">
      <c r="B354" s="3" t="s">
        <v>1592</v>
      </c>
      <c r="C354" s="3" t="s">
        <v>63</v>
      </c>
      <c r="D354" s="3">
        <v>2017</v>
      </c>
      <c r="E354" s="3" t="s">
        <v>1482</v>
      </c>
      <c r="F354" s="3" t="s">
        <v>194</v>
      </c>
      <c r="G354" s="3" t="s">
        <v>194</v>
      </c>
      <c r="H354" s="3" t="s">
        <v>1593</v>
      </c>
      <c r="I354" s="3" t="s">
        <v>1594</v>
      </c>
      <c r="J354" s="3">
        <v>314070</v>
      </c>
      <c r="K354" s="3">
        <v>299000</v>
      </c>
      <c r="L354" s="3" t="s">
        <v>37</v>
      </c>
      <c r="M354" s="3" t="s">
        <v>407</v>
      </c>
      <c r="N354" s="8">
        <v>44926</v>
      </c>
      <c r="O354" s="3" t="s">
        <v>1595</v>
      </c>
    </row>
    <row r="355" spans="1:15" s="3" customFormat="1">
      <c r="B355" s="3" t="s">
        <v>1596</v>
      </c>
      <c r="C355" s="3" t="s">
        <v>63</v>
      </c>
      <c r="D355" s="3">
        <v>2017</v>
      </c>
      <c r="E355" s="3" t="s">
        <v>1482</v>
      </c>
      <c r="F355" s="3" t="s">
        <v>56</v>
      </c>
      <c r="G355" s="3" t="s">
        <v>1351</v>
      </c>
      <c r="H355" s="3" t="s">
        <v>1597</v>
      </c>
      <c r="I355" s="3" t="s">
        <v>1598</v>
      </c>
      <c r="J355" s="3">
        <v>366929</v>
      </c>
      <c r="K355" s="3">
        <v>352000</v>
      </c>
      <c r="L355" s="3" t="s">
        <v>953</v>
      </c>
      <c r="M355" s="3" t="s">
        <v>1599</v>
      </c>
      <c r="N355" s="8">
        <v>44012</v>
      </c>
      <c r="O355" s="3" t="s">
        <v>1600</v>
      </c>
    </row>
    <row r="356" spans="1:15" s="2" customFormat="1">
      <c r="B356" s="2" t="s">
        <v>1601</v>
      </c>
      <c r="C356" s="2" t="s">
        <v>205</v>
      </c>
      <c r="D356" s="2">
        <v>2017</v>
      </c>
      <c r="E356" s="2" t="s">
        <v>1574</v>
      </c>
      <c r="F356" s="2" t="s">
        <v>243</v>
      </c>
      <c r="G356" s="2" t="s">
        <v>88</v>
      </c>
      <c r="H356" s="2" t="s">
        <v>1602</v>
      </c>
      <c r="I356" s="2" t="s">
        <v>1603</v>
      </c>
      <c r="J356" s="2">
        <v>377717</v>
      </c>
      <c r="K356" s="2">
        <v>360000</v>
      </c>
      <c r="L356" s="2" t="s">
        <v>953</v>
      </c>
      <c r="M356" s="2" t="s">
        <v>358</v>
      </c>
      <c r="N356" s="7">
        <v>43889</v>
      </c>
      <c r="O356" s="2" t="s">
        <v>1603</v>
      </c>
    </row>
    <row r="357" spans="1:15" s="3" customFormat="1">
      <c r="B357" s="3" t="s">
        <v>1604</v>
      </c>
      <c r="C357" s="3" t="s">
        <v>63</v>
      </c>
      <c r="D357" s="3">
        <v>2017</v>
      </c>
      <c r="E357" s="3" t="s">
        <v>1482</v>
      </c>
      <c r="F357" s="3" t="s">
        <v>152</v>
      </c>
      <c r="G357" s="3" t="s">
        <v>152</v>
      </c>
      <c r="H357" s="3" t="s">
        <v>1605</v>
      </c>
      <c r="I357" s="3" t="s">
        <v>1030</v>
      </c>
      <c r="J357" s="3">
        <v>441215</v>
      </c>
      <c r="K357" s="3">
        <v>420500</v>
      </c>
      <c r="L357" s="3" t="s">
        <v>953</v>
      </c>
      <c r="M357" s="3" t="s">
        <v>441</v>
      </c>
      <c r="N357" s="8">
        <v>43830</v>
      </c>
      <c r="O357" s="3" t="s">
        <v>1606</v>
      </c>
    </row>
    <row r="358" spans="1:15" s="3" customFormat="1">
      <c r="B358" s="3" t="s">
        <v>1607</v>
      </c>
      <c r="C358" s="3" t="s">
        <v>63</v>
      </c>
      <c r="D358" s="3">
        <v>2017</v>
      </c>
      <c r="E358" s="3" t="s">
        <v>1482</v>
      </c>
      <c r="F358" s="3" t="s">
        <v>119</v>
      </c>
      <c r="G358" s="3" t="s">
        <v>119</v>
      </c>
      <c r="H358" s="3" t="s">
        <v>1608</v>
      </c>
      <c r="I358" s="3" t="s">
        <v>494</v>
      </c>
      <c r="J358" s="3">
        <v>1172457</v>
      </c>
      <c r="K358" s="3">
        <v>1097000</v>
      </c>
      <c r="L358" s="3" t="s">
        <v>37</v>
      </c>
      <c r="M358" s="3" t="s">
        <v>495</v>
      </c>
      <c r="N358" s="8">
        <v>44926</v>
      </c>
      <c r="O358" s="3" t="s">
        <v>1609</v>
      </c>
    </row>
    <row r="359" spans="1:15" s="3" customFormat="1">
      <c r="B359" s="3" t="s">
        <v>1610</v>
      </c>
      <c r="C359" s="3" t="s">
        <v>205</v>
      </c>
      <c r="D359" s="3">
        <v>2017</v>
      </c>
      <c r="E359" s="3" t="s">
        <v>1574</v>
      </c>
      <c r="F359" s="3" t="s">
        <v>88</v>
      </c>
      <c r="G359" s="3" t="s">
        <v>88</v>
      </c>
      <c r="H359" s="3" t="s">
        <v>1611</v>
      </c>
      <c r="I359" s="3" t="s">
        <v>1612</v>
      </c>
      <c r="J359" s="3">
        <v>232534</v>
      </c>
      <c r="K359" s="3">
        <v>365000</v>
      </c>
      <c r="L359" s="3" t="s">
        <v>953</v>
      </c>
      <c r="M359" s="3" t="s">
        <v>293</v>
      </c>
      <c r="N359" s="8">
        <v>43469</v>
      </c>
      <c r="O359" s="3" t="s">
        <v>1612</v>
      </c>
    </row>
    <row r="360" spans="1:15" s="4" customFormat="1">
      <c r="A360" s="4" t="s">
        <v>100</v>
      </c>
      <c r="B360" s="4" t="s">
        <v>1613</v>
      </c>
      <c r="C360" s="4" t="s">
        <v>205</v>
      </c>
      <c r="D360" s="4">
        <v>2017</v>
      </c>
      <c r="E360" s="4" t="s">
        <v>1574</v>
      </c>
      <c r="F360" s="4" t="s">
        <v>88</v>
      </c>
      <c r="G360" s="4" t="s">
        <v>88</v>
      </c>
      <c r="H360" s="4" t="s">
        <v>1614</v>
      </c>
      <c r="I360" s="4" t="s">
        <v>253</v>
      </c>
      <c r="J360" s="4">
        <v>377717</v>
      </c>
      <c r="K360" s="4">
        <v>360000</v>
      </c>
      <c r="L360" s="4" t="s">
        <v>953</v>
      </c>
      <c r="M360" s="4" t="s">
        <v>306</v>
      </c>
      <c r="N360" s="5">
        <v>44376</v>
      </c>
      <c r="O360" s="4" t="s">
        <v>253</v>
      </c>
    </row>
    <row r="361" spans="1:15" s="2" customFormat="1">
      <c r="B361" s="2" t="s">
        <v>1615</v>
      </c>
      <c r="C361" s="2" t="s">
        <v>205</v>
      </c>
      <c r="D361" s="2">
        <v>2017</v>
      </c>
      <c r="E361" s="2" t="s">
        <v>1574</v>
      </c>
      <c r="F361" s="2" t="s">
        <v>152</v>
      </c>
      <c r="G361" s="2" t="s">
        <v>152</v>
      </c>
      <c r="H361" s="2" t="s">
        <v>1616</v>
      </c>
      <c r="I361" s="2" t="s">
        <v>1617</v>
      </c>
      <c r="J361" s="2">
        <v>377717</v>
      </c>
      <c r="K361" s="2">
        <v>360000</v>
      </c>
      <c r="L361" s="2" t="s">
        <v>37</v>
      </c>
      <c r="M361" s="2" t="s">
        <v>358</v>
      </c>
      <c r="N361" s="7">
        <v>44742</v>
      </c>
      <c r="O361" s="2" t="s">
        <v>1617</v>
      </c>
    </row>
    <row r="362" spans="1:15" s="2" customFormat="1">
      <c r="B362" s="2" t="s">
        <v>1618</v>
      </c>
      <c r="C362" s="2" t="s">
        <v>205</v>
      </c>
      <c r="D362" s="2">
        <v>2017</v>
      </c>
      <c r="E362" s="2" t="s">
        <v>1574</v>
      </c>
      <c r="F362" s="2" t="s">
        <v>56</v>
      </c>
      <c r="G362" s="2" t="s">
        <v>56</v>
      </c>
      <c r="H362" s="2" t="s">
        <v>1619</v>
      </c>
      <c r="I362" s="2" t="s">
        <v>1620</v>
      </c>
      <c r="J362" s="2">
        <v>377717</v>
      </c>
      <c r="K362" s="2">
        <v>360000</v>
      </c>
      <c r="L362" s="2" t="s">
        <v>953</v>
      </c>
      <c r="M362" s="2" t="s">
        <v>358</v>
      </c>
      <c r="N362" s="7">
        <v>44012</v>
      </c>
      <c r="O362" s="2" t="s">
        <v>1620</v>
      </c>
    </row>
    <row r="363" spans="1:15" s="3" customFormat="1">
      <c r="B363" s="3" t="s">
        <v>1621</v>
      </c>
      <c r="C363" s="3" t="s">
        <v>205</v>
      </c>
      <c r="D363" s="3">
        <v>2017</v>
      </c>
      <c r="E363" s="3" t="s">
        <v>1574</v>
      </c>
      <c r="F363" s="3" t="s">
        <v>152</v>
      </c>
      <c r="G363" s="3" t="s">
        <v>152</v>
      </c>
      <c r="H363" s="3" t="s">
        <v>1622</v>
      </c>
      <c r="I363" s="3" t="s">
        <v>1623</v>
      </c>
      <c r="J363" s="3">
        <v>370110</v>
      </c>
      <c r="K363" s="3">
        <v>352792</v>
      </c>
      <c r="L363" s="3" t="s">
        <v>37</v>
      </c>
      <c r="M363" s="3" t="s">
        <v>682</v>
      </c>
      <c r="N363" s="8">
        <v>44926</v>
      </c>
      <c r="O363" s="3" t="s">
        <v>1623</v>
      </c>
    </row>
    <row r="364" spans="1:15" s="3" customFormat="1">
      <c r="B364" s="3" t="s">
        <v>1624</v>
      </c>
      <c r="C364" s="3" t="s">
        <v>63</v>
      </c>
      <c r="D364" s="3">
        <v>2017</v>
      </c>
      <c r="E364" s="3" t="s">
        <v>1482</v>
      </c>
      <c r="F364" s="3" t="s">
        <v>119</v>
      </c>
      <c r="G364" s="3" t="s">
        <v>119</v>
      </c>
      <c r="H364" s="3" t="s">
        <v>1625</v>
      </c>
      <c r="I364" s="3" t="s">
        <v>1626</v>
      </c>
      <c r="J364" s="3">
        <v>399921</v>
      </c>
      <c r="K364" s="3">
        <v>382000</v>
      </c>
      <c r="L364" s="3" t="s">
        <v>953</v>
      </c>
      <c r="M364" s="3" t="s">
        <v>823</v>
      </c>
      <c r="N364" s="8">
        <v>44196</v>
      </c>
      <c r="O364" s="3" t="s">
        <v>1627</v>
      </c>
    </row>
    <row r="365" spans="1:15" s="3" customFormat="1">
      <c r="B365" s="3" t="s">
        <v>1628</v>
      </c>
      <c r="C365" s="3" t="s">
        <v>165</v>
      </c>
      <c r="D365" s="3">
        <v>2017</v>
      </c>
      <c r="E365" s="3" t="s">
        <v>1629</v>
      </c>
      <c r="F365" s="3" t="s">
        <v>42</v>
      </c>
      <c r="G365" s="3" t="s">
        <v>42</v>
      </c>
      <c r="H365" s="3" t="s">
        <v>1630</v>
      </c>
      <c r="I365" s="3" t="s">
        <v>1631</v>
      </c>
      <c r="J365" s="3">
        <v>502453</v>
      </c>
      <c r="K365" s="3">
        <v>502453</v>
      </c>
      <c r="L365" s="3" t="s">
        <v>953</v>
      </c>
      <c r="M365" s="3" t="s">
        <v>495</v>
      </c>
      <c r="N365" s="8">
        <v>43372</v>
      </c>
      <c r="O365" s="3" t="s">
        <v>1632</v>
      </c>
    </row>
    <row r="366" spans="1:15" s="3" customFormat="1">
      <c r="B366" s="3" t="s">
        <v>1633</v>
      </c>
      <c r="C366" s="3" t="s">
        <v>165</v>
      </c>
      <c r="D366" s="3">
        <v>2017</v>
      </c>
      <c r="E366" s="3" t="s">
        <v>1629</v>
      </c>
      <c r="F366" s="3" t="s">
        <v>42</v>
      </c>
      <c r="G366" s="3" t="s">
        <v>42</v>
      </c>
      <c r="H366" s="3" t="s">
        <v>1634</v>
      </c>
      <c r="I366" s="3" t="s">
        <v>1635</v>
      </c>
      <c r="J366" s="3">
        <v>650000</v>
      </c>
      <c r="K366" s="3">
        <v>650000</v>
      </c>
      <c r="L366" s="3" t="s">
        <v>953</v>
      </c>
      <c r="M366" s="3" t="s">
        <v>823</v>
      </c>
      <c r="N366" s="8">
        <v>43281</v>
      </c>
      <c r="O366" s="3" t="s">
        <v>1636</v>
      </c>
    </row>
    <row r="367" spans="1:15" s="3" customFormat="1">
      <c r="B367" s="3" t="s">
        <v>1637</v>
      </c>
      <c r="C367" s="3" t="s">
        <v>165</v>
      </c>
      <c r="D367" s="3">
        <v>2017</v>
      </c>
      <c r="E367" s="3" t="s">
        <v>1629</v>
      </c>
      <c r="F367" s="3" t="s">
        <v>20</v>
      </c>
      <c r="G367" s="3" t="s">
        <v>20</v>
      </c>
      <c r="H367" s="3" t="s">
        <v>1638</v>
      </c>
      <c r="I367" s="3" t="s">
        <v>1639</v>
      </c>
      <c r="J367" s="3">
        <v>900000</v>
      </c>
      <c r="K367" s="3">
        <v>900000</v>
      </c>
      <c r="L367" s="3" t="s">
        <v>953</v>
      </c>
      <c r="M367" s="3" t="s">
        <v>1640</v>
      </c>
      <c r="N367" s="8">
        <v>43281</v>
      </c>
      <c r="O367" s="3" t="s">
        <v>1641</v>
      </c>
    </row>
    <row r="368" spans="1:15" s="2" customFormat="1">
      <c r="B368" s="2" t="s">
        <v>1642</v>
      </c>
      <c r="C368" s="2" t="s">
        <v>63</v>
      </c>
      <c r="D368" s="2">
        <v>2017</v>
      </c>
      <c r="E368" s="2" t="s">
        <v>1482</v>
      </c>
      <c r="F368" s="2" t="s">
        <v>42</v>
      </c>
      <c r="G368" s="2" t="s">
        <v>42</v>
      </c>
      <c r="H368" s="2" t="s">
        <v>1643</v>
      </c>
      <c r="I368" s="2" t="s">
        <v>763</v>
      </c>
      <c r="J368" s="2">
        <v>379893</v>
      </c>
      <c r="K368" s="2">
        <v>362000</v>
      </c>
      <c r="L368" s="2" t="s">
        <v>953</v>
      </c>
      <c r="M368" s="2" t="s">
        <v>551</v>
      </c>
      <c r="N368" s="7">
        <v>44196</v>
      </c>
      <c r="O368" s="2" t="s">
        <v>763</v>
      </c>
    </row>
    <row r="369" spans="2:15" s="3" customFormat="1">
      <c r="B369" s="3" t="s">
        <v>1644</v>
      </c>
      <c r="C369" s="3" t="s">
        <v>165</v>
      </c>
      <c r="D369" s="3">
        <v>2017</v>
      </c>
      <c r="E369" s="3" t="s">
        <v>1629</v>
      </c>
      <c r="F369" s="3" t="s">
        <v>225</v>
      </c>
      <c r="G369" s="3" t="s">
        <v>225</v>
      </c>
      <c r="H369" s="3" t="s">
        <v>1645</v>
      </c>
      <c r="I369" s="3" t="s">
        <v>1415</v>
      </c>
      <c r="J369" s="3">
        <v>600000</v>
      </c>
      <c r="K369" s="3">
        <v>600000</v>
      </c>
      <c r="L369" s="3" t="s">
        <v>953</v>
      </c>
      <c r="M369" s="3" t="s">
        <v>441</v>
      </c>
      <c r="N369" s="8">
        <v>43646</v>
      </c>
      <c r="O369" s="3" t="s">
        <v>1646</v>
      </c>
    </row>
    <row r="370" spans="2:15" s="3" customFormat="1">
      <c r="B370" s="3" t="s">
        <v>1647</v>
      </c>
      <c r="C370" s="3" t="s">
        <v>205</v>
      </c>
      <c r="D370" s="3">
        <v>2017</v>
      </c>
      <c r="E370" s="3" t="s">
        <v>1574</v>
      </c>
      <c r="F370" s="3" t="s">
        <v>94</v>
      </c>
      <c r="G370" s="3" t="s">
        <v>94</v>
      </c>
      <c r="H370" s="3" t="s">
        <v>1648</v>
      </c>
      <c r="I370" s="3" t="s">
        <v>1649</v>
      </c>
      <c r="J370" s="3">
        <v>377717</v>
      </c>
      <c r="K370" s="3">
        <v>360000</v>
      </c>
      <c r="L370" s="3" t="s">
        <v>953</v>
      </c>
      <c r="M370" s="3" t="s">
        <v>358</v>
      </c>
      <c r="N370" s="8">
        <v>44012</v>
      </c>
      <c r="O370" s="3" t="s">
        <v>1649</v>
      </c>
    </row>
    <row r="371" spans="2:15" s="3" customFormat="1">
      <c r="B371" s="3" t="s">
        <v>1650</v>
      </c>
      <c r="C371" s="3" t="s">
        <v>165</v>
      </c>
      <c r="D371" s="3">
        <v>2017</v>
      </c>
      <c r="E371" s="3" t="s">
        <v>1629</v>
      </c>
      <c r="F371" s="3" t="s">
        <v>225</v>
      </c>
      <c r="G371" s="3" t="s">
        <v>225</v>
      </c>
      <c r="H371" s="3" t="s">
        <v>1651</v>
      </c>
      <c r="I371" s="3" t="s">
        <v>1652</v>
      </c>
      <c r="J371" s="3">
        <v>1800000</v>
      </c>
      <c r="K371" s="3">
        <v>1800000</v>
      </c>
      <c r="L371" s="3" t="s">
        <v>953</v>
      </c>
      <c r="M371" s="3" t="s">
        <v>282</v>
      </c>
      <c r="N371" s="8">
        <v>43089</v>
      </c>
      <c r="O371" s="3" t="s">
        <v>1653</v>
      </c>
    </row>
    <row r="372" spans="2:15" s="3" customFormat="1">
      <c r="B372" s="3" t="s">
        <v>1654</v>
      </c>
      <c r="C372" s="3" t="s">
        <v>241</v>
      </c>
      <c r="D372" s="3">
        <v>2016</v>
      </c>
      <c r="E372" s="3" t="s">
        <v>1655</v>
      </c>
      <c r="F372" s="3" t="s">
        <v>583</v>
      </c>
      <c r="G372" s="3" t="s">
        <v>583</v>
      </c>
      <c r="H372" s="3" t="s">
        <v>1656</v>
      </c>
      <c r="I372" s="3" t="s">
        <v>1657</v>
      </c>
      <c r="J372" s="3">
        <v>845303</v>
      </c>
      <c r="K372" s="3">
        <v>805054</v>
      </c>
      <c r="L372" s="3" t="s">
        <v>37</v>
      </c>
      <c r="M372" s="3" t="s">
        <v>412</v>
      </c>
      <c r="N372" s="8">
        <v>45291</v>
      </c>
      <c r="O372" s="3" t="s">
        <v>1657</v>
      </c>
    </row>
    <row r="373" spans="2:15" s="2" customFormat="1">
      <c r="B373" s="2" t="s">
        <v>1658</v>
      </c>
      <c r="C373" s="2" t="s">
        <v>241</v>
      </c>
      <c r="D373" s="2">
        <v>2016</v>
      </c>
      <c r="E373" s="2" t="s">
        <v>1655</v>
      </c>
      <c r="F373" s="2" t="s">
        <v>225</v>
      </c>
      <c r="G373" s="2" t="s">
        <v>225</v>
      </c>
      <c r="H373" s="2" t="s">
        <v>1659</v>
      </c>
      <c r="I373" s="2" t="s">
        <v>666</v>
      </c>
      <c r="J373" s="2">
        <v>684530</v>
      </c>
      <c r="K373" s="2">
        <v>652000</v>
      </c>
      <c r="L373" s="2" t="s">
        <v>953</v>
      </c>
      <c r="M373" s="2" t="s">
        <v>358</v>
      </c>
      <c r="N373" s="7">
        <v>44196</v>
      </c>
      <c r="O373" s="2" t="s">
        <v>666</v>
      </c>
    </row>
    <row r="374" spans="2:15" s="3" customFormat="1">
      <c r="B374" s="3" t="s">
        <v>1660</v>
      </c>
      <c r="C374" s="3" t="s">
        <v>241</v>
      </c>
      <c r="D374" s="3">
        <v>2016</v>
      </c>
      <c r="E374" s="3" t="s">
        <v>1655</v>
      </c>
      <c r="F374" s="3" t="s">
        <v>225</v>
      </c>
      <c r="G374" s="3" t="s">
        <v>225</v>
      </c>
      <c r="H374" s="3" t="s">
        <v>1661</v>
      </c>
      <c r="I374" s="3" t="s">
        <v>1662</v>
      </c>
      <c r="J374" s="3">
        <v>684530</v>
      </c>
      <c r="K374" s="3">
        <v>652000</v>
      </c>
      <c r="L374" s="3" t="s">
        <v>37</v>
      </c>
      <c r="M374" s="3" t="s">
        <v>358</v>
      </c>
      <c r="N374" s="8">
        <v>45291</v>
      </c>
      <c r="O374" s="3" t="s">
        <v>1662</v>
      </c>
    </row>
    <row r="375" spans="2:15" s="3" customFormat="1">
      <c r="B375" s="3" t="s">
        <v>1663</v>
      </c>
      <c r="C375" s="3" t="s">
        <v>241</v>
      </c>
      <c r="D375" s="3">
        <v>2016</v>
      </c>
      <c r="E375" s="3" t="s">
        <v>1655</v>
      </c>
      <c r="F375" s="3" t="s">
        <v>382</v>
      </c>
      <c r="G375" s="3" t="s">
        <v>382</v>
      </c>
      <c r="H375" s="3" t="s">
        <v>1664</v>
      </c>
      <c r="I375" s="3" t="s">
        <v>1665</v>
      </c>
      <c r="J375" s="3">
        <v>684530</v>
      </c>
      <c r="K375" s="3">
        <v>652000</v>
      </c>
      <c r="L375" s="3" t="s">
        <v>953</v>
      </c>
      <c r="M375" s="3" t="s">
        <v>441</v>
      </c>
      <c r="N375" s="8">
        <v>44773</v>
      </c>
      <c r="O375" s="3" t="s">
        <v>1665</v>
      </c>
    </row>
    <row r="376" spans="2:15" s="3" customFormat="1">
      <c r="B376" s="3" t="s">
        <v>1666</v>
      </c>
      <c r="C376" s="3" t="s">
        <v>241</v>
      </c>
      <c r="D376" s="3">
        <v>2016</v>
      </c>
      <c r="E376" s="3" t="s">
        <v>1655</v>
      </c>
      <c r="F376" s="3" t="s">
        <v>215</v>
      </c>
      <c r="G376" s="3" t="s">
        <v>215</v>
      </c>
      <c r="H376" s="3" t="s">
        <v>1667</v>
      </c>
      <c r="I376" s="3" t="s">
        <v>1668</v>
      </c>
      <c r="J376" s="3">
        <v>979690</v>
      </c>
      <c r="K376" s="3">
        <v>933054</v>
      </c>
      <c r="L376" s="3" t="s">
        <v>37</v>
      </c>
      <c r="M376" s="3" t="s">
        <v>407</v>
      </c>
      <c r="N376" s="8">
        <v>44561</v>
      </c>
      <c r="O376" s="3" t="s">
        <v>1668</v>
      </c>
    </row>
    <row r="377" spans="2:15" s="2" customFormat="1">
      <c r="B377" s="2" t="s">
        <v>1669</v>
      </c>
      <c r="C377" s="2" t="s">
        <v>241</v>
      </c>
      <c r="D377" s="2">
        <v>2016</v>
      </c>
      <c r="E377" s="2" t="s">
        <v>1655</v>
      </c>
      <c r="F377" s="2" t="s">
        <v>243</v>
      </c>
      <c r="G377" s="2" t="s">
        <v>243</v>
      </c>
      <c r="H377" s="2" t="s">
        <v>1670</v>
      </c>
      <c r="I377" s="2" t="s">
        <v>1671</v>
      </c>
      <c r="J377" s="2">
        <v>669076</v>
      </c>
      <c r="K377" s="2">
        <v>652000</v>
      </c>
      <c r="L377" s="2" t="s">
        <v>953</v>
      </c>
      <c r="M377" s="2" t="s">
        <v>358</v>
      </c>
      <c r="N377" s="7">
        <v>44196</v>
      </c>
      <c r="O377" s="2" t="s">
        <v>1671</v>
      </c>
    </row>
    <row r="378" spans="2:15" s="3" customFormat="1">
      <c r="B378" s="3" t="s">
        <v>1672</v>
      </c>
      <c r="C378" s="3" t="s">
        <v>192</v>
      </c>
      <c r="D378" s="3">
        <v>2017</v>
      </c>
      <c r="E378" s="3" t="s">
        <v>1673</v>
      </c>
      <c r="F378" s="3" t="s">
        <v>194</v>
      </c>
      <c r="G378" s="3" t="s">
        <v>194</v>
      </c>
      <c r="H378" s="3" t="s">
        <v>1674</v>
      </c>
      <c r="I378" s="3" t="s">
        <v>196</v>
      </c>
      <c r="J378" s="3">
        <v>34098414</v>
      </c>
      <c r="K378" s="3">
        <v>31300000</v>
      </c>
      <c r="L378" s="3" t="s">
        <v>37</v>
      </c>
      <c r="M378" s="3" t="s">
        <v>495</v>
      </c>
      <c r="N378" s="8">
        <v>45382</v>
      </c>
      <c r="O378" s="3" t="s">
        <v>1675</v>
      </c>
    </row>
    <row r="379" spans="2:15" s="2" customFormat="1">
      <c r="B379" s="2" t="s">
        <v>1676</v>
      </c>
      <c r="C379" s="2" t="s">
        <v>192</v>
      </c>
      <c r="D379" s="2">
        <v>2017</v>
      </c>
      <c r="E379" s="2" t="s">
        <v>1673</v>
      </c>
      <c r="F379" s="2" t="s">
        <v>152</v>
      </c>
      <c r="G379" s="2" t="s">
        <v>152</v>
      </c>
      <c r="H379" s="2" t="s">
        <v>1677</v>
      </c>
      <c r="I379" s="2" t="s">
        <v>600</v>
      </c>
      <c r="J379" s="2">
        <v>34113410</v>
      </c>
      <c r="K379" s="2">
        <v>31900000</v>
      </c>
      <c r="L379" s="2" t="s">
        <v>37</v>
      </c>
      <c r="M379" s="2" t="s">
        <v>358</v>
      </c>
      <c r="N379" s="7">
        <v>45838</v>
      </c>
      <c r="O379" s="2" t="s">
        <v>1678</v>
      </c>
    </row>
    <row r="380" spans="2:15" s="2" customFormat="1">
      <c r="B380" s="2" t="s">
        <v>1679</v>
      </c>
      <c r="C380" s="2" t="s">
        <v>192</v>
      </c>
      <c r="D380" s="2">
        <v>2017</v>
      </c>
      <c r="E380" s="2" t="s">
        <v>1673</v>
      </c>
      <c r="F380" s="2" t="s">
        <v>20</v>
      </c>
      <c r="G380" s="2" t="s">
        <v>20</v>
      </c>
      <c r="H380" s="2" t="s">
        <v>1680</v>
      </c>
      <c r="I380" s="2" t="s">
        <v>1681</v>
      </c>
      <c r="J380" s="2">
        <v>36039675</v>
      </c>
      <c r="K380" s="2">
        <v>33700000</v>
      </c>
      <c r="L380" s="2" t="s">
        <v>37</v>
      </c>
      <c r="M380" s="2" t="s">
        <v>358</v>
      </c>
      <c r="N380" s="7">
        <v>45808</v>
      </c>
      <c r="O380" s="2" t="s">
        <v>1682</v>
      </c>
    </row>
    <row r="381" spans="2:15" s="3" customFormat="1">
      <c r="B381" s="3" t="s">
        <v>1683</v>
      </c>
      <c r="C381" s="3" t="s">
        <v>192</v>
      </c>
      <c r="D381" s="3">
        <v>2017</v>
      </c>
      <c r="E381" s="3" t="s">
        <v>1673</v>
      </c>
      <c r="F381" s="3" t="s">
        <v>225</v>
      </c>
      <c r="G381" s="3" t="s">
        <v>225</v>
      </c>
      <c r="H381" s="3" t="s">
        <v>1684</v>
      </c>
      <c r="I381" s="3" t="s">
        <v>1415</v>
      </c>
      <c r="J381" s="3">
        <v>35717889</v>
      </c>
      <c r="K381" s="3">
        <v>33400000</v>
      </c>
      <c r="L381" s="3" t="s">
        <v>37</v>
      </c>
      <c r="M381" s="3" t="s">
        <v>282</v>
      </c>
      <c r="N381" s="8">
        <v>45471</v>
      </c>
      <c r="O381" s="3" t="s">
        <v>1685</v>
      </c>
    </row>
    <row r="382" spans="2:15" s="3" customFormat="1">
      <c r="B382" s="3" t="s">
        <v>1686</v>
      </c>
      <c r="C382" s="3" t="s">
        <v>33</v>
      </c>
      <c r="D382" s="3">
        <v>2016</v>
      </c>
      <c r="E382" s="3" t="s">
        <v>1471</v>
      </c>
      <c r="F382" s="3" t="s">
        <v>20</v>
      </c>
      <c r="G382" s="3" t="s">
        <v>20</v>
      </c>
      <c r="H382" s="3" t="s">
        <v>1687</v>
      </c>
      <c r="I382" s="3" t="s">
        <v>1688</v>
      </c>
      <c r="J382" s="3">
        <v>344336</v>
      </c>
      <c r="K382" s="3">
        <v>330378</v>
      </c>
      <c r="L382" s="3" t="s">
        <v>953</v>
      </c>
      <c r="M382" s="3" t="s">
        <v>828</v>
      </c>
      <c r="N382" s="8">
        <v>43997</v>
      </c>
      <c r="O382" s="3" t="s">
        <v>1689</v>
      </c>
    </row>
    <row r="383" spans="2:15" s="3" customFormat="1">
      <c r="B383" s="3" t="s">
        <v>1690</v>
      </c>
      <c r="C383" s="3" t="s">
        <v>33</v>
      </c>
      <c r="D383" s="3">
        <v>2016</v>
      </c>
      <c r="E383" s="3" t="s">
        <v>1471</v>
      </c>
      <c r="F383" s="3" t="s">
        <v>119</v>
      </c>
      <c r="G383" s="3" t="s">
        <v>119</v>
      </c>
      <c r="H383" s="3" t="s">
        <v>1691</v>
      </c>
      <c r="I383" s="3" t="s">
        <v>637</v>
      </c>
      <c r="J383" s="3">
        <v>277411</v>
      </c>
      <c r="K383" s="3">
        <v>610000</v>
      </c>
      <c r="L383" s="3" t="s">
        <v>953</v>
      </c>
      <c r="M383" s="3" t="s">
        <v>801</v>
      </c>
      <c r="N383" s="8">
        <v>43100</v>
      </c>
      <c r="O383" s="3" t="s">
        <v>1692</v>
      </c>
    </row>
    <row r="384" spans="2:15" s="3" customFormat="1">
      <c r="B384" s="3" t="s">
        <v>1693</v>
      </c>
      <c r="C384" s="3" t="s">
        <v>33</v>
      </c>
      <c r="D384" s="3">
        <v>2016</v>
      </c>
      <c r="E384" s="3" t="s">
        <v>1471</v>
      </c>
      <c r="F384" s="3" t="s">
        <v>88</v>
      </c>
      <c r="G384" s="3" t="s">
        <v>88</v>
      </c>
      <c r="H384" s="3" t="s">
        <v>1694</v>
      </c>
      <c r="I384" s="3" t="s">
        <v>1695</v>
      </c>
      <c r="J384" s="3">
        <v>447855</v>
      </c>
      <c r="K384" s="3">
        <v>430000</v>
      </c>
      <c r="L384" s="3" t="s">
        <v>953</v>
      </c>
      <c r="M384" s="3" t="s">
        <v>1599</v>
      </c>
      <c r="N384" s="8">
        <v>43830</v>
      </c>
      <c r="O384" s="3" t="s">
        <v>1696</v>
      </c>
    </row>
    <row r="385" spans="1:15" s="3" customFormat="1">
      <c r="B385" s="3" t="s">
        <v>1697</v>
      </c>
      <c r="C385" s="3" t="s">
        <v>33</v>
      </c>
      <c r="D385" s="3">
        <v>2016</v>
      </c>
      <c r="E385" s="3" t="s">
        <v>1471</v>
      </c>
      <c r="F385" s="3" t="s">
        <v>94</v>
      </c>
      <c r="G385" s="3" t="s">
        <v>94</v>
      </c>
      <c r="H385" s="3" t="s">
        <v>1698</v>
      </c>
      <c r="I385" s="3" t="s">
        <v>1699</v>
      </c>
      <c r="J385" s="3">
        <v>373418</v>
      </c>
      <c r="K385" s="3">
        <v>358000</v>
      </c>
      <c r="L385" s="3" t="s">
        <v>953</v>
      </c>
      <c r="M385" s="3" t="s">
        <v>407</v>
      </c>
      <c r="N385" s="8">
        <v>43737</v>
      </c>
      <c r="O385" s="3" t="s">
        <v>1700</v>
      </c>
    </row>
    <row r="386" spans="1:15" s="3" customFormat="1">
      <c r="B386" s="3" t="s">
        <v>1701</v>
      </c>
      <c r="C386" s="3" t="s">
        <v>594</v>
      </c>
      <c r="D386" s="3">
        <v>2015</v>
      </c>
      <c r="E386" s="3" t="s">
        <v>1702</v>
      </c>
      <c r="F386" s="3" t="s">
        <v>42</v>
      </c>
      <c r="G386" s="3" t="s">
        <v>42</v>
      </c>
      <c r="H386" s="3" t="s">
        <v>1703</v>
      </c>
      <c r="I386" s="3" t="s">
        <v>132</v>
      </c>
      <c r="J386" s="3">
        <v>3249354</v>
      </c>
      <c r="K386" s="3">
        <v>3041282</v>
      </c>
      <c r="L386" s="3" t="s">
        <v>953</v>
      </c>
      <c r="M386" s="3" t="s">
        <v>358</v>
      </c>
      <c r="N386" s="8">
        <v>44561</v>
      </c>
      <c r="O386" s="3" t="s">
        <v>1704</v>
      </c>
    </row>
    <row r="387" spans="1:15" s="4" customFormat="1">
      <c r="A387" s="4" t="s">
        <v>1705</v>
      </c>
      <c r="B387" s="4" t="s">
        <v>1706</v>
      </c>
      <c r="C387" s="4" t="s">
        <v>33</v>
      </c>
      <c r="D387" s="4">
        <v>2015</v>
      </c>
      <c r="E387" s="4" t="s">
        <v>1707</v>
      </c>
      <c r="F387" s="4" t="s">
        <v>220</v>
      </c>
      <c r="G387" s="4" t="s">
        <v>220</v>
      </c>
      <c r="H387" s="4" t="s">
        <v>1708</v>
      </c>
      <c r="I387" s="4" t="s">
        <v>1262</v>
      </c>
      <c r="J387" s="4">
        <v>365114</v>
      </c>
      <c r="K387" s="4">
        <v>350000</v>
      </c>
      <c r="L387" s="4" t="s">
        <v>953</v>
      </c>
      <c r="M387" s="4" t="s">
        <v>358</v>
      </c>
      <c r="N387" s="5">
        <v>44195</v>
      </c>
      <c r="O387" s="4" t="s">
        <v>1709</v>
      </c>
    </row>
    <row r="388" spans="1:15" s="3" customFormat="1">
      <c r="B388" s="3" t="s">
        <v>1710</v>
      </c>
      <c r="C388" s="3" t="s">
        <v>63</v>
      </c>
      <c r="D388" s="3">
        <v>2016</v>
      </c>
      <c r="E388" s="3" t="s">
        <v>1711</v>
      </c>
      <c r="F388" s="3" t="s">
        <v>152</v>
      </c>
      <c r="G388" s="3" t="s">
        <v>152</v>
      </c>
      <c r="H388" s="3" t="s">
        <v>1712</v>
      </c>
      <c r="I388" s="3" t="s">
        <v>1336</v>
      </c>
      <c r="J388" s="3">
        <v>365639</v>
      </c>
      <c r="K388" s="3">
        <v>347582</v>
      </c>
      <c r="L388" s="3" t="s">
        <v>953</v>
      </c>
      <c r="M388" s="3" t="s">
        <v>282</v>
      </c>
      <c r="N388" s="8">
        <v>43830</v>
      </c>
      <c r="O388" s="3" t="s">
        <v>1713</v>
      </c>
    </row>
    <row r="389" spans="1:15" s="3" customFormat="1">
      <c r="B389" s="3" t="s">
        <v>1714</v>
      </c>
      <c r="C389" s="3" t="s">
        <v>63</v>
      </c>
      <c r="D389" s="3">
        <v>2016</v>
      </c>
      <c r="E389" s="3" t="s">
        <v>1711</v>
      </c>
      <c r="F389" s="3" t="s">
        <v>20</v>
      </c>
      <c r="G389" s="3" t="s">
        <v>20</v>
      </c>
      <c r="H389" s="3" t="s">
        <v>1715</v>
      </c>
      <c r="I389" s="3" t="s">
        <v>22</v>
      </c>
      <c r="J389" s="3">
        <v>509571</v>
      </c>
      <c r="K389" s="3">
        <v>480000</v>
      </c>
      <c r="L389" s="3" t="s">
        <v>953</v>
      </c>
      <c r="M389" s="3" t="s">
        <v>300</v>
      </c>
      <c r="N389" s="8">
        <v>44104</v>
      </c>
      <c r="O389" s="3" t="s">
        <v>1716</v>
      </c>
    </row>
    <row r="390" spans="1:15" s="3" customFormat="1">
      <c r="B390" s="3" t="s">
        <v>1717</v>
      </c>
      <c r="C390" s="3" t="s">
        <v>63</v>
      </c>
      <c r="D390" s="3">
        <v>2016</v>
      </c>
      <c r="E390" s="3" t="s">
        <v>1711</v>
      </c>
      <c r="F390" s="3" t="s">
        <v>88</v>
      </c>
      <c r="G390" s="3" t="s">
        <v>42</v>
      </c>
      <c r="H390" s="3" t="s">
        <v>1718</v>
      </c>
      <c r="I390" s="3" t="s">
        <v>1719</v>
      </c>
      <c r="J390" s="3">
        <v>759669</v>
      </c>
      <c r="K390" s="3">
        <v>717400</v>
      </c>
      <c r="L390" s="3" t="s">
        <v>37</v>
      </c>
      <c r="M390" s="3" t="s">
        <v>560</v>
      </c>
      <c r="N390" s="8">
        <v>44561</v>
      </c>
      <c r="O390" s="3" t="s">
        <v>1719</v>
      </c>
    </row>
    <row r="391" spans="1:15" s="3" customFormat="1">
      <c r="B391" s="3" t="s">
        <v>1720</v>
      </c>
      <c r="C391" s="3" t="s">
        <v>63</v>
      </c>
      <c r="D391" s="3">
        <v>2016</v>
      </c>
      <c r="E391" s="3" t="s">
        <v>1711</v>
      </c>
      <c r="F391" s="3" t="s">
        <v>119</v>
      </c>
      <c r="G391" s="3" t="s">
        <v>119</v>
      </c>
      <c r="H391" s="3" t="s">
        <v>1721</v>
      </c>
      <c r="I391" s="3" t="s">
        <v>1404</v>
      </c>
      <c r="J391" s="3">
        <v>623712</v>
      </c>
      <c r="K391" s="3">
        <v>593400</v>
      </c>
      <c r="L391" s="3" t="s">
        <v>953</v>
      </c>
      <c r="M391" s="3" t="s">
        <v>495</v>
      </c>
      <c r="N391" s="8">
        <v>43465</v>
      </c>
      <c r="O391" s="3" t="s">
        <v>1722</v>
      </c>
    </row>
    <row r="392" spans="1:15" s="3" customFormat="1">
      <c r="B392" s="3" t="s">
        <v>1723</v>
      </c>
      <c r="C392" s="3" t="s">
        <v>63</v>
      </c>
      <c r="D392" s="3">
        <v>2016</v>
      </c>
      <c r="E392" s="3" t="s">
        <v>1711</v>
      </c>
      <c r="F392" s="3" t="s">
        <v>220</v>
      </c>
      <c r="G392" s="3" t="s">
        <v>220</v>
      </c>
      <c r="H392" s="3" t="s">
        <v>1724</v>
      </c>
      <c r="I392" s="3" t="s">
        <v>1725</v>
      </c>
      <c r="J392" s="3">
        <v>711362</v>
      </c>
      <c r="K392" s="3">
        <v>665765</v>
      </c>
      <c r="L392" s="3" t="s">
        <v>37</v>
      </c>
      <c r="M392" s="3" t="s">
        <v>823</v>
      </c>
      <c r="N392" s="8">
        <v>45291</v>
      </c>
      <c r="O392" s="3" t="s">
        <v>1725</v>
      </c>
    </row>
    <row r="393" spans="1:15" s="3" customFormat="1">
      <c r="B393" s="3" t="s">
        <v>1726</v>
      </c>
      <c r="C393" s="3" t="s">
        <v>63</v>
      </c>
      <c r="D393" s="3">
        <v>2016</v>
      </c>
      <c r="E393" s="3" t="s">
        <v>1711</v>
      </c>
      <c r="F393" s="3" t="s">
        <v>20</v>
      </c>
      <c r="G393" s="3" t="s">
        <v>20</v>
      </c>
      <c r="H393" s="3" t="s">
        <v>1727</v>
      </c>
      <c r="I393" s="3" t="s">
        <v>1429</v>
      </c>
      <c r="J393" s="3">
        <v>256070</v>
      </c>
      <c r="K393" s="3">
        <v>243683</v>
      </c>
      <c r="L393" s="3" t="s">
        <v>953</v>
      </c>
      <c r="M393" s="3" t="s">
        <v>282</v>
      </c>
      <c r="N393" s="8">
        <v>43830</v>
      </c>
      <c r="O393" s="3" t="s">
        <v>1728</v>
      </c>
    </row>
    <row r="394" spans="1:15" s="3" customFormat="1">
      <c r="B394" s="3" t="s">
        <v>1729</v>
      </c>
      <c r="C394" s="3" t="s">
        <v>63</v>
      </c>
      <c r="D394" s="3">
        <v>2016</v>
      </c>
      <c r="E394" s="3" t="s">
        <v>1711</v>
      </c>
      <c r="F394" s="3" t="s">
        <v>42</v>
      </c>
      <c r="G394" s="3" t="s">
        <v>42</v>
      </c>
      <c r="H394" s="3" t="s">
        <v>1730</v>
      </c>
      <c r="I394" s="3" t="s">
        <v>1731</v>
      </c>
      <c r="J394" s="3">
        <v>546819</v>
      </c>
      <c r="K394" s="3">
        <v>521200</v>
      </c>
      <c r="L394" s="3" t="s">
        <v>953</v>
      </c>
      <c r="M394" s="3" t="s">
        <v>407</v>
      </c>
      <c r="N394" s="8">
        <v>43645</v>
      </c>
      <c r="O394" s="3" t="s">
        <v>1732</v>
      </c>
    </row>
    <row r="395" spans="1:15" s="3" customFormat="1">
      <c r="B395" s="3" t="s">
        <v>1733</v>
      </c>
      <c r="C395" s="3" t="s">
        <v>63</v>
      </c>
      <c r="D395" s="3">
        <v>2016</v>
      </c>
      <c r="E395" s="3" t="s">
        <v>1711</v>
      </c>
      <c r="F395" s="3" t="s">
        <v>42</v>
      </c>
      <c r="G395" s="3" t="s">
        <v>42</v>
      </c>
      <c r="H395" s="3" t="s">
        <v>1734</v>
      </c>
      <c r="I395" s="3" t="s">
        <v>432</v>
      </c>
      <c r="J395" s="3">
        <v>766600</v>
      </c>
      <c r="K395" s="3">
        <v>755400</v>
      </c>
      <c r="L395" s="3" t="s">
        <v>37</v>
      </c>
      <c r="M395" s="3" t="s">
        <v>495</v>
      </c>
      <c r="N395" s="8">
        <v>44377</v>
      </c>
      <c r="O395" s="3" t="s">
        <v>1735</v>
      </c>
    </row>
    <row r="396" spans="1:15" s="3" customFormat="1">
      <c r="B396" s="3" t="s">
        <v>1736</v>
      </c>
      <c r="C396" s="3" t="s">
        <v>63</v>
      </c>
      <c r="D396" s="3">
        <v>2016</v>
      </c>
      <c r="E396" s="3" t="s">
        <v>1711</v>
      </c>
      <c r="F396" s="3" t="s">
        <v>42</v>
      </c>
      <c r="G396" s="3" t="s">
        <v>42</v>
      </c>
      <c r="H396" s="3" t="s">
        <v>1737</v>
      </c>
      <c r="I396" s="3" t="s">
        <v>108</v>
      </c>
      <c r="J396" s="3">
        <v>665962</v>
      </c>
      <c r="K396" s="3">
        <v>633800</v>
      </c>
      <c r="L396" s="3" t="s">
        <v>953</v>
      </c>
      <c r="M396" s="3" t="s">
        <v>334</v>
      </c>
      <c r="N396" s="8">
        <v>43616</v>
      </c>
      <c r="O396" s="3" t="s">
        <v>1738</v>
      </c>
    </row>
    <row r="397" spans="1:15" s="3" customFormat="1">
      <c r="B397" s="3" t="s">
        <v>1739</v>
      </c>
      <c r="C397" s="3" t="s">
        <v>63</v>
      </c>
      <c r="D397" s="3">
        <v>2016</v>
      </c>
      <c r="E397" s="3" t="s">
        <v>1711</v>
      </c>
      <c r="F397" s="3" t="s">
        <v>42</v>
      </c>
      <c r="G397" s="3" t="s">
        <v>42</v>
      </c>
      <c r="H397" s="3" t="s">
        <v>1740</v>
      </c>
      <c r="I397" s="3" t="s">
        <v>148</v>
      </c>
      <c r="J397" s="3">
        <v>458287</v>
      </c>
      <c r="K397" s="3">
        <v>441300</v>
      </c>
      <c r="L397" s="3" t="s">
        <v>953</v>
      </c>
      <c r="M397" s="3" t="s">
        <v>358</v>
      </c>
      <c r="N397" s="8">
        <v>43555</v>
      </c>
      <c r="O397" s="3" t="s">
        <v>1741</v>
      </c>
    </row>
    <row r="398" spans="1:15" s="3" customFormat="1">
      <c r="B398" s="3" t="s">
        <v>1742</v>
      </c>
      <c r="C398" s="3" t="s">
        <v>63</v>
      </c>
      <c r="D398" s="3">
        <v>2016</v>
      </c>
      <c r="E398" s="3" t="s">
        <v>1711</v>
      </c>
      <c r="F398" s="3" t="s">
        <v>152</v>
      </c>
      <c r="G398" s="3" t="s">
        <v>152</v>
      </c>
      <c r="H398" s="3" t="s">
        <v>1743</v>
      </c>
      <c r="I398" s="3" t="s">
        <v>1744</v>
      </c>
      <c r="J398" s="3">
        <v>321104</v>
      </c>
      <c r="K398" s="3">
        <v>305500</v>
      </c>
      <c r="L398" s="3" t="s">
        <v>953</v>
      </c>
      <c r="M398" s="3" t="s">
        <v>551</v>
      </c>
      <c r="N398" s="8">
        <v>44196</v>
      </c>
      <c r="O398" s="3" t="s">
        <v>1745</v>
      </c>
    </row>
    <row r="399" spans="1:15" s="3" customFormat="1">
      <c r="B399" s="3" t="s">
        <v>1746</v>
      </c>
      <c r="C399" s="3" t="s">
        <v>63</v>
      </c>
      <c r="D399" s="3">
        <v>2016</v>
      </c>
      <c r="E399" s="3" t="s">
        <v>1711</v>
      </c>
      <c r="F399" s="3" t="s">
        <v>94</v>
      </c>
      <c r="G399" s="3" t="s">
        <v>94</v>
      </c>
      <c r="H399" s="3" t="s">
        <v>1747</v>
      </c>
      <c r="I399" s="3" t="s">
        <v>1748</v>
      </c>
      <c r="J399" s="3">
        <v>607700</v>
      </c>
      <c r="K399" s="3">
        <v>580900</v>
      </c>
      <c r="L399" s="3" t="s">
        <v>953</v>
      </c>
      <c r="M399" s="3" t="s">
        <v>306</v>
      </c>
      <c r="N399" s="8">
        <v>43633</v>
      </c>
      <c r="O399" s="3" t="s">
        <v>1749</v>
      </c>
    </row>
    <row r="400" spans="1:15" s="3" customFormat="1">
      <c r="B400" s="3" t="s">
        <v>1750</v>
      </c>
      <c r="C400" s="3" t="s">
        <v>63</v>
      </c>
      <c r="D400" s="3">
        <v>2016</v>
      </c>
      <c r="E400" s="3" t="s">
        <v>1711</v>
      </c>
      <c r="F400" s="3" t="s">
        <v>220</v>
      </c>
      <c r="G400" s="3" t="s">
        <v>42</v>
      </c>
      <c r="H400" s="3" t="s">
        <v>1751</v>
      </c>
      <c r="I400" s="3" t="s">
        <v>860</v>
      </c>
      <c r="J400" s="3">
        <v>466380</v>
      </c>
      <c r="K400" s="3">
        <v>444516</v>
      </c>
      <c r="L400" s="3" t="s">
        <v>953</v>
      </c>
      <c r="M400" s="3" t="s">
        <v>551</v>
      </c>
      <c r="N400" s="8">
        <v>43830</v>
      </c>
      <c r="O400" s="3" t="s">
        <v>1752</v>
      </c>
    </row>
    <row r="401" spans="1:15" s="2" customFormat="1">
      <c r="B401" s="2" t="s">
        <v>1753</v>
      </c>
      <c r="C401" s="2" t="s">
        <v>63</v>
      </c>
      <c r="D401" s="2">
        <v>2016</v>
      </c>
      <c r="E401" s="2" t="s">
        <v>1711</v>
      </c>
      <c r="F401" s="2" t="s">
        <v>243</v>
      </c>
      <c r="G401" s="2" t="s">
        <v>243</v>
      </c>
      <c r="H401" s="2" t="s">
        <v>1754</v>
      </c>
      <c r="I401" s="2" t="s">
        <v>1755</v>
      </c>
      <c r="J401" s="2">
        <v>357329</v>
      </c>
      <c r="K401" s="2">
        <v>360000</v>
      </c>
      <c r="L401" s="2" t="s">
        <v>953</v>
      </c>
      <c r="M401" s="2" t="s">
        <v>391</v>
      </c>
      <c r="N401" s="7">
        <v>44196</v>
      </c>
      <c r="O401" s="2" t="s">
        <v>1756</v>
      </c>
    </row>
    <row r="402" spans="1:15" s="3" customFormat="1">
      <c r="B402" s="3" t="s">
        <v>1757</v>
      </c>
      <c r="C402" s="3" t="s">
        <v>63</v>
      </c>
      <c r="D402" s="3">
        <v>2016</v>
      </c>
      <c r="E402" s="3" t="s">
        <v>1711</v>
      </c>
      <c r="F402" s="3" t="s">
        <v>88</v>
      </c>
      <c r="G402" s="3" t="s">
        <v>88</v>
      </c>
      <c r="H402" s="3" t="s">
        <v>1758</v>
      </c>
      <c r="I402" s="3" t="s">
        <v>653</v>
      </c>
      <c r="J402" s="3">
        <v>523759</v>
      </c>
      <c r="K402" s="3">
        <v>495700</v>
      </c>
      <c r="L402" s="3" t="s">
        <v>953</v>
      </c>
      <c r="M402" s="3" t="s">
        <v>551</v>
      </c>
      <c r="N402" s="8">
        <v>44196</v>
      </c>
      <c r="O402" s="3" t="s">
        <v>1759</v>
      </c>
    </row>
    <row r="403" spans="1:15" s="3" customFormat="1">
      <c r="B403" s="3" t="s">
        <v>1760</v>
      </c>
      <c r="C403" s="3" t="s">
        <v>63</v>
      </c>
      <c r="D403" s="3">
        <v>2016</v>
      </c>
      <c r="E403" s="3" t="s">
        <v>1711</v>
      </c>
      <c r="F403" s="3" t="s">
        <v>20</v>
      </c>
      <c r="G403" s="3" t="s">
        <v>20</v>
      </c>
      <c r="H403" s="3" t="s">
        <v>1761</v>
      </c>
      <c r="I403" s="3" t="s">
        <v>1762</v>
      </c>
      <c r="J403" s="3">
        <v>522960</v>
      </c>
      <c r="K403" s="3">
        <v>497900</v>
      </c>
      <c r="L403" s="3" t="s">
        <v>953</v>
      </c>
      <c r="M403" s="3" t="s">
        <v>823</v>
      </c>
      <c r="N403" s="8">
        <v>43555</v>
      </c>
      <c r="O403" s="3" t="s">
        <v>1763</v>
      </c>
    </row>
    <row r="404" spans="1:15" s="2" customFormat="1">
      <c r="B404" s="2" t="s">
        <v>1764</v>
      </c>
      <c r="C404" s="2" t="s">
        <v>63</v>
      </c>
      <c r="D404" s="2">
        <v>2016</v>
      </c>
      <c r="E404" s="2" t="s">
        <v>1711</v>
      </c>
      <c r="F404" s="2" t="s">
        <v>113</v>
      </c>
      <c r="G404" s="2" t="s">
        <v>113</v>
      </c>
      <c r="H404" s="2" t="s">
        <v>1765</v>
      </c>
      <c r="I404" s="2" t="s">
        <v>1766</v>
      </c>
      <c r="J404" s="2">
        <v>567675</v>
      </c>
      <c r="K404" s="2">
        <v>540800</v>
      </c>
      <c r="L404" s="2" t="s">
        <v>953</v>
      </c>
      <c r="M404" s="2" t="s">
        <v>358</v>
      </c>
      <c r="N404" s="7">
        <v>43830</v>
      </c>
      <c r="O404" s="2" t="s">
        <v>1767</v>
      </c>
    </row>
    <row r="405" spans="1:15" s="3" customFormat="1">
      <c r="B405" s="3" t="s">
        <v>1768</v>
      </c>
      <c r="C405" s="3" t="s">
        <v>63</v>
      </c>
      <c r="D405" s="3">
        <v>2016</v>
      </c>
      <c r="E405" s="3" t="s">
        <v>1711</v>
      </c>
      <c r="F405" s="3" t="s">
        <v>152</v>
      </c>
      <c r="G405" s="3" t="s">
        <v>152</v>
      </c>
      <c r="H405" s="3" t="s">
        <v>1769</v>
      </c>
      <c r="I405" s="3" t="s">
        <v>1770</v>
      </c>
      <c r="J405" s="3">
        <v>278174</v>
      </c>
      <c r="K405" s="3">
        <v>406700</v>
      </c>
      <c r="L405" s="3" t="s">
        <v>953</v>
      </c>
      <c r="M405" s="3" t="s">
        <v>358</v>
      </c>
      <c r="N405" s="8">
        <v>43100</v>
      </c>
      <c r="O405" s="3" t="s">
        <v>1771</v>
      </c>
    </row>
    <row r="406" spans="1:15" s="3" customFormat="1">
      <c r="B406" s="3" t="s">
        <v>1772</v>
      </c>
      <c r="C406" s="3" t="s">
        <v>63</v>
      </c>
      <c r="D406" s="3">
        <v>2016</v>
      </c>
      <c r="E406" s="3" t="s">
        <v>1711</v>
      </c>
      <c r="F406" s="3" t="s">
        <v>1351</v>
      </c>
      <c r="G406" s="3" t="s">
        <v>1351</v>
      </c>
      <c r="H406" s="3" t="s">
        <v>1773</v>
      </c>
      <c r="I406" s="3" t="s">
        <v>1774</v>
      </c>
      <c r="J406" s="3">
        <v>436525</v>
      </c>
      <c r="K406" s="3">
        <v>415300</v>
      </c>
      <c r="L406" s="3" t="s">
        <v>953</v>
      </c>
      <c r="M406" s="3" t="s">
        <v>334</v>
      </c>
      <c r="N406" s="8">
        <v>43616</v>
      </c>
      <c r="O406" s="3" t="s">
        <v>1775</v>
      </c>
    </row>
    <row r="407" spans="1:15" s="2" customFormat="1">
      <c r="B407" s="2" t="s">
        <v>1776</v>
      </c>
      <c r="C407" s="2" t="s">
        <v>63</v>
      </c>
      <c r="D407" s="2">
        <v>2016</v>
      </c>
      <c r="E407" s="2" t="s">
        <v>1711</v>
      </c>
      <c r="F407" s="2" t="s">
        <v>42</v>
      </c>
      <c r="G407" s="2" t="s">
        <v>42</v>
      </c>
      <c r="H407" s="2" t="s">
        <v>1777</v>
      </c>
      <c r="I407" s="2" t="s">
        <v>276</v>
      </c>
      <c r="J407" s="2">
        <v>386132</v>
      </c>
      <c r="K407" s="2">
        <v>367200</v>
      </c>
      <c r="L407" s="2" t="s">
        <v>953</v>
      </c>
      <c r="M407" s="2" t="s">
        <v>358</v>
      </c>
      <c r="N407" s="7">
        <v>43529</v>
      </c>
      <c r="O407" s="2" t="s">
        <v>1778</v>
      </c>
    </row>
    <row r="408" spans="1:15" s="3" customFormat="1">
      <c r="B408" s="3" t="s">
        <v>1779</v>
      </c>
      <c r="C408" s="3" t="s">
        <v>63</v>
      </c>
      <c r="D408" s="3">
        <v>2016</v>
      </c>
      <c r="E408" s="3" t="s">
        <v>1711</v>
      </c>
      <c r="F408" s="3" t="s">
        <v>152</v>
      </c>
      <c r="G408" s="3" t="s">
        <v>152</v>
      </c>
      <c r="H408" s="3" t="s">
        <v>1780</v>
      </c>
      <c r="I408" s="3" t="s">
        <v>1781</v>
      </c>
      <c r="J408" s="3">
        <v>338558</v>
      </c>
      <c r="K408" s="3">
        <v>321942</v>
      </c>
      <c r="L408" s="3" t="s">
        <v>953</v>
      </c>
      <c r="M408" s="3" t="s">
        <v>282</v>
      </c>
      <c r="N408" s="8">
        <v>43830</v>
      </c>
      <c r="O408" s="3" t="s">
        <v>1781</v>
      </c>
    </row>
    <row r="409" spans="1:15" s="2" customFormat="1">
      <c r="B409" s="2" t="s">
        <v>1782</v>
      </c>
      <c r="C409" s="2" t="s">
        <v>63</v>
      </c>
      <c r="D409" s="2">
        <v>2016</v>
      </c>
      <c r="E409" s="2" t="s">
        <v>1711</v>
      </c>
      <c r="F409" s="2" t="s">
        <v>94</v>
      </c>
      <c r="G409" s="2" t="s">
        <v>94</v>
      </c>
      <c r="H409" s="2" t="s">
        <v>1783</v>
      </c>
      <c r="I409" s="2" t="s">
        <v>1181</v>
      </c>
      <c r="J409" s="2">
        <v>457966</v>
      </c>
      <c r="K409" s="2">
        <v>435700</v>
      </c>
      <c r="L409" s="2" t="s">
        <v>953</v>
      </c>
      <c r="M409" s="2" t="s">
        <v>358</v>
      </c>
      <c r="N409" s="7">
        <v>43728</v>
      </c>
      <c r="O409" s="2" t="s">
        <v>1784</v>
      </c>
    </row>
    <row r="410" spans="1:15" s="3" customFormat="1">
      <c r="B410" s="3" t="s">
        <v>1785</v>
      </c>
      <c r="C410" s="3" t="s">
        <v>63</v>
      </c>
      <c r="D410" s="3">
        <v>2016</v>
      </c>
      <c r="E410" s="3" t="s">
        <v>1711</v>
      </c>
      <c r="F410" s="3" t="s">
        <v>42</v>
      </c>
      <c r="G410" s="3" t="s">
        <v>42</v>
      </c>
      <c r="H410" s="3" t="s">
        <v>1786</v>
      </c>
      <c r="I410" s="3" t="s">
        <v>1787</v>
      </c>
      <c r="J410" s="3">
        <v>293183</v>
      </c>
      <c r="K410" s="3">
        <v>280198</v>
      </c>
      <c r="L410" s="3" t="s">
        <v>953</v>
      </c>
      <c r="M410" s="3" t="s">
        <v>823</v>
      </c>
      <c r="N410" s="8">
        <v>43830</v>
      </c>
      <c r="O410" s="3" t="s">
        <v>1788</v>
      </c>
    </row>
    <row r="411" spans="1:15" s="4" customFormat="1">
      <c r="A411" s="4" t="s">
        <v>1789</v>
      </c>
      <c r="B411" s="4" t="s">
        <v>1790</v>
      </c>
      <c r="C411" s="4" t="s">
        <v>63</v>
      </c>
      <c r="D411" s="4">
        <v>2016</v>
      </c>
      <c r="E411" s="4" t="s">
        <v>1711</v>
      </c>
      <c r="F411" s="4" t="s">
        <v>225</v>
      </c>
      <c r="G411" s="4" t="s">
        <v>225</v>
      </c>
      <c r="H411" s="4" t="s">
        <v>1791</v>
      </c>
      <c r="I411" s="4" t="s">
        <v>864</v>
      </c>
      <c r="J411" s="4">
        <v>381178</v>
      </c>
      <c r="K411" s="4">
        <v>362613</v>
      </c>
      <c r="L411" s="4" t="s">
        <v>953</v>
      </c>
      <c r="M411" s="4" t="s">
        <v>358</v>
      </c>
      <c r="N411" s="5">
        <v>43830</v>
      </c>
      <c r="O411" s="4" t="s">
        <v>1792</v>
      </c>
    </row>
    <row r="412" spans="1:15" s="3" customFormat="1">
      <c r="B412" s="3" t="s">
        <v>1793</v>
      </c>
      <c r="C412" s="3" t="s">
        <v>63</v>
      </c>
      <c r="D412" s="3">
        <v>2016</v>
      </c>
      <c r="E412" s="3" t="s">
        <v>1711</v>
      </c>
      <c r="F412" s="3" t="s">
        <v>225</v>
      </c>
      <c r="G412" s="3" t="s">
        <v>225</v>
      </c>
      <c r="H412" s="3" t="s">
        <v>1794</v>
      </c>
      <c r="I412" s="3" t="s">
        <v>790</v>
      </c>
      <c r="J412" s="3">
        <v>471199</v>
      </c>
      <c r="K412" s="3">
        <v>448294</v>
      </c>
      <c r="L412" s="3" t="s">
        <v>953</v>
      </c>
      <c r="M412" s="3" t="s">
        <v>306</v>
      </c>
      <c r="N412" s="8">
        <v>44084</v>
      </c>
      <c r="O412" s="3" t="s">
        <v>791</v>
      </c>
    </row>
    <row r="413" spans="1:15" s="3" customFormat="1">
      <c r="B413" s="3" t="s">
        <v>1795</v>
      </c>
      <c r="C413" s="3" t="s">
        <v>63</v>
      </c>
      <c r="D413" s="3">
        <v>2016</v>
      </c>
      <c r="E413" s="3" t="s">
        <v>1711</v>
      </c>
      <c r="F413" s="3" t="s">
        <v>152</v>
      </c>
      <c r="G413" s="3" t="s">
        <v>152</v>
      </c>
      <c r="H413" s="3" t="s">
        <v>1796</v>
      </c>
      <c r="I413" s="3" t="s">
        <v>1054</v>
      </c>
      <c r="J413" s="3">
        <v>129401</v>
      </c>
      <c r="K413" s="3">
        <v>392400</v>
      </c>
      <c r="L413" s="3" t="s">
        <v>953</v>
      </c>
      <c r="M413" s="3" t="s">
        <v>358</v>
      </c>
      <c r="N413" s="8">
        <v>42735</v>
      </c>
      <c r="O413" s="3" t="s">
        <v>1797</v>
      </c>
    </row>
    <row r="414" spans="1:15" s="4" customFormat="1">
      <c r="A414" s="4" t="s">
        <v>100</v>
      </c>
      <c r="B414" s="4" t="s">
        <v>1798</v>
      </c>
      <c r="C414" s="4" t="s">
        <v>63</v>
      </c>
      <c r="D414" s="4">
        <v>2016</v>
      </c>
      <c r="E414" s="4" t="s">
        <v>1711</v>
      </c>
      <c r="F414" s="4" t="s">
        <v>42</v>
      </c>
      <c r="G414" s="4" t="s">
        <v>42</v>
      </c>
      <c r="H414" s="4" t="s">
        <v>1799</v>
      </c>
      <c r="I414" s="4" t="s">
        <v>1454</v>
      </c>
      <c r="J414" s="4">
        <v>479402</v>
      </c>
      <c r="K414" s="4">
        <v>455992</v>
      </c>
      <c r="L414" s="4" t="s">
        <v>953</v>
      </c>
      <c r="M414" s="4" t="s">
        <v>306</v>
      </c>
      <c r="N414" s="5">
        <v>43775</v>
      </c>
      <c r="O414" s="4" t="s">
        <v>1454</v>
      </c>
    </row>
    <row r="415" spans="1:15" s="3" customFormat="1">
      <c r="B415" s="3" t="s">
        <v>1800</v>
      </c>
      <c r="C415" s="3" t="s">
        <v>63</v>
      </c>
      <c r="D415" s="3">
        <v>2016</v>
      </c>
      <c r="E415" s="3" t="s">
        <v>1711</v>
      </c>
      <c r="F415" s="3" t="s">
        <v>20</v>
      </c>
      <c r="G415" s="3" t="s">
        <v>20</v>
      </c>
      <c r="H415" s="3" t="s">
        <v>1801</v>
      </c>
      <c r="I415" s="3" t="s">
        <v>1802</v>
      </c>
      <c r="J415" s="3">
        <v>659756</v>
      </c>
      <c r="K415" s="3">
        <v>616895</v>
      </c>
      <c r="L415" s="3" t="s">
        <v>37</v>
      </c>
      <c r="M415" s="3" t="s">
        <v>282</v>
      </c>
      <c r="N415" s="8">
        <v>44610</v>
      </c>
      <c r="O415" s="3" t="s">
        <v>1802</v>
      </c>
    </row>
    <row r="416" spans="1:15" s="3" customFormat="1">
      <c r="B416" s="3" t="s">
        <v>1803</v>
      </c>
      <c r="C416" s="3" t="s">
        <v>63</v>
      </c>
      <c r="D416" s="3">
        <v>2016</v>
      </c>
      <c r="E416" s="3" t="s">
        <v>1711</v>
      </c>
      <c r="F416" s="3" t="s">
        <v>119</v>
      </c>
      <c r="G416" s="3" t="s">
        <v>119</v>
      </c>
      <c r="H416" s="3" t="s">
        <v>1804</v>
      </c>
      <c r="I416" s="3" t="s">
        <v>121</v>
      </c>
      <c r="J416" s="3">
        <v>396898</v>
      </c>
      <c r="K416" s="3">
        <v>377600</v>
      </c>
      <c r="L416" s="3" t="s">
        <v>953</v>
      </c>
      <c r="M416" s="3" t="s">
        <v>551</v>
      </c>
      <c r="N416" s="8">
        <v>43830</v>
      </c>
      <c r="O416" s="3" t="s">
        <v>1805</v>
      </c>
    </row>
    <row r="417" spans="2:15" s="3" customFormat="1">
      <c r="B417" s="3" t="s">
        <v>1806</v>
      </c>
      <c r="C417" s="3" t="s">
        <v>63</v>
      </c>
      <c r="D417" s="3">
        <v>2016</v>
      </c>
      <c r="E417" s="3" t="s">
        <v>1711</v>
      </c>
      <c r="F417" s="3" t="s">
        <v>56</v>
      </c>
      <c r="G417" s="3" t="s">
        <v>56</v>
      </c>
      <c r="H417" s="3" t="s">
        <v>1807</v>
      </c>
      <c r="I417" s="3" t="s">
        <v>1808</v>
      </c>
      <c r="J417" s="3">
        <v>392032</v>
      </c>
      <c r="K417" s="3">
        <v>372900</v>
      </c>
      <c r="L417" s="3" t="s">
        <v>37</v>
      </c>
      <c r="M417" s="3" t="s">
        <v>823</v>
      </c>
      <c r="N417" s="8">
        <v>44500</v>
      </c>
      <c r="O417" s="3" t="s">
        <v>1809</v>
      </c>
    </row>
    <row r="418" spans="2:15" s="3" customFormat="1">
      <c r="B418" s="3" t="s">
        <v>1810</v>
      </c>
      <c r="C418" s="3" t="s">
        <v>63</v>
      </c>
      <c r="D418" s="3">
        <v>2016</v>
      </c>
      <c r="E418" s="3" t="s">
        <v>1711</v>
      </c>
      <c r="F418" s="3" t="s">
        <v>152</v>
      </c>
      <c r="G418" s="3" t="s">
        <v>152</v>
      </c>
      <c r="H418" s="3" t="s">
        <v>1811</v>
      </c>
      <c r="I418" s="3" t="s">
        <v>1039</v>
      </c>
      <c r="J418" s="3">
        <v>409820</v>
      </c>
      <c r="K418" s="3">
        <v>390000</v>
      </c>
      <c r="L418" s="3" t="s">
        <v>953</v>
      </c>
      <c r="M418" s="3" t="s">
        <v>293</v>
      </c>
      <c r="N418" s="8">
        <v>43982</v>
      </c>
      <c r="O418" s="3" t="s">
        <v>1812</v>
      </c>
    </row>
    <row r="419" spans="2:15" s="3" customFormat="1">
      <c r="B419" s="3" t="s">
        <v>1813</v>
      </c>
      <c r="C419" s="3" t="s">
        <v>205</v>
      </c>
      <c r="D419" s="3">
        <v>2016</v>
      </c>
      <c r="E419" s="3" t="s">
        <v>1814</v>
      </c>
      <c r="F419" s="3" t="s">
        <v>42</v>
      </c>
      <c r="G419" s="3" t="s">
        <v>42</v>
      </c>
      <c r="H419" s="3" t="s">
        <v>1815</v>
      </c>
      <c r="I419" s="3" t="s">
        <v>1816</v>
      </c>
      <c r="J419" s="3">
        <v>424044</v>
      </c>
      <c r="K419" s="3">
        <v>403536</v>
      </c>
      <c r="L419" s="3" t="s">
        <v>953</v>
      </c>
      <c r="M419" s="3" t="s">
        <v>334</v>
      </c>
      <c r="N419" s="8">
        <v>43638</v>
      </c>
      <c r="O419" s="3" t="s">
        <v>1816</v>
      </c>
    </row>
    <row r="420" spans="2:15" s="3" customFormat="1">
      <c r="B420" s="3" t="s">
        <v>1817</v>
      </c>
      <c r="C420" s="3" t="s">
        <v>205</v>
      </c>
      <c r="D420" s="3">
        <v>2016</v>
      </c>
      <c r="E420" s="3" t="s">
        <v>1814</v>
      </c>
      <c r="F420" s="3" t="s">
        <v>42</v>
      </c>
      <c r="G420" s="3" t="s">
        <v>42</v>
      </c>
      <c r="H420" s="3" t="s">
        <v>1818</v>
      </c>
      <c r="I420" s="3" t="s">
        <v>1819</v>
      </c>
      <c r="J420" s="3">
        <v>198416</v>
      </c>
      <c r="K420" s="3">
        <v>373536</v>
      </c>
      <c r="L420" s="3" t="s">
        <v>953</v>
      </c>
      <c r="M420" s="3" t="s">
        <v>282</v>
      </c>
      <c r="N420" s="8">
        <v>42928</v>
      </c>
      <c r="O420" s="3" t="s">
        <v>1819</v>
      </c>
    </row>
    <row r="421" spans="2:15" s="2" customFormat="1">
      <c r="B421" s="2" t="s">
        <v>1820</v>
      </c>
      <c r="C421" s="2" t="s">
        <v>205</v>
      </c>
      <c r="D421" s="2">
        <v>2016</v>
      </c>
      <c r="E421" s="2" t="s">
        <v>1814</v>
      </c>
      <c r="F421" s="2" t="s">
        <v>152</v>
      </c>
      <c r="G421" s="2" t="s">
        <v>152</v>
      </c>
      <c r="H421" s="2" t="s">
        <v>1821</v>
      </c>
      <c r="I421" s="2" t="s">
        <v>1822</v>
      </c>
      <c r="J421" s="2">
        <v>244705</v>
      </c>
      <c r="K421" s="2">
        <v>327216</v>
      </c>
      <c r="L421" s="2" t="s">
        <v>953</v>
      </c>
      <c r="M421" s="2" t="s">
        <v>358</v>
      </c>
      <c r="N421" s="7">
        <v>43833</v>
      </c>
      <c r="O421" s="2" t="s">
        <v>1822</v>
      </c>
    </row>
    <row r="422" spans="2:15" s="2" customFormat="1">
      <c r="B422" s="2" t="s">
        <v>1823</v>
      </c>
      <c r="C422" s="2" t="s">
        <v>205</v>
      </c>
      <c r="D422" s="2">
        <v>2016</v>
      </c>
      <c r="E422" s="2" t="s">
        <v>1814</v>
      </c>
      <c r="F422" s="2" t="s">
        <v>152</v>
      </c>
      <c r="G422" s="2" t="s">
        <v>152</v>
      </c>
      <c r="H422" s="2" t="s">
        <v>1824</v>
      </c>
      <c r="I422" s="2" t="s">
        <v>1059</v>
      </c>
      <c r="J422" s="2">
        <v>412209</v>
      </c>
      <c r="K422" s="2">
        <v>367576</v>
      </c>
      <c r="L422" s="2" t="s">
        <v>953</v>
      </c>
      <c r="M422" s="2" t="s">
        <v>358</v>
      </c>
      <c r="N422" s="7">
        <v>43829</v>
      </c>
      <c r="O422" s="2" t="s">
        <v>1059</v>
      </c>
    </row>
    <row r="423" spans="2:15" s="3" customFormat="1">
      <c r="B423" s="3" t="s">
        <v>1825</v>
      </c>
      <c r="C423" s="3" t="s">
        <v>63</v>
      </c>
      <c r="D423" s="3">
        <v>2016</v>
      </c>
      <c r="E423" s="3" t="s">
        <v>1711</v>
      </c>
      <c r="F423" s="3" t="s">
        <v>220</v>
      </c>
      <c r="G423" s="3" t="s">
        <v>220</v>
      </c>
      <c r="H423" s="3" t="s">
        <v>1826</v>
      </c>
      <c r="I423" s="3" t="s">
        <v>1827</v>
      </c>
      <c r="J423" s="3">
        <v>351070</v>
      </c>
      <c r="K423" s="3">
        <v>334000</v>
      </c>
      <c r="L423" s="3" t="s">
        <v>953</v>
      </c>
      <c r="M423" s="3" t="s">
        <v>306</v>
      </c>
      <c r="N423" s="8">
        <v>43630</v>
      </c>
      <c r="O423" s="3" t="s">
        <v>1828</v>
      </c>
    </row>
    <row r="424" spans="2:15" s="3" customFormat="1">
      <c r="B424" s="3" t="s">
        <v>1829</v>
      </c>
      <c r="C424" s="3" t="s">
        <v>63</v>
      </c>
      <c r="D424" s="3">
        <v>2016</v>
      </c>
      <c r="E424" s="3" t="s">
        <v>1711</v>
      </c>
      <c r="F424" s="3" t="s">
        <v>42</v>
      </c>
      <c r="G424" s="3" t="s">
        <v>42</v>
      </c>
      <c r="H424" s="3" t="s">
        <v>1830</v>
      </c>
      <c r="I424" s="3" t="s">
        <v>1831</v>
      </c>
      <c r="J424" s="3">
        <v>457107</v>
      </c>
      <c r="K424" s="3">
        <v>435000</v>
      </c>
      <c r="L424" s="3" t="s">
        <v>953</v>
      </c>
      <c r="M424" s="3" t="s">
        <v>441</v>
      </c>
      <c r="N424" s="8">
        <v>43555</v>
      </c>
      <c r="O424" s="3" t="s">
        <v>1831</v>
      </c>
    </row>
    <row r="425" spans="2:15" s="2" customFormat="1">
      <c r="B425" s="2" t="s">
        <v>1832</v>
      </c>
      <c r="C425" s="2" t="s">
        <v>205</v>
      </c>
      <c r="D425" s="2">
        <v>2016</v>
      </c>
      <c r="E425" s="2" t="s">
        <v>1814</v>
      </c>
      <c r="F425" s="2" t="s">
        <v>243</v>
      </c>
      <c r="G425" s="2" t="s">
        <v>88</v>
      </c>
      <c r="H425" s="2" t="s">
        <v>1833</v>
      </c>
      <c r="I425" s="2" t="s">
        <v>1834</v>
      </c>
      <c r="J425" s="2">
        <v>335304</v>
      </c>
      <c r="K425" s="2">
        <v>319086</v>
      </c>
      <c r="L425" s="2" t="s">
        <v>953</v>
      </c>
      <c r="M425" s="2" t="s">
        <v>358</v>
      </c>
      <c r="N425" s="7">
        <v>43646</v>
      </c>
      <c r="O425" s="2" t="s">
        <v>1834</v>
      </c>
    </row>
    <row r="426" spans="2:15" s="3" customFormat="1">
      <c r="B426" s="3" t="s">
        <v>1835</v>
      </c>
      <c r="C426" s="3" t="s">
        <v>205</v>
      </c>
      <c r="D426" s="3">
        <v>2016</v>
      </c>
      <c r="E426" s="3" t="s">
        <v>1814</v>
      </c>
      <c r="F426" s="3" t="s">
        <v>220</v>
      </c>
      <c r="G426" s="3" t="s">
        <v>220</v>
      </c>
      <c r="H426" s="3" t="s">
        <v>1836</v>
      </c>
      <c r="I426" s="3" t="s">
        <v>872</v>
      </c>
      <c r="J426" s="3">
        <v>315527</v>
      </c>
      <c r="K426" s="3">
        <v>307536</v>
      </c>
      <c r="L426" s="3" t="s">
        <v>953</v>
      </c>
      <c r="M426" s="3" t="s">
        <v>551</v>
      </c>
      <c r="N426" s="8">
        <v>43524</v>
      </c>
      <c r="O426" s="3" t="s">
        <v>872</v>
      </c>
    </row>
    <row r="427" spans="2:15" s="3" customFormat="1">
      <c r="B427" s="3" t="s">
        <v>1837</v>
      </c>
      <c r="C427" s="3" t="s">
        <v>63</v>
      </c>
      <c r="D427" s="3">
        <v>2016</v>
      </c>
      <c r="E427" s="3" t="s">
        <v>1711</v>
      </c>
      <c r="F427" s="3" t="s">
        <v>20</v>
      </c>
      <c r="G427" s="3" t="s">
        <v>20</v>
      </c>
      <c r="H427" s="3" t="s">
        <v>1838</v>
      </c>
      <c r="I427" s="3" t="s">
        <v>933</v>
      </c>
      <c r="J427" s="3">
        <v>493729</v>
      </c>
      <c r="K427" s="3">
        <v>470000</v>
      </c>
      <c r="L427" s="3" t="s">
        <v>953</v>
      </c>
      <c r="M427" s="3" t="s">
        <v>300</v>
      </c>
      <c r="N427" s="8">
        <v>43646</v>
      </c>
      <c r="O427" s="3" t="s">
        <v>1839</v>
      </c>
    </row>
    <row r="428" spans="2:15" s="3" customFormat="1">
      <c r="B428" s="3" t="s">
        <v>1840</v>
      </c>
      <c r="C428" s="3" t="s">
        <v>63</v>
      </c>
      <c r="D428" s="3">
        <v>2016</v>
      </c>
      <c r="E428" s="3" t="s">
        <v>1711</v>
      </c>
      <c r="F428" s="3" t="s">
        <v>42</v>
      </c>
      <c r="G428" s="3" t="s">
        <v>42</v>
      </c>
      <c r="H428" s="3" t="s">
        <v>1841</v>
      </c>
      <c r="I428" s="3" t="s">
        <v>1842</v>
      </c>
      <c r="J428" s="3">
        <v>418236</v>
      </c>
      <c r="K428" s="3">
        <v>397900</v>
      </c>
      <c r="L428" s="3" t="s">
        <v>953</v>
      </c>
      <c r="M428" s="3" t="s">
        <v>358</v>
      </c>
      <c r="N428" s="8">
        <v>43465</v>
      </c>
      <c r="O428" s="3" t="s">
        <v>1843</v>
      </c>
    </row>
    <row r="429" spans="2:15" s="3" customFormat="1">
      <c r="B429" s="3" t="s">
        <v>1844</v>
      </c>
      <c r="C429" s="3" t="s">
        <v>165</v>
      </c>
      <c r="D429" s="3">
        <v>2016</v>
      </c>
      <c r="E429" s="3" t="s">
        <v>1845</v>
      </c>
      <c r="F429" s="3" t="s">
        <v>119</v>
      </c>
      <c r="G429" s="3" t="s">
        <v>119</v>
      </c>
      <c r="H429" s="3" t="s">
        <v>1846</v>
      </c>
      <c r="I429" s="3" t="s">
        <v>1404</v>
      </c>
      <c r="J429" s="3">
        <v>360000</v>
      </c>
      <c r="K429" s="3">
        <v>360000</v>
      </c>
      <c r="L429" s="3" t="s">
        <v>953</v>
      </c>
      <c r="M429" s="3" t="s">
        <v>495</v>
      </c>
      <c r="N429" s="8">
        <v>43465</v>
      </c>
      <c r="O429" s="3" t="s">
        <v>1847</v>
      </c>
    </row>
    <row r="430" spans="2:15" s="2" customFormat="1">
      <c r="B430" s="2" t="s">
        <v>1848</v>
      </c>
      <c r="C430" s="2" t="s">
        <v>165</v>
      </c>
      <c r="D430" s="2">
        <v>2016</v>
      </c>
      <c r="E430" s="2" t="s">
        <v>1845</v>
      </c>
      <c r="F430" s="2" t="s">
        <v>20</v>
      </c>
      <c r="G430" s="2" t="s">
        <v>20</v>
      </c>
      <c r="H430" s="2" t="s">
        <v>1849</v>
      </c>
      <c r="I430" s="2" t="s">
        <v>933</v>
      </c>
      <c r="J430" s="2">
        <v>700000</v>
      </c>
      <c r="K430" s="2">
        <v>700000</v>
      </c>
      <c r="L430" s="2" t="s">
        <v>953</v>
      </c>
      <c r="M430" s="2" t="s">
        <v>293</v>
      </c>
      <c r="N430" s="7">
        <v>43830</v>
      </c>
      <c r="O430" s="2" t="s">
        <v>1850</v>
      </c>
    </row>
    <row r="431" spans="2:15" s="2" customFormat="1">
      <c r="B431" s="2" t="s">
        <v>1851</v>
      </c>
      <c r="C431" s="2" t="s">
        <v>205</v>
      </c>
      <c r="D431" s="2">
        <v>2016</v>
      </c>
      <c r="E431" s="2" t="s">
        <v>1814</v>
      </c>
      <c r="F431" s="2" t="s">
        <v>225</v>
      </c>
      <c r="G431" s="2" t="s">
        <v>225</v>
      </c>
      <c r="H431" s="2" t="s">
        <v>1852</v>
      </c>
      <c r="I431" s="2" t="s">
        <v>1853</v>
      </c>
      <c r="J431" s="2">
        <v>117349</v>
      </c>
      <c r="K431" s="2">
        <v>373536</v>
      </c>
      <c r="L431" s="2" t="s">
        <v>953</v>
      </c>
      <c r="M431" s="2" t="s">
        <v>282</v>
      </c>
      <c r="N431" s="7">
        <v>42735</v>
      </c>
      <c r="O431" s="2" t="s">
        <v>1853</v>
      </c>
    </row>
    <row r="432" spans="2:15" s="2" customFormat="1">
      <c r="B432" s="2" t="s">
        <v>1854</v>
      </c>
      <c r="C432" s="2" t="s">
        <v>165</v>
      </c>
      <c r="D432" s="2">
        <v>2016</v>
      </c>
      <c r="E432" s="2" t="s">
        <v>1845</v>
      </c>
      <c r="F432" s="2" t="s">
        <v>20</v>
      </c>
      <c r="G432" s="2" t="s">
        <v>20</v>
      </c>
      <c r="H432" s="2" t="s">
        <v>1855</v>
      </c>
      <c r="I432" s="2" t="s">
        <v>811</v>
      </c>
      <c r="J432" s="2">
        <v>370000</v>
      </c>
      <c r="K432" s="2">
        <v>370000</v>
      </c>
      <c r="L432" s="2" t="s">
        <v>953</v>
      </c>
      <c r="M432" s="2" t="s">
        <v>407</v>
      </c>
      <c r="N432" s="7">
        <v>43100</v>
      </c>
      <c r="O432" s="2" t="s">
        <v>1856</v>
      </c>
    </row>
    <row r="433" spans="1:15" s="3" customFormat="1">
      <c r="B433" s="3" t="s">
        <v>1857</v>
      </c>
      <c r="C433" s="3" t="s">
        <v>205</v>
      </c>
      <c r="D433" s="3">
        <v>2016</v>
      </c>
      <c r="E433" s="3" t="s">
        <v>1814</v>
      </c>
      <c r="F433" s="3" t="s">
        <v>20</v>
      </c>
      <c r="G433" s="3" t="s">
        <v>20</v>
      </c>
      <c r="H433" s="3" t="s">
        <v>1858</v>
      </c>
      <c r="I433" s="3" t="s">
        <v>1859</v>
      </c>
      <c r="J433" s="3">
        <v>390244</v>
      </c>
      <c r="K433" s="3">
        <v>373536</v>
      </c>
      <c r="L433" s="3" t="s">
        <v>953</v>
      </c>
      <c r="M433" s="3" t="s">
        <v>282</v>
      </c>
      <c r="N433" s="8">
        <v>43465</v>
      </c>
      <c r="O433" s="3" t="s">
        <v>1859</v>
      </c>
    </row>
    <row r="434" spans="1:15" s="3" customFormat="1">
      <c r="B434" s="3" t="s">
        <v>1860</v>
      </c>
      <c r="C434" s="3" t="s">
        <v>165</v>
      </c>
      <c r="D434" s="3">
        <v>2016</v>
      </c>
      <c r="E434" s="3" t="s">
        <v>1845</v>
      </c>
      <c r="F434" s="3" t="s">
        <v>225</v>
      </c>
      <c r="G434" s="3" t="s">
        <v>225</v>
      </c>
      <c r="H434" s="3" t="s">
        <v>1861</v>
      </c>
      <c r="I434" s="3" t="s">
        <v>1862</v>
      </c>
      <c r="J434" s="3">
        <v>400000</v>
      </c>
      <c r="K434" s="3">
        <v>400000</v>
      </c>
      <c r="L434" s="3" t="s">
        <v>953</v>
      </c>
      <c r="M434" s="3" t="s">
        <v>1599</v>
      </c>
      <c r="N434" s="8">
        <v>43100</v>
      </c>
      <c r="O434" s="3" t="s">
        <v>1863</v>
      </c>
    </row>
    <row r="435" spans="1:15" s="3" customFormat="1">
      <c r="B435" s="3" t="s">
        <v>1864</v>
      </c>
      <c r="C435" s="3" t="s">
        <v>241</v>
      </c>
      <c r="D435" s="3">
        <v>2015</v>
      </c>
      <c r="E435" s="3" t="s">
        <v>1865</v>
      </c>
      <c r="F435" s="3" t="s">
        <v>220</v>
      </c>
      <c r="G435" s="3" t="s">
        <v>220</v>
      </c>
      <c r="H435" s="3" t="s">
        <v>1866</v>
      </c>
      <c r="I435" s="3" t="s">
        <v>1867</v>
      </c>
      <c r="J435" s="3">
        <v>789977</v>
      </c>
      <c r="K435" s="3">
        <v>764960</v>
      </c>
      <c r="L435" s="3" t="s">
        <v>37</v>
      </c>
      <c r="M435" s="3" t="s">
        <v>306</v>
      </c>
      <c r="N435" s="8">
        <v>44741</v>
      </c>
      <c r="O435" s="3" t="s">
        <v>1867</v>
      </c>
    </row>
    <row r="436" spans="1:15" s="3" customFormat="1">
      <c r="B436" s="3" t="s">
        <v>1868</v>
      </c>
      <c r="C436" s="3" t="s">
        <v>241</v>
      </c>
      <c r="D436" s="3">
        <v>2015</v>
      </c>
      <c r="E436" s="3" t="s">
        <v>1865</v>
      </c>
      <c r="F436" s="3" t="s">
        <v>225</v>
      </c>
      <c r="G436" s="3" t="s">
        <v>225</v>
      </c>
      <c r="H436" s="3" t="s">
        <v>1869</v>
      </c>
      <c r="I436" s="3" t="s">
        <v>1870</v>
      </c>
      <c r="J436" s="3">
        <v>701759</v>
      </c>
      <c r="K436" s="3">
        <v>679352</v>
      </c>
      <c r="L436" s="3" t="s">
        <v>953</v>
      </c>
      <c r="M436" s="3" t="s">
        <v>282</v>
      </c>
      <c r="N436" s="8">
        <v>44915</v>
      </c>
      <c r="O436" s="3" t="s">
        <v>1870</v>
      </c>
    </row>
    <row r="437" spans="1:15" s="3" customFormat="1">
      <c r="B437" s="3" t="s">
        <v>1871</v>
      </c>
      <c r="C437" s="3" t="s">
        <v>165</v>
      </c>
      <c r="D437" s="3">
        <v>2015</v>
      </c>
      <c r="E437" s="3" t="s">
        <v>1872</v>
      </c>
      <c r="F437" s="3" t="s">
        <v>20</v>
      </c>
      <c r="G437" s="3" t="s">
        <v>20</v>
      </c>
      <c r="H437" s="3" t="s">
        <v>1873</v>
      </c>
      <c r="I437" s="3" t="s">
        <v>470</v>
      </c>
      <c r="J437" s="3">
        <v>760000</v>
      </c>
      <c r="K437" s="3">
        <v>760000</v>
      </c>
      <c r="L437" s="3" t="s">
        <v>953</v>
      </c>
      <c r="M437" s="3" t="s">
        <v>282</v>
      </c>
      <c r="N437" s="8">
        <v>42583</v>
      </c>
      <c r="O437" s="3" t="s">
        <v>1874</v>
      </c>
    </row>
    <row r="438" spans="1:15" s="2" customFormat="1">
      <c r="B438" s="2" t="s">
        <v>1875</v>
      </c>
      <c r="C438" s="2" t="s">
        <v>165</v>
      </c>
      <c r="D438" s="2">
        <v>2015</v>
      </c>
      <c r="E438" s="2" t="s">
        <v>1872</v>
      </c>
      <c r="F438" s="2" t="s">
        <v>88</v>
      </c>
      <c r="G438" s="2" t="s">
        <v>88</v>
      </c>
      <c r="H438" s="2" t="s">
        <v>1876</v>
      </c>
      <c r="I438" s="2" t="s">
        <v>1877</v>
      </c>
      <c r="J438" s="2">
        <v>270000</v>
      </c>
      <c r="K438" s="2">
        <v>270000</v>
      </c>
      <c r="L438" s="2" t="s">
        <v>953</v>
      </c>
      <c r="M438" s="2" t="s">
        <v>300</v>
      </c>
      <c r="N438" s="7">
        <v>42735</v>
      </c>
      <c r="O438" s="2" t="s">
        <v>1878</v>
      </c>
    </row>
    <row r="439" spans="1:15" s="3" customFormat="1">
      <c r="B439" s="3" t="s">
        <v>1879</v>
      </c>
      <c r="C439" s="3" t="s">
        <v>205</v>
      </c>
      <c r="D439" s="3">
        <v>2015</v>
      </c>
      <c r="E439" s="3" t="s">
        <v>1880</v>
      </c>
      <c r="F439" s="3" t="s">
        <v>194</v>
      </c>
      <c r="G439" s="3" t="s">
        <v>194</v>
      </c>
      <c r="H439" s="3" t="s">
        <v>1881</v>
      </c>
      <c r="I439" s="3" t="s">
        <v>1882</v>
      </c>
      <c r="J439" s="3">
        <v>216982</v>
      </c>
      <c r="K439" s="3">
        <v>315000</v>
      </c>
      <c r="L439" s="3" t="s">
        <v>953</v>
      </c>
      <c r="M439" s="3" t="s">
        <v>358</v>
      </c>
      <c r="N439" s="8">
        <v>43100</v>
      </c>
      <c r="O439" s="3" t="s">
        <v>1882</v>
      </c>
    </row>
    <row r="440" spans="1:15" s="3" customFormat="1">
      <c r="B440" s="3" t="s">
        <v>1883</v>
      </c>
      <c r="C440" s="3" t="s">
        <v>205</v>
      </c>
      <c r="D440" s="3">
        <v>2015</v>
      </c>
      <c r="E440" s="3" t="s">
        <v>1880</v>
      </c>
      <c r="F440" s="3" t="s">
        <v>49</v>
      </c>
      <c r="G440" s="3" t="s">
        <v>49</v>
      </c>
      <c r="H440" s="3" t="s">
        <v>1884</v>
      </c>
      <c r="I440" s="3" t="s">
        <v>1885</v>
      </c>
      <c r="J440" s="3">
        <v>66881</v>
      </c>
      <c r="K440" s="3">
        <v>355801</v>
      </c>
      <c r="L440" s="3" t="s">
        <v>953</v>
      </c>
      <c r="M440" s="3" t="s">
        <v>282</v>
      </c>
      <c r="N440" s="8">
        <v>42332</v>
      </c>
      <c r="O440" s="3" t="s">
        <v>1885</v>
      </c>
    </row>
    <row r="441" spans="1:15" s="4" customFormat="1">
      <c r="A441" s="4" t="s">
        <v>1886</v>
      </c>
      <c r="B441" s="4" t="s">
        <v>1887</v>
      </c>
      <c r="C441" s="4" t="s">
        <v>205</v>
      </c>
      <c r="D441" s="4">
        <v>2015</v>
      </c>
      <c r="E441" s="4" t="s">
        <v>1880</v>
      </c>
      <c r="F441" s="4" t="s">
        <v>56</v>
      </c>
      <c r="G441" s="4" t="s">
        <v>56</v>
      </c>
      <c r="H441" s="4" t="s">
        <v>1888</v>
      </c>
      <c r="I441" s="4" t="s">
        <v>1889</v>
      </c>
      <c r="J441" s="4">
        <v>332395</v>
      </c>
      <c r="K441" s="4">
        <v>330000</v>
      </c>
      <c r="L441" s="4" t="s">
        <v>953</v>
      </c>
      <c r="M441" s="4" t="s">
        <v>306</v>
      </c>
      <c r="N441" s="5">
        <v>43465</v>
      </c>
      <c r="O441" s="4" t="s">
        <v>1889</v>
      </c>
    </row>
    <row r="442" spans="1:15" s="3" customFormat="1">
      <c r="B442" s="3" t="s">
        <v>1890</v>
      </c>
      <c r="C442" s="3" t="s">
        <v>205</v>
      </c>
      <c r="D442" s="3">
        <v>2015</v>
      </c>
      <c r="E442" s="3" t="s">
        <v>1880</v>
      </c>
      <c r="F442" s="3" t="s">
        <v>152</v>
      </c>
      <c r="G442" s="3" t="s">
        <v>152</v>
      </c>
      <c r="H442" s="3" t="s">
        <v>1891</v>
      </c>
      <c r="I442" s="3" t="s">
        <v>427</v>
      </c>
      <c r="J442" s="3">
        <v>356452</v>
      </c>
      <c r="K442" s="3">
        <v>345000</v>
      </c>
      <c r="L442" s="3" t="s">
        <v>953</v>
      </c>
      <c r="M442" s="3" t="s">
        <v>306</v>
      </c>
      <c r="N442" s="8">
        <v>43281</v>
      </c>
      <c r="O442" s="3" t="s">
        <v>427</v>
      </c>
    </row>
    <row r="443" spans="1:15" s="3" customFormat="1">
      <c r="B443" s="3" t="s">
        <v>1892</v>
      </c>
      <c r="C443" s="3" t="s">
        <v>205</v>
      </c>
      <c r="D443" s="3">
        <v>2015</v>
      </c>
      <c r="E443" s="3" t="s">
        <v>1880</v>
      </c>
      <c r="F443" s="3" t="s">
        <v>220</v>
      </c>
      <c r="G443" s="3" t="s">
        <v>88</v>
      </c>
      <c r="H443" s="3" t="s">
        <v>1893</v>
      </c>
      <c r="I443" s="3" t="s">
        <v>1894</v>
      </c>
      <c r="J443" s="3">
        <v>372465</v>
      </c>
      <c r="K443" s="3">
        <v>360000</v>
      </c>
      <c r="L443" s="3" t="s">
        <v>37</v>
      </c>
      <c r="M443" s="3" t="s">
        <v>306</v>
      </c>
      <c r="N443" s="8">
        <v>45107</v>
      </c>
      <c r="O443" s="3" t="s">
        <v>1894</v>
      </c>
    </row>
    <row r="444" spans="1:15" s="4" customFormat="1">
      <c r="A444" s="4" t="s">
        <v>1895</v>
      </c>
      <c r="B444" s="4" t="s">
        <v>1896</v>
      </c>
      <c r="C444" s="4" t="s">
        <v>205</v>
      </c>
      <c r="D444" s="4">
        <v>2015</v>
      </c>
      <c r="E444" s="4" t="s">
        <v>1880</v>
      </c>
      <c r="F444" s="4" t="s">
        <v>88</v>
      </c>
      <c r="G444" s="4" t="s">
        <v>88</v>
      </c>
      <c r="H444" s="4" t="s">
        <v>1897</v>
      </c>
      <c r="I444" s="4" t="s">
        <v>103</v>
      </c>
      <c r="J444" s="4">
        <v>341427</v>
      </c>
      <c r="K444" s="4">
        <v>330000</v>
      </c>
      <c r="L444" s="4" t="s">
        <v>953</v>
      </c>
      <c r="M444" s="4" t="s">
        <v>306</v>
      </c>
      <c r="N444" s="5">
        <v>43189</v>
      </c>
      <c r="O444" s="4" t="s">
        <v>103</v>
      </c>
    </row>
    <row r="445" spans="1:15" s="3" customFormat="1">
      <c r="B445" s="3" t="s">
        <v>1898</v>
      </c>
      <c r="C445" s="3" t="s">
        <v>205</v>
      </c>
      <c r="D445" s="3">
        <v>2015</v>
      </c>
      <c r="E445" s="3" t="s">
        <v>1880</v>
      </c>
      <c r="F445" s="3" t="s">
        <v>42</v>
      </c>
      <c r="G445" s="3" t="s">
        <v>42</v>
      </c>
      <c r="H445" s="3" t="s">
        <v>1899</v>
      </c>
      <c r="I445" s="3" t="s">
        <v>1900</v>
      </c>
      <c r="J445" s="3">
        <v>138774</v>
      </c>
      <c r="K445" s="3">
        <v>366000</v>
      </c>
      <c r="L445" s="3" t="s">
        <v>953</v>
      </c>
      <c r="M445" s="3" t="s">
        <v>300</v>
      </c>
      <c r="N445" s="8">
        <v>42408</v>
      </c>
      <c r="O445" s="3" t="s">
        <v>1900</v>
      </c>
    </row>
    <row r="446" spans="1:15" s="4" customFormat="1">
      <c r="A446" s="4" t="s">
        <v>1901</v>
      </c>
      <c r="B446" s="4" t="s">
        <v>1902</v>
      </c>
      <c r="C446" s="4" t="s">
        <v>205</v>
      </c>
      <c r="D446" s="4">
        <v>2015</v>
      </c>
      <c r="E446" s="4" t="s">
        <v>1880</v>
      </c>
      <c r="F446" s="4" t="s">
        <v>49</v>
      </c>
      <c r="G446" s="4" t="s">
        <v>49</v>
      </c>
      <c r="H446" s="4" t="s">
        <v>1903</v>
      </c>
      <c r="I446" s="4" t="s">
        <v>1904</v>
      </c>
      <c r="J446" s="4">
        <v>325908</v>
      </c>
      <c r="K446" s="4">
        <v>315000</v>
      </c>
      <c r="L446" s="4" t="s">
        <v>953</v>
      </c>
      <c r="M446" s="4" t="s">
        <v>352</v>
      </c>
      <c r="N446" s="5">
        <v>43281</v>
      </c>
      <c r="O446" s="4" t="s">
        <v>1904</v>
      </c>
    </row>
    <row r="447" spans="1:15" s="3" customFormat="1">
      <c r="B447" s="3" t="s">
        <v>1905</v>
      </c>
      <c r="C447" s="3" t="s">
        <v>205</v>
      </c>
      <c r="D447" s="3">
        <v>2015</v>
      </c>
      <c r="E447" s="3" t="s">
        <v>1880</v>
      </c>
      <c r="F447" s="3" t="s">
        <v>220</v>
      </c>
      <c r="G447" s="3" t="s">
        <v>220</v>
      </c>
      <c r="H447" s="3" t="s">
        <v>1906</v>
      </c>
      <c r="I447" s="3" t="s">
        <v>1907</v>
      </c>
      <c r="J447" s="3">
        <v>0</v>
      </c>
      <c r="K447" s="3">
        <v>373536</v>
      </c>
      <c r="L447" s="3" t="s">
        <v>953</v>
      </c>
      <c r="M447" s="3" t="s">
        <v>334</v>
      </c>
      <c r="N447" s="8">
        <v>42249</v>
      </c>
      <c r="O447" s="3" t="s">
        <v>1907</v>
      </c>
    </row>
    <row r="448" spans="1:15" s="2" customFormat="1">
      <c r="B448" s="2" t="s">
        <v>1908</v>
      </c>
      <c r="C448" s="2" t="s">
        <v>205</v>
      </c>
      <c r="D448" s="2">
        <v>2015</v>
      </c>
      <c r="E448" s="2" t="s">
        <v>1880</v>
      </c>
      <c r="F448" s="2" t="s">
        <v>243</v>
      </c>
      <c r="G448" s="2" t="s">
        <v>1909</v>
      </c>
      <c r="H448" s="2" t="s">
        <v>1910</v>
      </c>
      <c r="I448" s="2" t="s">
        <v>1911</v>
      </c>
      <c r="J448" s="2">
        <v>323076</v>
      </c>
      <c r="K448" s="2">
        <v>375000</v>
      </c>
      <c r="L448" s="2" t="s">
        <v>953</v>
      </c>
      <c r="M448" s="2" t="s">
        <v>391</v>
      </c>
      <c r="N448" s="7">
        <v>43465</v>
      </c>
      <c r="O448" s="2" t="s">
        <v>1911</v>
      </c>
    </row>
    <row r="449" spans="1:15" s="3" customFormat="1">
      <c r="B449" s="3" t="s">
        <v>1912</v>
      </c>
      <c r="C449" s="3" t="s">
        <v>205</v>
      </c>
      <c r="D449" s="3">
        <v>2015</v>
      </c>
      <c r="E449" s="3" t="s">
        <v>1880</v>
      </c>
      <c r="F449" s="3" t="s">
        <v>42</v>
      </c>
      <c r="G449" s="3" t="s">
        <v>42</v>
      </c>
      <c r="H449" s="3" t="s">
        <v>1913</v>
      </c>
      <c r="I449" s="3" t="s">
        <v>276</v>
      </c>
      <c r="J449" s="3">
        <v>384881</v>
      </c>
      <c r="K449" s="3">
        <v>372000</v>
      </c>
      <c r="L449" s="3" t="s">
        <v>953</v>
      </c>
      <c r="M449" s="3" t="s">
        <v>358</v>
      </c>
      <c r="N449" s="8">
        <v>43370</v>
      </c>
      <c r="O449" s="3" t="s">
        <v>276</v>
      </c>
    </row>
    <row r="450" spans="1:15" s="4" customFormat="1">
      <c r="A450" s="4" t="s">
        <v>1914</v>
      </c>
      <c r="B450" s="4" t="s">
        <v>1915</v>
      </c>
      <c r="C450" s="4" t="s">
        <v>205</v>
      </c>
      <c r="D450" s="4">
        <v>2015</v>
      </c>
      <c r="E450" s="4" t="s">
        <v>1880</v>
      </c>
      <c r="F450" s="4" t="s">
        <v>20</v>
      </c>
      <c r="G450" s="4" t="s">
        <v>20</v>
      </c>
      <c r="H450" s="4" t="s">
        <v>1916</v>
      </c>
      <c r="I450" s="4" t="s">
        <v>71</v>
      </c>
      <c r="J450" s="4">
        <v>310388</v>
      </c>
      <c r="K450" s="4">
        <v>300000</v>
      </c>
      <c r="L450" s="4" t="s">
        <v>953</v>
      </c>
      <c r="M450" s="4" t="s">
        <v>306</v>
      </c>
      <c r="N450" s="5">
        <v>43280</v>
      </c>
      <c r="O450" s="4" t="s">
        <v>71</v>
      </c>
    </row>
    <row r="451" spans="1:15" s="3" customFormat="1">
      <c r="B451" s="3" t="s">
        <v>1917</v>
      </c>
      <c r="C451" s="3" t="s">
        <v>63</v>
      </c>
      <c r="D451" s="3">
        <v>2015</v>
      </c>
      <c r="E451" s="3" t="s">
        <v>1918</v>
      </c>
      <c r="F451" s="3" t="s">
        <v>42</v>
      </c>
      <c r="G451" s="3" t="s">
        <v>42</v>
      </c>
      <c r="H451" s="3" t="s">
        <v>1919</v>
      </c>
      <c r="I451" s="3" t="s">
        <v>1920</v>
      </c>
      <c r="J451" s="3">
        <v>489338</v>
      </c>
      <c r="K451" s="3">
        <v>473200</v>
      </c>
      <c r="L451" s="3" t="s">
        <v>953</v>
      </c>
      <c r="M451" s="3" t="s">
        <v>1461</v>
      </c>
      <c r="N451" s="8">
        <v>43465</v>
      </c>
      <c r="O451" s="3" t="s">
        <v>1921</v>
      </c>
    </row>
    <row r="452" spans="1:15" s="3" customFormat="1">
      <c r="B452" s="3" t="s">
        <v>1922</v>
      </c>
      <c r="C452" s="3" t="s">
        <v>63</v>
      </c>
      <c r="D452" s="3">
        <v>2015</v>
      </c>
      <c r="E452" s="3" t="s">
        <v>1918</v>
      </c>
      <c r="F452" s="3" t="s">
        <v>20</v>
      </c>
      <c r="G452" s="3" t="s">
        <v>20</v>
      </c>
      <c r="H452" s="3" t="s">
        <v>1923</v>
      </c>
      <c r="I452" s="3" t="s">
        <v>1762</v>
      </c>
      <c r="J452" s="3">
        <v>674924</v>
      </c>
      <c r="K452" s="3">
        <v>648600</v>
      </c>
      <c r="L452" s="3" t="s">
        <v>953</v>
      </c>
      <c r="M452" s="3" t="s">
        <v>823</v>
      </c>
      <c r="N452" s="8">
        <v>43465</v>
      </c>
      <c r="O452" s="3" t="s">
        <v>1924</v>
      </c>
    </row>
    <row r="453" spans="1:15" s="3" customFormat="1">
      <c r="B453" s="3" t="s">
        <v>1925</v>
      </c>
      <c r="C453" s="3" t="s">
        <v>63</v>
      </c>
      <c r="D453" s="3">
        <v>2015</v>
      </c>
      <c r="E453" s="3" t="s">
        <v>1918</v>
      </c>
      <c r="F453" s="3" t="s">
        <v>42</v>
      </c>
      <c r="G453" s="3" t="s">
        <v>42</v>
      </c>
      <c r="H453" s="3" t="s">
        <v>1926</v>
      </c>
      <c r="I453" s="3" t="s">
        <v>1147</v>
      </c>
      <c r="J453" s="3">
        <v>428511</v>
      </c>
      <c r="K453" s="3">
        <v>414900</v>
      </c>
      <c r="L453" s="3" t="s">
        <v>953</v>
      </c>
      <c r="M453" s="3" t="s">
        <v>300</v>
      </c>
      <c r="N453" s="8">
        <v>43281</v>
      </c>
      <c r="O453" s="3" t="s">
        <v>1927</v>
      </c>
    </row>
    <row r="454" spans="1:15" s="3" customFormat="1">
      <c r="A454" s="3" t="s">
        <v>1928</v>
      </c>
      <c r="B454" s="3" t="s">
        <v>1929</v>
      </c>
      <c r="C454" s="3" t="s">
        <v>63</v>
      </c>
      <c r="D454" s="3">
        <v>2015</v>
      </c>
      <c r="E454" s="3" t="s">
        <v>1918</v>
      </c>
      <c r="F454" s="3" t="s">
        <v>220</v>
      </c>
      <c r="G454" s="3" t="s">
        <v>220</v>
      </c>
      <c r="H454" s="3" t="s">
        <v>1930</v>
      </c>
      <c r="I454" s="3" t="s">
        <v>1115</v>
      </c>
      <c r="J454" s="3">
        <v>580590</v>
      </c>
      <c r="K454" s="3">
        <v>561800</v>
      </c>
      <c r="L454" s="3" t="s">
        <v>953</v>
      </c>
      <c r="M454" s="3" t="s">
        <v>358</v>
      </c>
      <c r="N454" s="8">
        <v>43465</v>
      </c>
      <c r="O454" s="3" t="s">
        <v>1931</v>
      </c>
    </row>
    <row r="455" spans="1:15" s="3" customFormat="1">
      <c r="B455" s="3" t="s">
        <v>1932</v>
      </c>
      <c r="C455" s="3" t="s">
        <v>63</v>
      </c>
      <c r="D455" s="3">
        <v>2015</v>
      </c>
      <c r="E455" s="3" t="s">
        <v>1918</v>
      </c>
      <c r="F455" s="3" t="s">
        <v>225</v>
      </c>
      <c r="G455" s="3" t="s">
        <v>225</v>
      </c>
      <c r="H455" s="3" t="s">
        <v>1933</v>
      </c>
      <c r="I455" s="3" t="s">
        <v>1934</v>
      </c>
      <c r="J455" s="3">
        <v>367392</v>
      </c>
      <c r="K455" s="3">
        <v>355100</v>
      </c>
      <c r="L455" s="3" t="s">
        <v>953</v>
      </c>
      <c r="M455" s="3" t="s">
        <v>412</v>
      </c>
      <c r="N455" s="8">
        <v>43465</v>
      </c>
      <c r="O455" s="3" t="s">
        <v>1935</v>
      </c>
    </row>
    <row r="456" spans="1:15" s="3" customFormat="1">
      <c r="B456" s="3" t="s">
        <v>1936</v>
      </c>
      <c r="C456" s="3" t="s">
        <v>63</v>
      </c>
      <c r="D456" s="3">
        <v>2015</v>
      </c>
      <c r="E456" s="3" t="s">
        <v>1918</v>
      </c>
      <c r="F456" s="3" t="s">
        <v>583</v>
      </c>
      <c r="G456" s="3" t="s">
        <v>583</v>
      </c>
      <c r="H456" s="3" t="s">
        <v>1937</v>
      </c>
      <c r="I456" s="3" t="s">
        <v>585</v>
      </c>
      <c r="J456" s="3">
        <v>275518</v>
      </c>
      <c r="K456" s="3">
        <v>266300</v>
      </c>
      <c r="L456" s="3" t="s">
        <v>953</v>
      </c>
      <c r="M456" s="3" t="s">
        <v>300</v>
      </c>
      <c r="N456" s="8">
        <v>43100</v>
      </c>
      <c r="O456" s="3" t="s">
        <v>1938</v>
      </c>
    </row>
    <row r="457" spans="1:15" s="3" customFormat="1">
      <c r="B457" s="3" t="s">
        <v>1939</v>
      </c>
      <c r="C457" s="3" t="s">
        <v>63</v>
      </c>
      <c r="D457" s="3">
        <v>2015</v>
      </c>
      <c r="E457" s="3" t="s">
        <v>1918</v>
      </c>
      <c r="F457" s="3" t="s">
        <v>88</v>
      </c>
      <c r="G457" s="3" t="s">
        <v>88</v>
      </c>
      <c r="H457" s="3" t="s">
        <v>1940</v>
      </c>
      <c r="I457" s="3" t="s">
        <v>1941</v>
      </c>
      <c r="J457" s="3">
        <v>735202</v>
      </c>
      <c r="K457" s="3">
        <v>733400</v>
      </c>
      <c r="L457" s="3" t="s">
        <v>953</v>
      </c>
      <c r="M457" s="3" t="s">
        <v>1405</v>
      </c>
      <c r="N457" s="8">
        <v>43830</v>
      </c>
      <c r="O457" s="3" t="s">
        <v>1942</v>
      </c>
    </row>
    <row r="458" spans="1:15" s="3" customFormat="1">
      <c r="B458" s="3" t="s">
        <v>1943</v>
      </c>
      <c r="C458" s="3" t="s">
        <v>63</v>
      </c>
      <c r="D458" s="3">
        <v>2015</v>
      </c>
      <c r="E458" s="3" t="s">
        <v>1918</v>
      </c>
      <c r="F458" s="3" t="s">
        <v>20</v>
      </c>
      <c r="G458" s="3" t="s">
        <v>42</v>
      </c>
      <c r="H458" s="3" t="s">
        <v>1944</v>
      </c>
      <c r="I458" s="3" t="s">
        <v>1945</v>
      </c>
      <c r="J458" s="3">
        <v>336767</v>
      </c>
      <c r="K458" s="3">
        <v>325500</v>
      </c>
      <c r="L458" s="3" t="s">
        <v>953</v>
      </c>
      <c r="M458" s="3" t="s">
        <v>560</v>
      </c>
      <c r="N458" s="8">
        <v>43554</v>
      </c>
      <c r="O458" s="3" t="s">
        <v>1945</v>
      </c>
    </row>
    <row r="459" spans="1:15" s="3" customFormat="1">
      <c r="B459" s="3" t="s">
        <v>1946</v>
      </c>
      <c r="C459" s="3" t="s">
        <v>63</v>
      </c>
      <c r="D459" s="3">
        <v>2015</v>
      </c>
      <c r="E459" s="3" t="s">
        <v>1918</v>
      </c>
      <c r="F459" s="3" t="s">
        <v>20</v>
      </c>
      <c r="G459" s="3" t="s">
        <v>20</v>
      </c>
      <c r="H459" s="3" t="s">
        <v>1947</v>
      </c>
      <c r="I459" s="3" t="s">
        <v>470</v>
      </c>
      <c r="J459" s="3">
        <v>372482</v>
      </c>
      <c r="K459" s="3">
        <v>360100</v>
      </c>
      <c r="L459" s="3" t="s">
        <v>953</v>
      </c>
      <c r="M459" s="3" t="s">
        <v>282</v>
      </c>
      <c r="N459" s="8">
        <v>43100</v>
      </c>
      <c r="O459" s="3" t="s">
        <v>1948</v>
      </c>
    </row>
    <row r="460" spans="1:15" s="3" customFormat="1">
      <c r="B460" s="3" t="s">
        <v>1949</v>
      </c>
      <c r="C460" s="3" t="s">
        <v>63</v>
      </c>
      <c r="D460" s="3">
        <v>2015</v>
      </c>
      <c r="E460" s="3" t="s">
        <v>1918</v>
      </c>
      <c r="F460" s="3" t="s">
        <v>20</v>
      </c>
      <c r="G460" s="3" t="s">
        <v>20</v>
      </c>
      <c r="H460" s="3" t="s">
        <v>1950</v>
      </c>
      <c r="I460" s="3" t="s">
        <v>1951</v>
      </c>
      <c r="J460" s="3">
        <v>638769</v>
      </c>
      <c r="K460" s="3">
        <v>613400</v>
      </c>
      <c r="L460" s="3" t="s">
        <v>953</v>
      </c>
      <c r="M460" s="3" t="s">
        <v>282</v>
      </c>
      <c r="N460" s="8">
        <v>43830</v>
      </c>
      <c r="O460" s="3" t="s">
        <v>1952</v>
      </c>
    </row>
    <row r="461" spans="1:15" s="3" customFormat="1">
      <c r="B461" s="3" t="s">
        <v>1953</v>
      </c>
      <c r="C461" s="3" t="s">
        <v>63</v>
      </c>
      <c r="D461" s="3">
        <v>2015</v>
      </c>
      <c r="E461" s="3" t="s">
        <v>1918</v>
      </c>
      <c r="F461" s="3" t="s">
        <v>56</v>
      </c>
      <c r="G461" s="3" t="s">
        <v>56</v>
      </c>
      <c r="H461" s="3" t="s">
        <v>1954</v>
      </c>
      <c r="I461" s="3" t="s">
        <v>1955</v>
      </c>
      <c r="J461" s="3">
        <v>351843</v>
      </c>
      <c r="K461" s="3">
        <v>470800</v>
      </c>
      <c r="L461" s="3" t="s">
        <v>953</v>
      </c>
      <c r="M461" s="3" t="s">
        <v>495</v>
      </c>
      <c r="N461" s="8">
        <v>42736</v>
      </c>
      <c r="O461" s="3" t="s">
        <v>1956</v>
      </c>
    </row>
    <row r="462" spans="1:15" s="3" customFormat="1">
      <c r="B462" s="3" t="s">
        <v>1957</v>
      </c>
      <c r="C462" s="3" t="s">
        <v>63</v>
      </c>
      <c r="D462" s="3">
        <v>2015</v>
      </c>
      <c r="E462" s="3" t="s">
        <v>1918</v>
      </c>
      <c r="F462" s="3" t="s">
        <v>20</v>
      </c>
      <c r="G462" s="3" t="s">
        <v>20</v>
      </c>
      <c r="H462" s="3" t="s">
        <v>1958</v>
      </c>
      <c r="I462" s="3" t="s">
        <v>1410</v>
      </c>
      <c r="J462" s="3">
        <v>387837</v>
      </c>
      <c r="K462" s="3">
        <v>374700</v>
      </c>
      <c r="L462" s="3" t="s">
        <v>953</v>
      </c>
      <c r="M462" s="3" t="s">
        <v>1411</v>
      </c>
      <c r="N462" s="8">
        <v>43100</v>
      </c>
      <c r="O462" s="3" t="s">
        <v>1959</v>
      </c>
    </row>
    <row r="463" spans="1:15" s="3" customFormat="1">
      <c r="B463" s="3" t="s">
        <v>1960</v>
      </c>
      <c r="C463" s="3" t="s">
        <v>63</v>
      </c>
      <c r="D463" s="3">
        <v>2015</v>
      </c>
      <c r="E463" s="3" t="s">
        <v>1918</v>
      </c>
      <c r="F463" s="3" t="s">
        <v>42</v>
      </c>
      <c r="G463" s="3" t="s">
        <v>42</v>
      </c>
      <c r="H463" s="3" t="s">
        <v>1961</v>
      </c>
      <c r="I463" s="3" t="s">
        <v>1962</v>
      </c>
      <c r="J463" s="3">
        <v>367392</v>
      </c>
      <c r="K463" s="3">
        <v>355100</v>
      </c>
      <c r="L463" s="3" t="s">
        <v>953</v>
      </c>
      <c r="M463" s="3" t="s">
        <v>407</v>
      </c>
      <c r="N463" s="8">
        <v>43830</v>
      </c>
      <c r="O463" s="3" t="s">
        <v>1962</v>
      </c>
    </row>
    <row r="464" spans="1:15" s="3" customFormat="1">
      <c r="B464" s="3" t="s">
        <v>1963</v>
      </c>
      <c r="C464" s="3" t="s">
        <v>63</v>
      </c>
      <c r="D464" s="3">
        <v>2015</v>
      </c>
      <c r="E464" s="3" t="s">
        <v>1918</v>
      </c>
      <c r="F464" s="3" t="s">
        <v>42</v>
      </c>
      <c r="G464" s="3" t="s">
        <v>42</v>
      </c>
      <c r="H464" s="3" t="s">
        <v>1964</v>
      </c>
      <c r="I464" s="3" t="s">
        <v>1842</v>
      </c>
      <c r="J464" s="3">
        <v>428379</v>
      </c>
      <c r="K464" s="3">
        <v>415500</v>
      </c>
      <c r="L464" s="3" t="s">
        <v>953</v>
      </c>
      <c r="M464" s="3" t="s">
        <v>1965</v>
      </c>
      <c r="N464" s="8">
        <v>43100</v>
      </c>
      <c r="O464" s="3" t="s">
        <v>1966</v>
      </c>
    </row>
    <row r="465" spans="1:15" s="3" customFormat="1">
      <c r="B465" s="3" t="s">
        <v>1967</v>
      </c>
      <c r="C465" s="3" t="s">
        <v>63</v>
      </c>
      <c r="D465" s="3">
        <v>2015</v>
      </c>
      <c r="E465" s="3" t="s">
        <v>1918</v>
      </c>
      <c r="F465" s="3" t="s">
        <v>42</v>
      </c>
      <c r="G465" s="3" t="s">
        <v>42</v>
      </c>
      <c r="H465" s="3" t="s">
        <v>1968</v>
      </c>
      <c r="I465" s="3" t="s">
        <v>1969</v>
      </c>
      <c r="J465" s="3">
        <v>275518</v>
      </c>
      <c r="K465" s="3">
        <v>266300</v>
      </c>
      <c r="L465" s="3" t="s">
        <v>953</v>
      </c>
      <c r="M465" s="3" t="s">
        <v>306</v>
      </c>
      <c r="N465" s="8">
        <v>43100</v>
      </c>
      <c r="O465" s="3" t="s">
        <v>1969</v>
      </c>
    </row>
    <row r="466" spans="1:15" s="4" customFormat="1">
      <c r="A466" s="6" t="s">
        <v>1970</v>
      </c>
      <c r="B466" s="4" t="s">
        <v>1971</v>
      </c>
      <c r="C466" s="4" t="s">
        <v>63</v>
      </c>
      <c r="D466" s="4">
        <v>2015</v>
      </c>
      <c r="E466" s="4" t="s">
        <v>1918</v>
      </c>
      <c r="F466" s="4" t="s">
        <v>225</v>
      </c>
      <c r="G466" s="4" t="s">
        <v>225</v>
      </c>
      <c r="H466" s="4" t="s">
        <v>1972</v>
      </c>
      <c r="I466" s="4" t="s">
        <v>1973</v>
      </c>
      <c r="J466" s="4">
        <v>261618</v>
      </c>
      <c r="K466" s="4">
        <v>262200</v>
      </c>
      <c r="L466" s="4" t="s">
        <v>953</v>
      </c>
      <c r="M466" s="4" t="s">
        <v>892</v>
      </c>
      <c r="N466" s="5">
        <v>43465</v>
      </c>
      <c r="O466" s="4" t="s">
        <v>1974</v>
      </c>
    </row>
    <row r="467" spans="1:15" s="3" customFormat="1">
      <c r="B467" s="3" t="s">
        <v>1975</v>
      </c>
      <c r="C467" s="3" t="s">
        <v>63</v>
      </c>
      <c r="D467" s="3">
        <v>2015</v>
      </c>
      <c r="E467" s="3" t="s">
        <v>1918</v>
      </c>
      <c r="F467" s="3" t="s">
        <v>220</v>
      </c>
      <c r="G467" s="3" t="s">
        <v>220</v>
      </c>
      <c r="H467" s="3" t="s">
        <v>1976</v>
      </c>
      <c r="I467" s="3" t="s">
        <v>795</v>
      </c>
      <c r="J467" s="3">
        <v>461521</v>
      </c>
      <c r="K467" s="3">
        <v>444700</v>
      </c>
      <c r="L467" s="3" t="s">
        <v>953</v>
      </c>
      <c r="M467" s="3" t="s">
        <v>282</v>
      </c>
      <c r="N467" s="8">
        <v>43466</v>
      </c>
      <c r="O467" s="3" t="s">
        <v>1977</v>
      </c>
    </row>
    <row r="468" spans="1:15" s="3" customFormat="1">
      <c r="B468" s="3" t="s">
        <v>1978</v>
      </c>
      <c r="C468" s="3" t="s">
        <v>63</v>
      </c>
      <c r="D468" s="3">
        <v>2015</v>
      </c>
      <c r="E468" s="3" t="s">
        <v>1918</v>
      </c>
      <c r="F468" s="3" t="s">
        <v>94</v>
      </c>
      <c r="G468" s="3" t="s">
        <v>94</v>
      </c>
      <c r="H468" s="3" t="s">
        <v>1979</v>
      </c>
      <c r="I468" s="3" t="s">
        <v>590</v>
      </c>
      <c r="J468" s="3">
        <v>428135</v>
      </c>
      <c r="K468" s="3">
        <v>414400</v>
      </c>
      <c r="L468" s="3" t="s">
        <v>953</v>
      </c>
      <c r="M468" s="3" t="s">
        <v>300</v>
      </c>
      <c r="N468" s="8">
        <v>43465</v>
      </c>
      <c r="O468" s="3" t="s">
        <v>1980</v>
      </c>
    </row>
    <row r="469" spans="1:15" s="3" customFormat="1">
      <c r="B469" s="3" t="s">
        <v>1981</v>
      </c>
      <c r="C469" s="3" t="s">
        <v>63</v>
      </c>
      <c r="D469" s="3">
        <v>2015</v>
      </c>
      <c r="E469" s="3" t="s">
        <v>1918</v>
      </c>
      <c r="F469" s="3" t="s">
        <v>56</v>
      </c>
      <c r="G469" s="3" t="s">
        <v>56</v>
      </c>
      <c r="H469" s="3" t="s">
        <v>1982</v>
      </c>
      <c r="I469" s="3" t="s">
        <v>807</v>
      </c>
      <c r="J469" s="3">
        <v>367392</v>
      </c>
      <c r="K469" s="3">
        <v>355100</v>
      </c>
      <c r="L469" s="3" t="s">
        <v>953</v>
      </c>
      <c r="M469" s="3" t="s">
        <v>334</v>
      </c>
      <c r="N469" s="8">
        <v>43585</v>
      </c>
      <c r="O469" s="3" t="s">
        <v>807</v>
      </c>
    </row>
    <row r="470" spans="1:15" s="3" customFormat="1">
      <c r="B470" s="3" t="s">
        <v>1983</v>
      </c>
      <c r="C470" s="3" t="s">
        <v>63</v>
      </c>
      <c r="D470" s="3">
        <v>2015</v>
      </c>
      <c r="E470" s="3" t="s">
        <v>1918</v>
      </c>
      <c r="F470" s="3" t="s">
        <v>225</v>
      </c>
      <c r="G470" s="3" t="s">
        <v>225</v>
      </c>
      <c r="H470" s="3" t="s">
        <v>1984</v>
      </c>
      <c r="I470" s="3" t="s">
        <v>1415</v>
      </c>
      <c r="J470" s="3">
        <v>759256</v>
      </c>
      <c r="K470" s="3">
        <v>744300</v>
      </c>
      <c r="L470" s="3" t="s">
        <v>953</v>
      </c>
      <c r="M470" s="3" t="s">
        <v>282</v>
      </c>
      <c r="N470" s="8">
        <v>43830</v>
      </c>
      <c r="O470" s="3" t="s">
        <v>1985</v>
      </c>
    </row>
    <row r="471" spans="1:15" s="3" customFormat="1">
      <c r="B471" s="3" t="s">
        <v>1986</v>
      </c>
      <c r="C471" s="3" t="s">
        <v>63</v>
      </c>
      <c r="D471" s="3">
        <v>2015</v>
      </c>
      <c r="E471" s="3" t="s">
        <v>1918</v>
      </c>
      <c r="F471" s="3" t="s">
        <v>220</v>
      </c>
      <c r="G471" s="3" t="s">
        <v>220</v>
      </c>
      <c r="H471" s="3" t="s">
        <v>1987</v>
      </c>
      <c r="I471" s="3" t="s">
        <v>1725</v>
      </c>
      <c r="J471" s="3">
        <v>556373</v>
      </c>
      <c r="K471" s="3">
        <v>534300</v>
      </c>
      <c r="L471" s="3" t="s">
        <v>953</v>
      </c>
      <c r="M471" s="3" t="s">
        <v>823</v>
      </c>
      <c r="N471" s="8">
        <v>43830</v>
      </c>
      <c r="O471" s="3" t="s">
        <v>1725</v>
      </c>
    </row>
    <row r="472" spans="1:15" s="3" customFormat="1">
      <c r="B472" s="3" t="s">
        <v>1988</v>
      </c>
      <c r="C472" s="3" t="s">
        <v>63</v>
      </c>
      <c r="D472" s="3">
        <v>2015</v>
      </c>
      <c r="E472" s="3" t="s">
        <v>1918</v>
      </c>
      <c r="F472" s="3" t="s">
        <v>56</v>
      </c>
      <c r="G472" s="3" t="s">
        <v>56</v>
      </c>
      <c r="H472" s="3" t="s">
        <v>1989</v>
      </c>
      <c r="I472" s="3" t="s">
        <v>1990</v>
      </c>
      <c r="J472" s="3">
        <v>382705</v>
      </c>
      <c r="K472" s="3">
        <v>369900</v>
      </c>
      <c r="L472" s="3" t="s">
        <v>953</v>
      </c>
      <c r="M472" s="3" t="s">
        <v>551</v>
      </c>
      <c r="N472" s="8">
        <v>43465</v>
      </c>
      <c r="O472" s="3" t="s">
        <v>1990</v>
      </c>
    </row>
    <row r="473" spans="1:15" s="3" customFormat="1">
      <c r="B473" s="3" t="s">
        <v>1991</v>
      </c>
      <c r="C473" s="3" t="s">
        <v>63</v>
      </c>
      <c r="D473" s="3">
        <v>2015</v>
      </c>
      <c r="E473" s="3" t="s">
        <v>1918</v>
      </c>
      <c r="F473" s="3" t="s">
        <v>220</v>
      </c>
      <c r="G473" s="3" t="s">
        <v>220</v>
      </c>
      <c r="H473" s="3" t="s">
        <v>1992</v>
      </c>
      <c r="I473" s="3" t="s">
        <v>447</v>
      </c>
      <c r="J473" s="3">
        <v>397973</v>
      </c>
      <c r="K473" s="3">
        <v>384900</v>
      </c>
      <c r="L473" s="3" t="s">
        <v>953</v>
      </c>
      <c r="M473" s="3" t="s">
        <v>282</v>
      </c>
      <c r="N473" s="8">
        <v>43434</v>
      </c>
      <c r="O473" s="3" t="s">
        <v>1993</v>
      </c>
    </row>
    <row r="474" spans="1:15" s="3" customFormat="1">
      <c r="B474" s="3" t="s">
        <v>1994</v>
      </c>
      <c r="C474" s="3" t="s">
        <v>63</v>
      </c>
      <c r="D474" s="3">
        <v>2015</v>
      </c>
      <c r="E474" s="3" t="s">
        <v>1918</v>
      </c>
      <c r="F474" s="3" t="s">
        <v>42</v>
      </c>
      <c r="G474" s="3" t="s">
        <v>42</v>
      </c>
      <c r="H474" s="3" t="s">
        <v>1995</v>
      </c>
      <c r="I474" s="3" t="s">
        <v>1996</v>
      </c>
      <c r="J474" s="3">
        <v>834311</v>
      </c>
      <c r="K474" s="3">
        <v>793400</v>
      </c>
      <c r="L474" s="3" t="s">
        <v>953</v>
      </c>
      <c r="M474" s="3" t="s">
        <v>407</v>
      </c>
      <c r="N474" s="8">
        <v>44561</v>
      </c>
      <c r="O474" s="3" t="s">
        <v>1996</v>
      </c>
    </row>
    <row r="475" spans="1:15" s="4" customFormat="1">
      <c r="A475" s="6" t="s">
        <v>1997</v>
      </c>
      <c r="B475" s="4" t="s">
        <v>1998</v>
      </c>
      <c r="C475" s="4" t="s">
        <v>63</v>
      </c>
      <c r="D475" s="4">
        <v>2015</v>
      </c>
      <c r="E475" s="4" t="s">
        <v>1918</v>
      </c>
      <c r="F475" s="4" t="s">
        <v>152</v>
      </c>
      <c r="G475" s="4" t="s">
        <v>152</v>
      </c>
      <c r="H475" s="4" t="s">
        <v>1999</v>
      </c>
      <c r="I475" s="4" t="s">
        <v>1017</v>
      </c>
      <c r="J475" s="4">
        <v>260206</v>
      </c>
      <c r="K475" s="4">
        <v>251500</v>
      </c>
      <c r="L475" s="4" t="s">
        <v>953</v>
      </c>
      <c r="M475" s="4" t="s">
        <v>551</v>
      </c>
      <c r="N475" s="5">
        <v>43819</v>
      </c>
      <c r="O475" s="4" t="s">
        <v>1018</v>
      </c>
    </row>
    <row r="476" spans="1:15" s="3" customFormat="1">
      <c r="B476" s="3" t="s">
        <v>2000</v>
      </c>
      <c r="C476" s="3" t="s">
        <v>63</v>
      </c>
      <c r="D476" s="3">
        <v>2015</v>
      </c>
      <c r="E476" s="3" t="s">
        <v>1918</v>
      </c>
      <c r="F476" s="3" t="s">
        <v>42</v>
      </c>
      <c r="G476" s="3" t="s">
        <v>42</v>
      </c>
      <c r="H476" s="3" t="s">
        <v>2001</v>
      </c>
      <c r="I476" s="3" t="s">
        <v>1446</v>
      </c>
      <c r="J476" s="3">
        <v>423421</v>
      </c>
      <c r="K476" s="3">
        <v>409900</v>
      </c>
      <c r="L476" s="3" t="s">
        <v>953</v>
      </c>
      <c r="M476" s="3" t="s">
        <v>828</v>
      </c>
      <c r="N476" s="8">
        <v>43100</v>
      </c>
      <c r="O476" s="3" t="s">
        <v>1446</v>
      </c>
    </row>
    <row r="477" spans="1:15" s="2" customFormat="1">
      <c r="B477" s="2" t="s">
        <v>2002</v>
      </c>
      <c r="C477" s="2" t="s">
        <v>63</v>
      </c>
      <c r="D477" s="2">
        <v>2015</v>
      </c>
      <c r="E477" s="2" t="s">
        <v>1918</v>
      </c>
      <c r="F477" s="2" t="s">
        <v>152</v>
      </c>
      <c r="G477" s="2" t="s">
        <v>152</v>
      </c>
      <c r="H477" s="2" t="s">
        <v>2003</v>
      </c>
      <c r="I477" s="2" t="s">
        <v>288</v>
      </c>
      <c r="J477" s="2">
        <v>479039</v>
      </c>
      <c r="K477" s="2">
        <v>613000</v>
      </c>
      <c r="L477" s="2" t="s">
        <v>953</v>
      </c>
      <c r="M477" s="2" t="s">
        <v>358</v>
      </c>
      <c r="N477" s="7">
        <v>43100</v>
      </c>
      <c r="O477" s="2" t="s">
        <v>288</v>
      </c>
    </row>
    <row r="478" spans="1:15" s="3" customFormat="1">
      <c r="B478" s="3" t="s">
        <v>2004</v>
      </c>
      <c r="C478" s="3" t="s">
        <v>63</v>
      </c>
      <c r="D478" s="3">
        <v>2015</v>
      </c>
      <c r="E478" s="3" t="s">
        <v>1918</v>
      </c>
      <c r="F478" s="3" t="s">
        <v>42</v>
      </c>
      <c r="G478" s="3" t="s">
        <v>42</v>
      </c>
      <c r="H478" s="3" t="s">
        <v>2005</v>
      </c>
      <c r="I478" s="3" t="s">
        <v>2006</v>
      </c>
      <c r="J478" s="3">
        <v>367063</v>
      </c>
      <c r="K478" s="3">
        <v>355100</v>
      </c>
      <c r="L478" s="3" t="s">
        <v>953</v>
      </c>
      <c r="M478" s="3" t="s">
        <v>334</v>
      </c>
      <c r="N478" s="8">
        <v>43281</v>
      </c>
      <c r="O478" s="3" t="s">
        <v>2007</v>
      </c>
    </row>
    <row r="479" spans="1:15" s="3" customFormat="1">
      <c r="B479" s="3" t="s">
        <v>2008</v>
      </c>
      <c r="C479" s="3" t="s">
        <v>63</v>
      </c>
      <c r="D479" s="3">
        <v>2015</v>
      </c>
      <c r="E479" s="3" t="s">
        <v>1918</v>
      </c>
      <c r="F479" s="3" t="s">
        <v>42</v>
      </c>
      <c r="G479" s="3" t="s">
        <v>42</v>
      </c>
      <c r="H479" s="3" t="s">
        <v>2009</v>
      </c>
      <c r="I479" s="3" t="s">
        <v>132</v>
      </c>
      <c r="J479" s="3">
        <v>159710</v>
      </c>
      <c r="K479" s="3">
        <v>473400</v>
      </c>
      <c r="L479" s="3" t="s">
        <v>953</v>
      </c>
      <c r="M479" s="3" t="s">
        <v>358</v>
      </c>
      <c r="N479" s="8">
        <v>42292</v>
      </c>
      <c r="O479" s="3" t="s">
        <v>2010</v>
      </c>
    </row>
    <row r="480" spans="1:15" s="3" customFormat="1">
      <c r="B480" s="3" t="s">
        <v>2011</v>
      </c>
      <c r="C480" s="3" t="s">
        <v>63</v>
      </c>
      <c r="D480" s="3">
        <v>2015</v>
      </c>
      <c r="E480" s="3" t="s">
        <v>1918</v>
      </c>
      <c r="F480" s="3" t="s">
        <v>88</v>
      </c>
      <c r="G480" s="3" t="s">
        <v>88</v>
      </c>
      <c r="H480" s="3" t="s">
        <v>2012</v>
      </c>
      <c r="I480" s="3" t="s">
        <v>1342</v>
      </c>
      <c r="J480" s="3">
        <v>365471</v>
      </c>
      <c r="K480" s="3">
        <v>353100</v>
      </c>
      <c r="L480" s="3" t="s">
        <v>953</v>
      </c>
      <c r="M480" s="3" t="s">
        <v>551</v>
      </c>
      <c r="N480" s="8">
        <v>43465</v>
      </c>
      <c r="O480" s="3" t="s">
        <v>1342</v>
      </c>
    </row>
    <row r="481" spans="2:15" s="3" customFormat="1">
      <c r="B481" s="3" t="s">
        <v>2013</v>
      </c>
      <c r="C481" s="3" t="s">
        <v>63</v>
      </c>
      <c r="D481" s="3">
        <v>2015</v>
      </c>
      <c r="E481" s="3" t="s">
        <v>1918</v>
      </c>
      <c r="F481" s="3" t="s">
        <v>42</v>
      </c>
      <c r="G481" s="3" t="s">
        <v>1909</v>
      </c>
      <c r="H481" s="3" t="s">
        <v>2014</v>
      </c>
      <c r="I481" s="3" t="s">
        <v>2015</v>
      </c>
      <c r="J481" s="3">
        <v>408075</v>
      </c>
      <c r="K481" s="3">
        <v>394500</v>
      </c>
      <c r="L481" s="3" t="s">
        <v>953</v>
      </c>
      <c r="M481" s="3" t="s">
        <v>823</v>
      </c>
      <c r="N481" s="8">
        <v>43372</v>
      </c>
      <c r="O481" s="3" t="s">
        <v>2016</v>
      </c>
    </row>
    <row r="482" spans="2:15" s="2" customFormat="1">
      <c r="B482" s="2" t="s">
        <v>2017</v>
      </c>
      <c r="C482" s="2" t="s">
        <v>63</v>
      </c>
      <c r="D482" s="2">
        <v>2015</v>
      </c>
      <c r="E482" s="2" t="s">
        <v>1918</v>
      </c>
      <c r="F482" s="2" t="s">
        <v>20</v>
      </c>
      <c r="G482" s="2" t="s">
        <v>20</v>
      </c>
      <c r="H482" s="2" t="s">
        <v>2018</v>
      </c>
      <c r="I482" s="2" t="s">
        <v>811</v>
      </c>
      <c r="J482" s="2">
        <v>420650</v>
      </c>
      <c r="K482" s="2">
        <v>443000</v>
      </c>
      <c r="L482" s="2" t="s">
        <v>953</v>
      </c>
      <c r="M482" s="2" t="s">
        <v>358</v>
      </c>
      <c r="N482" s="7">
        <v>43159</v>
      </c>
      <c r="O482" s="2" t="s">
        <v>2019</v>
      </c>
    </row>
    <row r="483" spans="2:15">
      <c r="B483" t="s">
        <v>2020</v>
      </c>
      <c r="C483" t="s">
        <v>241</v>
      </c>
      <c r="D483">
        <v>2014</v>
      </c>
      <c r="E483" t="s">
        <v>2021</v>
      </c>
      <c r="F483" t="s">
        <v>243</v>
      </c>
      <c r="G483" t="s">
        <v>1909</v>
      </c>
      <c r="H483" t="s">
        <v>2022</v>
      </c>
      <c r="I483" t="s">
        <v>2023</v>
      </c>
      <c r="J483">
        <v>701709</v>
      </c>
      <c r="K483">
        <v>678502</v>
      </c>
      <c r="L483" t="s">
        <v>953</v>
      </c>
      <c r="M483" t="s">
        <v>551</v>
      </c>
      <c r="N483" s="1">
        <v>43331</v>
      </c>
      <c r="O483" t="s">
        <v>2023</v>
      </c>
    </row>
    <row r="484" spans="2:15">
      <c r="B484" t="s">
        <v>2024</v>
      </c>
      <c r="C484" t="s">
        <v>241</v>
      </c>
      <c r="D484">
        <v>2014</v>
      </c>
      <c r="E484" t="s">
        <v>2021</v>
      </c>
      <c r="F484" t="s">
        <v>152</v>
      </c>
      <c r="G484" t="s">
        <v>152</v>
      </c>
      <c r="H484" t="s">
        <v>2025</v>
      </c>
      <c r="I484" t="s">
        <v>1090</v>
      </c>
      <c r="J484">
        <v>739827</v>
      </c>
      <c r="K484">
        <v>718826</v>
      </c>
      <c r="L484" t="s">
        <v>953</v>
      </c>
      <c r="M484" t="s">
        <v>358</v>
      </c>
      <c r="N484" s="1">
        <v>43950</v>
      </c>
      <c r="O484" t="s">
        <v>1090</v>
      </c>
    </row>
    <row r="485" spans="2:15">
      <c r="B485" t="s">
        <v>2026</v>
      </c>
      <c r="C485" t="s">
        <v>241</v>
      </c>
      <c r="D485">
        <v>2014</v>
      </c>
      <c r="E485" t="s">
        <v>2021</v>
      </c>
      <c r="F485" t="s">
        <v>152</v>
      </c>
      <c r="G485" t="s">
        <v>152</v>
      </c>
      <c r="H485" t="s">
        <v>2027</v>
      </c>
      <c r="I485" t="s">
        <v>288</v>
      </c>
      <c r="J485">
        <v>794679</v>
      </c>
      <c r="K485">
        <v>768369</v>
      </c>
      <c r="L485" t="s">
        <v>953</v>
      </c>
      <c r="M485" t="s">
        <v>358</v>
      </c>
      <c r="N485" s="1">
        <v>43830</v>
      </c>
      <c r="O485" t="s">
        <v>288</v>
      </c>
    </row>
    <row r="486" spans="2:15">
      <c r="B486" t="s">
        <v>2028</v>
      </c>
      <c r="C486" t="s">
        <v>241</v>
      </c>
      <c r="D486">
        <v>2014</v>
      </c>
      <c r="E486" t="s">
        <v>2021</v>
      </c>
      <c r="F486" t="s">
        <v>152</v>
      </c>
      <c r="G486" t="s">
        <v>152</v>
      </c>
      <c r="H486" t="s">
        <v>2029</v>
      </c>
      <c r="I486" t="s">
        <v>201</v>
      </c>
      <c r="J486">
        <v>922765</v>
      </c>
      <c r="K486">
        <v>892183</v>
      </c>
      <c r="L486" t="s">
        <v>953</v>
      </c>
      <c r="M486" t="s">
        <v>407</v>
      </c>
      <c r="N486" s="1">
        <v>44561</v>
      </c>
      <c r="O486" t="s">
        <v>201</v>
      </c>
    </row>
    <row r="487" spans="2:15">
      <c r="B487" t="s">
        <v>2030</v>
      </c>
      <c r="C487" t="s">
        <v>241</v>
      </c>
      <c r="D487">
        <v>2014</v>
      </c>
      <c r="E487" t="s">
        <v>2021</v>
      </c>
      <c r="F487" t="s">
        <v>152</v>
      </c>
      <c r="G487" t="s">
        <v>152</v>
      </c>
      <c r="H487" t="s">
        <v>2031</v>
      </c>
      <c r="I487" t="s">
        <v>2032</v>
      </c>
      <c r="J487">
        <v>736239</v>
      </c>
      <c r="K487">
        <v>712304</v>
      </c>
      <c r="L487" t="s">
        <v>953</v>
      </c>
      <c r="M487" t="s">
        <v>358</v>
      </c>
      <c r="N487" s="1">
        <v>44196</v>
      </c>
      <c r="O487" t="s">
        <v>2032</v>
      </c>
    </row>
    <row r="488" spans="2:15">
      <c r="B488" t="s">
        <v>2033</v>
      </c>
      <c r="C488" t="s">
        <v>241</v>
      </c>
      <c r="D488">
        <v>2014</v>
      </c>
      <c r="E488" t="s">
        <v>2021</v>
      </c>
      <c r="F488" t="s">
        <v>42</v>
      </c>
      <c r="G488" t="s">
        <v>42</v>
      </c>
      <c r="H488" t="s">
        <v>2034</v>
      </c>
      <c r="I488" t="s">
        <v>2035</v>
      </c>
      <c r="J488">
        <v>827301</v>
      </c>
      <c r="K488">
        <v>800098</v>
      </c>
      <c r="L488" t="s">
        <v>953</v>
      </c>
      <c r="M488" t="s">
        <v>407</v>
      </c>
      <c r="N488" s="1">
        <v>43737</v>
      </c>
      <c r="O488" t="s">
        <v>2035</v>
      </c>
    </row>
    <row r="489" spans="2:15">
      <c r="B489" t="s">
        <v>2036</v>
      </c>
      <c r="C489" t="s">
        <v>241</v>
      </c>
      <c r="D489">
        <v>2014</v>
      </c>
      <c r="E489" t="s">
        <v>2021</v>
      </c>
      <c r="F489" t="s">
        <v>194</v>
      </c>
      <c r="G489" t="s">
        <v>194</v>
      </c>
      <c r="H489" t="s">
        <v>2037</v>
      </c>
      <c r="I489" t="s">
        <v>1345</v>
      </c>
      <c r="J489">
        <v>805904</v>
      </c>
      <c r="K489">
        <v>804152</v>
      </c>
      <c r="L489" t="s">
        <v>953</v>
      </c>
      <c r="M489" t="s">
        <v>358</v>
      </c>
      <c r="N489" s="1">
        <v>43830</v>
      </c>
      <c r="O489" t="s">
        <v>1345</v>
      </c>
    </row>
    <row r="490" spans="2:15">
      <c r="B490" t="s">
        <v>2038</v>
      </c>
      <c r="C490" t="s">
        <v>33</v>
      </c>
      <c r="D490">
        <v>2014</v>
      </c>
      <c r="E490" t="s">
        <v>2039</v>
      </c>
      <c r="F490" t="s">
        <v>56</v>
      </c>
      <c r="G490" t="s">
        <v>56</v>
      </c>
      <c r="H490" t="s">
        <v>2040</v>
      </c>
      <c r="I490" t="s">
        <v>186</v>
      </c>
      <c r="J490">
        <v>580581</v>
      </c>
      <c r="K490">
        <v>550000</v>
      </c>
      <c r="L490" t="s">
        <v>953</v>
      </c>
      <c r="M490" t="s">
        <v>407</v>
      </c>
      <c r="N490" s="1">
        <v>43673</v>
      </c>
      <c r="O490" t="s">
        <v>2041</v>
      </c>
    </row>
    <row r="491" spans="2:15">
      <c r="B491" t="s">
        <v>2042</v>
      </c>
      <c r="C491" t="s">
        <v>33</v>
      </c>
      <c r="D491">
        <v>2014</v>
      </c>
      <c r="E491" t="s">
        <v>2039</v>
      </c>
      <c r="F491" t="s">
        <v>94</v>
      </c>
      <c r="G491" t="s">
        <v>94</v>
      </c>
      <c r="H491" t="s">
        <v>2043</v>
      </c>
      <c r="I491" t="s">
        <v>2044</v>
      </c>
      <c r="J491">
        <v>417762</v>
      </c>
      <c r="K491">
        <v>395000</v>
      </c>
      <c r="L491" t="s">
        <v>953</v>
      </c>
      <c r="M491" t="s">
        <v>293</v>
      </c>
      <c r="N491" s="1">
        <v>43465</v>
      </c>
      <c r="O491" t="s">
        <v>2045</v>
      </c>
    </row>
    <row r="492" spans="2:15">
      <c r="B492" t="s">
        <v>2046</v>
      </c>
      <c r="C492" t="s">
        <v>33</v>
      </c>
      <c r="D492">
        <v>2014</v>
      </c>
      <c r="E492" t="s">
        <v>2039</v>
      </c>
      <c r="F492" t="s">
        <v>113</v>
      </c>
      <c r="G492" t="s">
        <v>113</v>
      </c>
      <c r="H492" t="s">
        <v>2047</v>
      </c>
      <c r="I492" t="s">
        <v>2048</v>
      </c>
      <c r="J492">
        <v>269706</v>
      </c>
      <c r="K492">
        <v>255409</v>
      </c>
      <c r="L492" t="s">
        <v>953</v>
      </c>
      <c r="M492" t="s">
        <v>334</v>
      </c>
      <c r="N492" s="1">
        <v>43417</v>
      </c>
      <c r="O492" t="s">
        <v>2049</v>
      </c>
    </row>
    <row r="493" spans="2:15">
      <c r="B493" t="s">
        <v>2050</v>
      </c>
      <c r="C493" t="s">
        <v>33</v>
      </c>
      <c r="D493">
        <v>2014</v>
      </c>
      <c r="E493" t="s">
        <v>2039</v>
      </c>
      <c r="F493" t="s">
        <v>113</v>
      </c>
      <c r="G493" t="s">
        <v>113</v>
      </c>
      <c r="H493" t="s">
        <v>2051</v>
      </c>
      <c r="I493" t="s">
        <v>2052</v>
      </c>
      <c r="J493">
        <v>251644</v>
      </c>
      <c r="K493">
        <v>240000</v>
      </c>
      <c r="L493" t="s">
        <v>953</v>
      </c>
      <c r="M493" t="s">
        <v>407</v>
      </c>
      <c r="N493" s="1">
        <v>42684</v>
      </c>
      <c r="O493" t="s">
        <v>2053</v>
      </c>
    </row>
    <row r="494" spans="2:15">
      <c r="B494" t="s">
        <v>2054</v>
      </c>
      <c r="C494" t="s">
        <v>2055</v>
      </c>
      <c r="D494">
        <v>2013</v>
      </c>
      <c r="E494" t="s">
        <v>2056</v>
      </c>
      <c r="F494" t="s">
        <v>56</v>
      </c>
      <c r="G494" t="s">
        <v>56</v>
      </c>
      <c r="H494" t="s">
        <v>2057</v>
      </c>
      <c r="I494" t="s">
        <v>2058</v>
      </c>
      <c r="J494">
        <v>2665648</v>
      </c>
      <c r="K494">
        <v>2526617</v>
      </c>
      <c r="L494" t="s">
        <v>953</v>
      </c>
      <c r="M494" t="s">
        <v>2059</v>
      </c>
      <c r="N494" s="1">
        <v>44012</v>
      </c>
      <c r="O494" t="s">
        <v>2060</v>
      </c>
    </row>
    <row r="495" spans="2:15">
      <c r="B495" t="s">
        <v>2061</v>
      </c>
      <c r="C495" t="s">
        <v>2055</v>
      </c>
      <c r="D495">
        <v>2013</v>
      </c>
      <c r="E495" t="s">
        <v>2056</v>
      </c>
      <c r="F495" t="s">
        <v>88</v>
      </c>
      <c r="G495" t="s">
        <v>88</v>
      </c>
      <c r="H495" t="s">
        <v>2062</v>
      </c>
      <c r="I495" t="s">
        <v>2063</v>
      </c>
      <c r="J495">
        <v>2900566</v>
      </c>
      <c r="K495">
        <v>2748358</v>
      </c>
      <c r="L495" t="s">
        <v>953</v>
      </c>
      <c r="M495" t="s">
        <v>312</v>
      </c>
      <c r="N495" s="1">
        <v>44286</v>
      </c>
      <c r="O495" t="s">
        <v>2064</v>
      </c>
    </row>
    <row r="496" spans="2:15">
      <c r="B496" t="s">
        <v>2065</v>
      </c>
      <c r="C496" t="s">
        <v>192</v>
      </c>
      <c r="D496">
        <v>2014</v>
      </c>
      <c r="E496" t="s">
        <v>2066</v>
      </c>
      <c r="F496" t="s">
        <v>56</v>
      </c>
      <c r="G496" t="s">
        <v>56</v>
      </c>
      <c r="H496" t="s">
        <v>2067</v>
      </c>
      <c r="I496" t="s">
        <v>2068</v>
      </c>
      <c r="J496">
        <v>24922881</v>
      </c>
      <c r="K496">
        <v>23000000</v>
      </c>
      <c r="L496" t="s">
        <v>953</v>
      </c>
      <c r="M496" t="s">
        <v>300</v>
      </c>
      <c r="N496" s="1">
        <v>44196</v>
      </c>
      <c r="O496" t="s">
        <v>2069</v>
      </c>
    </row>
    <row r="497" spans="2:15">
      <c r="B497" t="s">
        <v>2070</v>
      </c>
      <c r="C497" t="s">
        <v>165</v>
      </c>
      <c r="D497">
        <v>2014</v>
      </c>
      <c r="E497" t="s">
        <v>2071</v>
      </c>
      <c r="F497" t="s">
        <v>119</v>
      </c>
      <c r="G497" t="s">
        <v>119</v>
      </c>
      <c r="H497" t="s">
        <v>2072</v>
      </c>
      <c r="I497" t="s">
        <v>2073</v>
      </c>
      <c r="J497">
        <v>720000</v>
      </c>
      <c r="K497">
        <v>720000</v>
      </c>
      <c r="L497" t="s">
        <v>953</v>
      </c>
      <c r="M497" t="s">
        <v>407</v>
      </c>
      <c r="N497" s="1">
        <v>42735</v>
      </c>
      <c r="O497" t="s">
        <v>2074</v>
      </c>
    </row>
    <row r="498" spans="2:15">
      <c r="B498" t="s">
        <v>2075</v>
      </c>
      <c r="C498" t="s">
        <v>165</v>
      </c>
      <c r="D498">
        <v>2014</v>
      </c>
      <c r="E498" t="s">
        <v>2071</v>
      </c>
      <c r="F498" t="s">
        <v>20</v>
      </c>
      <c r="G498" t="s">
        <v>20</v>
      </c>
      <c r="H498" t="s">
        <v>2076</v>
      </c>
      <c r="I498" t="s">
        <v>22</v>
      </c>
      <c r="J498">
        <v>560000</v>
      </c>
      <c r="K498">
        <v>560000</v>
      </c>
      <c r="L498" t="s">
        <v>953</v>
      </c>
      <c r="M498" t="s">
        <v>300</v>
      </c>
      <c r="N498" s="1">
        <v>43100</v>
      </c>
      <c r="O498" t="s">
        <v>2077</v>
      </c>
    </row>
    <row r="499" spans="2:15">
      <c r="B499" t="s">
        <v>2078</v>
      </c>
      <c r="C499" t="s">
        <v>165</v>
      </c>
      <c r="D499">
        <v>2014</v>
      </c>
      <c r="E499" t="s">
        <v>2071</v>
      </c>
      <c r="F499" t="s">
        <v>88</v>
      </c>
      <c r="G499" t="s">
        <v>88</v>
      </c>
      <c r="H499" t="s">
        <v>2079</v>
      </c>
      <c r="I499" t="s">
        <v>2080</v>
      </c>
      <c r="J499">
        <v>500000</v>
      </c>
      <c r="K499">
        <v>500000</v>
      </c>
      <c r="L499" t="s">
        <v>953</v>
      </c>
      <c r="M499" t="s">
        <v>358</v>
      </c>
      <c r="N499" s="1">
        <v>42735</v>
      </c>
      <c r="O499" t="s">
        <v>2081</v>
      </c>
    </row>
    <row r="500" spans="2:15">
      <c r="B500" t="s">
        <v>2082</v>
      </c>
      <c r="C500" t="s">
        <v>165</v>
      </c>
      <c r="D500">
        <v>2014</v>
      </c>
      <c r="E500" t="s">
        <v>2071</v>
      </c>
      <c r="F500" t="s">
        <v>20</v>
      </c>
      <c r="G500" t="s">
        <v>20</v>
      </c>
      <c r="H500" t="s">
        <v>2083</v>
      </c>
      <c r="I500" t="s">
        <v>1639</v>
      </c>
      <c r="J500">
        <v>1025000</v>
      </c>
      <c r="K500">
        <v>1025000</v>
      </c>
      <c r="L500" t="s">
        <v>953</v>
      </c>
      <c r="M500" t="s">
        <v>1640</v>
      </c>
      <c r="N500" s="1">
        <v>42735</v>
      </c>
      <c r="O500" t="s">
        <v>2084</v>
      </c>
    </row>
    <row r="501" spans="2:15">
      <c r="B501" t="s">
        <v>2085</v>
      </c>
      <c r="C501" t="s">
        <v>205</v>
      </c>
      <c r="D501">
        <v>2014</v>
      </c>
      <c r="E501" t="s">
        <v>2086</v>
      </c>
      <c r="F501" t="s">
        <v>119</v>
      </c>
      <c r="G501" t="s">
        <v>119</v>
      </c>
      <c r="H501" t="s">
        <v>2087</v>
      </c>
      <c r="I501" t="s">
        <v>2088</v>
      </c>
      <c r="J501">
        <v>98798</v>
      </c>
      <c r="K501">
        <v>376470</v>
      </c>
      <c r="L501" t="s">
        <v>953</v>
      </c>
      <c r="M501" t="s">
        <v>823</v>
      </c>
      <c r="N501" s="1">
        <v>41875</v>
      </c>
      <c r="O501" t="s">
        <v>2088</v>
      </c>
    </row>
    <row r="502" spans="2:15">
      <c r="B502" t="s">
        <v>2089</v>
      </c>
      <c r="C502" t="s">
        <v>205</v>
      </c>
      <c r="D502">
        <v>2014</v>
      </c>
      <c r="E502" t="s">
        <v>2086</v>
      </c>
      <c r="F502" t="s">
        <v>194</v>
      </c>
      <c r="G502" t="s">
        <v>194</v>
      </c>
      <c r="H502" t="s">
        <v>2090</v>
      </c>
      <c r="I502" t="s">
        <v>2091</v>
      </c>
      <c r="J502">
        <v>382732</v>
      </c>
      <c r="K502">
        <v>385155</v>
      </c>
      <c r="L502" t="s">
        <v>953</v>
      </c>
      <c r="M502" t="s">
        <v>358</v>
      </c>
      <c r="N502" s="1">
        <v>42782</v>
      </c>
      <c r="O502" t="s">
        <v>2091</v>
      </c>
    </row>
    <row r="503" spans="2:15">
      <c r="B503" t="s">
        <v>2092</v>
      </c>
      <c r="C503" t="s">
        <v>205</v>
      </c>
      <c r="D503">
        <v>2014</v>
      </c>
      <c r="E503" t="s">
        <v>2086</v>
      </c>
      <c r="F503" t="s">
        <v>119</v>
      </c>
      <c r="G503" t="s">
        <v>119</v>
      </c>
      <c r="H503" t="s">
        <v>2093</v>
      </c>
      <c r="I503" t="s">
        <v>1464</v>
      </c>
      <c r="J503">
        <v>414375</v>
      </c>
      <c r="K503">
        <v>395220</v>
      </c>
      <c r="L503" t="s">
        <v>953</v>
      </c>
      <c r="M503" t="s">
        <v>560</v>
      </c>
      <c r="N503" s="1">
        <v>42886</v>
      </c>
      <c r="O503" t="s">
        <v>1464</v>
      </c>
    </row>
    <row r="504" spans="2:15">
      <c r="B504" t="s">
        <v>2094</v>
      </c>
      <c r="C504" t="s">
        <v>205</v>
      </c>
      <c r="D504">
        <v>2014</v>
      </c>
      <c r="E504" t="s">
        <v>2086</v>
      </c>
      <c r="F504" t="s">
        <v>42</v>
      </c>
      <c r="G504" t="s">
        <v>42</v>
      </c>
      <c r="H504" t="s">
        <v>2095</v>
      </c>
      <c r="I504" t="s">
        <v>2096</v>
      </c>
      <c r="J504">
        <v>411161</v>
      </c>
      <c r="K504">
        <v>395220</v>
      </c>
      <c r="L504" t="s">
        <v>953</v>
      </c>
      <c r="M504" t="s">
        <v>334</v>
      </c>
      <c r="N504" s="1">
        <v>42979</v>
      </c>
      <c r="O504" t="s">
        <v>2096</v>
      </c>
    </row>
    <row r="505" spans="2:15">
      <c r="B505" t="s">
        <v>2097</v>
      </c>
      <c r="C505" t="s">
        <v>205</v>
      </c>
      <c r="D505">
        <v>2014</v>
      </c>
      <c r="E505" t="s">
        <v>2086</v>
      </c>
      <c r="F505" t="s">
        <v>152</v>
      </c>
      <c r="G505" t="s">
        <v>152</v>
      </c>
      <c r="H505" t="s">
        <v>2098</v>
      </c>
      <c r="I505" t="s">
        <v>2099</v>
      </c>
      <c r="J505">
        <v>387781</v>
      </c>
      <c r="K505">
        <v>395220</v>
      </c>
      <c r="L505" t="s">
        <v>953</v>
      </c>
      <c r="M505" t="s">
        <v>823</v>
      </c>
      <c r="N505" s="1">
        <v>42750</v>
      </c>
      <c r="O505" t="s">
        <v>2099</v>
      </c>
    </row>
    <row r="506" spans="2:15">
      <c r="B506" t="s">
        <v>2100</v>
      </c>
      <c r="C506" t="s">
        <v>205</v>
      </c>
      <c r="D506">
        <v>2014</v>
      </c>
      <c r="E506" t="s">
        <v>2086</v>
      </c>
      <c r="F506" t="s">
        <v>42</v>
      </c>
      <c r="G506" t="s">
        <v>42</v>
      </c>
      <c r="H506" t="s">
        <v>2101</v>
      </c>
      <c r="I506" t="s">
        <v>2102</v>
      </c>
      <c r="J506">
        <v>285973</v>
      </c>
      <c r="K506">
        <v>334710</v>
      </c>
      <c r="L506" t="s">
        <v>953</v>
      </c>
      <c r="M506" t="s">
        <v>306</v>
      </c>
      <c r="N506" s="1">
        <v>42600</v>
      </c>
      <c r="O506" t="s">
        <v>2102</v>
      </c>
    </row>
    <row r="507" spans="2:15">
      <c r="B507" t="s">
        <v>2103</v>
      </c>
      <c r="C507" t="s">
        <v>205</v>
      </c>
      <c r="D507">
        <v>2014</v>
      </c>
      <c r="E507" t="s">
        <v>2086</v>
      </c>
      <c r="F507" t="s">
        <v>152</v>
      </c>
      <c r="G507" t="s">
        <v>152</v>
      </c>
      <c r="H507" t="s">
        <v>2104</v>
      </c>
      <c r="I507" t="s">
        <v>2105</v>
      </c>
      <c r="J507">
        <v>83324</v>
      </c>
      <c r="K507">
        <v>395220</v>
      </c>
      <c r="L507" t="s">
        <v>953</v>
      </c>
      <c r="M507" t="s">
        <v>358</v>
      </c>
      <c r="N507" s="1">
        <v>42735</v>
      </c>
      <c r="O507" t="s">
        <v>2105</v>
      </c>
    </row>
    <row r="508" spans="2:15">
      <c r="B508" t="s">
        <v>2106</v>
      </c>
      <c r="C508" t="s">
        <v>205</v>
      </c>
      <c r="D508">
        <v>2014</v>
      </c>
      <c r="E508" t="s">
        <v>2086</v>
      </c>
      <c r="F508" t="s">
        <v>220</v>
      </c>
      <c r="G508" t="s">
        <v>220</v>
      </c>
      <c r="H508" t="s">
        <v>2107</v>
      </c>
      <c r="I508" t="s">
        <v>2108</v>
      </c>
      <c r="J508">
        <v>375299</v>
      </c>
      <c r="K508">
        <v>358248</v>
      </c>
      <c r="L508" t="s">
        <v>953</v>
      </c>
      <c r="M508" t="s">
        <v>560</v>
      </c>
      <c r="N508" s="1">
        <v>42839</v>
      </c>
      <c r="O508" t="s">
        <v>2108</v>
      </c>
    </row>
    <row r="509" spans="2:15">
      <c r="B509" t="s">
        <v>2109</v>
      </c>
      <c r="C509" t="s">
        <v>205</v>
      </c>
      <c r="D509">
        <v>2014</v>
      </c>
      <c r="E509" t="s">
        <v>2086</v>
      </c>
      <c r="F509" t="s">
        <v>152</v>
      </c>
      <c r="G509" t="s">
        <v>152</v>
      </c>
      <c r="H509" t="s">
        <v>2110</v>
      </c>
      <c r="I509" t="s">
        <v>2111</v>
      </c>
      <c r="J509">
        <v>408908</v>
      </c>
      <c r="K509">
        <v>395169</v>
      </c>
      <c r="L509" t="s">
        <v>953</v>
      </c>
      <c r="M509" t="s">
        <v>306</v>
      </c>
      <c r="N509" s="1">
        <v>43465</v>
      </c>
      <c r="O509" t="s">
        <v>2111</v>
      </c>
    </row>
    <row r="510" spans="2:15">
      <c r="B510" t="s">
        <v>2112</v>
      </c>
      <c r="C510" t="s">
        <v>205</v>
      </c>
      <c r="D510">
        <v>2014</v>
      </c>
      <c r="E510" t="s">
        <v>2086</v>
      </c>
      <c r="F510" t="s">
        <v>215</v>
      </c>
      <c r="G510" t="s">
        <v>88</v>
      </c>
      <c r="H510" t="s">
        <v>2113</v>
      </c>
      <c r="I510" t="s">
        <v>2114</v>
      </c>
      <c r="J510">
        <v>414375</v>
      </c>
      <c r="K510">
        <v>395220</v>
      </c>
      <c r="L510" t="s">
        <v>953</v>
      </c>
      <c r="M510" t="s">
        <v>358</v>
      </c>
      <c r="N510" s="1">
        <v>42735</v>
      </c>
      <c r="O510" t="s">
        <v>2114</v>
      </c>
    </row>
    <row r="511" spans="2:15">
      <c r="B511" t="s">
        <v>2115</v>
      </c>
      <c r="C511" t="s">
        <v>205</v>
      </c>
      <c r="D511">
        <v>2014</v>
      </c>
      <c r="E511" t="s">
        <v>2086</v>
      </c>
      <c r="F511" t="s">
        <v>56</v>
      </c>
      <c r="G511" t="s">
        <v>56</v>
      </c>
      <c r="H511" t="s">
        <v>2116</v>
      </c>
      <c r="I511" t="s">
        <v>2117</v>
      </c>
      <c r="J511">
        <v>94512</v>
      </c>
      <c r="K511">
        <v>395220</v>
      </c>
      <c r="L511" t="s">
        <v>953</v>
      </c>
      <c r="M511" t="s">
        <v>334</v>
      </c>
      <c r="N511" s="1">
        <v>42005</v>
      </c>
      <c r="O511" t="s">
        <v>2117</v>
      </c>
    </row>
    <row r="512" spans="2:15">
      <c r="B512" t="s">
        <v>2118</v>
      </c>
      <c r="C512" t="s">
        <v>205</v>
      </c>
      <c r="D512">
        <v>2014</v>
      </c>
      <c r="E512" t="s">
        <v>2086</v>
      </c>
      <c r="F512" t="s">
        <v>42</v>
      </c>
      <c r="G512" t="s">
        <v>42</v>
      </c>
      <c r="H512" t="s">
        <v>2119</v>
      </c>
      <c r="I512" t="s">
        <v>2120</v>
      </c>
      <c r="J512">
        <v>392320</v>
      </c>
      <c r="K512">
        <v>379549</v>
      </c>
      <c r="L512" t="s">
        <v>953</v>
      </c>
      <c r="M512" t="s">
        <v>306</v>
      </c>
      <c r="N512" s="1">
        <v>42916</v>
      </c>
      <c r="O512" t="s">
        <v>2120</v>
      </c>
    </row>
    <row r="513" spans="2:15">
      <c r="B513" t="s">
        <v>2121</v>
      </c>
      <c r="C513" t="s">
        <v>63</v>
      </c>
      <c r="D513">
        <v>2014</v>
      </c>
      <c r="E513" t="s">
        <v>2122</v>
      </c>
      <c r="F513" t="s">
        <v>119</v>
      </c>
      <c r="G513" t="s">
        <v>119</v>
      </c>
      <c r="H513" t="s">
        <v>2123</v>
      </c>
      <c r="I513" t="s">
        <v>121</v>
      </c>
      <c r="J513">
        <v>362895</v>
      </c>
      <c r="K513">
        <v>346000</v>
      </c>
      <c r="L513" t="s">
        <v>953</v>
      </c>
      <c r="M513" t="s">
        <v>551</v>
      </c>
      <c r="N513" s="1">
        <v>42916</v>
      </c>
      <c r="O513" t="s">
        <v>2124</v>
      </c>
    </row>
    <row r="514" spans="2:15">
      <c r="B514" t="s">
        <v>2125</v>
      </c>
      <c r="C514" t="s">
        <v>63</v>
      </c>
      <c r="D514">
        <v>2014</v>
      </c>
      <c r="E514" t="s">
        <v>2122</v>
      </c>
      <c r="F514" t="s">
        <v>81</v>
      </c>
      <c r="G514" t="s">
        <v>81</v>
      </c>
      <c r="H514" t="s">
        <v>2126</v>
      </c>
      <c r="I514" t="s">
        <v>2127</v>
      </c>
      <c r="J514">
        <v>345993</v>
      </c>
      <c r="K514">
        <v>330000</v>
      </c>
      <c r="L514" t="s">
        <v>953</v>
      </c>
      <c r="M514" t="s">
        <v>560</v>
      </c>
      <c r="N514" s="1">
        <v>43830</v>
      </c>
      <c r="O514" t="s">
        <v>2128</v>
      </c>
    </row>
    <row r="515" spans="2:15">
      <c r="B515" t="s">
        <v>2129</v>
      </c>
      <c r="C515" t="s">
        <v>63</v>
      </c>
      <c r="D515">
        <v>2014</v>
      </c>
      <c r="E515" t="s">
        <v>2122</v>
      </c>
      <c r="F515" t="s">
        <v>220</v>
      </c>
      <c r="G515" t="s">
        <v>220</v>
      </c>
      <c r="H515" t="s">
        <v>2130</v>
      </c>
      <c r="I515" t="s">
        <v>2131</v>
      </c>
      <c r="J515">
        <v>345993</v>
      </c>
      <c r="K515">
        <v>330000</v>
      </c>
      <c r="L515" t="s">
        <v>953</v>
      </c>
      <c r="M515" t="s">
        <v>551</v>
      </c>
      <c r="N515" s="1">
        <v>43830</v>
      </c>
      <c r="O515" t="s">
        <v>2131</v>
      </c>
    </row>
    <row r="516" spans="2:15">
      <c r="B516" t="s">
        <v>2132</v>
      </c>
      <c r="C516" t="s">
        <v>63</v>
      </c>
      <c r="D516">
        <v>2014</v>
      </c>
      <c r="E516" t="s">
        <v>2122</v>
      </c>
      <c r="F516" t="s">
        <v>20</v>
      </c>
      <c r="G516" t="s">
        <v>20</v>
      </c>
      <c r="H516" t="s">
        <v>2133</v>
      </c>
      <c r="I516" t="s">
        <v>1044</v>
      </c>
      <c r="J516">
        <v>394533</v>
      </c>
      <c r="K516">
        <v>380000</v>
      </c>
      <c r="L516" t="s">
        <v>953</v>
      </c>
      <c r="M516" t="s">
        <v>306</v>
      </c>
      <c r="N516" s="1">
        <v>43830</v>
      </c>
      <c r="O516" t="s">
        <v>1044</v>
      </c>
    </row>
    <row r="517" spans="2:15">
      <c r="B517" t="s">
        <v>2134</v>
      </c>
      <c r="C517" t="s">
        <v>63</v>
      </c>
      <c r="D517">
        <v>2014</v>
      </c>
      <c r="E517" t="s">
        <v>2122</v>
      </c>
      <c r="F517" t="s">
        <v>88</v>
      </c>
      <c r="G517" t="s">
        <v>88</v>
      </c>
      <c r="H517" t="s">
        <v>2135</v>
      </c>
      <c r="I517" t="s">
        <v>2136</v>
      </c>
      <c r="J517">
        <v>377263</v>
      </c>
      <c r="K517">
        <v>360000</v>
      </c>
      <c r="L517" t="s">
        <v>953</v>
      </c>
      <c r="M517" t="s">
        <v>1411</v>
      </c>
      <c r="N517" s="1">
        <v>43100</v>
      </c>
      <c r="O517" t="s">
        <v>2136</v>
      </c>
    </row>
    <row r="518" spans="2:15">
      <c r="B518" t="s">
        <v>2137</v>
      </c>
      <c r="C518" t="s">
        <v>63</v>
      </c>
      <c r="D518">
        <v>2014</v>
      </c>
      <c r="E518" t="s">
        <v>2122</v>
      </c>
      <c r="F518" t="s">
        <v>220</v>
      </c>
      <c r="G518" t="s">
        <v>220</v>
      </c>
      <c r="H518" t="s">
        <v>2138</v>
      </c>
      <c r="I518" t="s">
        <v>1191</v>
      </c>
      <c r="J518">
        <v>356295</v>
      </c>
      <c r="K518">
        <v>340000</v>
      </c>
      <c r="L518" t="s">
        <v>953</v>
      </c>
      <c r="M518" t="s">
        <v>306</v>
      </c>
      <c r="N518" s="1">
        <v>42916</v>
      </c>
      <c r="O518" t="s">
        <v>2139</v>
      </c>
    </row>
    <row r="519" spans="2:15">
      <c r="B519" t="s">
        <v>2140</v>
      </c>
      <c r="C519" t="s">
        <v>63</v>
      </c>
      <c r="D519">
        <v>2014</v>
      </c>
      <c r="E519" t="s">
        <v>2122</v>
      </c>
      <c r="F519" t="s">
        <v>88</v>
      </c>
      <c r="G519" t="s">
        <v>88</v>
      </c>
      <c r="H519" t="s">
        <v>2141</v>
      </c>
      <c r="I519" t="s">
        <v>2142</v>
      </c>
      <c r="J519">
        <v>377447</v>
      </c>
      <c r="K519">
        <v>360000</v>
      </c>
      <c r="L519" t="s">
        <v>953</v>
      </c>
      <c r="M519" t="s">
        <v>306</v>
      </c>
      <c r="N519" s="1">
        <v>43100</v>
      </c>
      <c r="O519" t="s">
        <v>2142</v>
      </c>
    </row>
    <row r="520" spans="2:15">
      <c r="B520" t="s">
        <v>2143</v>
      </c>
      <c r="C520" t="s">
        <v>63</v>
      </c>
      <c r="D520">
        <v>2014</v>
      </c>
      <c r="E520" t="s">
        <v>2122</v>
      </c>
      <c r="F520" t="s">
        <v>94</v>
      </c>
      <c r="G520" t="s">
        <v>88</v>
      </c>
      <c r="H520" t="s">
        <v>2144</v>
      </c>
      <c r="I520" t="s">
        <v>96</v>
      </c>
      <c r="J520">
        <v>314354</v>
      </c>
      <c r="K520">
        <v>300000</v>
      </c>
      <c r="L520" t="s">
        <v>953</v>
      </c>
      <c r="M520" t="s">
        <v>293</v>
      </c>
      <c r="N520" s="1">
        <v>42803</v>
      </c>
      <c r="O520" t="s">
        <v>96</v>
      </c>
    </row>
    <row r="521" spans="2:15">
      <c r="B521" t="s">
        <v>2145</v>
      </c>
      <c r="C521" t="s">
        <v>63</v>
      </c>
      <c r="D521">
        <v>2014</v>
      </c>
      <c r="E521" t="s">
        <v>2122</v>
      </c>
      <c r="F521" t="s">
        <v>20</v>
      </c>
      <c r="G521" t="s">
        <v>20</v>
      </c>
      <c r="H521" t="s">
        <v>2146</v>
      </c>
      <c r="I521" t="s">
        <v>2147</v>
      </c>
      <c r="J521">
        <v>421367</v>
      </c>
      <c r="K521">
        <v>403000</v>
      </c>
      <c r="L521" t="s">
        <v>953</v>
      </c>
      <c r="M521" t="s">
        <v>293</v>
      </c>
      <c r="N521" s="1">
        <v>43799</v>
      </c>
      <c r="O521" t="s">
        <v>2148</v>
      </c>
    </row>
    <row r="522" spans="2:15">
      <c r="B522" t="s">
        <v>2149</v>
      </c>
      <c r="C522" t="s">
        <v>63</v>
      </c>
      <c r="D522">
        <v>2014</v>
      </c>
      <c r="E522" t="s">
        <v>2122</v>
      </c>
      <c r="F522" t="s">
        <v>42</v>
      </c>
      <c r="G522" t="s">
        <v>42</v>
      </c>
      <c r="H522" t="s">
        <v>2150</v>
      </c>
      <c r="I522" t="s">
        <v>1719</v>
      </c>
      <c r="J522">
        <v>345993</v>
      </c>
      <c r="K522">
        <v>330000</v>
      </c>
      <c r="L522" t="s">
        <v>953</v>
      </c>
      <c r="M522" t="s">
        <v>560</v>
      </c>
      <c r="N522" s="1">
        <v>43100</v>
      </c>
      <c r="O522" t="s">
        <v>2151</v>
      </c>
    </row>
    <row r="523" spans="2:15">
      <c r="B523" t="s">
        <v>2152</v>
      </c>
      <c r="C523" t="s">
        <v>63</v>
      </c>
      <c r="D523">
        <v>2014</v>
      </c>
      <c r="E523" t="s">
        <v>2122</v>
      </c>
      <c r="F523" t="s">
        <v>152</v>
      </c>
      <c r="G523" t="s">
        <v>152</v>
      </c>
      <c r="H523" t="s">
        <v>2153</v>
      </c>
      <c r="I523" t="s">
        <v>1770</v>
      </c>
      <c r="J523">
        <v>471809</v>
      </c>
      <c r="K523">
        <v>450000</v>
      </c>
      <c r="L523" t="s">
        <v>953</v>
      </c>
      <c r="M523" t="s">
        <v>407</v>
      </c>
      <c r="N523" s="1">
        <v>43190</v>
      </c>
      <c r="O523" t="s">
        <v>2154</v>
      </c>
    </row>
    <row r="524" spans="2:15">
      <c r="B524" t="s">
        <v>2155</v>
      </c>
      <c r="C524" t="s">
        <v>63</v>
      </c>
      <c r="D524">
        <v>2014</v>
      </c>
      <c r="E524" t="s">
        <v>2122</v>
      </c>
      <c r="F524" t="s">
        <v>220</v>
      </c>
      <c r="G524" t="s">
        <v>220</v>
      </c>
      <c r="H524" t="s">
        <v>2156</v>
      </c>
      <c r="I524" t="s">
        <v>2157</v>
      </c>
      <c r="J524">
        <v>335328</v>
      </c>
      <c r="K524">
        <v>320000</v>
      </c>
      <c r="L524" t="s">
        <v>953</v>
      </c>
      <c r="M524" t="s">
        <v>412</v>
      </c>
      <c r="N524" s="1">
        <v>42735</v>
      </c>
      <c r="O524" t="s">
        <v>2158</v>
      </c>
    </row>
    <row r="525" spans="2:15">
      <c r="B525" t="s">
        <v>2159</v>
      </c>
      <c r="C525" t="s">
        <v>63</v>
      </c>
      <c r="D525">
        <v>2014</v>
      </c>
      <c r="E525" t="s">
        <v>2122</v>
      </c>
      <c r="F525" t="s">
        <v>220</v>
      </c>
      <c r="G525" t="s">
        <v>220</v>
      </c>
      <c r="H525" t="s">
        <v>2160</v>
      </c>
      <c r="I525" t="s">
        <v>785</v>
      </c>
      <c r="J525">
        <v>408717</v>
      </c>
      <c r="K525">
        <v>390000</v>
      </c>
      <c r="L525" t="s">
        <v>953</v>
      </c>
      <c r="M525" t="s">
        <v>551</v>
      </c>
      <c r="N525" s="1">
        <v>43100</v>
      </c>
      <c r="O525" t="s">
        <v>785</v>
      </c>
    </row>
    <row r="526" spans="2:15">
      <c r="B526" t="s">
        <v>2161</v>
      </c>
      <c r="C526" t="s">
        <v>63</v>
      </c>
      <c r="D526">
        <v>2014</v>
      </c>
      <c r="E526" t="s">
        <v>2122</v>
      </c>
      <c r="F526" t="s">
        <v>194</v>
      </c>
      <c r="G526" t="s">
        <v>194</v>
      </c>
      <c r="H526" t="s">
        <v>2162</v>
      </c>
      <c r="I526" t="s">
        <v>1564</v>
      </c>
      <c r="J526">
        <v>362781</v>
      </c>
      <c r="K526">
        <v>345880</v>
      </c>
      <c r="L526" t="s">
        <v>953</v>
      </c>
      <c r="M526" t="s">
        <v>358</v>
      </c>
      <c r="N526" s="1">
        <v>42916</v>
      </c>
      <c r="O526" t="s">
        <v>1564</v>
      </c>
    </row>
    <row r="527" spans="2:15">
      <c r="B527" t="s">
        <v>2163</v>
      </c>
      <c r="C527" t="s">
        <v>63</v>
      </c>
      <c r="D527">
        <v>2014</v>
      </c>
      <c r="E527" t="s">
        <v>2122</v>
      </c>
      <c r="F527" t="s">
        <v>152</v>
      </c>
      <c r="G527" t="s">
        <v>152</v>
      </c>
      <c r="H527" t="s">
        <v>2164</v>
      </c>
      <c r="I527" t="s">
        <v>1139</v>
      </c>
      <c r="J527">
        <v>345993</v>
      </c>
      <c r="K527">
        <v>330000</v>
      </c>
      <c r="L527" t="s">
        <v>953</v>
      </c>
      <c r="M527" t="s">
        <v>358</v>
      </c>
      <c r="N527" s="1">
        <v>43100</v>
      </c>
      <c r="O527" t="s">
        <v>1139</v>
      </c>
    </row>
    <row r="528" spans="2:15">
      <c r="B528" t="s">
        <v>2165</v>
      </c>
      <c r="C528" t="s">
        <v>63</v>
      </c>
      <c r="D528">
        <v>2014</v>
      </c>
      <c r="E528" t="s">
        <v>2122</v>
      </c>
      <c r="F528" t="s">
        <v>42</v>
      </c>
      <c r="G528" t="s">
        <v>42</v>
      </c>
      <c r="H528" t="s">
        <v>2166</v>
      </c>
      <c r="I528" t="s">
        <v>1549</v>
      </c>
      <c r="J528">
        <v>333674</v>
      </c>
      <c r="K528">
        <v>320000</v>
      </c>
      <c r="L528" t="s">
        <v>953</v>
      </c>
      <c r="M528" t="s">
        <v>358</v>
      </c>
      <c r="N528" s="1">
        <v>42947</v>
      </c>
      <c r="O528" t="s">
        <v>2167</v>
      </c>
    </row>
    <row r="529" spans="2:15">
      <c r="B529" t="s">
        <v>2168</v>
      </c>
      <c r="C529" t="s">
        <v>63</v>
      </c>
      <c r="D529">
        <v>2014</v>
      </c>
      <c r="E529" t="s">
        <v>2122</v>
      </c>
      <c r="F529" t="s">
        <v>243</v>
      </c>
      <c r="G529" t="s">
        <v>1909</v>
      </c>
      <c r="H529" t="s">
        <v>2169</v>
      </c>
      <c r="I529" t="s">
        <v>1119</v>
      </c>
      <c r="J529">
        <v>283085</v>
      </c>
      <c r="K529">
        <v>270000</v>
      </c>
      <c r="L529" t="s">
        <v>953</v>
      </c>
      <c r="M529" t="s">
        <v>300</v>
      </c>
      <c r="N529" s="1">
        <v>43100</v>
      </c>
      <c r="O529" t="s">
        <v>2170</v>
      </c>
    </row>
    <row r="530" spans="2:15">
      <c r="B530" t="s">
        <v>2171</v>
      </c>
      <c r="C530" t="s">
        <v>63</v>
      </c>
      <c r="D530">
        <v>2014</v>
      </c>
      <c r="E530" t="s">
        <v>2122</v>
      </c>
      <c r="F530" t="s">
        <v>20</v>
      </c>
      <c r="G530" t="s">
        <v>20</v>
      </c>
      <c r="H530" t="s">
        <v>2172</v>
      </c>
      <c r="I530" t="s">
        <v>2173</v>
      </c>
      <c r="J530">
        <v>345993</v>
      </c>
      <c r="K530">
        <v>330000</v>
      </c>
      <c r="L530" t="s">
        <v>953</v>
      </c>
      <c r="M530" t="s">
        <v>334</v>
      </c>
      <c r="N530" s="1">
        <v>43100</v>
      </c>
      <c r="O530" t="s">
        <v>2174</v>
      </c>
    </row>
    <row r="531" spans="2:15">
      <c r="B531" t="s">
        <v>2175</v>
      </c>
      <c r="C531" t="s">
        <v>63</v>
      </c>
      <c r="D531">
        <v>2014</v>
      </c>
      <c r="E531" t="s">
        <v>2122</v>
      </c>
      <c r="F531" t="s">
        <v>20</v>
      </c>
      <c r="G531" t="s">
        <v>42</v>
      </c>
      <c r="H531" t="s">
        <v>2176</v>
      </c>
      <c r="I531" t="s">
        <v>1553</v>
      </c>
      <c r="J531">
        <v>377625</v>
      </c>
      <c r="K531">
        <v>360000</v>
      </c>
      <c r="L531" t="s">
        <v>953</v>
      </c>
      <c r="M531" t="s">
        <v>306</v>
      </c>
      <c r="N531" s="1">
        <v>43281</v>
      </c>
      <c r="O531" t="s">
        <v>2177</v>
      </c>
    </row>
    <row r="532" spans="2:15">
      <c r="B532" t="s">
        <v>2178</v>
      </c>
      <c r="C532" t="s">
        <v>63</v>
      </c>
      <c r="D532">
        <v>2014</v>
      </c>
      <c r="E532" t="s">
        <v>2122</v>
      </c>
      <c r="F532" t="s">
        <v>152</v>
      </c>
      <c r="G532" t="s">
        <v>152</v>
      </c>
      <c r="H532" t="s">
        <v>2179</v>
      </c>
      <c r="I532" t="s">
        <v>2180</v>
      </c>
      <c r="J532">
        <v>173523</v>
      </c>
      <c r="K532">
        <v>209047</v>
      </c>
      <c r="L532" t="s">
        <v>953</v>
      </c>
      <c r="M532" t="s">
        <v>358</v>
      </c>
      <c r="N532" s="1">
        <v>42208</v>
      </c>
      <c r="O532" t="s">
        <v>2181</v>
      </c>
    </row>
    <row r="533" spans="2:15">
      <c r="B533" t="s">
        <v>2182</v>
      </c>
      <c r="C533" t="s">
        <v>63</v>
      </c>
      <c r="D533">
        <v>2014</v>
      </c>
      <c r="E533" t="s">
        <v>2122</v>
      </c>
      <c r="F533" t="s">
        <v>382</v>
      </c>
      <c r="G533" t="s">
        <v>382</v>
      </c>
      <c r="H533" t="s">
        <v>2183</v>
      </c>
      <c r="I533" t="s">
        <v>2184</v>
      </c>
      <c r="J533">
        <v>280777</v>
      </c>
      <c r="K533">
        <v>270000</v>
      </c>
      <c r="L533" t="s">
        <v>953</v>
      </c>
      <c r="M533" t="s">
        <v>892</v>
      </c>
      <c r="N533" s="1">
        <v>43646</v>
      </c>
      <c r="O533" t="s">
        <v>2184</v>
      </c>
    </row>
    <row r="534" spans="2:15">
      <c r="B534" t="s">
        <v>2185</v>
      </c>
      <c r="C534" t="s">
        <v>63</v>
      </c>
      <c r="D534">
        <v>2014</v>
      </c>
      <c r="E534" t="s">
        <v>2122</v>
      </c>
      <c r="F534" t="s">
        <v>94</v>
      </c>
      <c r="G534" t="s">
        <v>94</v>
      </c>
      <c r="H534" t="s">
        <v>2186</v>
      </c>
      <c r="I534" t="s">
        <v>2187</v>
      </c>
      <c r="J534">
        <v>424631</v>
      </c>
      <c r="K534">
        <v>405000</v>
      </c>
      <c r="L534" t="s">
        <v>953</v>
      </c>
      <c r="M534" t="s">
        <v>2188</v>
      </c>
      <c r="N534" s="1">
        <v>43100</v>
      </c>
      <c r="O534" t="s">
        <v>2187</v>
      </c>
    </row>
    <row r="535" spans="2:15">
      <c r="B535" t="s">
        <v>2189</v>
      </c>
      <c r="C535" t="s">
        <v>63</v>
      </c>
      <c r="D535">
        <v>2014</v>
      </c>
      <c r="E535" t="s">
        <v>2122</v>
      </c>
      <c r="F535" t="s">
        <v>215</v>
      </c>
      <c r="G535" t="s">
        <v>215</v>
      </c>
      <c r="H535" t="s">
        <v>2190</v>
      </c>
      <c r="I535" t="s">
        <v>2191</v>
      </c>
      <c r="J535">
        <v>378797</v>
      </c>
      <c r="K535">
        <v>362000</v>
      </c>
      <c r="L535" t="s">
        <v>953</v>
      </c>
      <c r="M535" t="s">
        <v>293</v>
      </c>
      <c r="N535" s="1">
        <v>43098</v>
      </c>
      <c r="O535" t="s">
        <v>2192</v>
      </c>
    </row>
    <row r="536" spans="2:15">
      <c r="B536" t="s">
        <v>2193</v>
      </c>
      <c r="C536" t="s">
        <v>63</v>
      </c>
      <c r="D536">
        <v>2014</v>
      </c>
      <c r="E536" t="s">
        <v>2122</v>
      </c>
      <c r="F536" t="s">
        <v>42</v>
      </c>
      <c r="G536" t="s">
        <v>42</v>
      </c>
      <c r="H536" t="s">
        <v>2194</v>
      </c>
      <c r="I536" t="s">
        <v>2195</v>
      </c>
      <c r="J536">
        <v>335071</v>
      </c>
      <c r="K536">
        <v>357230</v>
      </c>
      <c r="L536" t="s">
        <v>953</v>
      </c>
      <c r="M536" t="s">
        <v>306</v>
      </c>
      <c r="N536" s="1">
        <v>43466</v>
      </c>
      <c r="O536" t="s">
        <v>2195</v>
      </c>
    </row>
    <row r="537" spans="2:15">
      <c r="B537" t="s">
        <v>2196</v>
      </c>
      <c r="C537" t="s">
        <v>63</v>
      </c>
      <c r="D537">
        <v>2014</v>
      </c>
      <c r="E537" t="s">
        <v>2122</v>
      </c>
      <c r="F537" t="s">
        <v>113</v>
      </c>
      <c r="G537" t="s">
        <v>113</v>
      </c>
      <c r="H537" t="s">
        <v>2197</v>
      </c>
      <c r="I537" t="s">
        <v>1766</v>
      </c>
      <c r="J537">
        <v>471809</v>
      </c>
      <c r="K537">
        <v>450000</v>
      </c>
      <c r="L537" t="s">
        <v>953</v>
      </c>
      <c r="M537" t="s">
        <v>358</v>
      </c>
      <c r="N537" s="1">
        <v>43100</v>
      </c>
      <c r="O537" t="s">
        <v>2198</v>
      </c>
    </row>
    <row r="538" spans="2:15">
      <c r="B538" t="s">
        <v>2199</v>
      </c>
      <c r="C538" t="s">
        <v>63</v>
      </c>
      <c r="D538">
        <v>2014</v>
      </c>
      <c r="E538" t="s">
        <v>2122</v>
      </c>
      <c r="F538" t="s">
        <v>42</v>
      </c>
      <c r="G538" t="s">
        <v>42</v>
      </c>
      <c r="H538" t="s">
        <v>2200</v>
      </c>
      <c r="I538" t="s">
        <v>1446</v>
      </c>
      <c r="J538">
        <v>0</v>
      </c>
      <c r="K538">
        <v>525000</v>
      </c>
      <c r="L538" t="s">
        <v>953</v>
      </c>
      <c r="M538" t="s">
        <v>412</v>
      </c>
      <c r="N538" s="1">
        <v>41639</v>
      </c>
      <c r="O538" t="s">
        <v>1446</v>
      </c>
    </row>
    <row r="539" spans="2:15">
      <c r="B539" t="s">
        <v>2201</v>
      </c>
      <c r="C539" t="s">
        <v>63</v>
      </c>
      <c r="D539">
        <v>2014</v>
      </c>
      <c r="E539" t="s">
        <v>2122</v>
      </c>
      <c r="F539" t="s">
        <v>42</v>
      </c>
      <c r="G539" t="s">
        <v>42</v>
      </c>
      <c r="H539" t="s">
        <v>2202</v>
      </c>
      <c r="I539" t="s">
        <v>2203</v>
      </c>
      <c r="J539">
        <v>458576</v>
      </c>
      <c r="K539">
        <v>464000</v>
      </c>
      <c r="L539" t="s">
        <v>953</v>
      </c>
      <c r="M539" t="s">
        <v>1151</v>
      </c>
      <c r="N539" s="1">
        <v>43465</v>
      </c>
      <c r="O539" t="s">
        <v>2204</v>
      </c>
    </row>
    <row r="540" spans="2:15">
      <c r="B540" t="s">
        <v>2205</v>
      </c>
      <c r="C540" t="s">
        <v>63</v>
      </c>
      <c r="D540">
        <v>2014</v>
      </c>
      <c r="E540" t="s">
        <v>2122</v>
      </c>
      <c r="F540" t="s">
        <v>194</v>
      </c>
      <c r="G540" t="s">
        <v>194</v>
      </c>
      <c r="H540" t="s">
        <v>2206</v>
      </c>
      <c r="I540" t="s">
        <v>1367</v>
      </c>
      <c r="J540">
        <v>324084</v>
      </c>
      <c r="K540">
        <v>309000</v>
      </c>
      <c r="L540" t="s">
        <v>953</v>
      </c>
      <c r="M540" t="s">
        <v>358</v>
      </c>
      <c r="N540" s="1">
        <v>43131</v>
      </c>
      <c r="O540" t="s">
        <v>1367</v>
      </c>
    </row>
    <row r="541" spans="2:15">
      <c r="B541" t="s">
        <v>2207</v>
      </c>
      <c r="C541" t="s">
        <v>63</v>
      </c>
      <c r="D541">
        <v>2014</v>
      </c>
      <c r="E541" t="s">
        <v>2122</v>
      </c>
      <c r="F541" t="s">
        <v>220</v>
      </c>
      <c r="G541" t="s">
        <v>220</v>
      </c>
      <c r="H541" t="s">
        <v>2208</v>
      </c>
      <c r="I541" t="s">
        <v>1262</v>
      </c>
      <c r="J541">
        <v>723078</v>
      </c>
      <c r="K541">
        <v>690000</v>
      </c>
      <c r="L541" t="s">
        <v>953</v>
      </c>
      <c r="M541" t="s">
        <v>334</v>
      </c>
      <c r="N541" s="1">
        <v>43100</v>
      </c>
      <c r="O541" t="s">
        <v>2209</v>
      </c>
    </row>
    <row r="542" spans="2:15">
      <c r="B542" t="s">
        <v>2210</v>
      </c>
      <c r="C542" t="s">
        <v>63</v>
      </c>
      <c r="D542">
        <v>2014</v>
      </c>
      <c r="E542" t="s">
        <v>2122</v>
      </c>
      <c r="F542" t="s">
        <v>215</v>
      </c>
      <c r="G542" t="s">
        <v>215</v>
      </c>
      <c r="H542" t="s">
        <v>2211</v>
      </c>
      <c r="I542" t="s">
        <v>2212</v>
      </c>
      <c r="J542">
        <v>376800</v>
      </c>
      <c r="K542">
        <v>359000</v>
      </c>
      <c r="L542" t="s">
        <v>953</v>
      </c>
      <c r="M542" t="s">
        <v>282</v>
      </c>
      <c r="N542" s="1">
        <v>43465</v>
      </c>
      <c r="O542" t="s">
        <v>2213</v>
      </c>
    </row>
    <row r="543" spans="2:15">
      <c r="B543" t="s">
        <v>2214</v>
      </c>
      <c r="C543" t="s">
        <v>63</v>
      </c>
      <c r="D543">
        <v>2014</v>
      </c>
      <c r="E543" t="s">
        <v>2122</v>
      </c>
      <c r="F543" t="s">
        <v>56</v>
      </c>
      <c r="G543" t="s">
        <v>56</v>
      </c>
      <c r="H543" t="s">
        <v>2215</v>
      </c>
      <c r="I543" t="s">
        <v>2216</v>
      </c>
      <c r="J543">
        <v>393175</v>
      </c>
      <c r="K543">
        <v>375000</v>
      </c>
      <c r="L543" t="s">
        <v>953</v>
      </c>
      <c r="M543" t="s">
        <v>334</v>
      </c>
      <c r="N543" s="1">
        <v>43100</v>
      </c>
      <c r="O543" t="s">
        <v>2217</v>
      </c>
    </row>
    <row r="544" spans="2:15">
      <c r="B544" t="s">
        <v>2218</v>
      </c>
      <c r="C544" t="s">
        <v>63</v>
      </c>
      <c r="D544">
        <v>2014</v>
      </c>
      <c r="E544" t="s">
        <v>2122</v>
      </c>
      <c r="F544" t="s">
        <v>113</v>
      </c>
      <c r="G544" t="s">
        <v>113</v>
      </c>
      <c r="H544" t="s">
        <v>2219</v>
      </c>
      <c r="I544" t="s">
        <v>1271</v>
      </c>
      <c r="J544">
        <v>526945</v>
      </c>
      <c r="K544">
        <v>503000</v>
      </c>
      <c r="L544" t="s">
        <v>953</v>
      </c>
      <c r="M544" t="s">
        <v>358</v>
      </c>
      <c r="N544" s="1">
        <v>42825</v>
      </c>
      <c r="O544" t="s">
        <v>2220</v>
      </c>
    </row>
    <row r="545" spans="2:15">
      <c r="B545" t="s">
        <v>2221</v>
      </c>
      <c r="C545" t="s">
        <v>63</v>
      </c>
      <c r="D545">
        <v>2014</v>
      </c>
      <c r="E545" t="s">
        <v>2122</v>
      </c>
      <c r="F545" t="s">
        <v>42</v>
      </c>
      <c r="G545" t="s">
        <v>42</v>
      </c>
      <c r="H545" t="s">
        <v>2222</v>
      </c>
      <c r="I545" t="s">
        <v>108</v>
      </c>
      <c r="J545">
        <v>1122402</v>
      </c>
      <c r="K545">
        <v>1070000</v>
      </c>
      <c r="L545" t="s">
        <v>953</v>
      </c>
      <c r="M545" t="s">
        <v>334</v>
      </c>
      <c r="N545" s="1">
        <v>42735</v>
      </c>
      <c r="O545" t="s">
        <v>110</v>
      </c>
    </row>
    <row r="546" spans="2:15">
      <c r="B546" t="s">
        <v>2223</v>
      </c>
      <c r="C546" t="s">
        <v>63</v>
      </c>
      <c r="D546">
        <v>2014</v>
      </c>
      <c r="E546" t="s">
        <v>2122</v>
      </c>
      <c r="F546" t="s">
        <v>20</v>
      </c>
      <c r="G546" t="s">
        <v>20</v>
      </c>
      <c r="H546" t="s">
        <v>2224</v>
      </c>
      <c r="I546" t="s">
        <v>2225</v>
      </c>
      <c r="J546">
        <v>421483</v>
      </c>
      <c r="K546">
        <v>402000</v>
      </c>
      <c r="L546" t="s">
        <v>953</v>
      </c>
      <c r="M546" t="s">
        <v>1151</v>
      </c>
      <c r="N546" s="1">
        <v>44002</v>
      </c>
      <c r="O546" t="s">
        <v>2226</v>
      </c>
    </row>
    <row r="547" spans="2:15">
      <c r="B547" t="s">
        <v>2227</v>
      </c>
      <c r="C547" t="s">
        <v>63</v>
      </c>
      <c r="D547">
        <v>2014</v>
      </c>
      <c r="E547" t="s">
        <v>2122</v>
      </c>
      <c r="F547" t="s">
        <v>152</v>
      </c>
      <c r="G547" t="s">
        <v>152</v>
      </c>
      <c r="H547" t="s">
        <v>2228</v>
      </c>
      <c r="I547" t="s">
        <v>2229</v>
      </c>
      <c r="J547">
        <v>356385</v>
      </c>
      <c r="K547">
        <v>340000</v>
      </c>
      <c r="L547" t="s">
        <v>953</v>
      </c>
      <c r="M547" t="s">
        <v>306</v>
      </c>
      <c r="N547" s="1">
        <v>42855</v>
      </c>
      <c r="O547" t="s">
        <v>2230</v>
      </c>
    </row>
    <row r="548" spans="2:15">
      <c r="B548" t="s">
        <v>2231</v>
      </c>
      <c r="C548" t="s">
        <v>63</v>
      </c>
      <c r="D548">
        <v>2014</v>
      </c>
      <c r="E548" t="s">
        <v>2122</v>
      </c>
      <c r="F548" t="s">
        <v>49</v>
      </c>
      <c r="G548" t="s">
        <v>49</v>
      </c>
      <c r="H548" t="s">
        <v>2232</v>
      </c>
      <c r="I548" t="s">
        <v>2233</v>
      </c>
      <c r="J548">
        <v>424702</v>
      </c>
      <c r="K548">
        <v>410000</v>
      </c>
      <c r="L548" t="s">
        <v>953</v>
      </c>
      <c r="M548" t="s">
        <v>293</v>
      </c>
      <c r="N548" s="1">
        <v>43100</v>
      </c>
      <c r="O548" t="s">
        <v>2234</v>
      </c>
    </row>
    <row r="549" spans="2:15">
      <c r="B549" t="s">
        <v>2235</v>
      </c>
      <c r="C549" t="s">
        <v>63</v>
      </c>
      <c r="D549">
        <v>2014</v>
      </c>
      <c r="E549" t="s">
        <v>2122</v>
      </c>
      <c r="F549" t="s">
        <v>42</v>
      </c>
      <c r="G549" t="s">
        <v>42</v>
      </c>
      <c r="H549" t="s">
        <v>2236</v>
      </c>
      <c r="I549" t="s">
        <v>432</v>
      </c>
      <c r="J549">
        <v>601601</v>
      </c>
      <c r="K549">
        <v>575000</v>
      </c>
      <c r="L549" t="s">
        <v>953</v>
      </c>
      <c r="M549" t="s">
        <v>495</v>
      </c>
      <c r="N549" s="1">
        <v>42735</v>
      </c>
      <c r="O549" t="s">
        <v>2237</v>
      </c>
    </row>
    <row r="550" spans="2:15">
      <c r="B550" t="s">
        <v>2238</v>
      </c>
      <c r="C550" t="s">
        <v>63</v>
      </c>
      <c r="D550">
        <v>2014</v>
      </c>
      <c r="E550" t="s">
        <v>2122</v>
      </c>
      <c r="F550" t="s">
        <v>152</v>
      </c>
      <c r="G550" t="s">
        <v>152</v>
      </c>
      <c r="H550" t="s">
        <v>2239</v>
      </c>
      <c r="I550" t="s">
        <v>2240</v>
      </c>
      <c r="J550">
        <v>351236</v>
      </c>
      <c r="K550">
        <v>335000</v>
      </c>
      <c r="L550" t="s">
        <v>953</v>
      </c>
      <c r="M550" t="s">
        <v>306</v>
      </c>
      <c r="N550" s="1">
        <v>43100</v>
      </c>
      <c r="O550" t="s">
        <v>2241</v>
      </c>
    </row>
    <row r="551" spans="2:15">
      <c r="B551" t="s">
        <v>2242</v>
      </c>
      <c r="C551" t="s">
        <v>63</v>
      </c>
      <c r="D551">
        <v>2014</v>
      </c>
      <c r="E551" t="s">
        <v>2122</v>
      </c>
      <c r="F551" t="s">
        <v>194</v>
      </c>
      <c r="G551" t="s">
        <v>194</v>
      </c>
      <c r="H551" t="s">
        <v>2243</v>
      </c>
      <c r="I551" t="s">
        <v>1345</v>
      </c>
      <c r="J551">
        <v>283085</v>
      </c>
      <c r="K551">
        <v>270000</v>
      </c>
      <c r="L551" t="s">
        <v>953</v>
      </c>
      <c r="M551" t="s">
        <v>358</v>
      </c>
      <c r="N551" s="1">
        <v>42736</v>
      </c>
      <c r="O551" t="s">
        <v>1345</v>
      </c>
    </row>
    <row r="552" spans="2:15">
      <c r="B552" t="s">
        <v>2244</v>
      </c>
      <c r="C552" t="s">
        <v>241</v>
      </c>
      <c r="D552">
        <v>2013</v>
      </c>
      <c r="E552" t="s">
        <v>2245</v>
      </c>
      <c r="F552" t="s">
        <v>88</v>
      </c>
      <c r="G552" t="s">
        <v>88</v>
      </c>
      <c r="H552" t="s">
        <v>2246</v>
      </c>
      <c r="I552" t="s">
        <v>2247</v>
      </c>
      <c r="J552">
        <v>654330</v>
      </c>
      <c r="K552">
        <v>625426</v>
      </c>
      <c r="L552" t="s">
        <v>953</v>
      </c>
      <c r="M552" t="s">
        <v>358</v>
      </c>
      <c r="N552" s="1">
        <v>43100</v>
      </c>
      <c r="O552" t="s">
        <v>2247</v>
      </c>
    </row>
    <row r="553" spans="2:15">
      <c r="B553" t="s">
        <v>2248</v>
      </c>
      <c r="C553" t="s">
        <v>241</v>
      </c>
      <c r="D553">
        <v>2013</v>
      </c>
      <c r="E553" t="s">
        <v>2245</v>
      </c>
      <c r="F553" t="s">
        <v>225</v>
      </c>
      <c r="G553" t="s">
        <v>225</v>
      </c>
      <c r="H553" t="s">
        <v>2249</v>
      </c>
      <c r="I553" t="s">
        <v>2250</v>
      </c>
      <c r="J553">
        <v>168495</v>
      </c>
      <c r="K553">
        <v>855044</v>
      </c>
      <c r="L553" t="s">
        <v>953</v>
      </c>
      <c r="M553" t="s">
        <v>334</v>
      </c>
      <c r="N553" s="1">
        <v>42247</v>
      </c>
      <c r="O553" t="s">
        <v>2250</v>
      </c>
    </row>
    <row r="554" spans="2:15">
      <c r="B554" t="s">
        <v>2251</v>
      </c>
      <c r="C554" t="s">
        <v>241</v>
      </c>
      <c r="D554">
        <v>2013</v>
      </c>
      <c r="E554" t="s">
        <v>2245</v>
      </c>
      <c r="F554" t="s">
        <v>152</v>
      </c>
      <c r="G554" t="s">
        <v>152</v>
      </c>
      <c r="H554" t="s">
        <v>2252</v>
      </c>
      <c r="I554" t="s">
        <v>1336</v>
      </c>
      <c r="J554">
        <v>836595</v>
      </c>
      <c r="K554">
        <v>803814</v>
      </c>
      <c r="L554" t="s">
        <v>953</v>
      </c>
      <c r="M554" t="s">
        <v>282</v>
      </c>
      <c r="N554" s="1">
        <v>43100</v>
      </c>
      <c r="O554" t="s">
        <v>1336</v>
      </c>
    </row>
    <row r="555" spans="2:15">
      <c r="B555" t="s">
        <v>2253</v>
      </c>
      <c r="C555" t="s">
        <v>241</v>
      </c>
      <c r="D555">
        <v>2013</v>
      </c>
      <c r="E555" t="s">
        <v>2245</v>
      </c>
      <c r="F555" t="s">
        <v>113</v>
      </c>
      <c r="G555" t="s">
        <v>113</v>
      </c>
      <c r="H555" t="s">
        <v>2254</v>
      </c>
      <c r="I555" t="s">
        <v>1216</v>
      </c>
      <c r="J555">
        <v>790058</v>
      </c>
      <c r="K555">
        <v>754820</v>
      </c>
      <c r="L555" t="s">
        <v>953</v>
      </c>
      <c r="M555" t="s">
        <v>334</v>
      </c>
      <c r="N555" s="1">
        <v>43281</v>
      </c>
      <c r="O555" t="s">
        <v>1216</v>
      </c>
    </row>
    <row r="556" spans="2:15">
      <c r="B556" t="s">
        <v>2255</v>
      </c>
      <c r="C556" t="s">
        <v>241</v>
      </c>
      <c r="D556">
        <v>2013</v>
      </c>
      <c r="E556" t="s">
        <v>2245</v>
      </c>
      <c r="F556" t="s">
        <v>88</v>
      </c>
      <c r="G556" t="s">
        <v>88</v>
      </c>
      <c r="H556" t="s">
        <v>2256</v>
      </c>
      <c r="I556" t="s">
        <v>681</v>
      </c>
      <c r="J556">
        <v>847035</v>
      </c>
      <c r="K556">
        <v>809556</v>
      </c>
      <c r="L556" t="s">
        <v>953</v>
      </c>
      <c r="M556" t="s">
        <v>682</v>
      </c>
      <c r="N556" s="1">
        <v>43100</v>
      </c>
      <c r="O556" t="s">
        <v>681</v>
      </c>
    </row>
    <row r="557" spans="2:15">
      <c r="B557" t="s">
        <v>2257</v>
      </c>
      <c r="C557" t="s">
        <v>241</v>
      </c>
      <c r="D557">
        <v>2013</v>
      </c>
      <c r="E557" t="s">
        <v>2245</v>
      </c>
      <c r="F557" t="s">
        <v>194</v>
      </c>
      <c r="G557" t="s">
        <v>194</v>
      </c>
      <c r="H557" t="s">
        <v>2258</v>
      </c>
      <c r="I557" t="s">
        <v>1564</v>
      </c>
      <c r="J557">
        <v>762065</v>
      </c>
      <c r="K557">
        <v>753687</v>
      </c>
      <c r="L557" t="s">
        <v>953</v>
      </c>
      <c r="M557" t="s">
        <v>358</v>
      </c>
      <c r="N557" s="1">
        <v>43465</v>
      </c>
      <c r="O557" t="s">
        <v>1564</v>
      </c>
    </row>
    <row r="558" spans="2:15">
      <c r="B558" t="s">
        <v>2259</v>
      </c>
      <c r="C558" t="s">
        <v>241</v>
      </c>
      <c r="D558">
        <v>2013</v>
      </c>
      <c r="E558" t="s">
        <v>2245</v>
      </c>
      <c r="F558" t="s">
        <v>194</v>
      </c>
      <c r="G558" t="s">
        <v>152</v>
      </c>
      <c r="H558" t="s">
        <v>2260</v>
      </c>
      <c r="I558" t="s">
        <v>2261</v>
      </c>
      <c r="J558">
        <v>750412</v>
      </c>
      <c r="K558">
        <v>717079</v>
      </c>
      <c r="L558" t="s">
        <v>953</v>
      </c>
      <c r="M558" t="s">
        <v>560</v>
      </c>
      <c r="N558" s="1">
        <v>43830</v>
      </c>
      <c r="O558" t="s">
        <v>2261</v>
      </c>
    </row>
    <row r="559" spans="2:15">
      <c r="B559" t="s">
        <v>2262</v>
      </c>
      <c r="C559" t="s">
        <v>241</v>
      </c>
      <c r="D559">
        <v>2013</v>
      </c>
      <c r="E559" t="s">
        <v>2245</v>
      </c>
      <c r="F559" t="s">
        <v>42</v>
      </c>
      <c r="G559" t="s">
        <v>42</v>
      </c>
      <c r="H559" t="s">
        <v>2263</v>
      </c>
      <c r="I559" t="s">
        <v>2264</v>
      </c>
      <c r="J559">
        <v>787128</v>
      </c>
      <c r="K559">
        <v>752111</v>
      </c>
      <c r="L559" t="s">
        <v>953</v>
      </c>
      <c r="M559" t="s">
        <v>495</v>
      </c>
      <c r="N559" s="1">
        <v>43159</v>
      </c>
      <c r="O559" t="s">
        <v>2264</v>
      </c>
    </row>
    <row r="560" spans="2:15">
      <c r="B560" t="s">
        <v>2265</v>
      </c>
      <c r="C560" t="s">
        <v>241</v>
      </c>
      <c r="D560">
        <v>2013</v>
      </c>
      <c r="E560" t="s">
        <v>2245</v>
      </c>
      <c r="F560" t="s">
        <v>49</v>
      </c>
      <c r="G560" t="s">
        <v>49</v>
      </c>
      <c r="H560" t="s">
        <v>2266</v>
      </c>
      <c r="I560" t="s">
        <v>142</v>
      </c>
      <c r="J560">
        <v>1033183</v>
      </c>
      <c r="K560">
        <v>987144</v>
      </c>
      <c r="L560" t="s">
        <v>953</v>
      </c>
      <c r="M560" t="s">
        <v>441</v>
      </c>
      <c r="N560" s="1">
        <v>43465</v>
      </c>
      <c r="O560" t="s">
        <v>142</v>
      </c>
    </row>
    <row r="561" spans="2:15">
      <c r="B561" t="s">
        <v>2267</v>
      </c>
      <c r="C561" t="s">
        <v>241</v>
      </c>
      <c r="D561">
        <v>2013</v>
      </c>
      <c r="E561" t="s">
        <v>2245</v>
      </c>
      <c r="F561" t="s">
        <v>20</v>
      </c>
      <c r="G561" t="s">
        <v>88</v>
      </c>
      <c r="H561" t="s">
        <v>2268</v>
      </c>
      <c r="I561" t="s">
        <v>2269</v>
      </c>
      <c r="J561">
        <v>790566</v>
      </c>
      <c r="K561">
        <v>755320</v>
      </c>
      <c r="L561" t="s">
        <v>953</v>
      </c>
      <c r="M561" t="s">
        <v>300</v>
      </c>
      <c r="N561" s="1">
        <v>43100</v>
      </c>
      <c r="O561" t="s">
        <v>2269</v>
      </c>
    </row>
    <row r="562" spans="2:15">
      <c r="B562" t="s">
        <v>2270</v>
      </c>
      <c r="C562" t="s">
        <v>594</v>
      </c>
      <c r="D562">
        <v>2013</v>
      </c>
      <c r="E562" t="s">
        <v>2271</v>
      </c>
      <c r="F562" t="s">
        <v>20</v>
      </c>
      <c r="G562" t="s">
        <v>20</v>
      </c>
      <c r="H562" t="s">
        <v>2272</v>
      </c>
      <c r="I562" t="s">
        <v>1681</v>
      </c>
      <c r="J562">
        <v>3020116</v>
      </c>
      <c r="K562">
        <v>2863442</v>
      </c>
      <c r="L562" t="s">
        <v>953</v>
      </c>
      <c r="M562" t="s">
        <v>282</v>
      </c>
      <c r="N562" s="1">
        <v>43478</v>
      </c>
      <c r="O562" t="s">
        <v>2273</v>
      </c>
    </row>
    <row r="563" spans="2:15">
      <c r="B563" t="s">
        <v>2274</v>
      </c>
      <c r="C563" t="s">
        <v>594</v>
      </c>
      <c r="D563">
        <v>2013</v>
      </c>
      <c r="E563" t="s">
        <v>2271</v>
      </c>
      <c r="F563" t="s">
        <v>220</v>
      </c>
      <c r="G563" t="s">
        <v>220</v>
      </c>
      <c r="H563" t="s">
        <v>2275</v>
      </c>
      <c r="I563" t="s">
        <v>1135</v>
      </c>
      <c r="J563">
        <v>3280160</v>
      </c>
      <c r="K563">
        <v>3110000</v>
      </c>
      <c r="L563" t="s">
        <v>953</v>
      </c>
      <c r="M563" t="s">
        <v>282</v>
      </c>
      <c r="N563" s="1">
        <v>43646</v>
      </c>
      <c r="O563" t="s">
        <v>1135</v>
      </c>
    </row>
    <row r="564" spans="2:15">
      <c r="B564" t="s">
        <v>2276</v>
      </c>
      <c r="C564" t="s">
        <v>33</v>
      </c>
      <c r="D564">
        <v>2013</v>
      </c>
      <c r="E564" t="s">
        <v>2277</v>
      </c>
      <c r="F564" t="s">
        <v>2278</v>
      </c>
      <c r="G564" t="s">
        <v>56</v>
      </c>
      <c r="H564" t="s">
        <v>2279</v>
      </c>
      <c r="I564" t="s">
        <v>2280</v>
      </c>
      <c r="J564">
        <v>387825</v>
      </c>
      <c r="K564">
        <v>360000</v>
      </c>
      <c r="L564" t="s">
        <v>953</v>
      </c>
      <c r="M564" t="s">
        <v>407</v>
      </c>
      <c r="N564" s="1">
        <v>42735</v>
      </c>
      <c r="O564" t="s">
        <v>2281</v>
      </c>
    </row>
    <row r="565" spans="2:15">
      <c r="B565" t="s">
        <v>2282</v>
      </c>
      <c r="C565" t="s">
        <v>33</v>
      </c>
      <c r="D565">
        <v>2013</v>
      </c>
      <c r="E565" t="s">
        <v>2277</v>
      </c>
      <c r="F565" t="s">
        <v>220</v>
      </c>
      <c r="G565" t="s">
        <v>220</v>
      </c>
      <c r="H565" t="s">
        <v>2283</v>
      </c>
      <c r="I565" t="s">
        <v>1262</v>
      </c>
      <c r="J565">
        <v>440881</v>
      </c>
      <c r="K565">
        <v>410000</v>
      </c>
      <c r="L565" t="s">
        <v>953</v>
      </c>
      <c r="M565" t="s">
        <v>358</v>
      </c>
      <c r="N565" s="1">
        <v>42735</v>
      </c>
      <c r="O565" t="s">
        <v>2284</v>
      </c>
    </row>
    <row r="566" spans="2:15">
      <c r="B566" t="s">
        <v>2285</v>
      </c>
      <c r="C566" t="s">
        <v>33</v>
      </c>
      <c r="D566">
        <v>2013</v>
      </c>
      <c r="E566" t="s">
        <v>2277</v>
      </c>
      <c r="F566" t="s">
        <v>220</v>
      </c>
      <c r="G566" t="s">
        <v>220</v>
      </c>
      <c r="H566" t="s">
        <v>2286</v>
      </c>
      <c r="I566" t="s">
        <v>2287</v>
      </c>
      <c r="J566">
        <v>517101</v>
      </c>
      <c r="K566">
        <v>480000</v>
      </c>
      <c r="L566" t="s">
        <v>953</v>
      </c>
      <c r="M566" t="s">
        <v>2288</v>
      </c>
      <c r="N566" s="1">
        <v>43100</v>
      </c>
      <c r="O566" t="s">
        <v>2289</v>
      </c>
    </row>
    <row r="567" spans="2:15">
      <c r="B567" t="s">
        <v>2290</v>
      </c>
      <c r="C567" t="s">
        <v>33</v>
      </c>
      <c r="D567">
        <v>2013</v>
      </c>
      <c r="E567" t="s">
        <v>2277</v>
      </c>
      <c r="F567" t="s">
        <v>81</v>
      </c>
      <c r="G567" t="s">
        <v>81</v>
      </c>
      <c r="H567" t="s">
        <v>2291</v>
      </c>
      <c r="I567" t="s">
        <v>2292</v>
      </c>
      <c r="J567">
        <v>322559</v>
      </c>
      <c r="K567">
        <v>300000</v>
      </c>
      <c r="L567" t="s">
        <v>953</v>
      </c>
      <c r="M567" t="s">
        <v>1405</v>
      </c>
      <c r="N567" s="1">
        <v>43281</v>
      </c>
      <c r="O567" t="s">
        <v>2293</v>
      </c>
    </row>
    <row r="568" spans="2:15">
      <c r="B568" t="s">
        <v>2294</v>
      </c>
      <c r="C568" t="s">
        <v>33</v>
      </c>
      <c r="D568">
        <v>2013</v>
      </c>
      <c r="E568" t="s">
        <v>2277</v>
      </c>
      <c r="F568" t="s">
        <v>42</v>
      </c>
      <c r="G568" t="s">
        <v>42</v>
      </c>
      <c r="H568" t="s">
        <v>2295</v>
      </c>
      <c r="I568" t="s">
        <v>1497</v>
      </c>
      <c r="J568">
        <v>496018</v>
      </c>
      <c r="K568">
        <v>460000</v>
      </c>
      <c r="L568" t="s">
        <v>953</v>
      </c>
      <c r="M568" t="s">
        <v>495</v>
      </c>
      <c r="N568" s="1">
        <v>43100</v>
      </c>
      <c r="O568" t="s">
        <v>2296</v>
      </c>
    </row>
    <row r="569" spans="2:15">
      <c r="B569" t="s">
        <v>2297</v>
      </c>
      <c r="C569" t="s">
        <v>165</v>
      </c>
      <c r="D569">
        <v>2013</v>
      </c>
      <c r="E569" t="s">
        <v>2298</v>
      </c>
      <c r="F569" t="s">
        <v>20</v>
      </c>
      <c r="G569" t="s">
        <v>88</v>
      </c>
      <c r="H569" t="s">
        <v>2299</v>
      </c>
      <c r="I569" t="s">
        <v>2269</v>
      </c>
      <c r="J569">
        <v>860000</v>
      </c>
      <c r="K569">
        <v>860000</v>
      </c>
      <c r="L569" t="s">
        <v>953</v>
      </c>
      <c r="M569" t="s">
        <v>282</v>
      </c>
      <c r="N569" s="1">
        <v>42004</v>
      </c>
      <c r="O569" t="s">
        <v>2300</v>
      </c>
    </row>
    <row r="570" spans="2:15">
      <c r="B570" t="s">
        <v>2301</v>
      </c>
      <c r="C570" t="s">
        <v>165</v>
      </c>
      <c r="D570">
        <v>2013</v>
      </c>
      <c r="E570" t="s">
        <v>2298</v>
      </c>
      <c r="F570" t="s">
        <v>56</v>
      </c>
      <c r="G570" t="s">
        <v>56</v>
      </c>
      <c r="H570" t="s">
        <v>2302</v>
      </c>
      <c r="I570" t="s">
        <v>58</v>
      </c>
      <c r="J570">
        <v>150000</v>
      </c>
      <c r="K570">
        <v>150000</v>
      </c>
      <c r="L570" t="s">
        <v>953</v>
      </c>
      <c r="M570" t="s">
        <v>407</v>
      </c>
      <c r="N570" s="1">
        <v>42735</v>
      </c>
      <c r="O570" t="s">
        <v>2303</v>
      </c>
    </row>
    <row r="571" spans="2:15">
      <c r="B571" t="s">
        <v>2304</v>
      </c>
      <c r="C571" t="s">
        <v>165</v>
      </c>
      <c r="D571">
        <v>2013</v>
      </c>
      <c r="E571" t="s">
        <v>2298</v>
      </c>
      <c r="F571" t="s">
        <v>119</v>
      </c>
      <c r="G571" t="s">
        <v>119</v>
      </c>
      <c r="H571" t="s">
        <v>2305</v>
      </c>
      <c r="I571" t="s">
        <v>2306</v>
      </c>
      <c r="J571">
        <v>320000</v>
      </c>
      <c r="K571">
        <v>320000</v>
      </c>
      <c r="L571" t="s">
        <v>953</v>
      </c>
      <c r="M571" t="s">
        <v>282</v>
      </c>
      <c r="N571" s="1">
        <v>42004</v>
      </c>
      <c r="O571" t="s">
        <v>2307</v>
      </c>
    </row>
    <row r="572" spans="2:15">
      <c r="B572" t="s">
        <v>2308</v>
      </c>
      <c r="C572" t="s">
        <v>165</v>
      </c>
      <c r="D572">
        <v>2013</v>
      </c>
      <c r="E572" t="s">
        <v>2298</v>
      </c>
      <c r="F572" t="s">
        <v>2309</v>
      </c>
      <c r="G572" t="s">
        <v>2309</v>
      </c>
      <c r="H572" t="s">
        <v>2310</v>
      </c>
      <c r="I572" t="s">
        <v>2311</v>
      </c>
      <c r="J572">
        <v>159901</v>
      </c>
      <c r="K572">
        <v>160000</v>
      </c>
      <c r="L572" t="s">
        <v>953</v>
      </c>
      <c r="M572" t="s">
        <v>2312</v>
      </c>
      <c r="N572" s="1">
        <v>41639</v>
      </c>
      <c r="O572" t="s">
        <v>2313</v>
      </c>
    </row>
    <row r="573" spans="2:15">
      <c r="B573" t="s">
        <v>2314</v>
      </c>
      <c r="C573" t="s">
        <v>205</v>
      </c>
      <c r="D573">
        <v>2013</v>
      </c>
      <c r="E573" t="s">
        <v>2315</v>
      </c>
      <c r="F573" t="s">
        <v>42</v>
      </c>
      <c r="G573" t="s">
        <v>42</v>
      </c>
      <c r="H573" t="s">
        <v>2316</v>
      </c>
      <c r="I573" t="s">
        <v>2317</v>
      </c>
      <c r="J573">
        <v>407705</v>
      </c>
      <c r="K573">
        <v>372520</v>
      </c>
      <c r="L573" t="s">
        <v>953</v>
      </c>
      <c r="M573" t="s">
        <v>407</v>
      </c>
      <c r="N573" s="1">
        <v>42459</v>
      </c>
      <c r="O573" t="s">
        <v>2317</v>
      </c>
    </row>
    <row r="574" spans="2:15">
      <c r="B574" t="s">
        <v>2318</v>
      </c>
      <c r="C574" t="s">
        <v>205</v>
      </c>
      <c r="D574">
        <v>2013</v>
      </c>
      <c r="E574" t="s">
        <v>2315</v>
      </c>
      <c r="F574" t="s">
        <v>225</v>
      </c>
      <c r="G574" t="s">
        <v>220</v>
      </c>
      <c r="H574" t="s">
        <v>2319</v>
      </c>
      <c r="I574" t="s">
        <v>2320</v>
      </c>
      <c r="J574">
        <v>393754</v>
      </c>
      <c r="K574">
        <v>359320</v>
      </c>
      <c r="L574" t="s">
        <v>953</v>
      </c>
      <c r="M574" t="s">
        <v>306</v>
      </c>
      <c r="N574" s="1">
        <v>43342</v>
      </c>
      <c r="O574" t="s">
        <v>2320</v>
      </c>
    </row>
    <row r="575" spans="2:15">
      <c r="B575" t="s">
        <v>2321</v>
      </c>
      <c r="C575" t="s">
        <v>205</v>
      </c>
      <c r="D575">
        <v>2013</v>
      </c>
      <c r="E575" t="s">
        <v>2315</v>
      </c>
      <c r="F575" t="s">
        <v>88</v>
      </c>
      <c r="G575" t="s">
        <v>88</v>
      </c>
      <c r="H575" t="s">
        <v>2322</v>
      </c>
      <c r="I575" t="s">
        <v>2323</v>
      </c>
      <c r="J575">
        <v>254394</v>
      </c>
      <c r="K575">
        <v>375000</v>
      </c>
      <c r="L575" t="s">
        <v>953</v>
      </c>
      <c r="M575" t="s">
        <v>358</v>
      </c>
      <c r="N575" s="1">
        <v>41975</v>
      </c>
      <c r="O575" t="s">
        <v>2323</v>
      </c>
    </row>
    <row r="576" spans="2:15">
      <c r="B576" t="s">
        <v>2324</v>
      </c>
      <c r="C576" t="s">
        <v>205</v>
      </c>
      <c r="D576">
        <v>2013</v>
      </c>
      <c r="E576" t="s">
        <v>2315</v>
      </c>
      <c r="F576" t="s">
        <v>152</v>
      </c>
      <c r="G576" t="s">
        <v>152</v>
      </c>
      <c r="H576" t="s">
        <v>2325</v>
      </c>
      <c r="I576" t="s">
        <v>2326</v>
      </c>
      <c r="J576">
        <v>364620</v>
      </c>
      <c r="K576">
        <v>375000</v>
      </c>
      <c r="L576" t="s">
        <v>953</v>
      </c>
      <c r="M576" t="s">
        <v>358</v>
      </c>
      <c r="N576" s="1">
        <v>42248</v>
      </c>
      <c r="O576" t="s">
        <v>2326</v>
      </c>
    </row>
    <row r="577" spans="2:15">
      <c r="B577" t="s">
        <v>2327</v>
      </c>
      <c r="C577" t="s">
        <v>205</v>
      </c>
      <c r="D577">
        <v>2013</v>
      </c>
      <c r="E577" t="s">
        <v>2315</v>
      </c>
      <c r="F577" t="s">
        <v>243</v>
      </c>
      <c r="G577" t="s">
        <v>220</v>
      </c>
      <c r="H577" t="s">
        <v>2328</v>
      </c>
      <c r="I577" t="s">
        <v>245</v>
      </c>
      <c r="J577">
        <v>410352</v>
      </c>
      <c r="K577">
        <v>375000</v>
      </c>
      <c r="L577" t="s">
        <v>953</v>
      </c>
      <c r="M577" t="s">
        <v>300</v>
      </c>
      <c r="N577" s="1">
        <v>42916</v>
      </c>
      <c r="O577" t="s">
        <v>245</v>
      </c>
    </row>
    <row r="578" spans="2:15">
      <c r="B578" t="s">
        <v>2329</v>
      </c>
      <c r="C578" t="s">
        <v>205</v>
      </c>
      <c r="D578">
        <v>2013</v>
      </c>
      <c r="E578" t="s">
        <v>2315</v>
      </c>
      <c r="F578" t="s">
        <v>113</v>
      </c>
      <c r="G578" t="s">
        <v>113</v>
      </c>
      <c r="H578" t="s">
        <v>2330</v>
      </c>
      <c r="I578" t="s">
        <v>1271</v>
      </c>
      <c r="J578">
        <v>410352</v>
      </c>
      <c r="K578">
        <v>375000</v>
      </c>
      <c r="L578" t="s">
        <v>953</v>
      </c>
      <c r="M578" t="s">
        <v>358</v>
      </c>
      <c r="N578" s="1">
        <v>42369</v>
      </c>
      <c r="O578" t="s">
        <v>1271</v>
      </c>
    </row>
    <row r="579" spans="2:15">
      <c r="B579" t="s">
        <v>2331</v>
      </c>
      <c r="C579" t="s">
        <v>205</v>
      </c>
      <c r="D579">
        <v>2013</v>
      </c>
      <c r="E579" t="s">
        <v>2315</v>
      </c>
      <c r="F579" t="s">
        <v>152</v>
      </c>
      <c r="G579" t="s">
        <v>152</v>
      </c>
      <c r="H579" t="s">
        <v>2332</v>
      </c>
      <c r="I579" t="s">
        <v>568</v>
      </c>
      <c r="J579">
        <v>409222</v>
      </c>
      <c r="K579">
        <v>373944</v>
      </c>
      <c r="L579" t="s">
        <v>953</v>
      </c>
      <c r="M579" t="s">
        <v>358</v>
      </c>
      <c r="N579" s="1">
        <v>42551</v>
      </c>
      <c r="O579" t="s">
        <v>568</v>
      </c>
    </row>
    <row r="580" spans="2:15">
      <c r="B580" t="s">
        <v>2333</v>
      </c>
      <c r="C580" t="s">
        <v>205</v>
      </c>
      <c r="D580">
        <v>2013</v>
      </c>
      <c r="E580" t="s">
        <v>2315</v>
      </c>
      <c r="F580" t="s">
        <v>42</v>
      </c>
      <c r="G580" t="s">
        <v>42</v>
      </c>
      <c r="H580" t="s">
        <v>2334</v>
      </c>
      <c r="I580" t="s">
        <v>2335</v>
      </c>
      <c r="J580">
        <v>399819</v>
      </c>
      <c r="K580">
        <v>365219</v>
      </c>
      <c r="L580" t="s">
        <v>953</v>
      </c>
      <c r="M580" t="s">
        <v>560</v>
      </c>
      <c r="N580" s="1">
        <v>42429</v>
      </c>
      <c r="O580" t="s">
        <v>2335</v>
      </c>
    </row>
    <row r="581" spans="2:15">
      <c r="B581" t="s">
        <v>2336</v>
      </c>
      <c r="C581" t="s">
        <v>205</v>
      </c>
      <c r="D581">
        <v>2013</v>
      </c>
      <c r="E581" t="s">
        <v>2315</v>
      </c>
      <c r="F581" t="s">
        <v>152</v>
      </c>
      <c r="G581" t="s">
        <v>152</v>
      </c>
      <c r="H581" t="s">
        <v>2337</v>
      </c>
      <c r="I581" t="s">
        <v>1274</v>
      </c>
      <c r="J581">
        <v>333142</v>
      </c>
      <c r="K581">
        <v>302540</v>
      </c>
      <c r="L581" t="s">
        <v>953</v>
      </c>
      <c r="M581" t="s">
        <v>551</v>
      </c>
      <c r="N581" s="1">
        <v>42544</v>
      </c>
      <c r="O581" t="s">
        <v>1274</v>
      </c>
    </row>
    <row r="582" spans="2:15">
      <c r="B582" t="s">
        <v>2338</v>
      </c>
      <c r="C582" t="s">
        <v>205</v>
      </c>
      <c r="D582">
        <v>2013</v>
      </c>
      <c r="E582" t="s">
        <v>2315</v>
      </c>
      <c r="F582" t="s">
        <v>88</v>
      </c>
      <c r="G582" t="s">
        <v>88</v>
      </c>
      <c r="H582" t="s">
        <v>2339</v>
      </c>
      <c r="I582" t="s">
        <v>2340</v>
      </c>
      <c r="J582">
        <v>410352</v>
      </c>
      <c r="K582">
        <v>375000</v>
      </c>
      <c r="L582" t="s">
        <v>953</v>
      </c>
      <c r="M582" t="s">
        <v>407</v>
      </c>
      <c r="N582" s="1">
        <v>42552</v>
      </c>
      <c r="O582" t="s">
        <v>2340</v>
      </c>
    </row>
    <row r="583" spans="2:15">
      <c r="B583" t="s">
        <v>2341</v>
      </c>
      <c r="C583" t="s">
        <v>63</v>
      </c>
      <c r="D583">
        <v>2013</v>
      </c>
      <c r="E583" t="s">
        <v>2342</v>
      </c>
      <c r="F583" t="s">
        <v>220</v>
      </c>
      <c r="G583" t="s">
        <v>220</v>
      </c>
      <c r="H583" t="s">
        <v>2343</v>
      </c>
      <c r="I583" t="s">
        <v>2344</v>
      </c>
      <c r="J583">
        <v>373201</v>
      </c>
      <c r="K583">
        <v>350000</v>
      </c>
      <c r="L583" t="s">
        <v>953</v>
      </c>
      <c r="M583" t="s">
        <v>306</v>
      </c>
      <c r="N583" s="1">
        <v>42735</v>
      </c>
      <c r="O583" t="s">
        <v>2345</v>
      </c>
    </row>
    <row r="584" spans="2:15">
      <c r="B584" t="s">
        <v>2346</v>
      </c>
      <c r="C584" t="s">
        <v>63</v>
      </c>
      <c r="D584">
        <v>2013</v>
      </c>
      <c r="E584" t="s">
        <v>2342</v>
      </c>
      <c r="F584" t="s">
        <v>152</v>
      </c>
      <c r="G584" t="s">
        <v>152</v>
      </c>
      <c r="H584" t="s">
        <v>2347</v>
      </c>
      <c r="I584" t="s">
        <v>1336</v>
      </c>
      <c r="J584">
        <v>287762</v>
      </c>
      <c r="K584">
        <v>270000</v>
      </c>
      <c r="L584" t="s">
        <v>953</v>
      </c>
      <c r="M584" t="s">
        <v>282</v>
      </c>
      <c r="N584" s="1">
        <v>42495</v>
      </c>
      <c r="O584" t="s">
        <v>1336</v>
      </c>
    </row>
    <row r="585" spans="2:15">
      <c r="B585" t="s">
        <v>2348</v>
      </c>
      <c r="C585" t="s">
        <v>63</v>
      </c>
      <c r="D585">
        <v>2013</v>
      </c>
      <c r="E585" t="s">
        <v>2342</v>
      </c>
      <c r="F585" t="s">
        <v>42</v>
      </c>
      <c r="G585" t="s">
        <v>42</v>
      </c>
      <c r="H585" t="s">
        <v>2349</v>
      </c>
      <c r="I585" t="s">
        <v>1446</v>
      </c>
      <c r="J585">
        <v>351708</v>
      </c>
      <c r="K585">
        <v>330000</v>
      </c>
      <c r="L585" t="s">
        <v>953</v>
      </c>
      <c r="M585" t="s">
        <v>560</v>
      </c>
      <c r="N585" s="1">
        <v>42369</v>
      </c>
      <c r="O585" t="s">
        <v>2350</v>
      </c>
    </row>
    <row r="586" spans="2:15">
      <c r="B586" t="s">
        <v>2351</v>
      </c>
      <c r="C586" t="s">
        <v>63</v>
      </c>
      <c r="D586">
        <v>2013</v>
      </c>
      <c r="E586" t="s">
        <v>2342</v>
      </c>
      <c r="F586" t="s">
        <v>42</v>
      </c>
      <c r="G586" t="s">
        <v>42</v>
      </c>
      <c r="H586" t="s">
        <v>2352</v>
      </c>
      <c r="I586" t="s">
        <v>2353</v>
      </c>
      <c r="J586">
        <v>319735</v>
      </c>
      <c r="K586">
        <v>300000</v>
      </c>
      <c r="L586" t="s">
        <v>953</v>
      </c>
      <c r="M586" t="s">
        <v>551</v>
      </c>
      <c r="N586" s="1">
        <v>42825</v>
      </c>
      <c r="O586" t="s">
        <v>2354</v>
      </c>
    </row>
    <row r="587" spans="2:15">
      <c r="B587" t="s">
        <v>2355</v>
      </c>
      <c r="C587" t="s">
        <v>63</v>
      </c>
      <c r="D587">
        <v>2013</v>
      </c>
      <c r="E587" t="s">
        <v>2342</v>
      </c>
      <c r="F587" t="s">
        <v>220</v>
      </c>
      <c r="G587" t="s">
        <v>220</v>
      </c>
      <c r="H587" t="s">
        <v>2356</v>
      </c>
      <c r="I587" t="s">
        <v>1827</v>
      </c>
      <c r="J587">
        <v>383682</v>
      </c>
      <c r="K587">
        <v>360000</v>
      </c>
      <c r="L587" t="s">
        <v>953</v>
      </c>
      <c r="M587" t="s">
        <v>306</v>
      </c>
      <c r="N587" s="1">
        <v>42825</v>
      </c>
      <c r="O587" t="s">
        <v>2357</v>
      </c>
    </row>
    <row r="588" spans="2:15">
      <c r="B588" t="s">
        <v>2358</v>
      </c>
      <c r="C588" t="s">
        <v>63</v>
      </c>
      <c r="D588">
        <v>2013</v>
      </c>
      <c r="E588" t="s">
        <v>2342</v>
      </c>
      <c r="F588" t="s">
        <v>382</v>
      </c>
      <c r="G588" t="s">
        <v>152</v>
      </c>
      <c r="H588" t="s">
        <v>2359</v>
      </c>
      <c r="I588" t="s">
        <v>671</v>
      </c>
      <c r="J588">
        <v>351708</v>
      </c>
      <c r="K588">
        <v>330000</v>
      </c>
      <c r="L588" t="s">
        <v>953</v>
      </c>
      <c r="M588" t="s">
        <v>560</v>
      </c>
      <c r="N588" s="1">
        <v>43039</v>
      </c>
      <c r="O588" t="s">
        <v>2360</v>
      </c>
    </row>
    <row r="589" spans="2:15">
      <c r="B589" t="s">
        <v>2361</v>
      </c>
      <c r="C589" t="s">
        <v>63</v>
      </c>
      <c r="D589">
        <v>2013</v>
      </c>
      <c r="E589" t="s">
        <v>2342</v>
      </c>
      <c r="F589" t="s">
        <v>152</v>
      </c>
      <c r="G589" t="s">
        <v>152</v>
      </c>
      <c r="H589" t="s">
        <v>2362</v>
      </c>
      <c r="I589" t="s">
        <v>1781</v>
      </c>
      <c r="J589">
        <v>351708</v>
      </c>
      <c r="K589">
        <v>330000</v>
      </c>
      <c r="L589" t="s">
        <v>953</v>
      </c>
      <c r="M589" t="s">
        <v>282</v>
      </c>
      <c r="N589" s="1">
        <v>42886</v>
      </c>
      <c r="O589" t="s">
        <v>2363</v>
      </c>
    </row>
    <row r="590" spans="2:15">
      <c r="B590" t="s">
        <v>2364</v>
      </c>
      <c r="C590" t="s">
        <v>63</v>
      </c>
      <c r="D590">
        <v>2013</v>
      </c>
      <c r="E590" t="s">
        <v>2342</v>
      </c>
      <c r="F590" t="s">
        <v>194</v>
      </c>
      <c r="G590" t="s">
        <v>194</v>
      </c>
      <c r="H590" t="s">
        <v>2365</v>
      </c>
      <c r="I590" t="s">
        <v>1111</v>
      </c>
      <c r="J590">
        <v>420055</v>
      </c>
      <c r="K590">
        <v>395000</v>
      </c>
      <c r="L590" t="s">
        <v>953</v>
      </c>
      <c r="M590" t="s">
        <v>358</v>
      </c>
      <c r="N590" s="1">
        <v>42916</v>
      </c>
      <c r="O590" t="s">
        <v>2366</v>
      </c>
    </row>
    <row r="591" spans="2:15">
      <c r="B591" t="s">
        <v>2367</v>
      </c>
      <c r="C591" t="s">
        <v>63</v>
      </c>
      <c r="D591">
        <v>2013</v>
      </c>
      <c r="E591" t="s">
        <v>2342</v>
      </c>
      <c r="F591" t="s">
        <v>49</v>
      </c>
      <c r="G591" t="s">
        <v>49</v>
      </c>
      <c r="H591" t="s">
        <v>2368</v>
      </c>
      <c r="I591" t="s">
        <v>142</v>
      </c>
      <c r="J591">
        <v>437559</v>
      </c>
      <c r="K591">
        <v>410000</v>
      </c>
      <c r="L591" t="s">
        <v>953</v>
      </c>
      <c r="M591" t="s">
        <v>441</v>
      </c>
      <c r="N591" s="1">
        <v>42735</v>
      </c>
      <c r="O591" t="s">
        <v>2369</v>
      </c>
    </row>
    <row r="592" spans="2:15">
      <c r="B592" t="s">
        <v>2370</v>
      </c>
      <c r="C592" t="s">
        <v>63</v>
      </c>
      <c r="D592">
        <v>2013</v>
      </c>
      <c r="E592" t="s">
        <v>2342</v>
      </c>
      <c r="F592" t="s">
        <v>56</v>
      </c>
      <c r="G592" t="s">
        <v>119</v>
      </c>
      <c r="H592" t="s">
        <v>2371</v>
      </c>
      <c r="I592" t="s">
        <v>2372</v>
      </c>
      <c r="J592">
        <v>926469</v>
      </c>
      <c r="K592">
        <v>850000</v>
      </c>
      <c r="L592" t="s">
        <v>953</v>
      </c>
      <c r="M592" t="s">
        <v>293</v>
      </c>
      <c r="N592" s="1">
        <v>42735</v>
      </c>
      <c r="O592" t="s">
        <v>2373</v>
      </c>
    </row>
    <row r="593" spans="2:15">
      <c r="B593" t="s">
        <v>2374</v>
      </c>
      <c r="C593" t="s">
        <v>63</v>
      </c>
      <c r="D593">
        <v>2013</v>
      </c>
      <c r="E593" t="s">
        <v>2342</v>
      </c>
      <c r="F593" t="s">
        <v>194</v>
      </c>
      <c r="G593" t="s">
        <v>194</v>
      </c>
      <c r="H593" t="s">
        <v>2375</v>
      </c>
      <c r="I593" t="s">
        <v>737</v>
      </c>
      <c r="J593">
        <v>381406</v>
      </c>
      <c r="K593">
        <v>370000</v>
      </c>
      <c r="L593" t="s">
        <v>953</v>
      </c>
      <c r="M593" t="s">
        <v>358</v>
      </c>
      <c r="N593" s="1">
        <v>42735</v>
      </c>
      <c r="O593" t="s">
        <v>737</v>
      </c>
    </row>
    <row r="594" spans="2:15">
      <c r="B594" t="s">
        <v>2376</v>
      </c>
      <c r="C594" t="s">
        <v>63</v>
      </c>
      <c r="D594">
        <v>2013</v>
      </c>
      <c r="E594" t="s">
        <v>2342</v>
      </c>
      <c r="F594" t="s">
        <v>194</v>
      </c>
      <c r="G594" t="s">
        <v>194</v>
      </c>
      <c r="H594" t="s">
        <v>2377</v>
      </c>
      <c r="I594" t="s">
        <v>752</v>
      </c>
      <c r="J594">
        <v>393875</v>
      </c>
      <c r="K594">
        <v>370000</v>
      </c>
      <c r="L594" t="s">
        <v>953</v>
      </c>
      <c r="M594" t="s">
        <v>407</v>
      </c>
      <c r="N594" s="1">
        <v>42735</v>
      </c>
      <c r="O594" t="s">
        <v>2378</v>
      </c>
    </row>
    <row r="595" spans="2:15">
      <c r="B595" t="s">
        <v>2379</v>
      </c>
      <c r="C595" t="s">
        <v>63</v>
      </c>
      <c r="D595">
        <v>2013</v>
      </c>
      <c r="E595" t="s">
        <v>2342</v>
      </c>
      <c r="F595" t="s">
        <v>88</v>
      </c>
      <c r="G595" t="s">
        <v>88</v>
      </c>
      <c r="H595" t="s">
        <v>2380</v>
      </c>
      <c r="I595" t="s">
        <v>2381</v>
      </c>
      <c r="J595">
        <v>404765</v>
      </c>
      <c r="K595">
        <v>380000</v>
      </c>
      <c r="L595" t="s">
        <v>953</v>
      </c>
      <c r="M595" t="s">
        <v>293</v>
      </c>
      <c r="N595" s="1">
        <v>42369</v>
      </c>
      <c r="O595" t="s">
        <v>2382</v>
      </c>
    </row>
    <row r="596" spans="2:15">
      <c r="B596" t="s">
        <v>2383</v>
      </c>
      <c r="C596" t="s">
        <v>63</v>
      </c>
      <c r="D596">
        <v>2013</v>
      </c>
      <c r="E596" t="s">
        <v>2342</v>
      </c>
      <c r="F596" t="s">
        <v>42</v>
      </c>
      <c r="G596" t="s">
        <v>42</v>
      </c>
      <c r="H596" t="s">
        <v>2384</v>
      </c>
      <c r="I596" t="s">
        <v>148</v>
      </c>
      <c r="J596">
        <v>563238</v>
      </c>
      <c r="K596">
        <v>530000</v>
      </c>
      <c r="L596" t="s">
        <v>953</v>
      </c>
      <c r="M596" t="s">
        <v>358</v>
      </c>
      <c r="N596" s="1">
        <v>42735</v>
      </c>
      <c r="O596" t="s">
        <v>2385</v>
      </c>
    </row>
    <row r="597" spans="2:15">
      <c r="B597" t="s">
        <v>2386</v>
      </c>
      <c r="C597" t="s">
        <v>63</v>
      </c>
      <c r="D597">
        <v>2013</v>
      </c>
      <c r="E597" t="s">
        <v>2342</v>
      </c>
      <c r="F597" t="s">
        <v>20</v>
      </c>
      <c r="G597" t="s">
        <v>20</v>
      </c>
      <c r="H597" t="s">
        <v>2387</v>
      </c>
      <c r="I597" t="s">
        <v>2388</v>
      </c>
      <c r="J597">
        <v>298146</v>
      </c>
      <c r="K597">
        <v>280000</v>
      </c>
      <c r="L597" t="s">
        <v>953</v>
      </c>
      <c r="M597" t="s">
        <v>1151</v>
      </c>
      <c r="N597" s="1">
        <v>42735</v>
      </c>
      <c r="O597" t="s">
        <v>2388</v>
      </c>
    </row>
    <row r="598" spans="2:15">
      <c r="B598" t="s">
        <v>2389</v>
      </c>
      <c r="C598" t="s">
        <v>63</v>
      </c>
      <c r="D598">
        <v>2013</v>
      </c>
      <c r="E598" t="s">
        <v>2342</v>
      </c>
      <c r="F598" t="s">
        <v>113</v>
      </c>
      <c r="G598" t="s">
        <v>113</v>
      </c>
      <c r="H598" t="s">
        <v>2390</v>
      </c>
      <c r="I598" t="s">
        <v>1216</v>
      </c>
      <c r="J598">
        <v>422075</v>
      </c>
      <c r="K598">
        <v>396000</v>
      </c>
      <c r="L598" t="s">
        <v>953</v>
      </c>
      <c r="M598" t="s">
        <v>358</v>
      </c>
      <c r="N598" s="1">
        <v>43008</v>
      </c>
      <c r="O598" t="s">
        <v>2391</v>
      </c>
    </row>
    <row r="599" spans="2:15">
      <c r="B599" t="s">
        <v>2392</v>
      </c>
      <c r="C599" t="s">
        <v>63</v>
      </c>
      <c r="D599">
        <v>2013</v>
      </c>
      <c r="E599" t="s">
        <v>2342</v>
      </c>
      <c r="F599" t="s">
        <v>88</v>
      </c>
      <c r="G599" t="s">
        <v>88</v>
      </c>
      <c r="H599" t="s">
        <v>2393</v>
      </c>
      <c r="I599" t="s">
        <v>653</v>
      </c>
      <c r="J599">
        <v>351708</v>
      </c>
      <c r="K599">
        <v>330000</v>
      </c>
      <c r="L599" t="s">
        <v>953</v>
      </c>
      <c r="M599" t="s">
        <v>551</v>
      </c>
      <c r="N599" s="1">
        <v>42734</v>
      </c>
      <c r="O599" t="s">
        <v>653</v>
      </c>
    </row>
    <row r="600" spans="2:15">
      <c r="B600" t="s">
        <v>2394</v>
      </c>
      <c r="C600" t="s">
        <v>63</v>
      </c>
      <c r="D600">
        <v>2013</v>
      </c>
      <c r="E600" t="s">
        <v>2342</v>
      </c>
      <c r="F600" t="s">
        <v>88</v>
      </c>
      <c r="G600" t="s">
        <v>88</v>
      </c>
      <c r="H600" t="s">
        <v>2395</v>
      </c>
      <c r="I600" t="s">
        <v>373</v>
      </c>
      <c r="J600">
        <v>287762</v>
      </c>
      <c r="K600">
        <v>270000</v>
      </c>
      <c r="L600" t="s">
        <v>953</v>
      </c>
      <c r="M600" t="s">
        <v>358</v>
      </c>
      <c r="N600" s="1">
        <v>43100</v>
      </c>
      <c r="O600" t="s">
        <v>2396</v>
      </c>
    </row>
    <row r="601" spans="2:15">
      <c r="B601" t="s">
        <v>2397</v>
      </c>
      <c r="C601" t="s">
        <v>63</v>
      </c>
      <c r="D601">
        <v>2013</v>
      </c>
      <c r="E601" t="s">
        <v>2342</v>
      </c>
      <c r="F601" t="s">
        <v>215</v>
      </c>
      <c r="G601" t="s">
        <v>215</v>
      </c>
      <c r="H601" t="s">
        <v>2398</v>
      </c>
      <c r="I601" t="s">
        <v>1668</v>
      </c>
      <c r="J601">
        <v>319735</v>
      </c>
      <c r="K601">
        <v>300000</v>
      </c>
      <c r="L601" t="s">
        <v>953</v>
      </c>
      <c r="M601" t="s">
        <v>358</v>
      </c>
      <c r="N601" s="1">
        <v>43463</v>
      </c>
      <c r="O601" t="s">
        <v>1668</v>
      </c>
    </row>
    <row r="602" spans="2:15">
      <c r="B602" t="s">
        <v>2399</v>
      </c>
      <c r="C602" t="s">
        <v>63</v>
      </c>
      <c r="D602">
        <v>2013</v>
      </c>
      <c r="E602" t="s">
        <v>2342</v>
      </c>
      <c r="F602" t="s">
        <v>42</v>
      </c>
      <c r="G602" t="s">
        <v>42</v>
      </c>
      <c r="H602" t="s">
        <v>2400</v>
      </c>
      <c r="I602" t="s">
        <v>108</v>
      </c>
      <c r="J602">
        <v>431642</v>
      </c>
      <c r="K602">
        <v>405000</v>
      </c>
      <c r="L602" t="s">
        <v>953</v>
      </c>
      <c r="M602" t="s">
        <v>334</v>
      </c>
      <c r="N602" s="1">
        <v>42735</v>
      </c>
      <c r="O602" t="s">
        <v>2401</v>
      </c>
    </row>
    <row r="603" spans="2:15">
      <c r="B603" t="s">
        <v>2402</v>
      </c>
      <c r="C603" t="s">
        <v>63</v>
      </c>
      <c r="D603">
        <v>2013</v>
      </c>
      <c r="E603" t="s">
        <v>2342</v>
      </c>
      <c r="F603" t="s">
        <v>20</v>
      </c>
      <c r="G603" t="s">
        <v>20</v>
      </c>
      <c r="H603" t="s">
        <v>2403</v>
      </c>
      <c r="I603" t="s">
        <v>271</v>
      </c>
      <c r="J603">
        <v>335722</v>
      </c>
      <c r="K603">
        <v>315000</v>
      </c>
      <c r="L603" t="s">
        <v>953</v>
      </c>
      <c r="M603" t="s">
        <v>1151</v>
      </c>
      <c r="N603" s="1">
        <v>42490</v>
      </c>
      <c r="O603" t="s">
        <v>2404</v>
      </c>
    </row>
    <row r="604" spans="2:15">
      <c r="B604" t="s">
        <v>2405</v>
      </c>
      <c r="C604" t="s">
        <v>63</v>
      </c>
      <c r="D604">
        <v>2013</v>
      </c>
      <c r="E604" t="s">
        <v>2342</v>
      </c>
      <c r="F604" t="s">
        <v>94</v>
      </c>
      <c r="G604" t="s">
        <v>42</v>
      </c>
      <c r="H604" t="s">
        <v>2406</v>
      </c>
      <c r="I604" t="s">
        <v>1003</v>
      </c>
      <c r="J604">
        <v>351708</v>
      </c>
      <c r="K604">
        <v>330000</v>
      </c>
      <c r="L604" t="s">
        <v>953</v>
      </c>
      <c r="M604" t="s">
        <v>306</v>
      </c>
      <c r="N604" s="1">
        <v>43100</v>
      </c>
      <c r="O604" t="s">
        <v>2407</v>
      </c>
    </row>
    <row r="605" spans="2:15">
      <c r="B605" t="s">
        <v>2408</v>
      </c>
      <c r="C605" t="s">
        <v>63</v>
      </c>
      <c r="D605">
        <v>2013</v>
      </c>
      <c r="E605" t="s">
        <v>2342</v>
      </c>
      <c r="F605" t="s">
        <v>88</v>
      </c>
      <c r="G605" t="s">
        <v>88</v>
      </c>
      <c r="H605" t="s">
        <v>2409</v>
      </c>
      <c r="I605" t="s">
        <v>2410</v>
      </c>
      <c r="J605">
        <v>271426</v>
      </c>
      <c r="K605">
        <v>255000</v>
      </c>
      <c r="L605" t="s">
        <v>953</v>
      </c>
      <c r="M605" t="s">
        <v>358</v>
      </c>
      <c r="N605" s="1">
        <v>42735</v>
      </c>
      <c r="O605" t="s">
        <v>2411</v>
      </c>
    </row>
    <row r="606" spans="2:15">
      <c r="B606" t="s">
        <v>2412</v>
      </c>
      <c r="C606" t="s">
        <v>63</v>
      </c>
      <c r="D606">
        <v>2013</v>
      </c>
      <c r="E606" t="s">
        <v>2342</v>
      </c>
      <c r="F606" t="s">
        <v>42</v>
      </c>
      <c r="G606" t="s">
        <v>42</v>
      </c>
      <c r="H606" t="s">
        <v>2413</v>
      </c>
      <c r="I606" t="s">
        <v>1731</v>
      </c>
      <c r="J606">
        <v>356805</v>
      </c>
      <c r="K606">
        <v>335000</v>
      </c>
      <c r="L606" t="s">
        <v>953</v>
      </c>
      <c r="M606" t="s">
        <v>407</v>
      </c>
      <c r="N606" s="1">
        <v>42735</v>
      </c>
      <c r="O606" t="s">
        <v>2414</v>
      </c>
    </row>
    <row r="607" spans="2:15">
      <c r="B607" t="s">
        <v>2415</v>
      </c>
      <c r="C607" t="s">
        <v>63</v>
      </c>
      <c r="D607">
        <v>2013</v>
      </c>
      <c r="E607" t="s">
        <v>2342</v>
      </c>
      <c r="F607" t="s">
        <v>194</v>
      </c>
      <c r="G607" t="s">
        <v>194</v>
      </c>
      <c r="H607" t="s">
        <v>2416</v>
      </c>
      <c r="I607" t="s">
        <v>1131</v>
      </c>
      <c r="J607">
        <v>335662</v>
      </c>
      <c r="K607">
        <v>315000</v>
      </c>
      <c r="L607" t="s">
        <v>953</v>
      </c>
      <c r="M607" t="s">
        <v>358</v>
      </c>
      <c r="N607" s="1">
        <v>42735</v>
      </c>
      <c r="O607" t="s">
        <v>2417</v>
      </c>
    </row>
    <row r="608" spans="2:15">
      <c r="B608" t="s">
        <v>2418</v>
      </c>
      <c r="C608" t="s">
        <v>63</v>
      </c>
      <c r="D608">
        <v>2013</v>
      </c>
      <c r="E608" t="s">
        <v>2342</v>
      </c>
      <c r="F608" t="s">
        <v>243</v>
      </c>
      <c r="G608" t="s">
        <v>1909</v>
      </c>
      <c r="H608" t="s">
        <v>2419</v>
      </c>
      <c r="I608" t="s">
        <v>390</v>
      </c>
      <c r="J608">
        <v>351708</v>
      </c>
      <c r="K608">
        <v>330000</v>
      </c>
      <c r="L608" t="s">
        <v>953</v>
      </c>
      <c r="M608" t="s">
        <v>391</v>
      </c>
      <c r="N608" s="1">
        <v>42916</v>
      </c>
      <c r="O608" t="s">
        <v>2420</v>
      </c>
    </row>
    <row r="609" spans="2:15">
      <c r="B609" t="s">
        <v>2421</v>
      </c>
      <c r="C609" t="s">
        <v>63</v>
      </c>
      <c r="D609">
        <v>2013</v>
      </c>
      <c r="E609" t="s">
        <v>2342</v>
      </c>
      <c r="F609" t="s">
        <v>220</v>
      </c>
      <c r="G609" t="s">
        <v>220</v>
      </c>
      <c r="H609" t="s">
        <v>2422</v>
      </c>
      <c r="I609" t="s">
        <v>2423</v>
      </c>
      <c r="J609">
        <v>575522</v>
      </c>
      <c r="K609">
        <v>540000</v>
      </c>
      <c r="L609" t="s">
        <v>953</v>
      </c>
      <c r="M609" t="s">
        <v>2424</v>
      </c>
      <c r="N609" s="1">
        <v>42735</v>
      </c>
      <c r="O609" t="s">
        <v>2425</v>
      </c>
    </row>
    <row r="610" spans="2:15">
      <c r="B610" t="s">
        <v>2426</v>
      </c>
      <c r="C610" t="s">
        <v>63</v>
      </c>
      <c r="D610">
        <v>2013</v>
      </c>
      <c r="E610" t="s">
        <v>2342</v>
      </c>
      <c r="F610" t="s">
        <v>220</v>
      </c>
      <c r="G610" t="s">
        <v>220</v>
      </c>
      <c r="H610" t="s">
        <v>2427</v>
      </c>
      <c r="I610" t="s">
        <v>2157</v>
      </c>
      <c r="J610">
        <v>367695</v>
      </c>
      <c r="K610">
        <v>345000</v>
      </c>
      <c r="L610" t="s">
        <v>953</v>
      </c>
      <c r="M610" t="s">
        <v>412</v>
      </c>
      <c r="N610" s="1">
        <v>42369</v>
      </c>
      <c r="O610" t="s">
        <v>2428</v>
      </c>
    </row>
    <row r="611" spans="2:15">
      <c r="B611" t="s">
        <v>2429</v>
      </c>
      <c r="C611" t="s">
        <v>594</v>
      </c>
      <c r="D611">
        <v>2012</v>
      </c>
      <c r="E611" t="s">
        <v>2430</v>
      </c>
      <c r="F611" t="s">
        <v>88</v>
      </c>
      <c r="G611" t="s">
        <v>88</v>
      </c>
      <c r="H611" t="s">
        <v>2431</v>
      </c>
      <c r="I611" t="s">
        <v>653</v>
      </c>
      <c r="J611">
        <v>3550866</v>
      </c>
      <c r="K611">
        <v>3184657</v>
      </c>
      <c r="L611" t="s">
        <v>953</v>
      </c>
      <c r="M611" t="s">
        <v>551</v>
      </c>
      <c r="N611" s="1">
        <v>43465</v>
      </c>
      <c r="O611" t="s">
        <v>2432</v>
      </c>
    </row>
    <row r="612" spans="2:15">
      <c r="B612" t="s">
        <v>2433</v>
      </c>
      <c r="C612" t="s">
        <v>241</v>
      </c>
      <c r="D612">
        <v>2012</v>
      </c>
      <c r="E612" t="s">
        <v>2434</v>
      </c>
      <c r="F612" t="s">
        <v>194</v>
      </c>
      <c r="G612" t="s">
        <v>194</v>
      </c>
      <c r="H612" t="s">
        <v>2435</v>
      </c>
      <c r="I612" t="s">
        <v>752</v>
      </c>
      <c r="J612">
        <v>729948</v>
      </c>
      <c r="K612">
        <v>661928</v>
      </c>
      <c r="L612" t="s">
        <v>953</v>
      </c>
      <c r="M612" t="s">
        <v>407</v>
      </c>
      <c r="N612" s="1">
        <v>42794</v>
      </c>
      <c r="O612" t="s">
        <v>752</v>
      </c>
    </row>
    <row r="613" spans="2:15">
      <c r="B613" t="s">
        <v>2436</v>
      </c>
      <c r="C613" t="s">
        <v>241</v>
      </c>
      <c r="D613">
        <v>2012</v>
      </c>
      <c r="E613" t="s">
        <v>2434</v>
      </c>
      <c r="F613" t="s">
        <v>243</v>
      </c>
      <c r="G613" t="s">
        <v>1909</v>
      </c>
      <c r="H613" t="s">
        <v>2437</v>
      </c>
      <c r="I613" t="s">
        <v>2438</v>
      </c>
      <c r="J613">
        <v>748452</v>
      </c>
      <c r="K613">
        <v>677842</v>
      </c>
      <c r="L613" t="s">
        <v>953</v>
      </c>
      <c r="M613" t="s">
        <v>551</v>
      </c>
      <c r="N613" s="1">
        <v>43100</v>
      </c>
      <c r="O613" t="s">
        <v>2438</v>
      </c>
    </row>
    <row r="614" spans="2:15">
      <c r="B614" t="s">
        <v>2439</v>
      </c>
      <c r="C614" t="s">
        <v>241</v>
      </c>
      <c r="D614">
        <v>2012</v>
      </c>
      <c r="E614" t="s">
        <v>2434</v>
      </c>
      <c r="F614" t="s">
        <v>382</v>
      </c>
      <c r="G614" t="s">
        <v>382</v>
      </c>
      <c r="H614" t="s">
        <v>2440</v>
      </c>
      <c r="I614" t="s">
        <v>2441</v>
      </c>
      <c r="J614">
        <v>826319</v>
      </c>
      <c r="K614">
        <v>714528</v>
      </c>
      <c r="L614" t="s">
        <v>953</v>
      </c>
      <c r="M614" t="s">
        <v>828</v>
      </c>
      <c r="N614" s="1">
        <v>43100</v>
      </c>
      <c r="O614" t="s">
        <v>2441</v>
      </c>
    </row>
    <row r="615" spans="2:15">
      <c r="B615" t="s">
        <v>2442</v>
      </c>
      <c r="C615" t="s">
        <v>241</v>
      </c>
      <c r="D615">
        <v>2012</v>
      </c>
      <c r="E615" t="s">
        <v>2434</v>
      </c>
      <c r="F615" t="s">
        <v>42</v>
      </c>
      <c r="G615" t="s">
        <v>42</v>
      </c>
      <c r="H615" t="s">
        <v>2443</v>
      </c>
      <c r="I615" t="s">
        <v>1155</v>
      </c>
      <c r="J615">
        <v>898781</v>
      </c>
      <c r="K615">
        <v>813902</v>
      </c>
      <c r="L615" t="s">
        <v>953</v>
      </c>
      <c r="M615" t="s">
        <v>358</v>
      </c>
      <c r="N615" s="1">
        <v>42597</v>
      </c>
      <c r="O615" t="s">
        <v>1155</v>
      </c>
    </row>
    <row r="616" spans="2:15">
      <c r="B616" t="s">
        <v>2444</v>
      </c>
      <c r="C616" t="s">
        <v>241</v>
      </c>
      <c r="D616">
        <v>2012</v>
      </c>
      <c r="E616" t="s">
        <v>2434</v>
      </c>
      <c r="F616" t="s">
        <v>119</v>
      </c>
      <c r="G616" t="s">
        <v>119</v>
      </c>
      <c r="H616" t="s">
        <v>2445</v>
      </c>
      <c r="I616" t="s">
        <v>2446</v>
      </c>
      <c r="J616">
        <v>637945</v>
      </c>
      <c r="K616">
        <v>586028</v>
      </c>
      <c r="L616" t="s">
        <v>953</v>
      </c>
      <c r="M616" t="s">
        <v>358</v>
      </c>
      <c r="N616" s="1">
        <v>42916</v>
      </c>
      <c r="O616" t="s">
        <v>2446</v>
      </c>
    </row>
    <row r="617" spans="2:15">
      <c r="B617" t="s">
        <v>2447</v>
      </c>
      <c r="C617" t="s">
        <v>241</v>
      </c>
      <c r="D617">
        <v>2012</v>
      </c>
      <c r="E617" t="s">
        <v>2434</v>
      </c>
      <c r="F617" t="s">
        <v>194</v>
      </c>
      <c r="G617" t="s">
        <v>194</v>
      </c>
      <c r="H617" t="s">
        <v>2448</v>
      </c>
      <c r="I617" t="s">
        <v>737</v>
      </c>
      <c r="J617">
        <v>738803</v>
      </c>
      <c r="K617">
        <v>670228</v>
      </c>
      <c r="L617" t="s">
        <v>953</v>
      </c>
      <c r="M617" t="s">
        <v>358</v>
      </c>
      <c r="N617" s="1">
        <v>42916</v>
      </c>
      <c r="O617" t="s">
        <v>737</v>
      </c>
    </row>
    <row r="618" spans="2:15">
      <c r="B618" t="s">
        <v>2449</v>
      </c>
      <c r="C618" t="s">
        <v>241</v>
      </c>
      <c r="D618">
        <v>2012</v>
      </c>
      <c r="E618" t="s">
        <v>2434</v>
      </c>
      <c r="F618" t="s">
        <v>42</v>
      </c>
      <c r="G618" t="s">
        <v>42</v>
      </c>
      <c r="H618" t="s">
        <v>2450</v>
      </c>
      <c r="I618" t="s">
        <v>1100</v>
      </c>
      <c r="J618">
        <v>787086</v>
      </c>
      <c r="K618">
        <v>712828</v>
      </c>
      <c r="L618" t="s">
        <v>953</v>
      </c>
      <c r="M618" t="s">
        <v>334</v>
      </c>
      <c r="N618" s="1">
        <v>42825</v>
      </c>
      <c r="O618" t="s">
        <v>1100</v>
      </c>
    </row>
    <row r="619" spans="2:15">
      <c r="B619" t="s">
        <v>2451</v>
      </c>
      <c r="C619" t="s">
        <v>241</v>
      </c>
      <c r="D619">
        <v>2012</v>
      </c>
      <c r="E619" t="s">
        <v>2434</v>
      </c>
      <c r="F619" t="s">
        <v>152</v>
      </c>
      <c r="G619" t="s">
        <v>152</v>
      </c>
      <c r="H619" t="s">
        <v>2452</v>
      </c>
      <c r="I619" t="s">
        <v>2453</v>
      </c>
      <c r="J619">
        <v>687384</v>
      </c>
      <c r="K619">
        <v>622868</v>
      </c>
      <c r="L619" t="s">
        <v>953</v>
      </c>
      <c r="M619" t="s">
        <v>560</v>
      </c>
      <c r="N619" s="1">
        <v>43084</v>
      </c>
      <c r="O619" t="s">
        <v>2453</v>
      </c>
    </row>
    <row r="620" spans="2:15">
      <c r="B620" t="s">
        <v>2454</v>
      </c>
      <c r="C620" t="s">
        <v>205</v>
      </c>
      <c r="D620">
        <v>2012</v>
      </c>
      <c r="E620" t="s">
        <v>2455</v>
      </c>
      <c r="F620" t="s">
        <v>119</v>
      </c>
      <c r="G620" t="s">
        <v>119</v>
      </c>
      <c r="H620" t="s">
        <v>2456</v>
      </c>
      <c r="I620" t="s">
        <v>1288</v>
      </c>
      <c r="J620">
        <v>403639</v>
      </c>
      <c r="K620">
        <v>375000</v>
      </c>
      <c r="L620" t="s">
        <v>953</v>
      </c>
      <c r="M620" t="s">
        <v>358</v>
      </c>
      <c r="N620" s="1">
        <v>42182</v>
      </c>
      <c r="O620" t="s">
        <v>1288</v>
      </c>
    </row>
    <row r="621" spans="2:15">
      <c r="B621" t="s">
        <v>2457</v>
      </c>
      <c r="C621" t="s">
        <v>205</v>
      </c>
      <c r="D621">
        <v>2012</v>
      </c>
      <c r="E621" t="s">
        <v>2455</v>
      </c>
      <c r="F621" t="s">
        <v>152</v>
      </c>
      <c r="G621" t="s">
        <v>152</v>
      </c>
      <c r="H621" t="s">
        <v>2458</v>
      </c>
      <c r="I621" t="s">
        <v>2459</v>
      </c>
      <c r="J621">
        <v>0</v>
      </c>
      <c r="K621">
        <v>375000</v>
      </c>
      <c r="L621" t="s">
        <v>953</v>
      </c>
      <c r="M621" t="s">
        <v>627</v>
      </c>
      <c r="N621" s="1">
        <v>41019</v>
      </c>
      <c r="O621" t="s">
        <v>2459</v>
      </c>
    </row>
    <row r="622" spans="2:15">
      <c r="B622" t="s">
        <v>2460</v>
      </c>
      <c r="C622" t="s">
        <v>205</v>
      </c>
      <c r="D622">
        <v>2012</v>
      </c>
      <c r="E622" t="s">
        <v>2455</v>
      </c>
      <c r="F622" t="s">
        <v>152</v>
      </c>
      <c r="G622" t="s">
        <v>152</v>
      </c>
      <c r="H622" t="s">
        <v>2461</v>
      </c>
      <c r="I622" t="s">
        <v>2462</v>
      </c>
      <c r="J622">
        <v>403639</v>
      </c>
      <c r="K622">
        <v>375000</v>
      </c>
      <c r="L622" t="s">
        <v>953</v>
      </c>
      <c r="M622" t="s">
        <v>358</v>
      </c>
      <c r="N622" s="1">
        <v>42369</v>
      </c>
      <c r="O622" t="s">
        <v>2462</v>
      </c>
    </row>
    <row r="623" spans="2:15">
      <c r="B623" t="s">
        <v>2463</v>
      </c>
      <c r="C623" t="s">
        <v>205</v>
      </c>
      <c r="D623">
        <v>2012</v>
      </c>
      <c r="E623" t="s">
        <v>2455</v>
      </c>
      <c r="F623" t="s">
        <v>56</v>
      </c>
      <c r="G623" t="s">
        <v>56</v>
      </c>
      <c r="H623" t="s">
        <v>2464</v>
      </c>
      <c r="I623" t="s">
        <v>2465</v>
      </c>
      <c r="J623">
        <v>0</v>
      </c>
      <c r="K623">
        <v>375000</v>
      </c>
      <c r="L623" t="s">
        <v>953</v>
      </c>
      <c r="M623" t="s">
        <v>306</v>
      </c>
      <c r="N623" s="1">
        <v>42369</v>
      </c>
      <c r="O623" t="s">
        <v>2465</v>
      </c>
    </row>
    <row r="624" spans="2:15">
      <c r="B624" t="s">
        <v>2466</v>
      </c>
      <c r="C624" t="s">
        <v>205</v>
      </c>
      <c r="D624">
        <v>2012</v>
      </c>
      <c r="E624" t="s">
        <v>2455</v>
      </c>
      <c r="F624" t="s">
        <v>88</v>
      </c>
      <c r="G624" t="s">
        <v>88</v>
      </c>
      <c r="H624" t="s">
        <v>2467</v>
      </c>
      <c r="I624" t="s">
        <v>1457</v>
      </c>
      <c r="J624">
        <v>403639</v>
      </c>
      <c r="K624">
        <v>375000</v>
      </c>
      <c r="L624" t="s">
        <v>953</v>
      </c>
      <c r="M624" t="s">
        <v>358</v>
      </c>
      <c r="N624" s="1">
        <v>42369</v>
      </c>
      <c r="O624" t="s">
        <v>1457</v>
      </c>
    </row>
    <row r="625" spans="2:15">
      <c r="B625" t="s">
        <v>2468</v>
      </c>
      <c r="C625" t="s">
        <v>205</v>
      </c>
      <c r="D625">
        <v>2012</v>
      </c>
      <c r="E625" t="s">
        <v>2455</v>
      </c>
      <c r="F625" t="s">
        <v>215</v>
      </c>
      <c r="G625" t="s">
        <v>88</v>
      </c>
      <c r="H625" t="s">
        <v>2469</v>
      </c>
      <c r="I625" t="s">
        <v>2470</v>
      </c>
      <c r="J625">
        <v>403639</v>
      </c>
      <c r="K625">
        <v>375000</v>
      </c>
      <c r="L625" t="s">
        <v>953</v>
      </c>
      <c r="M625" t="s">
        <v>407</v>
      </c>
      <c r="N625" s="1">
        <v>42272</v>
      </c>
      <c r="O625" t="s">
        <v>2470</v>
      </c>
    </row>
    <row r="626" spans="2:15">
      <c r="B626" t="s">
        <v>2471</v>
      </c>
      <c r="C626" t="s">
        <v>205</v>
      </c>
      <c r="D626">
        <v>2012</v>
      </c>
      <c r="E626" t="s">
        <v>2455</v>
      </c>
      <c r="F626" t="s">
        <v>42</v>
      </c>
      <c r="G626" t="s">
        <v>42</v>
      </c>
      <c r="H626" t="s">
        <v>2472</v>
      </c>
      <c r="I626" t="s">
        <v>1454</v>
      </c>
      <c r="J626">
        <v>403639</v>
      </c>
      <c r="K626">
        <v>375000</v>
      </c>
      <c r="L626" t="s">
        <v>953</v>
      </c>
      <c r="M626" t="s">
        <v>306</v>
      </c>
      <c r="N626" s="1">
        <v>42536</v>
      </c>
      <c r="O626" t="s">
        <v>1454</v>
      </c>
    </row>
    <row r="627" spans="2:15">
      <c r="B627" t="s">
        <v>2473</v>
      </c>
      <c r="C627" t="s">
        <v>205</v>
      </c>
      <c r="D627">
        <v>2012</v>
      </c>
      <c r="E627" t="s">
        <v>2455</v>
      </c>
      <c r="F627" t="s">
        <v>20</v>
      </c>
      <c r="G627" t="s">
        <v>20</v>
      </c>
      <c r="H627" t="s">
        <v>2474</v>
      </c>
      <c r="I627" t="s">
        <v>2475</v>
      </c>
      <c r="J627">
        <v>403639</v>
      </c>
      <c r="K627">
        <v>375000</v>
      </c>
      <c r="L627" t="s">
        <v>953</v>
      </c>
      <c r="M627" t="s">
        <v>282</v>
      </c>
      <c r="N627" s="1">
        <v>42369</v>
      </c>
      <c r="O627" t="s">
        <v>2475</v>
      </c>
    </row>
    <row r="628" spans="2:15">
      <c r="B628" t="s">
        <v>2476</v>
      </c>
      <c r="C628" t="s">
        <v>205</v>
      </c>
      <c r="D628">
        <v>2012</v>
      </c>
      <c r="E628" t="s">
        <v>2455</v>
      </c>
      <c r="F628" t="s">
        <v>88</v>
      </c>
      <c r="G628" t="s">
        <v>88</v>
      </c>
      <c r="H628" t="s">
        <v>2477</v>
      </c>
      <c r="I628" t="s">
        <v>732</v>
      </c>
      <c r="J628">
        <v>403639</v>
      </c>
      <c r="K628">
        <v>375000</v>
      </c>
      <c r="L628" t="s">
        <v>953</v>
      </c>
      <c r="M628" t="s">
        <v>358</v>
      </c>
      <c r="N628" s="1">
        <v>42434</v>
      </c>
      <c r="O628" t="s">
        <v>732</v>
      </c>
    </row>
    <row r="629" spans="2:15">
      <c r="B629" t="s">
        <v>2478</v>
      </c>
      <c r="C629" t="s">
        <v>205</v>
      </c>
      <c r="D629">
        <v>2012</v>
      </c>
      <c r="E629" t="s">
        <v>2455</v>
      </c>
      <c r="F629" t="s">
        <v>88</v>
      </c>
      <c r="G629" t="s">
        <v>88</v>
      </c>
      <c r="H629" t="s">
        <v>2479</v>
      </c>
      <c r="I629" t="s">
        <v>1049</v>
      </c>
      <c r="J629">
        <v>403639</v>
      </c>
      <c r="K629">
        <v>375000</v>
      </c>
      <c r="L629" t="s">
        <v>953</v>
      </c>
      <c r="M629" t="s">
        <v>358</v>
      </c>
      <c r="N629" s="1">
        <v>42184</v>
      </c>
      <c r="O629" t="s">
        <v>1049</v>
      </c>
    </row>
    <row r="630" spans="2:15">
      <c r="B630" t="s">
        <v>2480</v>
      </c>
      <c r="C630" t="s">
        <v>205</v>
      </c>
      <c r="D630">
        <v>2012</v>
      </c>
      <c r="E630" t="s">
        <v>2455</v>
      </c>
      <c r="F630" t="s">
        <v>56</v>
      </c>
      <c r="G630" t="s">
        <v>119</v>
      </c>
      <c r="H630" t="s">
        <v>2481</v>
      </c>
      <c r="I630" t="s">
        <v>2482</v>
      </c>
      <c r="J630">
        <v>403639</v>
      </c>
      <c r="K630">
        <v>375000</v>
      </c>
      <c r="L630" t="s">
        <v>953</v>
      </c>
      <c r="M630" t="s">
        <v>358</v>
      </c>
      <c r="N630" s="1">
        <v>42551</v>
      </c>
      <c r="O630" t="s">
        <v>2482</v>
      </c>
    </row>
    <row r="631" spans="2:15">
      <c r="B631" t="s">
        <v>2483</v>
      </c>
      <c r="C631" t="s">
        <v>205</v>
      </c>
      <c r="D631">
        <v>2012</v>
      </c>
      <c r="E631" t="s">
        <v>2455</v>
      </c>
      <c r="F631" t="s">
        <v>194</v>
      </c>
      <c r="G631" t="s">
        <v>194</v>
      </c>
      <c r="H631" t="s">
        <v>2484</v>
      </c>
      <c r="I631" t="s">
        <v>2485</v>
      </c>
      <c r="J631">
        <v>199929</v>
      </c>
      <c r="K631">
        <v>375000</v>
      </c>
      <c r="L631" t="s">
        <v>953</v>
      </c>
      <c r="M631" t="s">
        <v>358</v>
      </c>
      <c r="N631" s="1">
        <v>41992</v>
      </c>
      <c r="O631" t="s">
        <v>2485</v>
      </c>
    </row>
    <row r="632" spans="2:15">
      <c r="B632" t="s">
        <v>2486</v>
      </c>
      <c r="C632" t="s">
        <v>241</v>
      </c>
      <c r="D632">
        <v>2011</v>
      </c>
      <c r="E632" t="s">
        <v>2487</v>
      </c>
      <c r="F632" t="s">
        <v>42</v>
      </c>
      <c r="G632" t="s">
        <v>42</v>
      </c>
      <c r="H632" t="s">
        <v>2488</v>
      </c>
      <c r="I632" t="s">
        <v>747</v>
      </c>
      <c r="J632">
        <v>753275</v>
      </c>
      <c r="K632">
        <v>702684</v>
      </c>
      <c r="L632" t="s">
        <v>953</v>
      </c>
      <c r="M632" t="s">
        <v>358</v>
      </c>
      <c r="N632" s="1">
        <v>42735</v>
      </c>
      <c r="O632" t="s">
        <v>747</v>
      </c>
    </row>
    <row r="633" spans="2:15">
      <c r="B633" t="s">
        <v>2489</v>
      </c>
      <c r="C633" t="s">
        <v>241</v>
      </c>
      <c r="D633">
        <v>2011</v>
      </c>
      <c r="E633" t="s">
        <v>2487</v>
      </c>
      <c r="F633" t="s">
        <v>152</v>
      </c>
      <c r="G633" t="s">
        <v>152</v>
      </c>
      <c r="H633" t="s">
        <v>2490</v>
      </c>
      <c r="I633" t="s">
        <v>2491</v>
      </c>
      <c r="J633">
        <v>0</v>
      </c>
      <c r="K633">
        <v>822856</v>
      </c>
      <c r="L633" t="s">
        <v>953</v>
      </c>
      <c r="M633" t="s">
        <v>358</v>
      </c>
      <c r="N633" s="1">
        <v>42369</v>
      </c>
      <c r="O633" t="s">
        <v>2491</v>
      </c>
    </row>
    <row r="634" spans="2:15">
      <c r="B634" t="s">
        <v>2492</v>
      </c>
      <c r="C634" t="s">
        <v>241</v>
      </c>
      <c r="D634">
        <v>2011</v>
      </c>
      <c r="E634" t="s">
        <v>2487</v>
      </c>
      <c r="F634" t="s">
        <v>225</v>
      </c>
      <c r="G634" t="s">
        <v>225</v>
      </c>
      <c r="H634" t="s">
        <v>2493</v>
      </c>
      <c r="I634" t="s">
        <v>1025</v>
      </c>
      <c r="J634">
        <v>605650</v>
      </c>
      <c r="K634">
        <v>564504</v>
      </c>
      <c r="L634" t="s">
        <v>953</v>
      </c>
      <c r="M634" t="s">
        <v>560</v>
      </c>
      <c r="N634" s="1">
        <v>42717</v>
      </c>
      <c r="O634" t="s">
        <v>1025</v>
      </c>
    </row>
    <row r="635" spans="2:15">
      <c r="B635" t="s">
        <v>2494</v>
      </c>
      <c r="C635" t="s">
        <v>241</v>
      </c>
      <c r="D635">
        <v>2011</v>
      </c>
      <c r="E635" t="s">
        <v>2487</v>
      </c>
      <c r="F635" t="s">
        <v>42</v>
      </c>
      <c r="G635" t="s">
        <v>42</v>
      </c>
      <c r="H635" t="s">
        <v>2495</v>
      </c>
      <c r="I635" t="s">
        <v>148</v>
      </c>
      <c r="J635">
        <v>637653</v>
      </c>
      <c r="K635">
        <v>594928</v>
      </c>
      <c r="L635" t="s">
        <v>953</v>
      </c>
      <c r="M635" t="s">
        <v>358</v>
      </c>
      <c r="N635" s="1">
        <v>42407</v>
      </c>
      <c r="O635" t="s">
        <v>148</v>
      </c>
    </row>
    <row r="636" spans="2:15">
      <c r="B636" t="s">
        <v>2496</v>
      </c>
      <c r="C636" t="s">
        <v>241</v>
      </c>
      <c r="D636">
        <v>2011</v>
      </c>
      <c r="E636" t="s">
        <v>2487</v>
      </c>
      <c r="F636" t="s">
        <v>243</v>
      </c>
      <c r="G636" t="s">
        <v>1909</v>
      </c>
      <c r="H636" t="s">
        <v>2497</v>
      </c>
      <c r="I636" t="s">
        <v>2498</v>
      </c>
      <c r="J636">
        <v>624936</v>
      </c>
      <c r="K636">
        <v>583416</v>
      </c>
      <c r="L636" t="s">
        <v>953</v>
      </c>
      <c r="M636" t="s">
        <v>391</v>
      </c>
      <c r="N636" s="1">
        <v>43100</v>
      </c>
      <c r="O636" t="s">
        <v>2498</v>
      </c>
    </row>
    <row r="637" spans="2:15">
      <c r="B637" t="s">
        <v>2499</v>
      </c>
      <c r="C637" t="s">
        <v>241</v>
      </c>
      <c r="D637">
        <v>2011</v>
      </c>
      <c r="E637" t="s">
        <v>2487</v>
      </c>
      <c r="F637" t="s">
        <v>113</v>
      </c>
      <c r="G637" t="s">
        <v>113</v>
      </c>
      <c r="H637" t="s">
        <v>2500</v>
      </c>
      <c r="I637" t="s">
        <v>2501</v>
      </c>
      <c r="J637">
        <v>837205</v>
      </c>
      <c r="K637">
        <v>804856</v>
      </c>
      <c r="L637" t="s">
        <v>953</v>
      </c>
      <c r="M637" t="s">
        <v>358</v>
      </c>
      <c r="N637" s="1">
        <v>42405</v>
      </c>
      <c r="O637" t="s">
        <v>2501</v>
      </c>
    </row>
    <row r="638" spans="2:15">
      <c r="B638" t="s">
        <v>2502</v>
      </c>
      <c r="C638" t="s">
        <v>241</v>
      </c>
      <c r="D638">
        <v>2011</v>
      </c>
      <c r="E638" t="s">
        <v>2487</v>
      </c>
      <c r="F638" t="s">
        <v>94</v>
      </c>
      <c r="G638" t="s">
        <v>94</v>
      </c>
      <c r="H638" t="s">
        <v>2503</v>
      </c>
      <c r="I638" t="s">
        <v>1177</v>
      </c>
      <c r="J638">
        <v>692618</v>
      </c>
      <c r="K638">
        <v>655356</v>
      </c>
      <c r="L638" t="s">
        <v>953</v>
      </c>
      <c r="M638" t="s">
        <v>306</v>
      </c>
      <c r="N638" s="1">
        <v>42735</v>
      </c>
      <c r="O638" t="s">
        <v>1177</v>
      </c>
    </row>
    <row r="639" spans="2:15">
      <c r="B639" t="s">
        <v>2504</v>
      </c>
      <c r="C639" t="s">
        <v>241</v>
      </c>
      <c r="D639">
        <v>2011</v>
      </c>
      <c r="E639" t="s">
        <v>2487</v>
      </c>
      <c r="F639" t="s">
        <v>94</v>
      </c>
      <c r="G639" t="s">
        <v>94</v>
      </c>
      <c r="H639" t="s">
        <v>2505</v>
      </c>
      <c r="I639" t="s">
        <v>2506</v>
      </c>
      <c r="J639">
        <v>824167</v>
      </c>
      <c r="K639">
        <v>768306</v>
      </c>
      <c r="L639" t="s">
        <v>953</v>
      </c>
      <c r="M639" t="s">
        <v>407</v>
      </c>
      <c r="N639" s="1">
        <v>42735</v>
      </c>
      <c r="O639" t="s">
        <v>2506</v>
      </c>
    </row>
    <row r="640" spans="2:15">
      <c r="B640" t="s">
        <v>2507</v>
      </c>
      <c r="C640" t="s">
        <v>241</v>
      </c>
      <c r="D640">
        <v>2011</v>
      </c>
      <c r="E640" t="s">
        <v>2487</v>
      </c>
      <c r="F640" t="s">
        <v>113</v>
      </c>
      <c r="G640" t="s">
        <v>113</v>
      </c>
      <c r="H640" t="s">
        <v>2508</v>
      </c>
      <c r="I640" t="s">
        <v>1766</v>
      </c>
      <c r="J640">
        <v>876186</v>
      </c>
      <c r="K640">
        <v>816187</v>
      </c>
      <c r="L640" t="s">
        <v>953</v>
      </c>
      <c r="M640" t="s">
        <v>358</v>
      </c>
      <c r="N640" s="1">
        <v>42735</v>
      </c>
      <c r="O640" t="s">
        <v>1766</v>
      </c>
    </row>
    <row r="641" spans="2:15">
      <c r="B641" t="s">
        <v>2509</v>
      </c>
      <c r="C641" t="s">
        <v>241</v>
      </c>
      <c r="D641">
        <v>2011</v>
      </c>
      <c r="E641" t="s">
        <v>2487</v>
      </c>
      <c r="F641" t="s">
        <v>56</v>
      </c>
      <c r="G641" t="s">
        <v>56</v>
      </c>
      <c r="H641" t="s">
        <v>2510</v>
      </c>
      <c r="I641" t="s">
        <v>1169</v>
      </c>
      <c r="J641">
        <v>577283</v>
      </c>
      <c r="K641">
        <v>537178</v>
      </c>
      <c r="L641" t="s">
        <v>953</v>
      </c>
      <c r="M641" t="s">
        <v>306</v>
      </c>
      <c r="N641" s="1">
        <v>42400</v>
      </c>
      <c r="O641" t="s">
        <v>1169</v>
      </c>
    </row>
    <row r="642" spans="2:15">
      <c r="B642" t="s">
        <v>2511</v>
      </c>
      <c r="C642" t="s">
        <v>241</v>
      </c>
      <c r="D642">
        <v>2011</v>
      </c>
      <c r="E642" t="s">
        <v>2487</v>
      </c>
      <c r="F642" t="s">
        <v>215</v>
      </c>
      <c r="G642" t="s">
        <v>220</v>
      </c>
      <c r="H642" t="s">
        <v>2512</v>
      </c>
      <c r="I642" t="s">
        <v>281</v>
      </c>
      <c r="J642">
        <v>711824</v>
      </c>
      <c r="K642">
        <v>664528</v>
      </c>
      <c r="L642" t="s">
        <v>953</v>
      </c>
      <c r="M642" t="s">
        <v>300</v>
      </c>
      <c r="N642" s="1">
        <v>42735</v>
      </c>
      <c r="O642" t="s">
        <v>281</v>
      </c>
    </row>
    <row r="643" spans="2:15">
      <c r="B643" t="s">
        <v>2513</v>
      </c>
      <c r="C643" t="s">
        <v>165</v>
      </c>
      <c r="D643">
        <v>2012</v>
      </c>
      <c r="E643" t="s">
        <v>2514</v>
      </c>
      <c r="F643" t="s">
        <v>81</v>
      </c>
      <c r="G643" t="s">
        <v>81</v>
      </c>
      <c r="H643" t="s">
        <v>2515</v>
      </c>
      <c r="I643" t="s">
        <v>2516</v>
      </c>
      <c r="J643">
        <v>250000</v>
      </c>
      <c r="K643">
        <v>250000</v>
      </c>
      <c r="L643" t="s">
        <v>953</v>
      </c>
      <c r="M643" t="s">
        <v>282</v>
      </c>
      <c r="N643" s="1">
        <v>41639</v>
      </c>
      <c r="O643" t="s">
        <v>2517</v>
      </c>
    </row>
    <row r="644" spans="2:15">
      <c r="B644" t="s">
        <v>2518</v>
      </c>
      <c r="C644" t="s">
        <v>165</v>
      </c>
      <c r="D644">
        <v>2012</v>
      </c>
      <c r="E644" t="s">
        <v>2514</v>
      </c>
      <c r="F644" t="s">
        <v>119</v>
      </c>
      <c r="G644" t="s">
        <v>119</v>
      </c>
      <c r="H644" t="s">
        <v>2519</v>
      </c>
      <c r="I644" t="s">
        <v>2520</v>
      </c>
      <c r="J644">
        <v>150000</v>
      </c>
      <c r="K644">
        <v>150000</v>
      </c>
      <c r="L644" t="s">
        <v>953</v>
      </c>
      <c r="M644" t="s">
        <v>495</v>
      </c>
      <c r="N644" s="1">
        <v>42004</v>
      </c>
      <c r="O644" t="s">
        <v>2521</v>
      </c>
    </row>
    <row r="645" spans="2:15">
      <c r="B645" t="s">
        <v>2522</v>
      </c>
      <c r="C645" t="s">
        <v>33</v>
      </c>
      <c r="D645">
        <v>2012</v>
      </c>
      <c r="E645" t="s">
        <v>2523</v>
      </c>
      <c r="F645" t="s">
        <v>88</v>
      </c>
      <c r="G645" t="s">
        <v>88</v>
      </c>
      <c r="H645" t="s">
        <v>2524</v>
      </c>
      <c r="I645" t="s">
        <v>137</v>
      </c>
      <c r="J645">
        <v>0</v>
      </c>
      <c r="K645">
        <v>265000</v>
      </c>
      <c r="L645" t="s">
        <v>953</v>
      </c>
      <c r="M645" t="s">
        <v>407</v>
      </c>
      <c r="N645" s="1">
        <v>42369</v>
      </c>
      <c r="O645" t="s">
        <v>2525</v>
      </c>
    </row>
    <row r="646" spans="2:15">
      <c r="B646" t="s">
        <v>2526</v>
      </c>
      <c r="C646" t="s">
        <v>63</v>
      </c>
      <c r="D646">
        <v>2012</v>
      </c>
      <c r="E646" t="s">
        <v>2527</v>
      </c>
      <c r="F646" t="s">
        <v>152</v>
      </c>
      <c r="G646" t="s">
        <v>152</v>
      </c>
      <c r="H646" t="s">
        <v>2528</v>
      </c>
      <c r="I646" t="s">
        <v>1039</v>
      </c>
      <c r="J646">
        <v>343562</v>
      </c>
      <c r="K646">
        <v>320000</v>
      </c>
      <c r="L646" t="s">
        <v>953</v>
      </c>
      <c r="M646" t="s">
        <v>293</v>
      </c>
      <c r="N646" s="1">
        <v>42338</v>
      </c>
      <c r="O646" t="s">
        <v>2529</v>
      </c>
    </row>
    <row r="647" spans="2:15">
      <c r="B647" t="s">
        <v>2530</v>
      </c>
      <c r="C647" t="s">
        <v>63</v>
      </c>
      <c r="D647">
        <v>2012</v>
      </c>
      <c r="E647" t="s">
        <v>2527</v>
      </c>
      <c r="F647" t="s">
        <v>1351</v>
      </c>
      <c r="G647" t="s">
        <v>2531</v>
      </c>
      <c r="H647" t="s">
        <v>2532</v>
      </c>
      <c r="I647" t="s">
        <v>1774</v>
      </c>
      <c r="J647">
        <v>968699</v>
      </c>
      <c r="K647">
        <v>900000</v>
      </c>
      <c r="L647" t="s">
        <v>953</v>
      </c>
      <c r="M647" t="s">
        <v>334</v>
      </c>
      <c r="N647" s="1">
        <v>42185</v>
      </c>
      <c r="O647" t="s">
        <v>1774</v>
      </c>
    </row>
    <row r="648" spans="2:15">
      <c r="B648" t="s">
        <v>2533</v>
      </c>
      <c r="C648" t="s">
        <v>63</v>
      </c>
      <c r="D648">
        <v>2012</v>
      </c>
      <c r="E648" t="s">
        <v>2527</v>
      </c>
      <c r="F648" t="s">
        <v>42</v>
      </c>
      <c r="G648" t="s">
        <v>42</v>
      </c>
      <c r="H648" t="s">
        <v>2534</v>
      </c>
      <c r="I648" t="s">
        <v>2535</v>
      </c>
      <c r="J648">
        <v>536112</v>
      </c>
      <c r="K648">
        <v>500000</v>
      </c>
      <c r="L648" t="s">
        <v>953</v>
      </c>
      <c r="M648" t="s">
        <v>334</v>
      </c>
      <c r="N648" s="1">
        <v>42369</v>
      </c>
      <c r="O648" t="s">
        <v>2536</v>
      </c>
    </row>
    <row r="649" spans="2:15">
      <c r="B649" t="s">
        <v>2537</v>
      </c>
      <c r="C649" t="s">
        <v>63</v>
      </c>
      <c r="D649">
        <v>2012</v>
      </c>
      <c r="E649" t="s">
        <v>2527</v>
      </c>
      <c r="F649" t="s">
        <v>42</v>
      </c>
      <c r="G649" t="s">
        <v>42</v>
      </c>
      <c r="H649" t="s">
        <v>2538</v>
      </c>
      <c r="I649" t="s">
        <v>1549</v>
      </c>
      <c r="J649">
        <v>300899</v>
      </c>
      <c r="K649">
        <v>280000</v>
      </c>
      <c r="L649" t="s">
        <v>953</v>
      </c>
      <c r="M649" t="s">
        <v>407</v>
      </c>
      <c r="N649" s="1">
        <v>42369</v>
      </c>
      <c r="O649" t="s">
        <v>1549</v>
      </c>
    </row>
    <row r="650" spans="2:15">
      <c r="B650" t="s">
        <v>2539</v>
      </c>
      <c r="C650" t="s">
        <v>63</v>
      </c>
      <c r="D650">
        <v>2012</v>
      </c>
      <c r="E650" t="s">
        <v>2527</v>
      </c>
      <c r="F650" t="s">
        <v>49</v>
      </c>
      <c r="G650" t="s">
        <v>49</v>
      </c>
      <c r="H650" t="s">
        <v>2540</v>
      </c>
      <c r="I650" t="s">
        <v>364</v>
      </c>
      <c r="J650">
        <v>468339</v>
      </c>
      <c r="K650">
        <v>435000</v>
      </c>
      <c r="L650" t="s">
        <v>953</v>
      </c>
      <c r="M650" t="s">
        <v>306</v>
      </c>
      <c r="N650" s="1">
        <v>42369</v>
      </c>
      <c r="O650" t="s">
        <v>2541</v>
      </c>
    </row>
    <row r="651" spans="2:15">
      <c r="B651" t="s">
        <v>2542</v>
      </c>
      <c r="C651" t="s">
        <v>63</v>
      </c>
      <c r="D651">
        <v>2012</v>
      </c>
      <c r="E651" t="s">
        <v>2527</v>
      </c>
      <c r="F651" t="s">
        <v>42</v>
      </c>
      <c r="G651" t="s">
        <v>42</v>
      </c>
      <c r="H651" t="s">
        <v>2543</v>
      </c>
      <c r="I651" t="s">
        <v>2544</v>
      </c>
      <c r="J651">
        <v>440400</v>
      </c>
      <c r="K651">
        <v>410000</v>
      </c>
      <c r="L651" t="s">
        <v>953</v>
      </c>
      <c r="M651" t="s">
        <v>627</v>
      </c>
      <c r="N651" s="1">
        <v>42916</v>
      </c>
      <c r="O651" t="s">
        <v>2545</v>
      </c>
    </row>
    <row r="652" spans="2:15">
      <c r="B652" t="s">
        <v>2546</v>
      </c>
      <c r="C652" t="s">
        <v>63</v>
      </c>
      <c r="D652">
        <v>2012</v>
      </c>
      <c r="E652" t="s">
        <v>2527</v>
      </c>
      <c r="F652" t="s">
        <v>42</v>
      </c>
      <c r="G652" t="s">
        <v>42</v>
      </c>
      <c r="H652" t="s">
        <v>2547</v>
      </c>
      <c r="I652" t="s">
        <v>1123</v>
      </c>
      <c r="J652">
        <v>387350</v>
      </c>
      <c r="K652">
        <v>360000</v>
      </c>
      <c r="L652" t="s">
        <v>953</v>
      </c>
      <c r="M652" t="s">
        <v>334</v>
      </c>
      <c r="N652" s="1">
        <v>42735</v>
      </c>
      <c r="O652" t="s">
        <v>1123</v>
      </c>
    </row>
    <row r="653" spans="2:15">
      <c r="B653" t="s">
        <v>2548</v>
      </c>
      <c r="C653" t="s">
        <v>63</v>
      </c>
      <c r="D653">
        <v>2012</v>
      </c>
      <c r="E653" t="s">
        <v>2527</v>
      </c>
      <c r="F653" t="s">
        <v>152</v>
      </c>
      <c r="G653" t="s">
        <v>152</v>
      </c>
      <c r="H653" t="s">
        <v>2549</v>
      </c>
      <c r="I653" t="s">
        <v>2550</v>
      </c>
      <c r="J653">
        <v>0</v>
      </c>
      <c r="K653">
        <v>210000</v>
      </c>
      <c r="L653" t="s">
        <v>953</v>
      </c>
      <c r="M653" t="s">
        <v>441</v>
      </c>
      <c r="N653" s="1">
        <v>40998</v>
      </c>
      <c r="O653" t="s">
        <v>2550</v>
      </c>
    </row>
    <row r="654" spans="2:15">
      <c r="B654" t="s">
        <v>2551</v>
      </c>
      <c r="C654" t="s">
        <v>63</v>
      </c>
      <c r="D654">
        <v>2012</v>
      </c>
      <c r="E654" t="s">
        <v>2527</v>
      </c>
      <c r="F654" t="s">
        <v>42</v>
      </c>
      <c r="G654" t="s">
        <v>42</v>
      </c>
      <c r="H654" t="s">
        <v>2552</v>
      </c>
      <c r="I654" t="s">
        <v>2553</v>
      </c>
      <c r="J654">
        <v>404746</v>
      </c>
      <c r="K654">
        <v>380000</v>
      </c>
      <c r="L654" t="s">
        <v>953</v>
      </c>
      <c r="M654" t="s">
        <v>441</v>
      </c>
      <c r="N654" s="1">
        <v>42369</v>
      </c>
      <c r="O654" t="s">
        <v>2554</v>
      </c>
    </row>
    <row r="655" spans="2:15">
      <c r="B655" t="s">
        <v>2555</v>
      </c>
      <c r="C655" t="s">
        <v>63</v>
      </c>
      <c r="D655">
        <v>2012</v>
      </c>
      <c r="E655" t="s">
        <v>2527</v>
      </c>
      <c r="F655" t="s">
        <v>20</v>
      </c>
      <c r="G655" t="s">
        <v>20</v>
      </c>
      <c r="H655" t="s">
        <v>2556</v>
      </c>
      <c r="I655" t="s">
        <v>1449</v>
      </c>
      <c r="J655">
        <v>751965</v>
      </c>
      <c r="K655">
        <v>702792</v>
      </c>
      <c r="L655" t="s">
        <v>953</v>
      </c>
      <c r="M655" t="s">
        <v>306</v>
      </c>
      <c r="N655" s="1">
        <v>42004</v>
      </c>
      <c r="O655" t="s">
        <v>1449</v>
      </c>
    </row>
    <row r="656" spans="2:15">
      <c r="B656" t="s">
        <v>2557</v>
      </c>
      <c r="C656" t="s">
        <v>63</v>
      </c>
      <c r="D656">
        <v>2012</v>
      </c>
      <c r="E656" t="s">
        <v>2527</v>
      </c>
      <c r="F656" t="s">
        <v>56</v>
      </c>
      <c r="G656" t="s">
        <v>56</v>
      </c>
      <c r="H656" t="s">
        <v>2558</v>
      </c>
      <c r="I656" t="s">
        <v>1169</v>
      </c>
      <c r="J656">
        <v>326571</v>
      </c>
      <c r="K656">
        <v>303464</v>
      </c>
      <c r="L656" t="s">
        <v>953</v>
      </c>
      <c r="M656" t="s">
        <v>306</v>
      </c>
      <c r="N656" s="1">
        <v>42735</v>
      </c>
      <c r="O656" t="s">
        <v>1169</v>
      </c>
    </row>
    <row r="657" spans="2:15">
      <c r="B657" t="s">
        <v>2559</v>
      </c>
      <c r="C657" t="s">
        <v>63</v>
      </c>
      <c r="D657">
        <v>2012</v>
      </c>
      <c r="E657" t="s">
        <v>2527</v>
      </c>
      <c r="F657" t="s">
        <v>225</v>
      </c>
      <c r="G657" t="s">
        <v>225</v>
      </c>
      <c r="H657" t="s">
        <v>2560</v>
      </c>
      <c r="I657" t="s">
        <v>2561</v>
      </c>
      <c r="J657">
        <v>149836</v>
      </c>
      <c r="K657">
        <v>315000</v>
      </c>
      <c r="L657" t="s">
        <v>953</v>
      </c>
      <c r="M657" t="s">
        <v>282</v>
      </c>
      <c r="N657" s="1">
        <v>41374</v>
      </c>
      <c r="O657" t="s">
        <v>2561</v>
      </c>
    </row>
    <row r="658" spans="2:15">
      <c r="B658" t="s">
        <v>2562</v>
      </c>
      <c r="C658" t="s">
        <v>63</v>
      </c>
      <c r="D658">
        <v>2012</v>
      </c>
      <c r="E658" t="s">
        <v>2527</v>
      </c>
      <c r="F658" t="s">
        <v>88</v>
      </c>
      <c r="G658" t="s">
        <v>88</v>
      </c>
      <c r="H658" t="s">
        <v>2563</v>
      </c>
      <c r="I658" t="s">
        <v>2564</v>
      </c>
      <c r="J658">
        <v>645585</v>
      </c>
      <c r="K658">
        <v>600000</v>
      </c>
      <c r="L658" t="s">
        <v>953</v>
      </c>
      <c r="M658" t="s">
        <v>560</v>
      </c>
      <c r="N658" s="1">
        <v>42444</v>
      </c>
      <c r="O658" t="s">
        <v>2565</v>
      </c>
    </row>
    <row r="659" spans="2:15">
      <c r="B659" t="s">
        <v>2566</v>
      </c>
      <c r="C659" t="s">
        <v>63</v>
      </c>
      <c r="D659">
        <v>2012</v>
      </c>
      <c r="E659" t="s">
        <v>2527</v>
      </c>
      <c r="F659" t="s">
        <v>42</v>
      </c>
      <c r="G659" t="s">
        <v>42</v>
      </c>
      <c r="H659" t="s">
        <v>2567</v>
      </c>
      <c r="I659" t="s">
        <v>1719</v>
      </c>
      <c r="J659">
        <v>349679</v>
      </c>
      <c r="K659">
        <v>325000</v>
      </c>
      <c r="L659" t="s">
        <v>953</v>
      </c>
      <c r="M659" t="s">
        <v>560</v>
      </c>
      <c r="N659" s="1">
        <v>42551</v>
      </c>
      <c r="O659" t="s">
        <v>1719</v>
      </c>
    </row>
    <row r="660" spans="2:15">
      <c r="B660" t="s">
        <v>2568</v>
      </c>
      <c r="C660" t="s">
        <v>63</v>
      </c>
      <c r="D660">
        <v>2012</v>
      </c>
      <c r="E660" t="s">
        <v>2527</v>
      </c>
      <c r="F660" t="s">
        <v>243</v>
      </c>
      <c r="G660" t="s">
        <v>1909</v>
      </c>
      <c r="H660" t="s">
        <v>2569</v>
      </c>
      <c r="I660" t="s">
        <v>2438</v>
      </c>
      <c r="J660">
        <v>279004</v>
      </c>
      <c r="K660">
        <v>260000</v>
      </c>
      <c r="L660" t="s">
        <v>953</v>
      </c>
      <c r="M660" t="s">
        <v>551</v>
      </c>
      <c r="N660" s="1">
        <v>42735</v>
      </c>
      <c r="O660" t="s">
        <v>2570</v>
      </c>
    </row>
    <row r="661" spans="2:15">
      <c r="B661" t="s">
        <v>2571</v>
      </c>
      <c r="C661" t="s">
        <v>63</v>
      </c>
      <c r="D661">
        <v>2012</v>
      </c>
      <c r="E661" t="s">
        <v>2527</v>
      </c>
      <c r="F661" t="s">
        <v>119</v>
      </c>
      <c r="G661" t="s">
        <v>119</v>
      </c>
      <c r="H661" t="s">
        <v>2572</v>
      </c>
      <c r="I661" t="s">
        <v>2073</v>
      </c>
      <c r="J661">
        <v>398861</v>
      </c>
      <c r="K661">
        <v>370000</v>
      </c>
      <c r="L661" t="s">
        <v>953</v>
      </c>
      <c r="M661" t="s">
        <v>495</v>
      </c>
      <c r="N661" s="1">
        <v>42369</v>
      </c>
      <c r="O661" t="s">
        <v>2573</v>
      </c>
    </row>
    <row r="662" spans="2:15">
      <c r="B662" t="s">
        <v>2574</v>
      </c>
      <c r="C662" t="s">
        <v>63</v>
      </c>
      <c r="D662">
        <v>2012</v>
      </c>
      <c r="E662" t="s">
        <v>2527</v>
      </c>
      <c r="F662" t="s">
        <v>56</v>
      </c>
      <c r="G662" t="s">
        <v>56</v>
      </c>
      <c r="H662" t="s">
        <v>2575</v>
      </c>
      <c r="I662" t="s">
        <v>807</v>
      </c>
      <c r="J662">
        <v>371210</v>
      </c>
      <c r="K662">
        <v>345000</v>
      </c>
      <c r="L662" t="s">
        <v>953</v>
      </c>
      <c r="M662" t="s">
        <v>334</v>
      </c>
      <c r="N662" s="1">
        <v>42094</v>
      </c>
      <c r="O662" t="s">
        <v>807</v>
      </c>
    </row>
    <row r="663" spans="2:15">
      <c r="B663" t="s">
        <v>2576</v>
      </c>
      <c r="C663" t="s">
        <v>63</v>
      </c>
      <c r="D663">
        <v>2012</v>
      </c>
      <c r="E663" t="s">
        <v>2527</v>
      </c>
      <c r="F663" t="s">
        <v>88</v>
      </c>
      <c r="G663" t="s">
        <v>88</v>
      </c>
      <c r="H663" t="s">
        <v>2577</v>
      </c>
      <c r="I663" t="s">
        <v>2578</v>
      </c>
      <c r="J663">
        <v>349516</v>
      </c>
      <c r="K663">
        <v>325000</v>
      </c>
      <c r="L663" t="s">
        <v>953</v>
      </c>
      <c r="M663" t="s">
        <v>306</v>
      </c>
      <c r="N663" s="1">
        <v>43100</v>
      </c>
      <c r="O663" t="s">
        <v>2579</v>
      </c>
    </row>
    <row r="664" spans="2:15">
      <c r="B664" t="s">
        <v>2580</v>
      </c>
      <c r="C664" t="s">
        <v>63</v>
      </c>
      <c r="D664">
        <v>2012</v>
      </c>
      <c r="E664" t="s">
        <v>2527</v>
      </c>
      <c r="F664" t="s">
        <v>49</v>
      </c>
      <c r="G664" t="s">
        <v>49</v>
      </c>
      <c r="H664" t="s">
        <v>2581</v>
      </c>
      <c r="I664" t="s">
        <v>2582</v>
      </c>
      <c r="J664">
        <v>355071</v>
      </c>
      <c r="K664">
        <v>330000</v>
      </c>
      <c r="L664" t="s">
        <v>953</v>
      </c>
      <c r="M664" t="s">
        <v>306</v>
      </c>
      <c r="N664" s="1">
        <v>42369</v>
      </c>
      <c r="O664" t="s">
        <v>2583</v>
      </c>
    </row>
    <row r="665" spans="2:15">
      <c r="B665" t="s">
        <v>2584</v>
      </c>
      <c r="C665" t="s">
        <v>63</v>
      </c>
      <c r="D665">
        <v>2012</v>
      </c>
      <c r="E665" t="s">
        <v>2527</v>
      </c>
      <c r="F665" t="s">
        <v>42</v>
      </c>
      <c r="G665" t="s">
        <v>42</v>
      </c>
      <c r="H665" t="s">
        <v>2585</v>
      </c>
      <c r="I665" t="s">
        <v>1204</v>
      </c>
      <c r="J665">
        <v>414438</v>
      </c>
      <c r="K665">
        <v>385000</v>
      </c>
      <c r="L665" t="s">
        <v>953</v>
      </c>
      <c r="M665" t="s">
        <v>358</v>
      </c>
      <c r="N665" s="1">
        <v>42369</v>
      </c>
      <c r="O665" t="s">
        <v>2586</v>
      </c>
    </row>
    <row r="666" spans="2:15">
      <c r="B666" t="s">
        <v>2587</v>
      </c>
      <c r="C666" t="s">
        <v>63</v>
      </c>
      <c r="D666">
        <v>2012</v>
      </c>
      <c r="E666" t="s">
        <v>2527</v>
      </c>
      <c r="F666" t="s">
        <v>20</v>
      </c>
      <c r="G666" t="s">
        <v>20</v>
      </c>
      <c r="H666" t="s">
        <v>2588</v>
      </c>
      <c r="I666" t="s">
        <v>22</v>
      </c>
      <c r="J666">
        <v>548022</v>
      </c>
      <c r="K666">
        <v>510000</v>
      </c>
      <c r="L666" t="s">
        <v>953</v>
      </c>
      <c r="M666" t="s">
        <v>282</v>
      </c>
      <c r="N666" s="1">
        <v>42369</v>
      </c>
      <c r="O666" t="s">
        <v>2589</v>
      </c>
    </row>
    <row r="667" spans="2:15">
      <c r="B667" t="s">
        <v>2590</v>
      </c>
      <c r="C667" t="s">
        <v>63</v>
      </c>
      <c r="D667">
        <v>2012</v>
      </c>
      <c r="E667" t="s">
        <v>2527</v>
      </c>
      <c r="F667" t="s">
        <v>2591</v>
      </c>
      <c r="G667" t="s">
        <v>2591</v>
      </c>
      <c r="H667" t="s">
        <v>2592</v>
      </c>
      <c r="I667" t="s">
        <v>2593</v>
      </c>
      <c r="J667">
        <v>315868</v>
      </c>
      <c r="K667">
        <v>315000</v>
      </c>
      <c r="L667" t="s">
        <v>953</v>
      </c>
      <c r="M667" t="s">
        <v>551</v>
      </c>
      <c r="N667" s="1">
        <v>42735</v>
      </c>
      <c r="O667" t="s">
        <v>2594</v>
      </c>
    </row>
    <row r="668" spans="2:15">
      <c r="B668" t="s">
        <v>2595</v>
      </c>
      <c r="C668" t="s">
        <v>63</v>
      </c>
      <c r="D668">
        <v>2012</v>
      </c>
      <c r="E668" t="s">
        <v>2527</v>
      </c>
      <c r="F668" t="s">
        <v>20</v>
      </c>
      <c r="G668" t="s">
        <v>20</v>
      </c>
      <c r="H668" t="s">
        <v>2596</v>
      </c>
      <c r="I668" t="s">
        <v>2597</v>
      </c>
      <c r="J668">
        <v>306653</v>
      </c>
      <c r="K668">
        <v>285000</v>
      </c>
      <c r="L668" t="s">
        <v>953</v>
      </c>
      <c r="M668" t="s">
        <v>306</v>
      </c>
      <c r="N668" s="1">
        <v>42185</v>
      </c>
      <c r="O668" t="s">
        <v>2597</v>
      </c>
    </row>
    <row r="669" spans="2:15">
      <c r="B669" t="s">
        <v>2598</v>
      </c>
      <c r="C669" t="s">
        <v>63</v>
      </c>
      <c r="D669">
        <v>2012</v>
      </c>
      <c r="E669" t="s">
        <v>2527</v>
      </c>
      <c r="F669" t="s">
        <v>20</v>
      </c>
      <c r="G669" t="s">
        <v>88</v>
      </c>
      <c r="H669" t="s">
        <v>2599</v>
      </c>
      <c r="I669" t="s">
        <v>2600</v>
      </c>
      <c r="J669">
        <v>386226</v>
      </c>
      <c r="K669">
        <v>360000</v>
      </c>
      <c r="L669" t="s">
        <v>953</v>
      </c>
      <c r="M669" t="s">
        <v>823</v>
      </c>
      <c r="N669" s="1">
        <v>42182</v>
      </c>
      <c r="O669" t="s">
        <v>2601</v>
      </c>
    </row>
    <row r="670" spans="2:15">
      <c r="B670" t="s">
        <v>2602</v>
      </c>
      <c r="C670" t="s">
        <v>63</v>
      </c>
      <c r="D670">
        <v>2012</v>
      </c>
      <c r="E670" t="s">
        <v>2527</v>
      </c>
      <c r="F670" t="s">
        <v>119</v>
      </c>
      <c r="G670" t="s">
        <v>119</v>
      </c>
      <c r="H670" t="s">
        <v>2603</v>
      </c>
      <c r="I670" t="s">
        <v>494</v>
      </c>
      <c r="J670">
        <v>355071</v>
      </c>
      <c r="K670">
        <v>330000</v>
      </c>
      <c r="L670" t="s">
        <v>953</v>
      </c>
      <c r="M670" t="s">
        <v>293</v>
      </c>
      <c r="N670" s="1">
        <v>42735</v>
      </c>
      <c r="O670" t="s">
        <v>2604</v>
      </c>
    </row>
    <row r="671" spans="2:15">
      <c r="B671" t="s">
        <v>2605</v>
      </c>
      <c r="C671" t="s">
        <v>63</v>
      </c>
      <c r="D671">
        <v>2012</v>
      </c>
      <c r="E671" t="s">
        <v>2527</v>
      </c>
      <c r="F671" t="s">
        <v>42</v>
      </c>
      <c r="G671" t="s">
        <v>42</v>
      </c>
      <c r="H671" t="s">
        <v>2606</v>
      </c>
      <c r="I671" t="s">
        <v>1996</v>
      </c>
      <c r="J671">
        <v>355071</v>
      </c>
      <c r="K671">
        <v>330000</v>
      </c>
      <c r="L671" t="s">
        <v>953</v>
      </c>
      <c r="M671" t="s">
        <v>300</v>
      </c>
      <c r="N671" s="1">
        <v>42004</v>
      </c>
      <c r="O671" t="s">
        <v>1996</v>
      </c>
    </row>
    <row r="672" spans="2:15">
      <c r="B672" t="s">
        <v>2607</v>
      </c>
      <c r="C672" t="s">
        <v>594</v>
      </c>
      <c r="D672">
        <v>2011</v>
      </c>
      <c r="E672" t="s">
        <v>2608</v>
      </c>
      <c r="F672" t="s">
        <v>20</v>
      </c>
      <c r="G672" t="s">
        <v>20</v>
      </c>
      <c r="H672" t="s">
        <v>2609</v>
      </c>
      <c r="I672" t="s">
        <v>619</v>
      </c>
      <c r="J672">
        <v>3340478</v>
      </c>
      <c r="K672">
        <v>3057554</v>
      </c>
      <c r="L672" t="s">
        <v>953</v>
      </c>
      <c r="M672" t="s">
        <v>1151</v>
      </c>
      <c r="N672" s="1">
        <v>42795</v>
      </c>
      <c r="O672" t="s">
        <v>619</v>
      </c>
    </row>
    <row r="673" spans="2:15">
      <c r="B673" t="s">
        <v>2610</v>
      </c>
      <c r="C673" t="s">
        <v>594</v>
      </c>
      <c r="D673">
        <v>2011</v>
      </c>
      <c r="E673" t="s">
        <v>2608</v>
      </c>
      <c r="F673" t="s">
        <v>42</v>
      </c>
      <c r="G673" t="s">
        <v>42</v>
      </c>
      <c r="H673" t="s">
        <v>2611</v>
      </c>
      <c r="I673" t="s">
        <v>1127</v>
      </c>
      <c r="J673">
        <v>3023848</v>
      </c>
      <c r="K673">
        <v>2750752</v>
      </c>
      <c r="L673" t="s">
        <v>953</v>
      </c>
      <c r="M673" t="s">
        <v>334</v>
      </c>
      <c r="N673" s="1">
        <v>43069</v>
      </c>
      <c r="O673" t="s">
        <v>2612</v>
      </c>
    </row>
    <row r="674" spans="2:15">
      <c r="B674" t="s">
        <v>2613</v>
      </c>
      <c r="C674" t="s">
        <v>33</v>
      </c>
      <c r="D674">
        <v>2011</v>
      </c>
      <c r="E674" t="s">
        <v>2614</v>
      </c>
      <c r="F674" t="s">
        <v>56</v>
      </c>
      <c r="G674" t="s">
        <v>56</v>
      </c>
      <c r="H674" t="s">
        <v>2615</v>
      </c>
      <c r="I674" t="s">
        <v>186</v>
      </c>
      <c r="J674">
        <v>162338</v>
      </c>
      <c r="K674">
        <v>154070</v>
      </c>
      <c r="L674" t="s">
        <v>953</v>
      </c>
      <c r="M674" t="s">
        <v>407</v>
      </c>
      <c r="N674" s="1">
        <v>42369</v>
      </c>
      <c r="O674" t="s">
        <v>2616</v>
      </c>
    </row>
    <row r="675" spans="2:15">
      <c r="B675" t="s">
        <v>2617</v>
      </c>
      <c r="C675" t="s">
        <v>33</v>
      </c>
      <c r="D675">
        <v>2011</v>
      </c>
      <c r="E675" t="s">
        <v>2614</v>
      </c>
      <c r="F675" t="s">
        <v>56</v>
      </c>
      <c r="G675" t="s">
        <v>119</v>
      </c>
      <c r="H675" t="s">
        <v>2618</v>
      </c>
      <c r="I675" t="s">
        <v>2619</v>
      </c>
      <c r="J675">
        <v>402732</v>
      </c>
      <c r="K675">
        <v>380000</v>
      </c>
      <c r="L675" t="s">
        <v>953</v>
      </c>
      <c r="M675" t="s">
        <v>2188</v>
      </c>
      <c r="N675" s="1">
        <v>41957</v>
      </c>
      <c r="O675" t="s">
        <v>2620</v>
      </c>
    </row>
    <row r="676" spans="2:15">
      <c r="B676" t="s">
        <v>2621</v>
      </c>
      <c r="C676" t="s">
        <v>33</v>
      </c>
      <c r="D676">
        <v>2011</v>
      </c>
      <c r="E676" t="s">
        <v>2614</v>
      </c>
      <c r="F676" t="s">
        <v>94</v>
      </c>
      <c r="G676" t="s">
        <v>94</v>
      </c>
      <c r="H676" t="s">
        <v>2622</v>
      </c>
      <c r="I676" t="s">
        <v>1699</v>
      </c>
      <c r="J676">
        <v>290014</v>
      </c>
      <c r="K676">
        <v>270000</v>
      </c>
      <c r="L676" t="s">
        <v>953</v>
      </c>
      <c r="M676" t="s">
        <v>293</v>
      </c>
      <c r="N676" s="1">
        <v>42369</v>
      </c>
      <c r="O676" t="s">
        <v>2623</v>
      </c>
    </row>
    <row r="677" spans="2:15">
      <c r="B677" t="s">
        <v>2624</v>
      </c>
      <c r="C677" t="s">
        <v>165</v>
      </c>
      <c r="D677">
        <v>2011</v>
      </c>
      <c r="E677" t="s">
        <v>2625</v>
      </c>
      <c r="F677" t="s">
        <v>119</v>
      </c>
      <c r="G677" t="s">
        <v>119</v>
      </c>
      <c r="H677" t="s">
        <v>2626</v>
      </c>
      <c r="I677" t="s">
        <v>2073</v>
      </c>
      <c r="J677">
        <v>550000</v>
      </c>
      <c r="K677">
        <v>550000</v>
      </c>
      <c r="L677" t="s">
        <v>953</v>
      </c>
      <c r="M677" t="s">
        <v>495</v>
      </c>
      <c r="N677" s="1">
        <v>41274</v>
      </c>
      <c r="O677" t="s">
        <v>2627</v>
      </c>
    </row>
    <row r="678" spans="2:15">
      <c r="B678" t="s">
        <v>2628</v>
      </c>
      <c r="C678" t="s">
        <v>165</v>
      </c>
      <c r="D678">
        <v>2011</v>
      </c>
      <c r="E678" t="s">
        <v>2625</v>
      </c>
      <c r="F678" t="s">
        <v>119</v>
      </c>
      <c r="G678" t="s">
        <v>119</v>
      </c>
      <c r="H678" t="s">
        <v>2629</v>
      </c>
      <c r="I678" t="s">
        <v>1404</v>
      </c>
      <c r="J678">
        <v>1230000</v>
      </c>
      <c r="K678">
        <v>1230000</v>
      </c>
      <c r="L678" t="s">
        <v>953</v>
      </c>
      <c r="M678" t="s">
        <v>1405</v>
      </c>
      <c r="N678" s="1">
        <v>42185</v>
      </c>
      <c r="O678" t="s">
        <v>2630</v>
      </c>
    </row>
    <row r="679" spans="2:15">
      <c r="B679" t="s">
        <v>2631</v>
      </c>
      <c r="C679" t="s">
        <v>165</v>
      </c>
      <c r="D679">
        <v>2011</v>
      </c>
      <c r="E679" t="s">
        <v>2625</v>
      </c>
      <c r="F679" t="s">
        <v>194</v>
      </c>
      <c r="G679" t="s">
        <v>194</v>
      </c>
      <c r="H679" t="s">
        <v>2632</v>
      </c>
      <c r="I679" t="s">
        <v>1594</v>
      </c>
      <c r="J679">
        <v>250000</v>
      </c>
      <c r="K679">
        <v>250000</v>
      </c>
      <c r="L679" t="s">
        <v>953</v>
      </c>
      <c r="M679" t="s">
        <v>407</v>
      </c>
      <c r="N679" s="1">
        <v>41274</v>
      </c>
      <c r="O679" t="s">
        <v>2633</v>
      </c>
    </row>
    <row r="680" spans="2:15">
      <c r="B680" t="s">
        <v>2634</v>
      </c>
      <c r="C680" t="s">
        <v>165</v>
      </c>
      <c r="D680">
        <v>2011</v>
      </c>
      <c r="E680" t="s">
        <v>2625</v>
      </c>
      <c r="F680" t="s">
        <v>2309</v>
      </c>
      <c r="G680" t="s">
        <v>2309</v>
      </c>
      <c r="H680" t="s">
        <v>2635</v>
      </c>
      <c r="I680" t="s">
        <v>2311</v>
      </c>
      <c r="J680">
        <v>150000</v>
      </c>
      <c r="K680">
        <v>150000</v>
      </c>
      <c r="L680" t="s">
        <v>953</v>
      </c>
      <c r="M680" t="s">
        <v>2636</v>
      </c>
      <c r="N680" s="1">
        <v>40908</v>
      </c>
      <c r="O680" t="s">
        <v>2637</v>
      </c>
    </row>
    <row r="681" spans="2:15">
      <c r="B681" t="s">
        <v>2638</v>
      </c>
      <c r="C681" t="s">
        <v>241</v>
      </c>
      <c r="D681">
        <v>2010</v>
      </c>
      <c r="E681" t="s">
        <v>2639</v>
      </c>
      <c r="F681" t="s">
        <v>583</v>
      </c>
      <c r="G681" t="s">
        <v>220</v>
      </c>
      <c r="H681" t="s">
        <v>2640</v>
      </c>
      <c r="I681" t="s">
        <v>2641</v>
      </c>
      <c r="J681">
        <v>687672</v>
      </c>
      <c r="K681">
        <v>650082</v>
      </c>
      <c r="L681" t="s">
        <v>953</v>
      </c>
      <c r="M681" t="s">
        <v>306</v>
      </c>
      <c r="N681" s="1">
        <v>42078</v>
      </c>
      <c r="O681" t="s">
        <v>2641</v>
      </c>
    </row>
    <row r="682" spans="2:15">
      <c r="B682" t="s">
        <v>2642</v>
      </c>
      <c r="C682" t="s">
        <v>241</v>
      </c>
      <c r="D682">
        <v>2010</v>
      </c>
      <c r="E682" t="s">
        <v>2639</v>
      </c>
      <c r="F682" t="s">
        <v>42</v>
      </c>
      <c r="G682" t="s">
        <v>42</v>
      </c>
      <c r="H682" t="s">
        <v>2643</v>
      </c>
      <c r="I682" t="s">
        <v>1945</v>
      </c>
      <c r="J682">
        <v>580943</v>
      </c>
      <c r="K682">
        <v>549272</v>
      </c>
      <c r="L682" t="s">
        <v>953</v>
      </c>
      <c r="M682" t="s">
        <v>560</v>
      </c>
      <c r="N682" s="1">
        <v>42460</v>
      </c>
      <c r="O682" t="s">
        <v>1945</v>
      </c>
    </row>
    <row r="683" spans="2:15">
      <c r="B683" t="s">
        <v>2644</v>
      </c>
      <c r="C683" t="s">
        <v>241</v>
      </c>
      <c r="D683">
        <v>2010</v>
      </c>
      <c r="E683" t="s">
        <v>2639</v>
      </c>
      <c r="F683" t="s">
        <v>152</v>
      </c>
      <c r="G683" t="s">
        <v>152</v>
      </c>
      <c r="H683" t="s">
        <v>2645</v>
      </c>
      <c r="I683" t="s">
        <v>2646</v>
      </c>
      <c r="J683">
        <v>704586</v>
      </c>
      <c r="K683">
        <v>667552</v>
      </c>
      <c r="L683" t="s">
        <v>953</v>
      </c>
      <c r="M683" t="s">
        <v>358</v>
      </c>
      <c r="N683" s="1">
        <v>42188</v>
      </c>
      <c r="O683" t="s">
        <v>2646</v>
      </c>
    </row>
    <row r="684" spans="2:15">
      <c r="B684" t="s">
        <v>2647</v>
      </c>
      <c r="C684" t="s">
        <v>241</v>
      </c>
      <c r="D684">
        <v>2010</v>
      </c>
      <c r="E684" t="s">
        <v>2639</v>
      </c>
      <c r="F684" t="s">
        <v>94</v>
      </c>
      <c r="G684" t="s">
        <v>94</v>
      </c>
      <c r="H684" t="s">
        <v>2648</v>
      </c>
      <c r="I684" t="s">
        <v>1181</v>
      </c>
      <c r="J684">
        <v>617765</v>
      </c>
      <c r="K684">
        <v>585347</v>
      </c>
      <c r="L684" t="s">
        <v>953</v>
      </c>
      <c r="M684" t="s">
        <v>358</v>
      </c>
      <c r="N684" s="1">
        <v>42551</v>
      </c>
      <c r="O684" t="s">
        <v>1181</v>
      </c>
    </row>
    <row r="685" spans="2:15">
      <c r="B685" t="s">
        <v>2649</v>
      </c>
      <c r="C685" t="s">
        <v>241</v>
      </c>
      <c r="D685">
        <v>2010</v>
      </c>
      <c r="E685" t="s">
        <v>2639</v>
      </c>
      <c r="F685" t="s">
        <v>152</v>
      </c>
      <c r="G685" t="s">
        <v>220</v>
      </c>
      <c r="H685" t="s">
        <v>2650</v>
      </c>
      <c r="I685" t="s">
        <v>1744</v>
      </c>
      <c r="J685">
        <v>720634</v>
      </c>
      <c r="K685">
        <v>682909</v>
      </c>
      <c r="L685" t="s">
        <v>953</v>
      </c>
      <c r="M685" t="s">
        <v>551</v>
      </c>
      <c r="N685" s="1">
        <v>42794</v>
      </c>
      <c r="O685" t="s">
        <v>1744</v>
      </c>
    </row>
    <row r="686" spans="2:15">
      <c r="B686" t="s">
        <v>2651</v>
      </c>
      <c r="C686" t="s">
        <v>241</v>
      </c>
      <c r="D686">
        <v>2010</v>
      </c>
      <c r="E686" t="s">
        <v>2639</v>
      </c>
      <c r="F686" t="s">
        <v>42</v>
      </c>
      <c r="G686" t="s">
        <v>42</v>
      </c>
      <c r="H686" t="s">
        <v>2652</v>
      </c>
      <c r="I686" t="s">
        <v>1497</v>
      </c>
      <c r="J686">
        <v>747389</v>
      </c>
      <c r="K686">
        <v>706552</v>
      </c>
      <c r="L686" t="s">
        <v>953</v>
      </c>
      <c r="M686" t="s">
        <v>2653</v>
      </c>
      <c r="N686" s="1">
        <v>42369</v>
      </c>
      <c r="O686" t="s">
        <v>1497</v>
      </c>
    </row>
    <row r="687" spans="2:15">
      <c r="B687" t="s">
        <v>2654</v>
      </c>
      <c r="C687" t="s">
        <v>241</v>
      </c>
      <c r="D687">
        <v>2010</v>
      </c>
      <c r="E687" t="s">
        <v>2639</v>
      </c>
      <c r="F687" t="s">
        <v>152</v>
      </c>
      <c r="G687" t="s">
        <v>152</v>
      </c>
      <c r="H687" t="s">
        <v>2655</v>
      </c>
      <c r="I687" t="s">
        <v>1139</v>
      </c>
      <c r="J687">
        <v>836865</v>
      </c>
      <c r="K687">
        <v>791192</v>
      </c>
      <c r="L687" t="s">
        <v>953</v>
      </c>
      <c r="M687" t="s">
        <v>358</v>
      </c>
      <c r="N687" s="1">
        <v>42369</v>
      </c>
      <c r="O687" t="s">
        <v>1139</v>
      </c>
    </row>
    <row r="688" spans="2:15">
      <c r="B688" t="s">
        <v>2656</v>
      </c>
      <c r="C688" t="s">
        <v>241</v>
      </c>
      <c r="D688">
        <v>2010</v>
      </c>
      <c r="E688" t="s">
        <v>2639</v>
      </c>
      <c r="F688" t="s">
        <v>20</v>
      </c>
      <c r="G688" t="s">
        <v>20</v>
      </c>
      <c r="H688" t="s">
        <v>2657</v>
      </c>
      <c r="I688" t="s">
        <v>470</v>
      </c>
      <c r="J688">
        <v>871004</v>
      </c>
      <c r="K688">
        <v>919462</v>
      </c>
      <c r="L688" t="s">
        <v>953</v>
      </c>
      <c r="M688" t="s">
        <v>358</v>
      </c>
      <c r="N688" s="1">
        <v>42004</v>
      </c>
      <c r="O688" t="s">
        <v>470</v>
      </c>
    </row>
    <row r="689" spans="2:15">
      <c r="B689" t="s">
        <v>2658</v>
      </c>
      <c r="C689" t="s">
        <v>241</v>
      </c>
      <c r="D689">
        <v>2010</v>
      </c>
      <c r="E689" t="s">
        <v>2639</v>
      </c>
      <c r="F689" t="s">
        <v>49</v>
      </c>
      <c r="G689" t="s">
        <v>49</v>
      </c>
      <c r="H689" t="s">
        <v>2659</v>
      </c>
      <c r="I689" t="s">
        <v>364</v>
      </c>
      <c r="J689">
        <v>594193</v>
      </c>
      <c r="K689">
        <v>562027</v>
      </c>
      <c r="L689" t="s">
        <v>953</v>
      </c>
      <c r="M689" t="s">
        <v>306</v>
      </c>
      <c r="N689" s="1">
        <v>42004</v>
      </c>
      <c r="O689" t="s">
        <v>364</v>
      </c>
    </row>
    <row r="690" spans="2:15">
      <c r="B690" t="s">
        <v>2660</v>
      </c>
      <c r="C690" t="s">
        <v>241</v>
      </c>
      <c r="D690">
        <v>2010</v>
      </c>
      <c r="E690" t="s">
        <v>2639</v>
      </c>
      <c r="F690" t="s">
        <v>152</v>
      </c>
      <c r="G690" t="s">
        <v>152</v>
      </c>
      <c r="H690" t="s">
        <v>2661</v>
      </c>
      <c r="I690" t="s">
        <v>2662</v>
      </c>
      <c r="J690">
        <v>608687</v>
      </c>
      <c r="K690">
        <v>575792</v>
      </c>
      <c r="L690" t="s">
        <v>953</v>
      </c>
      <c r="M690" t="s">
        <v>358</v>
      </c>
      <c r="N690" s="1">
        <v>42947</v>
      </c>
      <c r="O690" t="s">
        <v>2662</v>
      </c>
    </row>
    <row r="691" spans="2:15">
      <c r="B691" t="s">
        <v>2663</v>
      </c>
      <c r="C691" t="s">
        <v>241</v>
      </c>
      <c r="D691">
        <v>2010</v>
      </c>
      <c r="E691" t="s">
        <v>2639</v>
      </c>
      <c r="F691" t="s">
        <v>42</v>
      </c>
      <c r="G691" t="s">
        <v>42</v>
      </c>
      <c r="H691" t="s">
        <v>2664</v>
      </c>
      <c r="I691" t="s">
        <v>1204</v>
      </c>
      <c r="J691">
        <v>732484</v>
      </c>
      <c r="K691">
        <v>692552</v>
      </c>
      <c r="L691" t="s">
        <v>953</v>
      </c>
      <c r="M691" t="s">
        <v>358</v>
      </c>
      <c r="N691" s="1">
        <v>42185</v>
      </c>
      <c r="O691" t="s">
        <v>1204</v>
      </c>
    </row>
    <row r="692" spans="2:15">
      <c r="B692" t="s">
        <v>2665</v>
      </c>
      <c r="C692" t="s">
        <v>241</v>
      </c>
      <c r="D692">
        <v>2010</v>
      </c>
      <c r="E692" t="s">
        <v>2639</v>
      </c>
      <c r="F692" t="s">
        <v>42</v>
      </c>
      <c r="G692" t="s">
        <v>42</v>
      </c>
      <c r="H692" t="s">
        <v>2666</v>
      </c>
      <c r="I692" t="s">
        <v>1446</v>
      </c>
      <c r="J692">
        <v>973020</v>
      </c>
      <c r="K692">
        <v>919832</v>
      </c>
      <c r="L692" t="s">
        <v>953</v>
      </c>
      <c r="M692" t="s">
        <v>560</v>
      </c>
      <c r="N692" s="1">
        <v>41995</v>
      </c>
      <c r="O692" t="s">
        <v>1446</v>
      </c>
    </row>
    <row r="693" spans="2:15">
      <c r="B693" t="s">
        <v>2667</v>
      </c>
      <c r="C693" t="s">
        <v>241</v>
      </c>
      <c r="D693">
        <v>2010</v>
      </c>
      <c r="E693" t="s">
        <v>2639</v>
      </c>
      <c r="F693" t="s">
        <v>113</v>
      </c>
      <c r="G693" t="s">
        <v>113</v>
      </c>
      <c r="H693" t="s">
        <v>2668</v>
      </c>
      <c r="I693" t="s">
        <v>2669</v>
      </c>
      <c r="J693">
        <v>0</v>
      </c>
      <c r="K693">
        <v>590320</v>
      </c>
      <c r="L693" t="s">
        <v>953</v>
      </c>
      <c r="M693" t="s">
        <v>282</v>
      </c>
      <c r="N693" s="1">
        <v>40634</v>
      </c>
      <c r="O693" t="s">
        <v>2669</v>
      </c>
    </row>
    <row r="694" spans="2:15">
      <c r="B694" t="s">
        <v>2670</v>
      </c>
      <c r="C694" t="s">
        <v>241</v>
      </c>
      <c r="D694">
        <v>2010</v>
      </c>
      <c r="E694" t="s">
        <v>2639</v>
      </c>
      <c r="F694" t="s">
        <v>243</v>
      </c>
      <c r="G694" t="s">
        <v>1909</v>
      </c>
      <c r="H694" t="s">
        <v>2671</v>
      </c>
      <c r="I694" t="s">
        <v>390</v>
      </c>
      <c r="J694">
        <v>593583</v>
      </c>
      <c r="K694">
        <v>561190</v>
      </c>
      <c r="L694" t="s">
        <v>953</v>
      </c>
      <c r="M694" t="s">
        <v>391</v>
      </c>
      <c r="N694" s="1">
        <v>42004</v>
      </c>
      <c r="O694" t="s">
        <v>390</v>
      </c>
    </row>
    <row r="695" spans="2:15">
      <c r="B695" t="s">
        <v>2672</v>
      </c>
      <c r="C695" t="s">
        <v>241</v>
      </c>
      <c r="D695">
        <v>2010</v>
      </c>
      <c r="E695" t="s">
        <v>2639</v>
      </c>
      <c r="F695" t="s">
        <v>42</v>
      </c>
      <c r="G695" t="s">
        <v>42</v>
      </c>
      <c r="H695" t="s">
        <v>2673</v>
      </c>
      <c r="I695" t="s">
        <v>2674</v>
      </c>
      <c r="J695">
        <v>611622</v>
      </c>
      <c r="K695">
        <v>577882</v>
      </c>
      <c r="L695" t="s">
        <v>953</v>
      </c>
      <c r="M695" t="s">
        <v>358</v>
      </c>
      <c r="N695" s="1">
        <v>42069</v>
      </c>
      <c r="O695" t="s">
        <v>2674</v>
      </c>
    </row>
    <row r="696" spans="2:15">
      <c r="B696" t="s">
        <v>2675</v>
      </c>
      <c r="C696" t="s">
        <v>241</v>
      </c>
      <c r="D696">
        <v>2010</v>
      </c>
      <c r="E696" t="s">
        <v>2639</v>
      </c>
      <c r="F696" t="s">
        <v>220</v>
      </c>
      <c r="G696" t="s">
        <v>220</v>
      </c>
      <c r="H696" t="s">
        <v>2676</v>
      </c>
      <c r="I696" t="s">
        <v>2677</v>
      </c>
      <c r="J696">
        <v>400514</v>
      </c>
      <c r="K696">
        <v>554872</v>
      </c>
      <c r="L696" t="s">
        <v>953</v>
      </c>
      <c r="M696" t="s">
        <v>306</v>
      </c>
      <c r="N696" s="1">
        <v>41858</v>
      </c>
      <c r="O696" t="s">
        <v>2677</v>
      </c>
    </row>
    <row r="697" spans="2:15">
      <c r="B697" t="s">
        <v>2678</v>
      </c>
      <c r="C697" t="s">
        <v>241</v>
      </c>
      <c r="D697">
        <v>2010</v>
      </c>
      <c r="E697" t="s">
        <v>2639</v>
      </c>
      <c r="F697" t="s">
        <v>152</v>
      </c>
      <c r="G697" t="s">
        <v>152</v>
      </c>
      <c r="H697" t="s">
        <v>2679</v>
      </c>
      <c r="I697" t="s">
        <v>671</v>
      </c>
      <c r="J697">
        <v>0</v>
      </c>
      <c r="K697">
        <v>627712</v>
      </c>
      <c r="L697" t="s">
        <v>953</v>
      </c>
      <c r="M697" t="s">
        <v>282</v>
      </c>
      <c r="N697" s="1">
        <v>40527</v>
      </c>
      <c r="O697" t="s">
        <v>671</v>
      </c>
    </row>
    <row r="698" spans="2:15">
      <c r="B698" t="s">
        <v>2680</v>
      </c>
      <c r="C698" t="s">
        <v>241</v>
      </c>
      <c r="D698">
        <v>2010</v>
      </c>
      <c r="E698" t="s">
        <v>2639</v>
      </c>
      <c r="F698" t="s">
        <v>20</v>
      </c>
      <c r="G698" t="s">
        <v>119</v>
      </c>
      <c r="H698" t="s">
        <v>2681</v>
      </c>
      <c r="I698" t="s">
        <v>1211</v>
      </c>
      <c r="J698">
        <v>860209</v>
      </c>
      <c r="K698">
        <v>813192</v>
      </c>
      <c r="L698" t="s">
        <v>953</v>
      </c>
      <c r="M698" t="s">
        <v>282</v>
      </c>
      <c r="N698" s="1">
        <v>42083</v>
      </c>
      <c r="O698" t="s">
        <v>1211</v>
      </c>
    </row>
    <row r="699" spans="2:15">
      <c r="B699" t="s">
        <v>2682</v>
      </c>
      <c r="C699" t="s">
        <v>33</v>
      </c>
      <c r="D699">
        <v>2011</v>
      </c>
      <c r="E699" t="s">
        <v>2683</v>
      </c>
      <c r="F699" t="s">
        <v>20</v>
      </c>
      <c r="G699" t="s">
        <v>20</v>
      </c>
      <c r="H699" t="s">
        <v>2684</v>
      </c>
      <c r="I699" t="s">
        <v>2685</v>
      </c>
      <c r="J699">
        <v>0</v>
      </c>
      <c r="K699">
        <v>209319</v>
      </c>
      <c r="L699" t="s">
        <v>953</v>
      </c>
      <c r="M699" t="s">
        <v>293</v>
      </c>
      <c r="N699" s="1">
        <v>40908</v>
      </c>
      <c r="O699" t="s">
        <v>2686</v>
      </c>
    </row>
    <row r="700" spans="2:15">
      <c r="B700" t="s">
        <v>2687</v>
      </c>
      <c r="C700" t="s">
        <v>33</v>
      </c>
      <c r="D700">
        <v>2011</v>
      </c>
      <c r="E700" t="s">
        <v>2683</v>
      </c>
      <c r="F700" t="s">
        <v>42</v>
      </c>
      <c r="G700" t="s">
        <v>42</v>
      </c>
      <c r="H700" t="s">
        <v>2688</v>
      </c>
      <c r="I700" t="s">
        <v>2553</v>
      </c>
      <c r="J700">
        <v>0</v>
      </c>
      <c r="K700">
        <v>460000</v>
      </c>
      <c r="L700" t="s">
        <v>953</v>
      </c>
      <c r="M700" t="s">
        <v>293</v>
      </c>
      <c r="N700" s="1">
        <v>40966</v>
      </c>
      <c r="O700" t="s">
        <v>2689</v>
      </c>
    </row>
    <row r="701" spans="2:15">
      <c r="B701" t="s">
        <v>2690</v>
      </c>
      <c r="C701" t="s">
        <v>33</v>
      </c>
      <c r="D701">
        <v>2011</v>
      </c>
      <c r="E701" t="s">
        <v>2683</v>
      </c>
      <c r="F701" t="s">
        <v>56</v>
      </c>
      <c r="G701" t="s">
        <v>119</v>
      </c>
      <c r="H701" t="s">
        <v>2691</v>
      </c>
      <c r="I701" t="s">
        <v>2372</v>
      </c>
      <c r="J701">
        <v>633199</v>
      </c>
      <c r="K701">
        <v>600000</v>
      </c>
      <c r="L701" t="s">
        <v>953</v>
      </c>
      <c r="M701" t="s">
        <v>407</v>
      </c>
      <c r="N701" s="1">
        <v>42735</v>
      </c>
      <c r="O701" t="s">
        <v>2692</v>
      </c>
    </row>
    <row r="702" spans="2:15">
      <c r="B702" t="s">
        <v>2693</v>
      </c>
      <c r="C702" t="s">
        <v>33</v>
      </c>
      <c r="D702">
        <v>2011</v>
      </c>
      <c r="E702" t="s">
        <v>2683</v>
      </c>
      <c r="F702" t="s">
        <v>220</v>
      </c>
      <c r="G702" t="s">
        <v>220</v>
      </c>
      <c r="H702" t="s">
        <v>2694</v>
      </c>
      <c r="I702" t="s">
        <v>2287</v>
      </c>
      <c r="J702">
        <v>841099</v>
      </c>
      <c r="K702">
        <v>800000</v>
      </c>
      <c r="L702" t="s">
        <v>953</v>
      </c>
      <c r="M702" t="s">
        <v>2288</v>
      </c>
      <c r="N702" s="1">
        <v>42051</v>
      </c>
      <c r="O702" t="s">
        <v>2695</v>
      </c>
    </row>
    <row r="703" spans="2:15">
      <c r="B703" t="s">
        <v>2696</v>
      </c>
      <c r="C703" t="s">
        <v>63</v>
      </c>
      <c r="D703">
        <v>2011</v>
      </c>
      <c r="E703" t="s">
        <v>2697</v>
      </c>
      <c r="F703" t="s">
        <v>119</v>
      </c>
      <c r="G703" t="s">
        <v>119</v>
      </c>
      <c r="H703" t="s">
        <v>2698</v>
      </c>
      <c r="I703" t="s">
        <v>2088</v>
      </c>
      <c r="J703">
        <v>360315</v>
      </c>
      <c r="K703">
        <v>341796</v>
      </c>
      <c r="L703" t="s">
        <v>953</v>
      </c>
      <c r="M703" t="s">
        <v>823</v>
      </c>
      <c r="N703" s="1">
        <v>41639</v>
      </c>
      <c r="O703" t="s">
        <v>2088</v>
      </c>
    </row>
    <row r="704" spans="2:15">
      <c r="B704" t="s">
        <v>2699</v>
      </c>
      <c r="C704" t="s">
        <v>63</v>
      </c>
      <c r="D704">
        <v>2011</v>
      </c>
      <c r="E704" t="s">
        <v>2697</v>
      </c>
      <c r="F704" t="s">
        <v>88</v>
      </c>
      <c r="G704" t="s">
        <v>88</v>
      </c>
      <c r="H704" t="s">
        <v>2700</v>
      </c>
      <c r="I704" t="s">
        <v>2701</v>
      </c>
      <c r="J704">
        <v>242731</v>
      </c>
      <c r="K704">
        <v>230000</v>
      </c>
      <c r="L704" t="s">
        <v>953</v>
      </c>
      <c r="M704" t="s">
        <v>334</v>
      </c>
      <c r="N704" s="1">
        <v>41698</v>
      </c>
      <c r="O704" t="s">
        <v>2702</v>
      </c>
    </row>
    <row r="705" spans="2:15">
      <c r="B705" t="s">
        <v>2703</v>
      </c>
      <c r="C705" t="s">
        <v>63</v>
      </c>
      <c r="D705">
        <v>2011</v>
      </c>
      <c r="E705" t="s">
        <v>2697</v>
      </c>
      <c r="F705" t="s">
        <v>20</v>
      </c>
      <c r="G705" t="s">
        <v>20</v>
      </c>
      <c r="H705" t="s">
        <v>2704</v>
      </c>
      <c r="I705" t="s">
        <v>1410</v>
      </c>
      <c r="J705">
        <v>348260</v>
      </c>
      <c r="K705">
        <v>330000</v>
      </c>
      <c r="L705" t="s">
        <v>953</v>
      </c>
      <c r="M705" t="s">
        <v>1411</v>
      </c>
      <c r="N705" s="1">
        <v>41820</v>
      </c>
      <c r="O705" t="s">
        <v>2705</v>
      </c>
    </row>
    <row r="706" spans="2:15">
      <c r="B706" t="s">
        <v>2706</v>
      </c>
      <c r="C706" t="s">
        <v>63</v>
      </c>
      <c r="D706">
        <v>2011</v>
      </c>
      <c r="E706" t="s">
        <v>2697</v>
      </c>
      <c r="F706" t="s">
        <v>81</v>
      </c>
      <c r="G706" t="s">
        <v>81</v>
      </c>
      <c r="H706" t="s">
        <v>2707</v>
      </c>
      <c r="I706" t="s">
        <v>2708</v>
      </c>
      <c r="J706">
        <v>269110</v>
      </c>
      <c r="K706">
        <v>255000</v>
      </c>
      <c r="L706" t="s">
        <v>953</v>
      </c>
      <c r="M706" t="s">
        <v>306</v>
      </c>
      <c r="N706" s="1">
        <v>41790</v>
      </c>
      <c r="O706" t="s">
        <v>2708</v>
      </c>
    </row>
    <row r="707" spans="2:15">
      <c r="B707" t="s">
        <v>2709</v>
      </c>
      <c r="C707" t="s">
        <v>63</v>
      </c>
      <c r="D707">
        <v>2011</v>
      </c>
      <c r="E707" t="s">
        <v>2697</v>
      </c>
      <c r="F707" t="s">
        <v>42</v>
      </c>
      <c r="G707" t="s">
        <v>42</v>
      </c>
      <c r="H707" t="s">
        <v>2710</v>
      </c>
      <c r="I707" t="s">
        <v>2015</v>
      </c>
      <c r="J707">
        <v>327156</v>
      </c>
      <c r="K707">
        <v>310000</v>
      </c>
      <c r="L707" t="s">
        <v>953</v>
      </c>
      <c r="M707" t="s">
        <v>1411</v>
      </c>
      <c r="N707" s="1">
        <v>42004</v>
      </c>
      <c r="O707" t="s">
        <v>2711</v>
      </c>
    </row>
    <row r="708" spans="2:15">
      <c r="B708" t="s">
        <v>2712</v>
      </c>
      <c r="C708" t="s">
        <v>63</v>
      </c>
      <c r="D708">
        <v>2011</v>
      </c>
      <c r="E708" t="s">
        <v>2697</v>
      </c>
      <c r="F708" t="s">
        <v>88</v>
      </c>
      <c r="G708" t="s">
        <v>88</v>
      </c>
      <c r="H708" t="s">
        <v>2713</v>
      </c>
      <c r="I708" t="s">
        <v>2714</v>
      </c>
      <c r="J708">
        <v>236830</v>
      </c>
      <c r="K708">
        <v>246000</v>
      </c>
      <c r="L708" t="s">
        <v>953</v>
      </c>
      <c r="M708" t="s">
        <v>551</v>
      </c>
      <c r="N708" s="1">
        <v>41547</v>
      </c>
      <c r="O708" t="s">
        <v>2714</v>
      </c>
    </row>
    <row r="709" spans="2:15">
      <c r="B709" t="s">
        <v>2715</v>
      </c>
      <c r="C709" t="s">
        <v>63</v>
      </c>
      <c r="D709">
        <v>2011</v>
      </c>
      <c r="E709" t="s">
        <v>2697</v>
      </c>
      <c r="F709" t="s">
        <v>220</v>
      </c>
      <c r="G709" t="s">
        <v>220</v>
      </c>
      <c r="H709" t="s">
        <v>2716</v>
      </c>
      <c r="I709" t="s">
        <v>2717</v>
      </c>
      <c r="J709">
        <v>317444</v>
      </c>
      <c r="K709">
        <v>302000</v>
      </c>
      <c r="L709" t="s">
        <v>953</v>
      </c>
      <c r="M709" t="s">
        <v>560</v>
      </c>
      <c r="N709" s="1">
        <v>42369</v>
      </c>
      <c r="O709" t="s">
        <v>2717</v>
      </c>
    </row>
    <row r="710" spans="2:15">
      <c r="B710" t="s">
        <v>2718</v>
      </c>
      <c r="C710" t="s">
        <v>63</v>
      </c>
      <c r="D710">
        <v>2011</v>
      </c>
      <c r="E710" t="s">
        <v>2697</v>
      </c>
      <c r="F710" t="s">
        <v>94</v>
      </c>
      <c r="G710" t="s">
        <v>94</v>
      </c>
      <c r="H710" t="s">
        <v>2719</v>
      </c>
      <c r="I710" t="s">
        <v>2044</v>
      </c>
      <c r="J710">
        <v>347537</v>
      </c>
      <c r="K710">
        <v>330000</v>
      </c>
      <c r="L710" t="s">
        <v>953</v>
      </c>
      <c r="M710" t="s">
        <v>293</v>
      </c>
      <c r="N710" s="1">
        <v>42004</v>
      </c>
      <c r="O710" t="s">
        <v>2720</v>
      </c>
    </row>
    <row r="711" spans="2:15">
      <c r="B711" t="s">
        <v>2721</v>
      </c>
      <c r="C711" t="s">
        <v>63</v>
      </c>
      <c r="D711">
        <v>2011</v>
      </c>
      <c r="E711" t="s">
        <v>2697</v>
      </c>
      <c r="F711" t="s">
        <v>20</v>
      </c>
      <c r="G711" t="s">
        <v>20</v>
      </c>
      <c r="H711" t="s">
        <v>2722</v>
      </c>
      <c r="I711" t="s">
        <v>1536</v>
      </c>
      <c r="J711">
        <v>421737</v>
      </c>
      <c r="K711">
        <v>400000</v>
      </c>
      <c r="L711" t="s">
        <v>953</v>
      </c>
      <c r="M711" t="s">
        <v>300</v>
      </c>
      <c r="N711" s="1">
        <v>42078</v>
      </c>
      <c r="O711" t="s">
        <v>2723</v>
      </c>
    </row>
    <row r="712" spans="2:15">
      <c r="B712" t="s">
        <v>2724</v>
      </c>
      <c r="C712" t="s">
        <v>63</v>
      </c>
      <c r="D712">
        <v>2011</v>
      </c>
      <c r="E712" t="s">
        <v>2697</v>
      </c>
      <c r="F712" t="s">
        <v>243</v>
      </c>
      <c r="G712" t="s">
        <v>1909</v>
      </c>
      <c r="H712" t="s">
        <v>2725</v>
      </c>
      <c r="I712" t="s">
        <v>1755</v>
      </c>
      <c r="J712">
        <v>303599</v>
      </c>
      <c r="K712">
        <v>300000</v>
      </c>
      <c r="L712" t="s">
        <v>953</v>
      </c>
      <c r="M712" t="s">
        <v>391</v>
      </c>
      <c r="N712" s="1">
        <v>42369</v>
      </c>
      <c r="O712" t="s">
        <v>2726</v>
      </c>
    </row>
    <row r="713" spans="2:15">
      <c r="B713" t="s">
        <v>2727</v>
      </c>
      <c r="C713" t="s">
        <v>63</v>
      </c>
      <c r="D713">
        <v>2011</v>
      </c>
      <c r="E713" t="s">
        <v>2697</v>
      </c>
      <c r="F713" t="s">
        <v>94</v>
      </c>
      <c r="G713" t="s">
        <v>94</v>
      </c>
      <c r="H713" t="s">
        <v>2728</v>
      </c>
      <c r="I713" t="s">
        <v>2506</v>
      </c>
      <c r="J713">
        <v>347869</v>
      </c>
      <c r="K713">
        <v>330000</v>
      </c>
      <c r="L713" t="s">
        <v>953</v>
      </c>
      <c r="M713" t="s">
        <v>407</v>
      </c>
      <c r="N713" s="1">
        <v>42004</v>
      </c>
      <c r="O713" t="s">
        <v>2729</v>
      </c>
    </row>
    <row r="714" spans="2:15">
      <c r="B714" t="s">
        <v>2730</v>
      </c>
      <c r="C714" t="s">
        <v>63</v>
      </c>
      <c r="D714">
        <v>2011</v>
      </c>
      <c r="E714" t="s">
        <v>2697</v>
      </c>
      <c r="F714" t="s">
        <v>152</v>
      </c>
      <c r="G714" t="s">
        <v>152</v>
      </c>
      <c r="H714" t="s">
        <v>2731</v>
      </c>
      <c r="I714" t="s">
        <v>1143</v>
      </c>
      <c r="J714">
        <v>316599</v>
      </c>
      <c r="K714">
        <v>300000</v>
      </c>
      <c r="L714" t="s">
        <v>953</v>
      </c>
      <c r="M714" t="s">
        <v>551</v>
      </c>
      <c r="N714" s="1">
        <v>42004</v>
      </c>
      <c r="O714" t="s">
        <v>2732</v>
      </c>
    </row>
    <row r="715" spans="2:15">
      <c r="B715" t="s">
        <v>2733</v>
      </c>
      <c r="C715" t="s">
        <v>63</v>
      </c>
      <c r="D715">
        <v>2011</v>
      </c>
      <c r="E715" t="s">
        <v>2697</v>
      </c>
      <c r="F715" t="s">
        <v>42</v>
      </c>
      <c r="G715" t="s">
        <v>42</v>
      </c>
      <c r="H715" t="s">
        <v>2734</v>
      </c>
      <c r="I715" t="s">
        <v>1497</v>
      </c>
      <c r="J715">
        <v>310407</v>
      </c>
      <c r="K715">
        <v>295000</v>
      </c>
      <c r="L715" t="s">
        <v>953</v>
      </c>
      <c r="M715" t="s">
        <v>407</v>
      </c>
      <c r="N715" s="1">
        <v>41639</v>
      </c>
      <c r="O715" t="s">
        <v>2735</v>
      </c>
    </row>
    <row r="716" spans="2:15">
      <c r="B716" t="s">
        <v>2736</v>
      </c>
      <c r="C716" t="s">
        <v>63</v>
      </c>
      <c r="D716">
        <v>2011</v>
      </c>
      <c r="E716" t="s">
        <v>2697</v>
      </c>
      <c r="F716" t="s">
        <v>56</v>
      </c>
      <c r="G716" t="s">
        <v>42</v>
      </c>
      <c r="H716" t="s">
        <v>2737</v>
      </c>
      <c r="I716" t="s">
        <v>2738</v>
      </c>
      <c r="J716">
        <v>287122</v>
      </c>
      <c r="K716">
        <v>285000</v>
      </c>
      <c r="L716" t="s">
        <v>953</v>
      </c>
      <c r="M716" t="s">
        <v>306</v>
      </c>
      <c r="N716" s="1">
        <v>42185</v>
      </c>
      <c r="O716" t="s">
        <v>2738</v>
      </c>
    </row>
    <row r="717" spans="2:15">
      <c r="B717" t="s">
        <v>2739</v>
      </c>
      <c r="C717" t="s">
        <v>63</v>
      </c>
      <c r="D717">
        <v>2011</v>
      </c>
      <c r="E717" t="s">
        <v>2697</v>
      </c>
      <c r="F717" t="s">
        <v>152</v>
      </c>
      <c r="G717" t="s">
        <v>152</v>
      </c>
      <c r="H717" t="s">
        <v>2740</v>
      </c>
      <c r="I717" t="s">
        <v>1770</v>
      </c>
      <c r="J717">
        <v>538219</v>
      </c>
      <c r="K717">
        <v>510000</v>
      </c>
      <c r="L717" t="s">
        <v>953</v>
      </c>
      <c r="M717" t="s">
        <v>407</v>
      </c>
      <c r="N717" s="1">
        <v>42215</v>
      </c>
      <c r="O717" t="s">
        <v>2741</v>
      </c>
    </row>
    <row r="718" spans="2:15">
      <c r="B718" t="s">
        <v>2742</v>
      </c>
      <c r="C718" t="s">
        <v>63</v>
      </c>
      <c r="D718">
        <v>2011</v>
      </c>
      <c r="E718" t="s">
        <v>2697</v>
      </c>
      <c r="F718" t="s">
        <v>88</v>
      </c>
      <c r="G718" t="s">
        <v>88</v>
      </c>
      <c r="H718" t="s">
        <v>2743</v>
      </c>
      <c r="I718" t="s">
        <v>2564</v>
      </c>
      <c r="J718">
        <v>443239</v>
      </c>
      <c r="K718">
        <v>420000</v>
      </c>
      <c r="L718" t="s">
        <v>953</v>
      </c>
      <c r="M718" t="s">
        <v>560</v>
      </c>
      <c r="N718" s="1">
        <v>41820</v>
      </c>
      <c r="O718" t="s">
        <v>2564</v>
      </c>
    </row>
    <row r="719" spans="2:15">
      <c r="B719" t="s">
        <v>2744</v>
      </c>
      <c r="C719" t="s">
        <v>63</v>
      </c>
      <c r="D719">
        <v>2011</v>
      </c>
      <c r="E719" t="s">
        <v>2697</v>
      </c>
      <c r="F719" t="s">
        <v>194</v>
      </c>
      <c r="G719" t="s">
        <v>194</v>
      </c>
      <c r="H719" t="s">
        <v>2745</v>
      </c>
      <c r="I719" t="s">
        <v>2746</v>
      </c>
      <c r="J719">
        <v>221620</v>
      </c>
      <c r="K719">
        <v>210000</v>
      </c>
      <c r="L719" t="s">
        <v>953</v>
      </c>
      <c r="M719" t="s">
        <v>300</v>
      </c>
      <c r="N719" s="1">
        <v>42004</v>
      </c>
      <c r="O719" t="s">
        <v>2747</v>
      </c>
    </row>
    <row r="720" spans="2:15">
      <c r="B720" t="s">
        <v>2748</v>
      </c>
      <c r="C720" t="s">
        <v>63</v>
      </c>
      <c r="D720">
        <v>2011</v>
      </c>
      <c r="E720" t="s">
        <v>2697</v>
      </c>
      <c r="F720" t="s">
        <v>42</v>
      </c>
      <c r="G720" t="s">
        <v>42</v>
      </c>
      <c r="H720" t="s">
        <v>2749</v>
      </c>
      <c r="I720" t="s">
        <v>1127</v>
      </c>
      <c r="J720">
        <v>474900</v>
      </c>
      <c r="K720">
        <v>450000</v>
      </c>
      <c r="L720" t="s">
        <v>953</v>
      </c>
      <c r="M720" t="s">
        <v>334</v>
      </c>
      <c r="N720" s="1">
        <v>41732</v>
      </c>
      <c r="O720" t="s">
        <v>2750</v>
      </c>
    </row>
    <row r="721" spans="2:15">
      <c r="B721" t="s">
        <v>2751</v>
      </c>
      <c r="C721" t="s">
        <v>63</v>
      </c>
      <c r="D721">
        <v>2011</v>
      </c>
      <c r="E721" t="s">
        <v>2697</v>
      </c>
      <c r="F721" t="s">
        <v>94</v>
      </c>
      <c r="G721" t="s">
        <v>94</v>
      </c>
      <c r="H721" t="s">
        <v>2752</v>
      </c>
      <c r="I721" t="s">
        <v>2753</v>
      </c>
      <c r="J721">
        <v>596094</v>
      </c>
      <c r="K721">
        <v>550000</v>
      </c>
      <c r="L721" t="s">
        <v>953</v>
      </c>
      <c r="M721" t="s">
        <v>306</v>
      </c>
      <c r="N721" s="1">
        <v>42735</v>
      </c>
      <c r="O721" t="s">
        <v>2753</v>
      </c>
    </row>
    <row r="722" spans="2:15">
      <c r="B722" t="s">
        <v>2754</v>
      </c>
      <c r="C722" t="s">
        <v>63</v>
      </c>
      <c r="D722">
        <v>2011</v>
      </c>
      <c r="E722" t="s">
        <v>2697</v>
      </c>
      <c r="F722" t="s">
        <v>94</v>
      </c>
      <c r="G722" t="s">
        <v>94</v>
      </c>
      <c r="H722" t="s">
        <v>2755</v>
      </c>
      <c r="I722" t="s">
        <v>1699</v>
      </c>
      <c r="J722">
        <v>442849</v>
      </c>
      <c r="K722">
        <v>420000</v>
      </c>
      <c r="L722" t="s">
        <v>953</v>
      </c>
      <c r="M722" t="s">
        <v>407</v>
      </c>
      <c r="N722" s="1">
        <v>42432</v>
      </c>
      <c r="O722" t="s">
        <v>2756</v>
      </c>
    </row>
    <row r="723" spans="2:15">
      <c r="B723" t="s">
        <v>2757</v>
      </c>
      <c r="C723" t="s">
        <v>63</v>
      </c>
      <c r="D723">
        <v>2011</v>
      </c>
      <c r="E723" t="s">
        <v>2697</v>
      </c>
      <c r="F723" t="s">
        <v>42</v>
      </c>
      <c r="G723" t="s">
        <v>42</v>
      </c>
      <c r="H723" t="s">
        <v>2758</v>
      </c>
      <c r="I723" t="s">
        <v>108</v>
      </c>
      <c r="J723">
        <v>516717</v>
      </c>
      <c r="K723">
        <v>490000</v>
      </c>
      <c r="L723" t="s">
        <v>953</v>
      </c>
      <c r="M723" t="s">
        <v>334</v>
      </c>
      <c r="N723" s="1">
        <v>42004</v>
      </c>
      <c r="O723" t="s">
        <v>2759</v>
      </c>
    </row>
    <row r="724" spans="2:15">
      <c r="B724" t="s">
        <v>2760</v>
      </c>
      <c r="C724" t="s">
        <v>63</v>
      </c>
      <c r="D724">
        <v>2011</v>
      </c>
      <c r="E724" t="s">
        <v>2697</v>
      </c>
      <c r="F724" t="s">
        <v>88</v>
      </c>
      <c r="G724" t="s">
        <v>88</v>
      </c>
      <c r="H724" t="s">
        <v>2761</v>
      </c>
      <c r="I724" t="s">
        <v>2762</v>
      </c>
      <c r="J724">
        <v>316599</v>
      </c>
      <c r="K724">
        <v>300000</v>
      </c>
      <c r="L724" t="s">
        <v>953</v>
      </c>
      <c r="M724" t="s">
        <v>306</v>
      </c>
      <c r="N724" s="1">
        <v>42369</v>
      </c>
      <c r="O724" t="s">
        <v>2763</v>
      </c>
    </row>
    <row r="725" spans="2:15">
      <c r="B725" t="s">
        <v>2764</v>
      </c>
      <c r="C725" t="s">
        <v>63</v>
      </c>
      <c r="D725">
        <v>2011</v>
      </c>
      <c r="E725" t="s">
        <v>2697</v>
      </c>
      <c r="F725" t="s">
        <v>42</v>
      </c>
      <c r="G725" t="s">
        <v>42</v>
      </c>
      <c r="H725" t="s">
        <v>2765</v>
      </c>
      <c r="I725" t="s">
        <v>2203</v>
      </c>
      <c r="J725">
        <v>686432</v>
      </c>
      <c r="K725">
        <v>652000</v>
      </c>
      <c r="L725" t="s">
        <v>953</v>
      </c>
      <c r="M725" t="s">
        <v>1151</v>
      </c>
      <c r="N725" s="1">
        <v>41711</v>
      </c>
      <c r="O725" t="s">
        <v>2204</v>
      </c>
    </row>
    <row r="726" spans="2:15">
      <c r="B726" t="s">
        <v>2766</v>
      </c>
      <c r="C726" t="s">
        <v>63</v>
      </c>
      <c r="D726">
        <v>2011</v>
      </c>
      <c r="E726" t="s">
        <v>2697</v>
      </c>
      <c r="F726" t="s">
        <v>20</v>
      </c>
      <c r="G726" t="s">
        <v>20</v>
      </c>
      <c r="H726" t="s">
        <v>2767</v>
      </c>
      <c r="I726" t="s">
        <v>1044</v>
      </c>
      <c r="J726">
        <v>63320</v>
      </c>
      <c r="K726">
        <v>60000</v>
      </c>
      <c r="L726" t="s">
        <v>953</v>
      </c>
      <c r="M726" t="s">
        <v>306</v>
      </c>
      <c r="N726" s="1">
        <v>42004</v>
      </c>
      <c r="O726" t="s">
        <v>1044</v>
      </c>
    </row>
    <row r="727" spans="2:15">
      <c r="B727" t="s">
        <v>2768</v>
      </c>
      <c r="C727" t="s">
        <v>63</v>
      </c>
      <c r="D727">
        <v>2011</v>
      </c>
      <c r="E727" t="s">
        <v>2697</v>
      </c>
      <c r="F727" t="s">
        <v>20</v>
      </c>
      <c r="G727" t="s">
        <v>20</v>
      </c>
      <c r="H727" t="s">
        <v>2769</v>
      </c>
      <c r="I727" t="s">
        <v>1802</v>
      </c>
      <c r="J727">
        <v>780181</v>
      </c>
      <c r="K727">
        <v>720000</v>
      </c>
      <c r="L727" t="s">
        <v>953</v>
      </c>
      <c r="M727" t="s">
        <v>282</v>
      </c>
      <c r="N727" s="1">
        <v>42551</v>
      </c>
      <c r="O727" t="s">
        <v>1802</v>
      </c>
    </row>
    <row r="728" spans="2:15">
      <c r="B728" t="s">
        <v>2770</v>
      </c>
      <c r="C728" t="s">
        <v>63</v>
      </c>
      <c r="D728">
        <v>2011</v>
      </c>
      <c r="E728" t="s">
        <v>2697</v>
      </c>
      <c r="F728" t="s">
        <v>220</v>
      </c>
      <c r="G728" t="s">
        <v>220</v>
      </c>
      <c r="H728" t="s">
        <v>2771</v>
      </c>
      <c r="I728" t="s">
        <v>676</v>
      </c>
      <c r="J728">
        <v>505372</v>
      </c>
      <c r="K728">
        <v>480000</v>
      </c>
      <c r="L728" t="s">
        <v>953</v>
      </c>
      <c r="M728" t="s">
        <v>560</v>
      </c>
      <c r="N728" s="1">
        <v>42735</v>
      </c>
      <c r="O728" t="s">
        <v>2772</v>
      </c>
    </row>
    <row r="729" spans="2:15">
      <c r="B729" t="s">
        <v>2773</v>
      </c>
      <c r="C729" t="s">
        <v>63</v>
      </c>
      <c r="D729">
        <v>2011</v>
      </c>
      <c r="E729" t="s">
        <v>2697</v>
      </c>
      <c r="F729" t="s">
        <v>2278</v>
      </c>
      <c r="G729" t="s">
        <v>2278</v>
      </c>
      <c r="H729" t="s">
        <v>2774</v>
      </c>
      <c r="I729" t="s">
        <v>2775</v>
      </c>
      <c r="J729">
        <v>274000</v>
      </c>
      <c r="K729">
        <v>260000</v>
      </c>
      <c r="L729" t="s">
        <v>953</v>
      </c>
      <c r="M729" t="s">
        <v>828</v>
      </c>
      <c r="N729" s="1">
        <v>42284</v>
      </c>
      <c r="O729" t="s">
        <v>2776</v>
      </c>
    </row>
    <row r="730" spans="2:15">
      <c r="B730" t="s">
        <v>2777</v>
      </c>
      <c r="C730" t="s">
        <v>63</v>
      </c>
      <c r="D730">
        <v>2011</v>
      </c>
      <c r="E730" t="s">
        <v>2697</v>
      </c>
      <c r="F730" t="s">
        <v>2778</v>
      </c>
      <c r="G730" t="s">
        <v>220</v>
      </c>
      <c r="H730" t="s">
        <v>2779</v>
      </c>
      <c r="I730" t="s">
        <v>2780</v>
      </c>
      <c r="J730">
        <v>439658</v>
      </c>
      <c r="K730">
        <v>418000</v>
      </c>
      <c r="L730" t="s">
        <v>953</v>
      </c>
      <c r="M730" t="s">
        <v>823</v>
      </c>
      <c r="N730" s="1">
        <v>41725</v>
      </c>
      <c r="O730" t="s">
        <v>2780</v>
      </c>
    </row>
    <row r="731" spans="2:15">
      <c r="B731" t="s">
        <v>2781</v>
      </c>
      <c r="C731" t="s">
        <v>63</v>
      </c>
      <c r="D731">
        <v>2011</v>
      </c>
      <c r="E731" t="s">
        <v>2697</v>
      </c>
      <c r="F731" t="s">
        <v>152</v>
      </c>
      <c r="G731" t="s">
        <v>152</v>
      </c>
      <c r="H731" t="s">
        <v>2782</v>
      </c>
      <c r="I731" t="s">
        <v>2783</v>
      </c>
      <c r="J731">
        <v>582313</v>
      </c>
      <c r="K731">
        <v>550000</v>
      </c>
      <c r="L731" t="s">
        <v>953</v>
      </c>
      <c r="M731" t="s">
        <v>560</v>
      </c>
      <c r="N731" s="1">
        <v>42554</v>
      </c>
      <c r="O731" t="s">
        <v>2784</v>
      </c>
    </row>
    <row r="732" spans="2:15">
      <c r="B732" t="s">
        <v>2785</v>
      </c>
      <c r="C732" t="s">
        <v>63</v>
      </c>
      <c r="D732">
        <v>2011</v>
      </c>
      <c r="E732" t="s">
        <v>2697</v>
      </c>
      <c r="F732" t="s">
        <v>152</v>
      </c>
      <c r="G732" t="s">
        <v>152</v>
      </c>
      <c r="H732" t="s">
        <v>2786</v>
      </c>
      <c r="I732" t="s">
        <v>1017</v>
      </c>
      <c r="J732">
        <v>316599</v>
      </c>
      <c r="K732">
        <v>300000</v>
      </c>
      <c r="L732" t="s">
        <v>953</v>
      </c>
      <c r="M732" t="s">
        <v>551</v>
      </c>
      <c r="N732" s="1">
        <v>42035</v>
      </c>
      <c r="O732" t="s">
        <v>1017</v>
      </c>
    </row>
    <row r="733" spans="2:15">
      <c r="B733" t="s">
        <v>2787</v>
      </c>
      <c r="C733" t="s">
        <v>63</v>
      </c>
      <c r="D733">
        <v>2011</v>
      </c>
      <c r="E733" t="s">
        <v>2697</v>
      </c>
      <c r="F733" t="s">
        <v>56</v>
      </c>
      <c r="G733" t="s">
        <v>56</v>
      </c>
      <c r="H733" t="s">
        <v>2788</v>
      </c>
      <c r="I733" t="s">
        <v>2216</v>
      </c>
      <c r="J733">
        <v>316599</v>
      </c>
      <c r="K733">
        <v>300000</v>
      </c>
      <c r="L733" t="s">
        <v>953</v>
      </c>
      <c r="M733" t="s">
        <v>334</v>
      </c>
      <c r="N733" s="1">
        <v>42004</v>
      </c>
      <c r="O733" t="s">
        <v>2789</v>
      </c>
    </row>
    <row r="734" spans="2:15">
      <c r="B734" t="s">
        <v>2790</v>
      </c>
      <c r="C734" t="s">
        <v>63</v>
      </c>
      <c r="D734">
        <v>2011</v>
      </c>
      <c r="E734" t="s">
        <v>2697</v>
      </c>
      <c r="F734" t="s">
        <v>194</v>
      </c>
      <c r="G734" t="s">
        <v>194</v>
      </c>
      <c r="H734" t="s">
        <v>2791</v>
      </c>
      <c r="I734" t="s">
        <v>2792</v>
      </c>
      <c r="J734">
        <v>221620</v>
      </c>
      <c r="K734">
        <v>210000</v>
      </c>
      <c r="L734" t="s">
        <v>953</v>
      </c>
      <c r="M734" t="s">
        <v>560</v>
      </c>
      <c r="N734" s="1">
        <v>42916</v>
      </c>
      <c r="O734" t="s">
        <v>2793</v>
      </c>
    </row>
    <row r="735" spans="2:15">
      <c r="B735" t="s">
        <v>2794</v>
      </c>
      <c r="C735" t="s">
        <v>63</v>
      </c>
      <c r="D735">
        <v>2011</v>
      </c>
      <c r="E735" t="s">
        <v>2697</v>
      </c>
      <c r="F735" t="s">
        <v>382</v>
      </c>
      <c r="G735" t="s">
        <v>152</v>
      </c>
      <c r="H735" t="s">
        <v>2795</v>
      </c>
      <c r="I735" t="s">
        <v>671</v>
      </c>
      <c r="J735">
        <v>760515</v>
      </c>
      <c r="K735">
        <v>700000</v>
      </c>
      <c r="L735" t="s">
        <v>953</v>
      </c>
      <c r="M735" t="s">
        <v>560</v>
      </c>
      <c r="N735" s="1">
        <v>43100</v>
      </c>
      <c r="O735" t="s">
        <v>2796</v>
      </c>
    </row>
    <row r="736" spans="2:15">
      <c r="B736" t="s">
        <v>2797</v>
      </c>
      <c r="C736" t="s">
        <v>63</v>
      </c>
      <c r="D736">
        <v>2011</v>
      </c>
      <c r="E736" t="s">
        <v>2697</v>
      </c>
      <c r="F736" t="s">
        <v>152</v>
      </c>
      <c r="G736" t="s">
        <v>152</v>
      </c>
      <c r="H736" t="s">
        <v>2798</v>
      </c>
      <c r="I736" t="s">
        <v>1139</v>
      </c>
      <c r="J736">
        <v>427409</v>
      </c>
      <c r="K736">
        <v>405000</v>
      </c>
      <c r="L736" t="s">
        <v>953</v>
      </c>
      <c r="M736" t="s">
        <v>358</v>
      </c>
      <c r="N736" s="1">
        <v>42004</v>
      </c>
      <c r="O736" t="s">
        <v>2799</v>
      </c>
    </row>
    <row r="737" spans="2:15">
      <c r="B737" t="s">
        <v>2800</v>
      </c>
      <c r="C737" t="s">
        <v>63</v>
      </c>
      <c r="D737">
        <v>2011</v>
      </c>
      <c r="E737" t="s">
        <v>2697</v>
      </c>
      <c r="F737" t="s">
        <v>225</v>
      </c>
      <c r="G737" t="s">
        <v>225</v>
      </c>
      <c r="H737" t="s">
        <v>2801</v>
      </c>
      <c r="I737" t="s">
        <v>2802</v>
      </c>
      <c r="J737">
        <v>443239</v>
      </c>
      <c r="K737">
        <v>420000</v>
      </c>
      <c r="L737" t="s">
        <v>953</v>
      </c>
      <c r="M737" t="s">
        <v>627</v>
      </c>
      <c r="N737" s="1">
        <v>42035</v>
      </c>
      <c r="O737" t="s">
        <v>2802</v>
      </c>
    </row>
    <row r="738" spans="2:15">
      <c r="B738" t="s">
        <v>2803</v>
      </c>
      <c r="C738" t="s">
        <v>63</v>
      </c>
      <c r="D738">
        <v>2011</v>
      </c>
      <c r="E738" t="s">
        <v>2697</v>
      </c>
      <c r="F738" t="s">
        <v>42</v>
      </c>
      <c r="G738" t="s">
        <v>42</v>
      </c>
      <c r="H738" t="s">
        <v>2804</v>
      </c>
      <c r="I738" t="s">
        <v>1332</v>
      </c>
      <c r="J738">
        <v>253279</v>
      </c>
      <c r="K738">
        <v>240000</v>
      </c>
      <c r="L738" t="s">
        <v>953</v>
      </c>
      <c r="M738" t="s">
        <v>334</v>
      </c>
      <c r="N738" s="1">
        <v>42916</v>
      </c>
      <c r="O738" t="s">
        <v>2805</v>
      </c>
    </row>
    <row r="739" spans="2:15">
      <c r="B739" t="s">
        <v>2806</v>
      </c>
      <c r="C739" t="s">
        <v>63</v>
      </c>
      <c r="D739">
        <v>2011</v>
      </c>
      <c r="E739" t="s">
        <v>2697</v>
      </c>
      <c r="F739" t="s">
        <v>152</v>
      </c>
      <c r="G739" t="s">
        <v>113</v>
      </c>
      <c r="H739" t="s">
        <v>2807</v>
      </c>
      <c r="I739" t="s">
        <v>2808</v>
      </c>
      <c r="J739">
        <v>379920</v>
      </c>
      <c r="K739">
        <v>360000</v>
      </c>
      <c r="L739" t="s">
        <v>953</v>
      </c>
      <c r="M739" t="s">
        <v>823</v>
      </c>
      <c r="N739" s="1">
        <v>42038</v>
      </c>
      <c r="O739" t="s">
        <v>2809</v>
      </c>
    </row>
    <row r="740" spans="2:15">
      <c r="B740" t="s">
        <v>2810</v>
      </c>
      <c r="C740" t="s">
        <v>63</v>
      </c>
      <c r="D740">
        <v>2011</v>
      </c>
      <c r="E740" t="s">
        <v>2697</v>
      </c>
      <c r="F740" t="s">
        <v>88</v>
      </c>
      <c r="G740" t="s">
        <v>88</v>
      </c>
      <c r="H740" t="s">
        <v>2811</v>
      </c>
      <c r="I740" t="s">
        <v>1342</v>
      </c>
      <c r="J740">
        <v>348260</v>
      </c>
      <c r="K740">
        <v>330000</v>
      </c>
      <c r="L740" t="s">
        <v>953</v>
      </c>
      <c r="M740" t="s">
        <v>551</v>
      </c>
      <c r="N740" s="1">
        <v>42004</v>
      </c>
      <c r="O740" t="s">
        <v>1342</v>
      </c>
    </row>
    <row r="741" spans="2:15">
      <c r="B741" t="s">
        <v>2812</v>
      </c>
      <c r="C741" t="s">
        <v>63</v>
      </c>
      <c r="D741">
        <v>2011</v>
      </c>
      <c r="E741" t="s">
        <v>2697</v>
      </c>
      <c r="F741" t="s">
        <v>49</v>
      </c>
      <c r="G741" t="s">
        <v>49</v>
      </c>
      <c r="H741" t="s">
        <v>2813</v>
      </c>
      <c r="I741" t="s">
        <v>2814</v>
      </c>
      <c r="J741">
        <v>221620</v>
      </c>
      <c r="K741">
        <v>210000</v>
      </c>
      <c r="L741" t="s">
        <v>953</v>
      </c>
      <c r="M741" t="s">
        <v>441</v>
      </c>
      <c r="N741" s="1">
        <v>42212</v>
      </c>
      <c r="O741" t="s">
        <v>2815</v>
      </c>
    </row>
    <row r="742" spans="2:15">
      <c r="B742" t="s">
        <v>2816</v>
      </c>
      <c r="C742" t="s">
        <v>63</v>
      </c>
      <c r="D742">
        <v>2011</v>
      </c>
      <c r="E742" t="s">
        <v>2697</v>
      </c>
      <c r="F742" t="s">
        <v>220</v>
      </c>
      <c r="G742" t="s">
        <v>220</v>
      </c>
      <c r="H742" t="s">
        <v>2817</v>
      </c>
      <c r="I742" t="s">
        <v>2818</v>
      </c>
      <c r="J742">
        <v>516311</v>
      </c>
      <c r="K742">
        <v>490000</v>
      </c>
      <c r="L742" t="s">
        <v>953</v>
      </c>
      <c r="M742" t="s">
        <v>407</v>
      </c>
      <c r="N742" s="1">
        <v>42211</v>
      </c>
      <c r="O742" t="s">
        <v>2819</v>
      </c>
    </row>
    <row r="743" spans="2:15">
      <c r="B743" t="s">
        <v>2820</v>
      </c>
      <c r="C743" t="s">
        <v>63</v>
      </c>
      <c r="D743">
        <v>2011</v>
      </c>
      <c r="E743" t="s">
        <v>2697</v>
      </c>
      <c r="F743" t="s">
        <v>56</v>
      </c>
      <c r="G743" t="s">
        <v>56</v>
      </c>
      <c r="H743" t="s">
        <v>2821</v>
      </c>
      <c r="I743" t="s">
        <v>1443</v>
      </c>
      <c r="J743">
        <v>395750</v>
      </c>
      <c r="K743">
        <v>375000</v>
      </c>
      <c r="L743" t="s">
        <v>953</v>
      </c>
      <c r="M743" t="s">
        <v>306</v>
      </c>
      <c r="N743" s="1">
        <v>42735</v>
      </c>
      <c r="O743" t="s">
        <v>2822</v>
      </c>
    </row>
    <row r="744" spans="2:15">
      <c r="B744" t="s">
        <v>2823</v>
      </c>
      <c r="C744" t="s">
        <v>63</v>
      </c>
      <c r="D744">
        <v>2011</v>
      </c>
      <c r="E744" t="s">
        <v>2697</v>
      </c>
      <c r="F744" t="s">
        <v>583</v>
      </c>
      <c r="G744" t="s">
        <v>583</v>
      </c>
      <c r="H744" t="s">
        <v>2824</v>
      </c>
      <c r="I744" t="s">
        <v>2825</v>
      </c>
      <c r="J744">
        <v>824413</v>
      </c>
      <c r="K744">
        <v>780000</v>
      </c>
      <c r="L744" t="s">
        <v>953</v>
      </c>
      <c r="M744" t="s">
        <v>551</v>
      </c>
      <c r="N744" s="1">
        <v>42369</v>
      </c>
      <c r="O744" t="s">
        <v>2826</v>
      </c>
    </row>
    <row r="745" spans="2:15">
      <c r="B745" t="s">
        <v>2827</v>
      </c>
      <c r="C745" t="s">
        <v>63</v>
      </c>
      <c r="D745">
        <v>2011</v>
      </c>
      <c r="E745" t="s">
        <v>2697</v>
      </c>
      <c r="F745" t="s">
        <v>20</v>
      </c>
      <c r="G745" t="s">
        <v>20</v>
      </c>
      <c r="H745" t="s">
        <v>2828</v>
      </c>
      <c r="I745" t="s">
        <v>1449</v>
      </c>
      <c r="J745">
        <v>300769</v>
      </c>
      <c r="K745">
        <v>285000</v>
      </c>
      <c r="L745" t="s">
        <v>953</v>
      </c>
      <c r="M745" t="s">
        <v>306</v>
      </c>
      <c r="N745" s="1">
        <v>42004</v>
      </c>
      <c r="O745" t="s">
        <v>2829</v>
      </c>
    </row>
    <row r="746" spans="2:15">
      <c r="B746" t="s">
        <v>2830</v>
      </c>
      <c r="C746" t="s">
        <v>63</v>
      </c>
      <c r="D746">
        <v>2011</v>
      </c>
      <c r="E746" t="s">
        <v>2697</v>
      </c>
      <c r="F746" t="s">
        <v>220</v>
      </c>
      <c r="G746" t="s">
        <v>220</v>
      </c>
      <c r="H746" t="s">
        <v>2831</v>
      </c>
      <c r="I746" t="s">
        <v>626</v>
      </c>
      <c r="J746">
        <v>364090</v>
      </c>
      <c r="K746">
        <v>345000</v>
      </c>
      <c r="L746" t="s">
        <v>953</v>
      </c>
      <c r="M746" t="s">
        <v>627</v>
      </c>
      <c r="N746" s="1">
        <v>42004</v>
      </c>
      <c r="O746" t="s">
        <v>626</v>
      </c>
    </row>
    <row r="747" spans="2:15">
      <c r="B747" t="s">
        <v>2832</v>
      </c>
      <c r="C747" t="s">
        <v>63</v>
      </c>
      <c r="D747">
        <v>2011</v>
      </c>
      <c r="E747" t="s">
        <v>2697</v>
      </c>
      <c r="F747" t="s">
        <v>88</v>
      </c>
      <c r="G747" t="s">
        <v>88</v>
      </c>
      <c r="H747" t="s">
        <v>2833</v>
      </c>
      <c r="I747" t="s">
        <v>2834</v>
      </c>
      <c r="J747">
        <v>430879</v>
      </c>
      <c r="K747">
        <v>409000</v>
      </c>
      <c r="L747" t="s">
        <v>953</v>
      </c>
      <c r="M747" t="s">
        <v>306</v>
      </c>
      <c r="N747" s="1">
        <v>42004</v>
      </c>
      <c r="O747" t="s">
        <v>2835</v>
      </c>
    </row>
    <row r="748" spans="2:15">
      <c r="B748" t="s">
        <v>2836</v>
      </c>
      <c r="C748" t="s">
        <v>192</v>
      </c>
      <c r="D748">
        <v>2011</v>
      </c>
      <c r="E748" t="s">
        <v>2837</v>
      </c>
      <c r="F748" t="s">
        <v>20</v>
      </c>
      <c r="G748" t="s">
        <v>20</v>
      </c>
      <c r="H748" t="s">
        <v>2838</v>
      </c>
      <c r="I748" t="s">
        <v>1681</v>
      </c>
      <c r="J748">
        <v>27290505</v>
      </c>
      <c r="K748">
        <v>24500000</v>
      </c>
      <c r="L748" t="s">
        <v>953</v>
      </c>
      <c r="M748" t="s">
        <v>358</v>
      </c>
      <c r="N748" s="1">
        <v>43100</v>
      </c>
      <c r="O748" t="s">
        <v>2839</v>
      </c>
    </row>
    <row r="749" spans="2:15">
      <c r="B749" t="s">
        <v>2840</v>
      </c>
      <c r="C749" t="s">
        <v>192</v>
      </c>
      <c r="D749">
        <v>2011</v>
      </c>
      <c r="E749" t="s">
        <v>2837</v>
      </c>
      <c r="F749" t="s">
        <v>88</v>
      </c>
      <c r="G749" t="s">
        <v>88</v>
      </c>
      <c r="H749" t="s">
        <v>2841</v>
      </c>
      <c r="I749" t="s">
        <v>1877</v>
      </c>
      <c r="J749">
        <v>26510777</v>
      </c>
      <c r="K749">
        <v>23800000</v>
      </c>
      <c r="L749" t="s">
        <v>953</v>
      </c>
      <c r="M749" t="s">
        <v>407</v>
      </c>
      <c r="N749" s="1">
        <v>43220</v>
      </c>
      <c r="O749" t="s">
        <v>2842</v>
      </c>
    </row>
    <row r="750" spans="2:15">
      <c r="B750" t="s">
        <v>2843</v>
      </c>
      <c r="C750" t="s">
        <v>192</v>
      </c>
      <c r="D750">
        <v>2011</v>
      </c>
      <c r="E750" t="s">
        <v>2837</v>
      </c>
      <c r="F750" t="s">
        <v>152</v>
      </c>
      <c r="G750" t="s">
        <v>152</v>
      </c>
      <c r="H750" t="s">
        <v>2844</v>
      </c>
      <c r="I750" t="s">
        <v>600</v>
      </c>
      <c r="J750">
        <v>27289059</v>
      </c>
      <c r="K750">
        <v>24500000</v>
      </c>
      <c r="L750" t="s">
        <v>953</v>
      </c>
      <c r="M750" t="s">
        <v>282</v>
      </c>
      <c r="N750" s="1">
        <v>43100</v>
      </c>
      <c r="O750" t="s">
        <v>2845</v>
      </c>
    </row>
    <row r="751" spans="2:15">
      <c r="B751" t="s">
        <v>2846</v>
      </c>
      <c r="C751" t="s">
        <v>594</v>
      </c>
      <c r="D751">
        <v>2010</v>
      </c>
      <c r="E751" t="s">
        <v>2847</v>
      </c>
      <c r="F751" t="s">
        <v>220</v>
      </c>
      <c r="G751" t="s">
        <v>220</v>
      </c>
      <c r="H751" t="s">
        <v>2848</v>
      </c>
      <c r="I751" t="s">
        <v>2423</v>
      </c>
      <c r="J751">
        <v>2964734</v>
      </c>
      <c r="K751">
        <v>2713582</v>
      </c>
      <c r="L751" t="s">
        <v>953</v>
      </c>
      <c r="M751" t="s">
        <v>823</v>
      </c>
      <c r="N751" s="1">
        <v>42460</v>
      </c>
      <c r="O751" t="s">
        <v>2423</v>
      </c>
    </row>
    <row r="752" spans="2:15">
      <c r="B752" t="s">
        <v>2849</v>
      </c>
      <c r="C752" t="s">
        <v>594</v>
      </c>
      <c r="D752">
        <v>2010</v>
      </c>
      <c r="E752" t="s">
        <v>2847</v>
      </c>
      <c r="F752" t="s">
        <v>194</v>
      </c>
      <c r="G752" t="s">
        <v>194</v>
      </c>
      <c r="H752" t="s">
        <v>2850</v>
      </c>
      <c r="I752" t="s">
        <v>2851</v>
      </c>
      <c r="J752">
        <v>2501482</v>
      </c>
      <c r="K752">
        <v>2340409</v>
      </c>
      <c r="L752" t="s">
        <v>953</v>
      </c>
      <c r="M752" t="s">
        <v>300</v>
      </c>
      <c r="N752" s="1">
        <v>42280</v>
      </c>
      <c r="O752" t="s">
        <v>2851</v>
      </c>
    </row>
    <row r="753" spans="2:15">
      <c r="B753" t="s">
        <v>2852</v>
      </c>
      <c r="C753" t="s">
        <v>33</v>
      </c>
      <c r="D753">
        <v>2010</v>
      </c>
      <c r="E753" t="s">
        <v>2853</v>
      </c>
      <c r="F753" t="s">
        <v>42</v>
      </c>
      <c r="G753" t="s">
        <v>42</v>
      </c>
      <c r="H753" t="s">
        <v>2854</v>
      </c>
      <c r="I753" t="s">
        <v>2855</v>
      </c>
      <c r="J753">
        <v>396971</v>
      </c>
      <c r="K753">
        <v>375000</v>
      </c>
      <c r="L753" t="s">
        <v>953</v>
      </c>
      <c r="M753" t="s">
        <v>407</v>
      </c>
      <c r="N753" s="1">
        <v>42004</v>
      </c>
      <c r="O753" t="s">
        <v>2856</v>
      </c>
    </row>
    <row r="754" spans="2:15">
      <c r="B754" t="s">
        <v>2857</v>
      </c>
      <c r="C754" t="s">
        <v>165</v>
      </c>
      <c r="D754">
        <v>2010</v>
      </c>
      <c r="E754" t="s">
        <v>2858</v>
      </c>
      <c r="F754" t="s">
        <v>42</v>
      </c>
      <c r="G754" t="s">
        <v>42</v>
      </c>
      <c r="H754" t="s">
        <v>2859</v>
      </c>
      <c r="I754" t="s">
        <v>132</v>
      </c>
      <c r="J754">
        <v>455000</v>
      </c>
      <c r="K754">
        <v>455000</v>
      </c>
      <c r="L754" t="s">
        <v>953</v>
      </c>
      <c r="M754" t="s">
        <v>407</v>
      </c>
      <c r="N754" s="1">
        <v>40908</v>
      </c>
      <c r="O754" t="s">
        <v>2860</v>
      </c>
    </row>
    <row r="755" spans="2:15">
      <c r="B755" t="s">
        <v>2861</v>
      </c>
      <c r="C755" t="s">
        <v>165</v>
      </c>
      <c r="D755">
        <v>2010</v>
      </c>
      <c r="E755" t="s">
        <v>2858</v>
      </c>
      <c r="F755" t="s">
        <v>88</v>
      </c>
      <c r="G755" t="s">
        <v>88</v>
      </c>
      <c r="H755" t="s">
        <v>2862</v>
      </c>
      <c r="I755" t="s">
        <v>2863</v>
      </c>
      <c r="J755">
        <v>120000</v>
      </c>
      <c r="K755">
        <v>120000</v>
      </c>
      <c r="L755" t="s">
        <v>953</v>
      </c>
      <c r="M755" t="s">
        <v>407</v>
      </c>
      <c r="N755" s="1">
        <v>40907</v>
      </c>
      <c r="O755" t="s">
        <v>2864</v>
      </c>
    </row>
    <row r="756" spans="2:15">
      <c r="B756" t="s">
        <v>2865</v>
      </c>
      <c r="C756" t="s">
        <v>33</v>
      </c>
      <c r="D756">
        <v>2010</v>
      </c>
      <c r="E756" t="s">
        <v>2866</v>
      </c>
      <c r="F756" t="s">
        <v>215</v>
      </c>
      <c r="G756" t="s">
        <v>215</v>
      </c>
      <c r="H756" t="s">
        <v>2867</v>
      </c>
      <c r="I756" t="s">
        <v>727</v>
      </c>
      <c r="J756">
        <v>291445</v>
      </c>
      <c r="K756">
        <v>279215</v>
      </c>
      <c r="L756" t="s">
        <v>953</v>
      </c>
      <c r="M756" t="s">
        <v>407</v>
      </c>
      <c r="N756" s="1">
        <v>41639</v>
      </c>
      <c r="O756" t="s">
        <v>2868</v>
      </c>
    </row>
    <row r="757" spans="2:15">
      <c r="B757" t="s">
        <v>2869</v>
      </c>
      <c r="C757" t="s">
        <v>33</v>
      </c>
      <c r="D757">
        <v>2010</v>
      </c>
      <c r="E757" t="s">
        <v>2866</v>
      </c>
      <c r="F757" t="s">
        <v>220</v>
      </c>
      <c r="G757" t="s">
        <v>220</v>
      </c>
      <c r="H757" t="s">
        <v>2870</v>
      </c>
      <c r="I757" t="s">
        <v>882</v>
      </c>
      <c r="J757">
        <v>679414</v>
      </c>
      <c r="K757">
        <v>650000</v>
      </c>
      <c r="L757" t="s">
        <v>953</v>
      </c>
      <c r="M757" t="s">
        <v>358</v>
      </c>
      <c r="N757" s="1">
        <v>41639</v>
      </c>
      <c r="O757" t="s">
        <v>2871</v>
      </c>
    </row>
    <row r="758" spans="2:15">
      <c r="B758" t="s">
        <v>2872</v>
      </c>
      <c r="C758" t="s">
        <v>33</v>
      </c>
      <c r="D758">
        <v>2010</v>
      </c>
      <c r="E758" t="s">
        <v>2866</v>
      </c>
      <c r="F758" t="s">
        <v>94</v>
      </c>
      <c r="G758" t="s">
        <v>94</v>
      </c>
      <c r="H758" t="s">
        <v>2873</v>
      </c>
      <c r="I758" t="s">
        <v>2874</v>
      </c>
      <c r="J758">
        <v>628377</v>
      </c>
      <c r="K758">
        <v>600000</v>
      </c>
      <c r="L758" t="s">
        <v>953</v>
      </c>
      <c r="M758" t="s">
        <v>407</v>
      </c>
      <c r="N758" s="1">
        <v>41639</v>
      </c>
      <c r="O758" t="s">
        <v>2875</v>
      </c>
    </row>
    <row r="759" spans="2:15">
      <c r="B759" t="s">
        <v>2876</v>
      </c>
      <c r="C759" t="s">
        <v>63</v>
      </c>
      <c r="D759">
        <v>2010</v>
      </c>
      <c r="E759" t="s">
        <v>2877</v>
      </c>
      <c r="F759" t="s">
        <v>113</v>
      </c>
      <c r="G759" t="s">
        <v>113</v>
      </c>
      <c r="H759" t="s">
        <v>2878</v>
      </c>
      <c r="I759" t="s">
        <v>2879</v>
      </c>
      <c r="J759">
        <v>0</v>
      </c>
      <c r="K759">
        <v>600000</v>
      </c>
      <c r="L759" t="s">
        <v>953</v>
      </c>
      <c r="M759" t="s">
        <v>334</v>
      </c>
      <c r="N759" s="1">
        <v>41274</v>
      </c>
      <c r="O759" t="s">
        <v>2879</v>
      </c>
    </row>
    <row r="760" spans="2:15">
      <c r="B760" t="s">
        <v>2880</v>
      </c>
      <c r="C760" t="s">
        <v>63</v>
      </c>
      <c r="D760">
        <v>2010</v>
      </c>
      <c r="E760" t="s">
        <v>2877</v>
      </c>
      <c r="F760" t="s">
        <v>220</v>
      </c>
      <c r="G760" t="s">
        <v>220</v>
      </c>
      <c r="H760" t="s">
        <v>2881</v>
      </c>
      <c r="I760" t="s">
        <v>2882</v>
      </c>
      <c r="J760">
        <v>443906</v>
      </c>
      <c r="K760">
        <v>425000</v>
      </c>
      <c r="L760" t="s">
        <v>953</v>
      </c>
      <c r="M760" t="s">
        <v>823</v>
      </c>
      <c r="N760" s="1">
        <v>42004</v>
      </c>
      <c r="O760" t="s">
        <v>2883</v>
      </c>
    </row>
    <row r="761" spans="2:15">
      <c r="B761" t="s">
        <v>2884</v>
      </c>
      <c r="C761" t="s">
        <v>63</v>
      </c>
      <c r="D761">
        <v>2010</v>
      </c>
      <c r="E761" t="s">
        <v>2877</v>
      </c>
      <c r="F761" t="s">
        <v>225</v>
      </c>
      <c r="G761" t="s">
        <v>225</v>
      </c>
      <c r="H761" t="s">
        <v>2885</v>
      </c>
      <c r="I761" t="s">
        <v>2886</v>
      </c>
      <c r="J761">
        <v>488950</v>
      </c>
      <c r="K761">
        <v>468000</v>
      </c>
      <c r="L761" t="s">
        <v>953</v>
      </c>
      <c r="M761" t="s">
        <v>334</v>
      </c>
      <c r="N761" s="1">
        <v>41455</v>
      </c>
      <c r="O761" t="s">
        <v>2887</v>
      </c>
    </row>
    <row r="762" spans="2:15">
      <c r="B762" t="s">
        <v>2888</v>
      </c>
      <c r="C762" t="s">
        <v>63</v>
      </c>
      <c r="D762">
        <v>2010</v>
      </c>
      <c r="E762" t="s">
        <v>2877</v>
      </c>
      <c r="F762" t="s">
        <v>42</v>
      </c>
      <c r="G762" t="s">
        <v>42</v>
      </c>
      <c r="H762" t="s">
        <v>2889</v>
      </c>
      <c r="I762" t="s">
        <v>1208</v>
      </c>
      <c r="J762">
        <v>318055</v>
      </c>
      <c r="K762">
        <v>305000</v>
      </c>
      <c r="L762" t="s">
        <v>953</v>
      </c>
      <c r="M762" t="s">
        <v>306</v>
      </c>
      <c r="N762" s="1">
        <v>41639</v>
      </c>
      <c r="O762" t="s">
        <v>2890</v>
      </c>
    </row>
    <row r="763" spans="2:15">
      <c r="B763" t="s">
        <v>2891</v>
      </c>
      <c r="C763" t="s">
        <v>63</v>
      </c>
      <c r="D763">
        <v>2010</v>
      </c>
      <c r="E763" t="s">
        <v>2877</v>
      </c>
      <c r="F763" t="s">
        <v>42</v>
      </c>
      <c r="G763" t="s">
        <v>42</v>
      </c>
      <c r="H763" t="s">
        <v>2892</v>
      </c>
      <c r="I763" t="s">
        <v>1208</v>
      </c>
      <c r="J763">
        <v>334006</v>
      </c>
      <c r="K763">
        <v>320000</v>
      </c>
      <c r="L763" t="s">
        <v>953</v>
      </c>
      <c r="M763" t="s">
        <v>306</v>
      </c>
      <c r="N763" s="1">
        <v>41639</v>
      </c>
      <c r="O763" t="s">
        <v>2893</v>
      </c>
    </row>
    <row r="764" spans="2:15">
      <c r="B764" t="s">
        <v>2894</v>
      </c>
      <c r="C764" t="s">
        <v>63</v>
      </c>
      <c r="D764">
        <v>2010</v>
      </c>
      <c r="E764" t="s">
        <v>2877</v>
      </c>
      <c r="F764" t="s">
        <v>42</v>
      </c>
      <c r="G764" t="s">
        <v>42</v>
      </c>
      <c r="H764" t="s">
        <v>2895</v>
      </c>
      <c r="I764" t="s">
        <v>887</v>
      </c>
      <c r="J764">
        <v>570627</v>
      </c>
      <c r="K764">
        <v>529797</v>
      </c>
      <c r="L764" t="s">
        <v>953</v>
      </c>
      <c r="M764" t="s">
        <v>334</v>
      </c>
      <c r="N764" s="1">
        <v>42369</v>
      </c>
      <c r="O764" t="s">
        <v>2896</v>
      </c>
    </row>
    <row r="765" spans="2:15">
      <c r="B765" t="s">
        <v>2897</v>
      </c>
      <c r="C765" t="s">
        <v>63</v>
      </c>
      <c r="D765">
        <v>2010</v>
      </c>
      <c r="E765" t="s">
        <v>2877</v>
      </c>
      <c r="F765" t="s">
        <v>88</v>
      </c>
      <c r="G765" t="s">
        <v>88</v>
      </c>
      <c r="H765" t="s">
        <v>2898</v>
      </c>
      <c r="I765" t="s">
        <v>2899</v>
      </c>
      <c r="J765">
        <v>297121</v>
      </c>
      <c r="K765">
        <v>285000</v>
      </c>
      <c r="L765" t="s">
        <v>953</v>
      </c>
      <c r="M765" t="s">
        <v>407</v>
      </c>
      <c r="N765" s="1">
        <v>41286</v>
      </c>
      <c r="O765" t="s">
        <v>2899</v>
      </c>
    </row>
    <row r="766" spans="2:15">
      <c r="B766" t="s">
        <v>2900</v>
      </c>
      <c r="C766" t="s">
        <v>63</v>
      </c>
      <c r="D766">
        <v>2010</v>
      </c>
      <c r="E766" t="s">
        <v>2877</v>
      </c>
      <c r="F766" t="s">
        <v>42</v>
      </c>
      <c r="G766" t="s">
        <v>42</v>
      </c>
      <c r="H766" t="s">
        <v>2901</v>
      </c>
      <c r="I766" t="s">
        <v>1064</v>
      </c>
      <c r="J766">
        <v>93309</v>
      </c>
      <c r="K766">
        <v>330000</v>
      </c>
      <c r="L766" t="s">
        <v>953</v>
      </c>
      <c r="M766" t="s">
        <v>293</v>
      </c>
      <c r="N766" s="1">
        <v>41486</v>
      </c>
      <c r="O766" t="s">
        <v>2902</v>
      </c>
    </row>
    <row r="767" spans="2:15">
      <c r="B767" t="s">
        <v>2903</v>
      </c>
      <c r="C767" t="s">
        <v>63</v>
      </c>
      <c r="D767">
        <v>2010</v>
      </c>
      <c r="E767" t="s">
        <v>2877</v>
      </c>
      <c r="F767" t="s">
        <v>119</v>
      </c>
      <c r="G767" t="s">
        <v>119</v>
      </c>
      <c r="H767" t="s">
        <v>2904</v>
      </c>
      <c r="I767" t="s">
        <v>121</v>
      </c>
      <c r="J767">
        <v>828254</v>
      </c>
      <c r="K767">
        <v>775000</v>
      </c>
      <c r="L767" t="s">
        <v>953</v>
      </c>
      <c r="M767" t="s">
        <v>551</v>
      </c>
      <c r="N767" s="1">
        <v>42004</v>
      </c>
      <c r="O767" t="s">
        <v>2905</v>
      </c>
    </row>
    <row r="768" spans="2:15">
      <c r="B768" t="s">
        <v>2906</v>
      </c>
      <c r="C768" t="s">
        <v>63</v>
      </c>
      <c r="D768">
        <v>2010</v>
      </c>
      <c r="E768" t="s">
        <v>2877</v>
      </c>
      <c r="F768" t="s">
        <v>220</v>
      </c>
      <c r="G768" t="s">
        <v>220</v>
      </c>
      <c r="H768" t="s">
        <v>2907</v>
      </c>
      <c r="I768" t="s">
        <v>882</v>
      </c>
      <c r="J768">
        <v>877598</v>
      </c>
      <c r="K768">
        <v>820000</v>
      </c>
      <c r="L768" t="s">
        <v>953</v>
      </c>
      <c r="M768" t="s">
        <v>282</v>
      </c>
      <c r="N768" s="1">
        <v>42369</v>
      </c>
      <c r="O768" t="s">
        <v>2908</v>
      </c>
    </row>
    <row r="769" spans="2:15">
      <c r="B769" t="s">
        <v>2909</v>
      </c>
      <c r="C769" t="s">
        <v>63</v>
      </c>
      <c r="D769">
        <v>2010</v>
      </c>
      <c r="E769" t="s">
        <v>2877</v>
      </c>
      <c r="F769" t="s">
        <v>113</v>
      </c>
      <c r="G769" t="s">
        <v>113</v>
      </c>
      <c r="H769" t="s">
        <v>2910</v>
      </c>
      <c r="I769" t="s">
        <v>2911</v>
      </c>
      <c r="J769">
        <v>357563</v>
      </c>
      <c r="K769">
        <v>343000</v>
      </c>
      <c r="L769" t="s">
        <v>953</v>
      </c>
      <c r="M769" t="s">
        <v>551</v>
      </c>
      <c r="N769" s="1">
        <v>42004</v>
      </c>
      <c r="O769" t="s">
        <v>2912</v>
      </c>
    </row>
    <row r="770" spans="2:15">
      <c r="B770" t="s">
        <v>2913</v>
      </c>
      <c r="C770" t="s">
        <v>63</v>
      </c>
      <c r="D770">
        <v>2010</v>
      </c>
      <c r="E770" t="s">
        <v>2877</v>
      </c>
      <c r="F770" t="s">
        <v>42</v>
      </c>
      <c r="G770" t="s">
        <v>42</v>
      </c>
      <c r="H770" t="s">
        <v>2914</v>
      </c>
      <c r="I770" t="s">
        <v>2915</v>
      </c>
      <c r="J770">
        <v>357438</v>
      </c>
      <c r="K770">
        <v>340000</v>
      </c>
      <c r="L770" t="s">
        <v>953</v>
      </c>
      <c r="M770" t="s">
        <v>407</v>
      </c>
      <c r="N770" s="1">
        <v>41333</v>
      </c>
      <c r="O770" t="s">
        <v>2915</v>
      </c>
    </row>
    <row r="771" spans="2:15">
      <c r="B771" t="s">
        <v>2916</v>
      </c>
      <c r="C771" t="s">
        <v>63</v>
      </c>
      <c r="D771">
        <v>2010</v>
      </c>
      <c r="E771" t="s">
        <v>2877</v>
      </c>
      <c r="F771" t="s">
        <v>152</v>
      </c>
      <c r="G771" t="s">
        <v>152</v>
      </c>
      <c r="H771" t="s">
        <v>2917</v>
      </c>
      <c r="I771" t="s">
        <v>2918</v>
      </c>
      <c r="J771">
        <v>203372</v>
      </c>
      <c r="K771">
        <v>365000</v>
      </c>
      <c r="L771" t="s">
        <v>953</v>
      </c>
      <c r="M771" t="s">
        <v>560</v>
      </c>
      <c r="N771" s="1">
        <v>40753</v>
      </c>
      <c r="O771" t="s">
        <v>2919</v>
      </c>
    </row>
    <row r="772" spans="2:15">
      <c r="B772" t="s">
        <v>2920</v>
      </c>
      <c r="C772" t="s">
        <v>63</v>
      </c>
      <c r="D772">
        <v>2010</v>
      </c>
      <c r="E772" t="s">
        <v>2877</v>
      </c>
      <c r="F772" t="s">
        <v>152</v>
      </c>
      <c r="G772" t="s">
        <v>152</v>
      </c>
      <c r="H772" t="s">
        <v>2921</v>
      </c>
      <c r="I772" t="s">
        <v>2922</v>
      </c>
      <c r="J772">
        <v>543197</v>
      </c>
      <c r="K772">
        <v>510000</v>
      </c>
      <c r="L772" t="s">
        <v>953</v>
      </c>
      <c r="M772" t="s">
        <v>2188</v>
      </c>
      <c r="N772" s="1">
        <v>42369</v>
      </c>
      <c r="O772" t="s">
        <v>2923</v>
      </c>
    </row>
    <row r="773" spans="2:15">
      <c r="B773" t="s">
        <v>2924</v>
      </c>
      <c r="C773" t="s">
        <v>63</v>
      </c>
      <c r="D773">
        <v>2010</v>
      </c>
      <c r="E773" t="s">
        <v>2877</v>
      </c>
      <c r="F773" t="s">
        <v>88</v>
      </c>
      <c r="G773" t="s">
        <v>88</v>
      </c>
      <c r="H773" t="s">
        <v>2925</v>
      </c>
      <c r="I773" t="s">
        <v>2926</v>
      </c>
      <c r="J773">
        <v>456310</v>
      </c>
      <c r="K773">
        <v>420728</v>
      </c>
      <c r="L773" t="s">
        <v>953</v>
      </c>
      <c r="M773" t="s">
        <v>560</v>
      </c>
      <c r="N773" s="1">
        <v>42030</v>
      </c>
      <c r="O773" t="s">
        <v>2926</v>
      </c>
    </row>
    <row r="774" spans="2:15">
      <c r="B774" t="s">
        <v>2927</v>
      </c>
      <c r="C774" t="s">
        <v>63</v>
      </c>
      <c r="D774">
        <v>2010</v>
      </c>
      <c r="E774" t="s">
        <v>2877</v>
      </c>
      <c r="F774" t="s">
        <v>42</v>
      </c>
      <c r="G774" t="s">
        <v>42</v>
      </c>
      <c r="H774" t="s">
        <v>2928</v>
      </c>
      <c r="I774" t="s">
        <v>1969</v>
      </c>
      <c r="J774">
        <v>341087</v>
      </c>
      <c r="K774">
        <v>670000</v>
      </c>
      <c r="L774" t="s">
        <v>953</v>
      </c>
      <c r="M774" t="s">
        <v>306</v>
      </c>
      <c r="N774" s="1">
        <v>42004</v>
      </c>
      <c r="O774" t="s">
        <v>1969</v>
      </c>
    </row>
    <row r="775" spans="2:15">
      <c r="B775" t="s">
        <v>2929</v>
      </c>
      <c r="C775" t="s">
        <v>63</v>
      </c>
      <c r="D775">
        <v>2010</v>
      </c>
      <c r="E775" t="s">
        <v>2877</v>
      </c>
      <c r="F775" t="s">
        <v>20</v>
      </c>
      <c r="G775" t="s">
        <v>20</v>
      </c>
      <c r="H775" t="s">
        <v>2930</v>
      </c>
      <c r="I775" t="s">
        <v>271</v>
      </c>
      <c r="J775">
        <v>261229</v>
      </c>
      <c r="K775">
        <v>250182</v>
      </c>
      <c r="L775" t="s">
        <v>953</v>
      </c>
      <c r="M775" t="s">
        <v>1151</v>
      </c>
      <c r="N775" s="1">
        <v>41394</v>
      </c>
      <c r="O775" t="s">
        <v>271</v>
      </c>
    </row>
    <row r="776" spans="2:15">
      <c r="B776" t="s">
        <v>2931</v>
      </c>
      <c r="C776" t="s">
        <v>63</v>
      </c>
      <c r="D776">
        <v>2010</v>
      </c>
      <c r="E776" t="s">
        <v>2877</v>
      </c>
      <c r="F776" t="s">
        <v>94</v>
      </c>
      <c r="G776" t="s">
        <v>94</v>
      </c>
      <c r="H776" t="s">
        <v>2932</v>
      </c>
      <c r="I776" t="s">
        <v>2933</v>
      </c>
      <c r="J776">
        <v>250744</v>
      </c>
      <c r="K776">
        <v>240000</v>
      </c>
      <c r="L776" t="s">
        <v>953</v>
      </c>
      <c r="M776" t="s">
        <v>306</v>
      </c>
      <c r="N776" s="1">
        <v>41379</v>
      </c>
      <c r="O776" t="s">
        <v>2934</v>
      </c>
    </row>
    <row r="777" spans="2:15">
      <c r="B777" t="s">
        <v>2935</v>
      </c>
      <c r="C777" t="s">
        <v>63</v>
      </c>
      <c r="D777">
        <v>2010</v>
      </c>
      <c r="E777" t="s">
        <v>2877</v>
      </c>
      <c r="F777" t="s">
        <v>220</v>
      </c>
      <c r="G777" t="s">
        <v>220</v>
      </c>
      <c r="H777" t="s">
        <v>2936</v>
      </c>
      <c r="I777" t="s">
        <v>2131</v>
      </c>
      <c r="J777">
        <v>376115</v>
      </c>
      <c r="K777">
        <v>360000</v>
      </c>
      <c r="L777" t="s">
        <v>953</v>
      </c>
      <c r="M777" t="s">
        <v>306</v>
      </c>
      <c r="N777" s="1">
        <v>42004</v>
      </c>
      <c r="O777" t="s">
        <v>2937</v>
      </c>
    </row>
    <row r="778" spans="2:15">
      <c r="B778" t="s">
        <v>2938</v>
      </c>
      <c r="C778" t="s">
        <v>63</v>
      </c>
      <c r="D778">
        <v>2010</v>
      </c>
      <c r="E778" t="s">
        <v>2877</v>
      </c>
      <c r="F778" t="s">
        <v>225</v>
      </c>
      <c r="G778" t="s">
        <v>225</v>
      </c>
      <c r="H778" t="s">
        <v>2939</v>
      </c>
      <c r="I778" t="s">
        <v>1025</v>
      </c>
      <c r="J778">
        <v>355540</v>
      </c>
      <c r="K778">
        <v>340000</v>
      </c>
      <c r="L778" t="s">
        <v>953</v>
      </c>
      <c r="M778" t="s">
        <v>441</v>
      </c>
      <c r="N778" s="1">
        <v>42004</v>
      </c>
      <c r="O778" t="s">
        <v>2940</v>
      </c>
    </row>
    <row r="779" spans="2:15">
      <c r="B779" t="s">
        <v>2941</v>
      </c>
      <c r="C779" t="s">
        <v>63</v>
      </c>
      <c r="D779">
        <v>2010</v>
      </c>
      <c r="E779" t="s">
        <v>2877</v>
      </c>
      <c r="F779" t="s">
        <v>382</v>
      </c>
      <c r="G779" t="s">
        <v>382</v>
      </c>
      <c r="H779" t="s">
        <v>2942</v>
      </c>
      <c r="I779" t="s">
        <v>2943</v>
      </c>
      <c r="J779">
        <v>282089</v>
      </c>
      <c r="K779">
        <v>270000</v>
      </c>
      <c r="L779" t="s">
        <v>953</v>
      </c>
      <c r="M779" t="s">
        <v>2944</v>
      </c>
      <c r="N779" s="1">
        <v>41274</v>
      </c>
      <c r="O779" t="s">
        <v>2945</v>
      </c>
    </row>
    <row r="780" spans="2:15">
      <c r="B780" t="s">
        <v>2946</v>
      </c>
      <c r="C780" t="s">
        <v>63</v>
      </c>
      <c r="D780">
        <v>2010</v>
      </c>
      <c r="E780" t="s">
        <v>2877</v>
      </c>
      <c r="F780" t="s">
        <v>94</v>
      </c>
      <c r="G780" t="s">
        <v>94</v>
      </c>
      <c r="H780" t="s">
        <v>2947</v>
      </c>
      <c r="I780" t="s">
        <v>2948</v>
      </c>
      <c r="J780">
        <v>99393</v>
      </c>
      <c r="K780">
        <v>297373</v>
      </c>
      <c r="L780" t="s">
        <v>953</v>
      </c>
      <c r="M780" t="s">
        <v>334</v>
      </c>
      <c r="N780" s="1">
        <v>41455</v>
      </c>
      <c r="O780" t="s">
        <v>2948</v>
      </c>
    </row>
    <row r="781" spans="2:15">
      <c r="B781" t="s">
        <v>2949</v>
      </c>
      <c r="C781" t="s">
        <v>63</v>
      </c>
      <c r="D781">
        <v>2010</v>
      </c>
      <c r="E781" t="s">
        <v>2877</v>
      </c>
      <c r="F781" t="s">
        <v>20</v>
      </c>
      <c r="G781" t="s">
        <v>20</v>
      </c>
      <c r="H781" t="s">
        <v>2950</v>
      </c>
      <c r="I781" t="s">
        <v>619</v>
      </c>
      <c r="J781">
        <v>1074593</v>
      </c>
      <c r="K781">
        <v>1005000</v>
      </c>
      <c r="L781" t="s">
        <v>953</v>
      </c>
      <c r="M781" t="s">
        <v>1151</v>
      </c>
      <c r="N781" s="1">
        <v>42369</v>
      </c>
      <c r="O781" t="s">
        <v>2951</v>
      </c>
    </row>
    <row r="782" spans="2:15">
      <c r="B782" t="s">
        <v>2952</v>
      </c>
      <c r="C782" t="s">
        <v>63</v>
      </c>
      <c r="D782">
        <v>2010</v>
      </c>
      <c r="E782" t="s">
        <v>2877</v>
      </c>
      <c r="F782" t="s">
        <v>119</v>
      </c>
      <c r="G782" t="s">
        <v>119</v>
      </c>
      <c r="H782" t="s">
        <v>2953</v>
      </c>
      <c r="I782" t="s">
        <v>2372</v>
      </c>
      <c r="J782">
        <v>594236</v>
      </c>
      <c r="K782">
        <v>570000</v>
      </c>
      <c r="L782" t="s">
        <v>953</v>
      </c>
      <c r="M782" t="s">
        <v>551</v>
      </c>
      <c r="N782" s="1">
        <v>41455</v>
      </c>
      <c r="O782" t="s">
        <v>2954</v>
      </c>
    </row>
    <row r="783" spans="2:15">
      <c r="B783" t="s">
        <v>2955</v>
      </c>
      <c r="C783" t="s">
        <v>63</v>
      </c>
      <c r="D783">
        <v>2010</v>
      </c>
      <c r="E783" t="s">
        <v>2877</v>
      </c>
      <c r="F783" t="s">
        <v>225</v>
      </c>
      <c r="G783" t="s">
        <v>225</v>
      </c>
      <c r="H783" t="s">
        <v>2956</v>
      </c>
      <c r="I783" t="s">
        <v>757</v>
      </c>
      <c r="J783">
        <v>344773</v>
      </c>
      <c r="K783">
        <v>330000</v>
      </c>
      <c r="L783" t="s">
        <v>953</v>
      </c>
      <c r="M783" t="s">
        <v>334</v>
      </c>
      <c r="N783" s="1">
        <v>41379</v>
      </c>
      <c r="O783" t="s">
        <v>757</v>
      </c>
    </row>
    <row r="784" spans="2:15">
      <c r="B784" t="s">
        <v>2957</v>
      </c>
      <c r="C784" t="s">
        <v>63</v>
      </c>
      <c r="D784">
        <v>2010</v>
      </c>
      <c r="E784" t="s">
        <v>2877</v>
      </c>
      <c r="F784" t="s">
        <v>88</v>
      </c>
      <c r="G784" t="s">
        <v>88</v>
      </c>
      <c r="H784" t="s">
        <v>2958</v>
      </c>
      <c r="I784" t="s">
        <v>2080</v>
      </c>
      <c r="J784">
        <v>188432</v>
      </c>
      <c r="K784">
        <v>360000</v>
      </c>
      <c r="L784" t="s">
        <v>953</v>
      </c>
      <c r="M784" t="s">
        <v>358</v>
      </c>
      <c r="N784" s="1">
        <v>41329</v>
      </c>
      <c r="O784" t="s">
        <v>2959</v>
      </c>
    </row>
    <row r="785" spans="2:15">
      <c r="B785" t="s">
        <v>2960</v>
      </c>
      <c r="C785" t="s">
        <v>63</v>
      </c>
      <c r="D785">
        <v>2010</v>
      </c>
      <c r="E785" t="s">
        <v>2877</v>
      </c>
      <c r="F785" t="s">
        <v>42</v>
      </c>
      <c r="G785" t="s">
        <v>42</v>
      </c>
      <c r="H785" t="s">
        <v>2961</v>
      </c>
      <c r="I785" t="s">
        <v>1446</v>
      </c>
      <c r="J785">
        <v>459217</v>
      </c>
      <c r="K785">
        <v>440000</v>
      </c>
      <c r="L785" t="s">
        <v>953</v>
      </c>
      <c r="M785" t="s">
        <v>560</v>
      </c>
      <c r="N785" s="1">
        <v>41274</v>
      </c>
      <c r="O785" t="s">
        <v>2962</v>
      </c>
    </row>
    <row r="786" spans="2:15">
      <c r="B786" t="s">
        <v>2963</v>
      </c>
      <c r="C786" t="s">
        <v>63</v>
      </c>
      <c r="D786">
        <v>2010</v>
      </c>
      <c r="E786" t="s">
        <v>2877</v>
      </c>
      <c r="F786" t="s">
        <v>152</v>
      </c>
      <c r="G786" t="s">
        <v>152</v>
      </c>
      <c r="H786" t="s">
        <v>2964</v>
      </c>
      <c r="I786" t="s">
        <v>1054</v>
      </c>
      <c r="J786">
        <v>578406</v>
      </c>
      <c r="K786">
        <v>540000</v>
      </c>
      <c r="L786" t="s">
        <v>953</v>
      </c>
      <c r="M786" t="s">
        <v>334</v>
      </c>
      <c r="N786" s="1">
        <v>42369</v>
      </c>
      <c r="O786" t="s">
        <v>2965</v>
      </c>
    </row>
    <row r="787" spans="2:15">
      <c r="B787" t="s">
        <v>2966</v>
      </c>
      <c r="C787" t="s">
        <v>63</v>
      </c>
      <c r="D787">
        <v>2010</v>
      </c>
      <c r="E787" t="s">
        <v>2877</v>
      </c>
      <c r="F787" t="s">
        <v>20</v>
      </c>
      <c r="G787" t="s">
        <v>88</v>
      </c>
      <c r="H787" t="s">
        <v>2967</v>
      </c>
      <c r="I787" t="s">
        <v>2269</v>
      </c>
      <c r="J787">
        <v>391603</v>
      </c>
      <c r="K787">
        <v>360000</v>
      </c>
      <c r="L787" t="s">
        <v>953</v>
      </c>
      <c r="M787" t="s">
        <v>282</v>
      </c>
      <c r="N787" s="1">
        <v>41805</v>
      </c>
      <c r="O787" t="s">
        <v>2269</v>
      </c>
    </row>
    <row r="788" spans="2:15">
      <c r="B788" t="s">
        <v>2968</v>
      </c>
      <c r="C788" t="s">
        <v>63</v>
      </c>
      <c r="D788">
        <v>2010</v>
      </c>
      <c r="E788" t="s">
        <v>2877</v>
      </c>
      <c r="F788" t="s">
        <v>42</v>
      </c>
      <c r="G788" t="s">
        <v>42</v>
      </c>
      <c r="H788" t="s">
        <v>2969</v>
      </c>
      <c r="I788" t="s">
        <v>2970</v>
      </c>
      <c r="J788">
        <v>354702</v>
      </c>
      <c r="K788">
        <v>340000</v>
      </c>
      <c r="L788" t="s">
        <v>953</v>
      </c>
      <c r="M788" t="s">
        <v>407</v>
      </c>
      <c r="N788" s="1">
        <v>41639</v>
      </c>
      <c r="O788" t="s">
        <v>2971</v>
      </c>
    </row>
    <row r="789" spans="2:15">
      <c r="B789" t="s">
        <v>2972</v>
      </c>
      <c r="C789" t="s">
        <v>63</v>
      </c>
      <c r="D789">
        <v>2010</v>
      </c>
      <c r="E789" t="s">
        <v>2877</v>
      </c>
      <c r="F789" t="s">
        <v>42</v>
      </c>
      <c r="G789" t="s">
        <v>42</v>
      </c>
      <c r="H789" t="s">
        <v>2973</v>
      </c>
      <c r="I789" t="s">
        <v>763</v>
      </c>
      <c r="J789">
        <v>250744</v>
      </c>
      <c r="K789">
        <v>240000</v>
      </c>
      <c r="L789" t="s">
        <v>953</v>
      </c>
      <c r="M789" t="s">
        <v>306</v>
      </c>
      <c r="N789" s="1">
        <v>41274</v>
      </c>
      <c r="O789" t="s">
        <v>2974</v>
      </c>
    </row>
    <row r="790" spans="2:15">
      <c r="B790" t="s">
        <v>2975</v>
      </c>
      <c r="C790" t="s">
        <v>63</v>
      </c>
      <c r="D790">
        <v>2010</v>
      </c>
      <c r="E790" t="s">
        <v>2877</v>
      </c>
      <c r="F790" t="s">
        <v>152</v>
      </c>
      <c r="G790" t="s">
        <v>152</v>
      </c>
      <c r="H790" t="s">
        <v>2976</v>
      </c>
      <c r="I790" t="s">
        <v>2977</v>
      </c>
      <c r="J790">
        <v>491119</v>
      </c>
      <c r="K790">
        <v>470000</v>
      </c>
      <c r="L790" t="s">
        <v>953</v>
      </c>
      <c r="M790" t="s">
        <v>300</v>
      </c>
      <c r="N790" s="1">
        <v>41274</v>
      </c>
      <c r="O790" t="s">
        <v>2977</v>
      </c>
    </row>
    <row r="791" spans="2:15">
      <c r="B791" t="s">
        <v>2978</v>
      </c>
      <c r="C791" t="s">
        <v>63</v>
      </c>
      <c r="D791">
        <v>2010</v>
      </c>
      <c r="E791" t="s">
        <v>2877</v>
      </c>
      <c r="F791" t="s">
        <v>42</v>
      </c>
      <c r="G791" t="s">
        <v>42</v>
      </c>
      <c r="H791" t="s">
        <v>2979</v>
      </c>
      <c r="I791" t="s">
        <v>132</v>
      </c>
      <c r="J791">
        <v>312709</v>
      </c>
      <c r="K791">
        <v>300000</v>
      </c>
      <c r="L791" t="s">
        <v>953</v>
      </c>
      <c r="M791" t="s">
        <v>407</v>
      </c>
      <c r="N791" s="1">
        <v>41274</v>
      </c>
      <c r="O791" t="s">
        <v>2980</v>
      </c>
    </row>
    <row r="792" spans="2:15">
      <c r="B792" t="s">
        <v>2981</v>
      </c>
      <c r="C792" t="s">
        <v>63</v>
      </c>
      <c r="D792">
        <v>2010</v>
      </c>
      <c r="E792" t="s">
        <v>2877</v>
      </c>
      <c r="F792" t="s">
        <v>42</v>
      </c>
      <c r="G792" t="s">
        <v>42</v>
      </c>
      <c r="H792" t="s">
        <v>2982</v>
      </c>
      <c r="I792" t="s">
        <v>432</v>
      </c>
      <c r="J792">
        <v>428994</v>
      </c>
      <c r="K792">
        <v>410000</v>
      </c>
      <c r="L792" t="s">
        <v>953</v>
      </c>
      <c r="M792" t="s">
        <v>358</v>
      </c>
      <c r="N792" s="1">
        <v>41639</v>
      </c>
      <c r="O792" t="s">
        <v>2983</v>
      </c>
    </row>
    <row r="793" spans="2:15">
      <c r="B793" t="s">
        <v>2984</v>
      </c>
      <c r="C793" t="s">
        <v>63</v>
      </c>
      <c r="D793">
        <v>2010</v>
      </c>
      <c r="E793" t="s">
        <v>2877</v>
      </c>
      <c r="F793" t="s">
        <v>152</v>
      </c>
      <c r="G793" t="s">
        <v>152</v>
      </c>
      <c r="H793" t="s">
        <v>2985</v>
      </c>
      <c r="I793" t="s">
        <v>2986</v>
      </c>
      <c r="J793">
        <v>407459</v>
      </c>
      <c r="K793">
        <v>390000</v>
      </c>
      <c r="L793" t="s">
        <v>953</v>
      </c>
      <c r="M793" t="s">
        <v>282</v>
      </c>
      <c r="N793" s="1">
        <v>41639</v>
      </c>
      <c r="O793" t="s">
        <v>2987</v>
      </c>
    </row>
    <row r="794" spans="2:15">
      <c r="B794" t="s">
        <v>2988</v>
      </c>
      <c r="C794" t="s">
        <v>241</v>
      </c>
      <c r="D794">
        <v>2009</v>
      </c>
      <c r="E794" t="s">
        <v>2989</v>
      </c>
      <c r="F794" t="s">
        <v>88</v>
      </c>
      <c r="G794" t="s">
        <v>88</v>
      </c>
      <c r="H794" t="s">
        <v>2990</v>
      </c>
      <c r="I794" t="s">
        <v>2991</v>
      </c>
      <c r="J794">
        <v>837026</v>
      </c>
      <c r="K794">
        <v>788800</v>
      </c>
      <c r="L794" t="s">
        <v>953</v>
      </c>
      <c r="M794" t="s">
        <v>358</v>
      </c>
      <c r="N794" s="1">
        <v>42004</v>
      </c>
      <c r="O794" t="s">
        <v>2991</v>
      </c>
    </row>
    <row r="795" spans="2:15">
      <c r="B795" t="s">
        <v>2992</v>
      </c>
      <c r="C795" t="s">
        <v>241</v>
      </c>
      <c r="D795">
        <v>2009</v>
      </c>
      <c r="E795" t="s">
        <v>2989</v>
      </c>
      <c r="F795" t="s">
        <v>88</v>
      </c>
      <c r="G795" t="s">
        <v>88</v>
      </c>
      <c r="H795" t="s">
        <v>2993</v>
      </c>
      <c r="I795" t="s">
        <v>2994</v>
      </c>
      <c r="J795">
        <v>734215</v>
      </c>
      <c r="K795">
        <v>686400</v>
      </c>
      <c r="L795" t="s">
        <v>953</v>
      </c>
      <c r="M795" t="s">
        <v>407</v>
      </c>
      <c r="N795" s="1">
        <v>42034</v>
      </c>
      <c r="O795" t="s">
        <v>2994</v>
      </c>
    </row>
    <row r="796" spans="2:15">
      <c r="B796" t="s">
        <v>2995</v>
      </c>
      <c r="C796" t="s">
        <v>241</v>
      </c>
      <c r="D796">
        <v>2009</v>
      </c>
      <c r="E796" t="s">
        <v>2989</v>
      </c>
      <c r="F796" t="s">
        <v>56</v>
      </c>
      <c r="G796" t="s">
        <v>119</v>
      </c>
      <c r="H796" t="s">
        <v>2996</v>
      </c>
      <c r="I796" t="s">
        <v>2372</v>
      </c>
      <c r="J796">
        <v>843753</v>
      </c>
      <c r="K796">
        <v>788800</v>
      </c>
      <c r="L796" t="s">
        <v>953</v>
      </c>
      <c r="M796" t="s">
        <v>2188</v>
      </c>
      <c r="N796" s="1">
        <v>41639</v>
      </c>
      <c r="O796" t="s">
        <v>2372</v>
      </c>
    </row>
    <row r="797" spans="2:15">
      <c r="B797" t="s">
        <v>2997</v>
      </c>
      <c r="C797" t="s">
        <v>241</v>
      </c>
      <c r="D797">
        <v>2009</v>
      </c>
      <c r="E797" t="s">
        <v>2989</v>
      </c>
      <c r="F797" t="s">
        <v>94</v>
      </c>
      <c r="G797" t="s">
        <v>94</v>
      </c>
      <c r="H797" t="s">
        <v>2998</v>
      </c>
      <c r="I797" t="s">
        <v>2999</v>
      </c>
      <c r="J797">
        <v>289345</v>
      </c>
      <c r="K797">
        <v>686400</v>
      </c>
      <c r="L797" t="s">
        <v>953</v>
      </c>
      <c r="M797" t="s">
        <v>2188</v>
      </c>
      <c r="N797" s="1">
        <v>41674</v>
      </c>
      <c r="O797" t="s">
        <v>2999</v>
      </c>
    </row>
    <row r="798" spans="2:15">
      <c r="B798" t="s">
        <v>3000</v>
      </c>
      <c r="C798" t="s">
        <v>241</v>
      </c>
      <c r="D798">
        <v>2009</v>
      </c>
      <c r="E798" t="s">
        <v>2989</v>
      </c>
      <c r="F798" t="s">
        <v>42</v>
      </c>
      <c r="G798" t="s">
        <v>42</v>
      </c>
      <c r="H798" t="s">
        <v>3001</v>
      </c>
      <c r="I798" t="s">
        <v>132</v>
      </c>
      <c r="J798">
        <v>953285</v>
      </c>
      <c r="K798">
        <v>891200</v>
      </c>
      <c r="L798" t="s">
        <v>953</v>
      </c>
      <c r="M798" t="s">
        <v>407</v>
      </c>
      <c r="N798" s="1">
        <v>41639</v>
      </c>
      <c r="O798" t="s">
        <v>132</v>
      </c>
    </row>
    <row r="799" spans="2:15">
      <c r="B799" t="s">
        <v>3002</v>
      </c>
      <c r="C799" t="s">
        <v>241</v>
      </c>
      <c r="D799">
        <v>2009</v>
      </c>
      <c r="E799" t="s">
        <v>2989</v>
      </c>
      <c r="F799" t="s">
        <v>42</v>
      </c>
      <c r="G799" t="s">
        <v>42</v>
      </c>
      <c r="H799" t="s">
        <v>2928</v>
      </c>
      <c r="I799" t="s">
        <v>1969</v>
      </c>
      <c r="J799">
        <v>665900</v>
      </c>
      <c r="K799">
        <v>688800</v>
      </c>
      <c r="L799" t="s">
        <v>953</v>
      </c>
      <c r="M799" t="s">
        <v>306</v>
      </c>
      <c r="N799" s="1">
        <v>41698</v>
      </c>
      <c r="O799" t="s">
        <v>1969</v>
      </c>
    </row>
    <row r="800" spans="2:15">
      <c r="B800" t="s">
        <v>3003</v>
      </c>
      <c r="C800" t="s">
        <v>241</v>
      </c>
      <c r="D800">
        <v>2009</v>
      </c>
      <c r="E800" t="s">
        <v>2989</v>
      </c>
      <c r="F800" t="s">
        <v>20</v>
      </c>
      <c r="G800" t="s">
        <v>20</v>
      </c>
      <c r="H800" t="s">
        <v>3004</v>
      </c>
      <c r="I800" t="s">
        <v>1536</v>
      </c>
      <c r="J800">
        <v>734215</v>
      </c>
      <c r="K800">
        <v>686400</v>
      </c>
      <c r="L800" t="s">
        <v>953</v>
      </c>
      <c r="M800" t="s">
        <v>551</v>
      </c>
      <c r="N800" s="1">
        <v>42078</v>
      </c>
      <c r="O800" t="s">
        <v>1536</v>
      </c>
    </row>
    <row r="801" spans="2:15">
      <c r="B801" t="s">
        <v>3005</v>
      </c>
      <c r="C801" t="s">
        <v>594</v>
      </c>
      <c r="D801">
        <v>2009</v>
      </c>
      <c r="E801" t="s">
        <v>3006</v>
      </c>
      <c r="F801" t="s">
        <v>42</v>
      </c>
      <c r="G801" t="s">
        <v>42</v>
      </c>
      <c r="H801" t="s">
        <v>3007</v>
      </c>
      <c r="I801" t="s">
        <v>1996</v>
      </c>
      <c r="J801">
        <v>2991658</v>
      </c>
      <c r="K801">
        <v>2753841</v>
      </c>
      <c r="L801" t="s">
        <v>953</v>
      </c>
      <c r="M801" t="s">
        <v>300</v>
      </c>
      <c r="N801" s="1">
        <v>41967</v>
      </c>
      <c r="O801" t="s">
        <v>1996</v>
      </c>
    </row>
    <row r="802" spans="2:15">
      <c r="B802" t="s">
        <v>3008</v>
      </c>
      <c r="C802" t="s">
        <v>3009</v>
      </c>
      <c r="D802">
        <v>2009</v>
      </c>
      <c r="E802" t="s">
        <v>3010</v>
      </c>
      <c r="F802" t="s">
        <v>194</v>
      </c>
      <c r="G802" t="s">
        <v>194</v>
      </c>
      <c r="H802" t="s">
        <v>3011</v>
      </c>
      <c r="I802" t="s">
        <v>737</v>
      </c>
      <c r="J802">
        <v>91822</v>
      </c>
      <c r="K802">
        <v>90000</v>
      </c>
      <c r="L802" t="s">
        <v>953</v>
      </c>
      <c r="M802" t="s">
        <v>334</v>
      </c>
      <c r="N802" s="1">
        <v>40543</v>
      </c>
      <c r="O802" t="s">
        <v>3012</v>
      </c>
    </row>
    <row r="803" spans="2:15">
      <c r="B803" t="s">
        <v>3013</v>
      </c>
      <c r="C803" t="s">
        <v>63</v>
      </c>
      <c r="D803">
        <v>2009</v>
      </c>
      <c r="E803" t="s">
        <v>3014</v>
      </c>
      <c r="F803" t="s">
        <v>119</v>
      </c>
      <c r="G803" t="s">
        <v>119</v>
      </c>
      <c r="H803" t="s">
        <v>3015</v>
      </c>
      <c r="I803" t="s">
        <v>3016</v>
      </c>
      <c r="J803">
        <v>311949</v>
      </c>
      <c r="K803">
        <v>300000</v>
      </c>
      <c r="L803" t="s">
        <v>953</v>
      </c>
      <c r="M803" t="s">
        <v>282</v>
      </c>
      <c r="N803" s="1">
        <v>41639</v>
      </c>
      <c r="O803" t="s">
        <v>3017</v>
      </c>
    </row>
    <row r="804" spans="2:15">
      <c r="B804" t="s">
        <v>3018</v>
      </c>
      <c r="C804" t="s">
        <v>63</v>
      </c>
      <c r="D804">
        <v>2009</v>
      </c>
      <c r="E804" t="s">
        <v>3014</v>
      </c>
      <c r="F804" t="s">
        <v>42</v>
      </c>
      <c r="G804" t="s">
        <v>42</v>
      </c>
      <c r="H804" t="s">
        <v>3019</v>
      </c>
      <c r="I804" t="s">
        <v>3020</v>
      </c>
      <c r="J804">
        <v>284083</v>
      </c>
      <c r="K804">
        <v>274000</v>
      </c>
      <c r="L804" t="s">
        <v>953</v>
      </c>
      <c r="M804" t="s">
        <v>1310</v>
      </c>
      <c r="N804" s="1">
        <v>40968</v>
      </c>
      <c r="O804" t="s">
        <v>3021</v>
      </c>
    </row>
    <row r="805" spans="2:15">
      <c r="B805" t="s">
        <v>3022</v>
      </c>
      <c r="C805" t="s">
        <v>63</v>
      </c>
      <c r="D805">
        <v>2009</v>
      </c>
      <c r="E805" t="s">
        <v>3014</v>
      </c>
      <c r="F805" t="s">
        <v>42</v>
      </c>
      <c r="G805" t="s">
        <v>42</v>
      </c>
      <c r="H805" t="s">
        <v>3023</v>
      </c>
      <c r="I805" t="s">
        <v>747</v>
      </c>
      <c r="J805">
        <v>226572</v>
      </c>
      <c r="K805">
        <v>310000</v>
      </c>
      <c r="L805" t="s">
        <v>953</v>
      </c>
      <c r="M805" t="s">
        <v>407</v>
      </c>
      <c r="N805" s="1">
        <v>40908</v>
      </c>
      <c r="O805" t="s">
        <v>747</v>
      </c>
    </row>
    <row r="806" spans="2:15">
      <c r="B806" t="s">
        <v>3024</v>
      </c>
      <c r="C806" t="s">
        <v>63</v>
      </c>
      <c r="D806">
        <v>2009</v>
      </c>
      <c r="E806" t="s">
        <v>3014</v>
      </c>
      <c r="F806" t="s">
        <v>152</v>
      </c>
      <c r="G806" t="s">
        <v>152</v>
      </c>
      <c r="H806" t="s">
        <v>3025</v>
      </c>
      <c r="I806" t="s">
        <v>201</v>
      </c>
      <c r="J806">
        <v>775811</v>
      </c>
      <c r="K806">
        <v>730000</v>
      </c>
      <c r="L806" t="s">
        <v>953</v>
      </c>
      <c r="M806" t="s">
        <v>358</v>
      </c>
      <c r="N806" s="1">
        <v>42004</v>
      </c>
      <c r="O806" t="s">
        <v>201</v>
      </c>
    </row>
    <row r="807" spans="2:15">
      <c r="B807" t="s">
        <v>3026</v>
      </c>
      <c r="C807" t="s">
        <v>63</v>
      </c>
      <c r="D807">
        <v>2009</v>
      </c>
      <c r="E807" t="s">
        <v>3014</v>
      </c>
      <c r="F807" t="s">
        <v>220</v>
      </c>
      <c r="G807" t="s">
        <v>220</v>
      </c>
      <c r="H807" t="s">
        <v>3027</v>
      </c>
      <c r="I807" t="s">
        <v>1725</v>
      </c>
      <c r="J807">
        <v>269965</v>
      </c>
      <c r="K807">
        <v>260000</v>
      </c>
      <c r="L807" t="s">
        <v>953</v>
      </c>
      <c r="M807" t="s">
        <v>823</v>
      </c>
      <c r="N807" s="1">
        <v>41639</v>
      </c>
      <c r="O807" t="s">
        <v>3028</v>
      </c>
    </row>
    <row r="808" spans="2:15">
      <c r="B808" t="s">
        <v>3029</v>
      </c>
      <c r="C808" t="s">
        <v>63</v>
      </c>
      <c r="D808">
        <v>2009</v>
      </c>
      <c r="E808" t="s">
        <v>3014</v>
      </c>
      <c r="F808" t="s">
        <v>20</v>
      </c>
      <c r="G808" t="s">
        <v>152</v>
      </c>
      <c r="H808" t="s">
        <v>3030</v>
      </c>
      <c r="I808" t="s">
        <v>1211</v>
      </c>
      <c r="J808">
        <v>632927</v>
      </c>
      <c r="K808">
        <v>610000</v>
      </c>
      <c r="L808" t="s">
        <v>953</v>
      </c>
      <c r="M808" t="s">
        <v>358</v>
      </c>
      <c r="N808" s="1">
        <v>40908</v>
      </c>
      <c r="O808" t="s">
        <v>3031</v>
      </c>
    </row>
    <row r="809" spans="2:15">
      <c r="B809" t="s">
        <v>3032</v>
      </c>
      <c r="C809" t="s">
        <v>63</v>
      </c>
      <c r="D809">
        <v>2009</v>
      </c>
      <c r="E809" t="s">
        <v>3014</v>
      </c>
      <c r="F809" t="s">
        <v>152</v>
      </c>
      <c r="G809" t="s">
        <v>152</v>
      </c>
      <c r="H809" t="s">
        <v>3033</v>
      </c>
      <c r="I809" t="s">
        <v>568</v>
      </c>
      <c r="J809">
        <v>249828</v>
      </c>
      <c r="K809">
        <v>240182</v>
      </c>
      <c r="L809" t="s">
        <v>953</v>
      </c>
      <c r="M809" t="s">
        <v>334</v>
      </c>
      <c r="N809" s="1">
        <v>41274</v>
      </c>
      <c r="O809" t="s">
        <v>568</v>
      </c>
    </row>
    <row r="810" spans="2:15">
      <c r="B810" t="s">
        <v>3034</v>
      </c>
      <c r="C810" t="s">
        <v>63</v>
      </c>
      <c r="D810">
        <v>2009</v>
      </c>
      <c r="E810" t="s">
        <v>3014</v>
      </c>
      <c r="F810" t="s">
        <v>20</v>
      </c>
      <c r="G810" t="s">
        <v>20</v>
      </c>
      <c r="H810" t="s">
        <v>3035</v>
      </c>
      <c r="I810" t="s">
        <v>22</v>
      </c>
      <c r="J810">
        <v>467043</v>
      </c>
      <c r="K810">
        <v>450000</v>
      </c>
      <c r="L810" t="s">
        <v>953</v>
      </c>
      <c r="M810" t="s">
        <v>551</v>
      </c>
      <c r="N810" s="1">
        <v>41274</v>
      </c>
      <c r="O810" t="s">
        <v>3036</v>
      </c>
    </row>
    <row r="811" spans="2:15">
      <c r="B811" t="s">
        <v>3037</v>
      </c>
      <c r="C811" t="s">
        <v>63</v>
      </c>
      <c r="D811">
        <v>2009</v>
      </c>
      <c r="E811" t="s">
        <v>3014</v>
      </c>
      <c r="F811" t="s">
        <v>42</v>
      </c>
      <c r="G811" t="s">
        <v>42</v>
      </c>
      <c r="H811" t="s">
        <v>3038</v>
      </c>
      <c r="I811" t="s">
        <v>3039</v>
      </c>
      <c r="J811">
        <v>549838</v>
      </c>
      <c r="K811">
        <v>530000</v>
      </c>
      <c r="L811" t="s">
        <v>953</v>
      </c>
      <c r="M811" t="s">
        <v>334</v>
      </c>
      <c r="N811" s="1">
        <v>41274</v>
      </c>
      <c r="O811" t="s">
        <v>3040</v>
      </c>
    </row>
    <row r="812" spans="2:15">
      <c r="B812" t="s">
        <v>3041</v>
      </c>
      <c r="C812" t="s">
        <v>63</v>
      </c>
      <c r="D812">
        <v>2009</v>
      </c>
      <c r="E812" t="s">
        <v>3014</v>
      </c>
      <c r="F812" t="s">
        <v>42</v>
      </c>
      <c r="G812" t="s">
        <v>42</v>
      </c>
      <c r="H812" t="s">
        <v>3042</v>
      </c>
      <c r="I812" t="s">
        <v>2388</v>
      </c>
      <c r="J812">
        <v>254660</v>
      </c>
      <c r="K812">
        <v>245000</v>
      </c>
      <c r="L812" t="s">
        <v>953</v>
      </c>
      <c r="M812" t="s">
        <v>1151</v>
      </c>
      <c r="N812" s="1">
        <v>40908</v>
      </c>
      <c r="O812" t="s">
        <v>2388</v>
      </c>
    </row>
    <row r="813" spans="2:15">
      <c r="B813" t="s">
        <v>3043</v>
      </c>
      <c r="C813" t="s">
        <v>63</v>
      </c>
      <c r="D813">
        <v>2009</v>
      </c>
      <c r="E813" t="s">
        <v>3014</v>
      </c>
      <c r="F813" t="s">
        <v>88</v>
      </c>
      <c r="G813" t="s">
        <v>88</v>
      </c>
      <c r="H813" t="s">
        <v>3044</v>
      </c>
      <c r="I813" t="s">
        <v>2142</v>
      </c>
      <c r="J813">
        <v>483184</v>
      </c>
      <c r="K813">
        <v>450000</v>
      </c>
      <c r="L813" t="s">
        <v>953</v>
      </c>
      <c r="M813" t="s">
        <v>306</v>
      </c>
      <c r="N813" s="1">
        <v>42004</v>
      </c>
      <c r="O813" t="s">
        <v>2142</v>
      </c>
    </row>
    <row r="814" spans="2:15">
      <c r="B814" t="s">
        <v>3045</v>
      </c>
      <c r="C814" t="s">
        <v>63</v>
      </c>
      <c r="D814">
        <v>2009</v>
      </c>
      <c r="E814" t="s">
        <v>3014</v>
      </c>
      <c r="F814" t="s">
        <v>42</v>
      </c>
      <c r="G814" t="s">
        <v>42</v>
      </c>
      <c r="H814" t="s">
        <v>3046</v>
      </c>
      <c r="I814" t="s">
        <v>2544</v>
      </c>
      <c r="J814">
        <v>342722</v>
      </c>
      <c r="K814">
        <v>330000</v>
      </c>
      <c r="L814" t="s">
        <v>953</v>
      </c>
      <c r="M814" t="s">
        <v>560</v>
      </c>
      <c r="N814" s="1">
        <v>40908</v>
      </c>
      <c r="O814" t="s">
        <v>3047</v>
      </c>
    </row>
    <row r="815" spans="2:15">
      <c r="B815" t="s">
        <v>3048</v>
      </c>
      <c r="C815" t="s">
        <v>63</v>
      </c>
      <c r="D815">
        <v>2009</v>
      </c>
      <c r="E815" t="s">
        <v>3014</v>
      </c>
      <c r="F815" t="s">
        <v>113</v>
      </c>
      <c r="G815" t="s">
        <v>113</v>
      </c>
      <c r="H815" t="s">
        <v>3049</v>
      </c>
      <c r="I815" t="s">
        <v>1766</v>
      </c>
      <c r="J815">
        <v>425940</v>
      </c>
      <c r="K815">
        <v>410000</v>
      </c>
      <c r="L815" t="s">
        <v>953</v>
      </c>
      <c r="M815" t="s">
        <v>358</v>
      </c>
      <c r="N815" s="1">
        <v>41274</v>
      </c>
      <c r="O815" t="s">
        <v>3050</v>
      </c>
    </row>
    <row r="816" spans="2:15">
      <c r="B816" t="s">
        <v>3051</v>
      </c>
      <c r="C816" t="s">
        <v>63</v>
      </c>
      <c r="D816">
        <v>2009</v>
      </c>
      <c r="E816" t="s">
        <v>3014</v>
      </c>
      <c r="F816" t="s">
        <v>152</v>
      </c>
      <c r="G816" t="s">
        <v>152</v>
      </c>
      <c r="H816" t="s">
        <v>3052</v>
      </c>
      <c r="I816" t="s">
        <v>2032</v>
      </c>
      <c r="J816">
        <v>551874</v>
      </c>
      <c r="K816">
        <v>550000</v>
      </c>
      <c r="L816" t="s">
        <v>953</v>
      </c>
      <c r="M816" t="s">
        <v>282</v>
      </c>
      <c r="N816" s="1">
        <v>41820</v>
      </c>
      <c r="O816" t="s">
        <v>2032</v>
      </c>
    </row>
    <row r="817" spans="2:15">
      <c r="B817" t="s">
        <v>3053</v>
      </c>
      <c r="C817" t="s">
        <v>63</v>
      </c>
      <c r="D817">
        <v>2009</v>
      </c>
      <c r="E817" t="s">
        <v>3014</v>
      </c>
      <c r="F817" t="s">
        <v>42</v>
      </c>
      <c r="G817" t="s">
        <v>42</v>
      </c>
      <c r="H817" t="s">
        <v>3054</v>
      </c>
      <c r="I817" t="s">
        <v>2203</v>
      </c>
      <c r="J817">
        <v>216158</v>
      </c>
      <c r="K817">
        <v>300000</v>
      </c>
      <c r="L817" t="s">
        <v>953</v>
      </c>
      <c r="M817" t="s">
        <v>1151</v>
      </c>
      <c r="N817" s="1">
        <v>40908</v>
      </c>
      <c r="O817" t="s">
        <v>2203</v>
      </c>
    </row>
    <row r="818" spans="2:15">
      <c r="B818" t="s">
        <v>3055</v>
      </c>
      <c r="C818" t="s">
        <v>63</v>
      </c>
      <c r="D818">
        <v>2009</v>
      </c>
      <c r="E818" t="s">
        <v>3014</v>
      </c>
      <c r="F818" t="s">
        <v>88</v>
      </c>
      <c r="G818" t="s">
        <v>88</v>
      </c>
      <c r="H818" t="s">
        <v>3056</v>
      </c>
      <c r="I818" t="s">
        <v>3057</v>
      </c>
      <c r="J818">
        <v>425352</v>
      </c>
      <c r="K818">
        <v>410000</v>
      </c>
      <c r="L818" t="s">
        <v>953</v>
      </c>
      <c r="M818" t="s">
        <v>1405</v>
      </c>
      <c r="N818" s="1">
        <v>41056</v>
      </c>
      <c r="O818" t="s">
        <v>3057</v>
      </c>
    </row>
    <row r="819" spans="2:15">
      <c r="B819" t="s">
        <v>3058</v>
      </c>
      <c r="C819" t="s">
        <v>63</v>
      </c>
      <c r="D819">
        <v>2009</v>
      </c>
      <c r="E819" t="s">
        <v>3014</v>
      </c>
      <c r="F819" t="s">
        <v>194</v>
      </c>
      <c r="G819" t="s">
        <v>194</v>
      </c>
      <c r="H819" t="s">
        <v>3059</v>
      </c>
      <c r="I819" t="s">
        <v>1111</v>
      </c>
      <c r="J819">
        <v>290957</v>
      </c>
      <c r="K819">
        <v>280000</v>
      </c>
      <c r="L819" t="s">
        <v>953</v>
      </c>
      <c r="M819" t="s">
        <v>407</v>
      </c>
      <c r="N819" s="1">
        <v>41639</v>
      </c>
      <c r="O819" t="s">
        <v>3060</v>
      </c>
    </row>
    <row r="820" spans="2:15">
      <c r="B820" t="s">
        <v>3061</v>
      </c>
      <c r="C820" t="s">
        <v>63</v>
      </c>
      <c r="D820">
        <v>2009</v>
      </c>
      <c r="E820" t="s">
        <v>3014</v>
      </c>
      <c r="F820" t="s">
        <v>152</v>
      </c>
      <c r="G820" t="s">
        <v>152</v>
      </c>
      <c r="H820" t="s">
        <v>3062</v>
      </c>
      <c r="I820" t="s">
        <v>3063</v>
      </c>
      <c r="J820">
        <v>290957</v>
      </c>
      <c r="K820">
        <v>280000</v>
      </c>
      <c r="L820" t="s">
        <v>953</v>
      </c>
      <c r="M820" t="s">
        <v>306</v>
      </c>
      <c r="N820" s="1">
        <v>41274</v>
      </c>
      <c r="O820" t="s">
        <v>3063</v>
      </c>
    </row>
    <row r="821" spans="2:15">
      <c r="B821" t="s">
        <v>3064</v>
      </c>
      <c r="C821" t="s">
        <v>63</v>
      </c>
      <c r="D821">
        <v>2009</v>
      </c>
      <c r="E821" t="s">
        <v>3014</v>
      </c>
      <c r="F821" t="s">
        <v>220</v>
      </c>
      <c r="G821" t="s">
        <v>220</v>
      </c>
      <c r="H821" t="s">
        <v>3065</v>
      </c>
      <c r="I821" t="s">
        <v>2453</v>
      </c>
      <c r="J821">
        <v>256039</v>
      </c>
      <c r="K821">
        <v>244591</v>
      </c>
      <c r="L821" t="s">
        <v>953</v>
      </c>
      <c r="M821" t="s">
        <v>823</v>
      </c>
      <c r="N821" s="1">
        <v>41188</v>
      </c>
      <c r="O821" t="s">
        <v>2453</v>
      </c>
    </row>
    <row r="822" spans="2:15">
      <c r="B822" t="s">
        <v>3066</v>
      </c>
      <c r="C822" t="s">
        <v>63</v>
      </c>
      <c r="D822">
        <v>2009</v>
      </c>
      <c r="E822" t="s">
        <v>3014</v>
      </c>
      <c r="F822" t="s">
        <v>225</v>
      </c>
      <c r="G822" t="s">
        <v>225</v>
      </c>
      <c r="H822" t="s">
        <v>3067</v>
      </c>
      <c r="I822" t="s">
        <v>2561</v>
      </c>
      <c r="J822">
        <v>311362</v>
      </c>
      <c r="K822">
        <v>300000</v>
      </c>
      <c r="L822" t="s">
        <v>953</v>
      </c>
      <c r="M822" t="s">
        <v>551</v>
      </c>
      <c r="N822" s="1">
        <v>41091</v>
      </c>
      <c r="O822" t="s">
        <v>2561</v>
      </c>
    </row>
    <row r="823" spans="2:15">
      <c r="B823" t="s">
        <v>3068</v>
      </c>
      <c r="C823" t="s">
        <v>63</v>
      </c>
      <c r="D823">
        <v>2009</v>
      </c>
      <c r="E823" t="s">
        <v>3014</v>
      </c>
      <c r="F823" t="s">
        <v>152</v>
      </c>
      <c r="G823" t="s">
        <v>152</v>
      </c>
      <c r="H823" t="s">
        <v>3069</v>
      </c>
      <c r="I823" t="s">
        <v>3070</v>
      </c>
      <c r="J823">
        <v>658801</v>
      </c>
      <c r="K823">
        <v>635000</v>
      </c>
      <c r="L823" t="s">
        <v>953</v>
      </c>
      <c r="M823" t="s">
        <v>334</v>
      </c>
      <c r="N823" s="1">
        <v>41639</v>
      </c>
      <c r="O823" t="s">
        <v>3071</v>
      </c>
    </row>
    <row r="824" spans="2:15">
      <c r="B824" t="s">
        <v>3072</v>
      </c>
      <c r="C824" t="s">
        <v>63</v>
      </c>
      <c r="D824">
        <v>2009</v>
      </c>
      <c r="E824" t="s">
        <v>3014</v>
      </c>
      <c r="F824" t="s">
        <v>152</v>
      </c>
      <c r="G824" t="s">
        <v>152</v>
      </c>
      <c r="H824" t="s">
        <v>3073</v>
      </c>
      <c r="I824" t="s">
        <v>3074</v>
      </c>
      <c r="J824">
        <v>373752</v>
      </c>
      <c r="K824">
        <v>360000</v>
      </c>
      <c r="L824" t="s">
        <v>953</v>
      </c>
      <c r="M824" t="s">
        <v>358</v>
      </c>
      <c r="N824" s="1">
        <v>41274</v>
      </c>
      <c r="O824" t="s">
        <v>3075</v>
      </c>
    </row>
    <row r="825" spans="2:15">
      <c r="B825" t="s">
        <v>3076</v>
      </c>
      <c r="C825" t="s">
        <v>63</v>
      </c>
      <c r="D825">
        <v>2009</v>
      </c>
      <c r="E825" t="s">
        <v>3014</v>
      </c>
      <c r="F825" t="s">
        <v>88</v>
      </c>
      <c r="G825" t="s">
        <v>88</v>
      </c>
      <c r="H825" t="s">
        <v>3077</v>
      </c>
      <c r="I825" t="s">
        <v>681</v>
      </c>
      <c r="J825">
        <v>661309</v>
      </c>
      <c r="K825">
        <v>617500</v>
      </c>
      <c r="L825" t="s">
        <v>953</v>
      </c>
      <c r="M825" t="s">
        <v>682</v>
      </c>
      <c r="N825" s="1">
        <v>41654</v>
      </c>
      <c r="O825" t="s">
        <v>681</v>
      </c>
    </row>
    <row r="826" spans="2:15">
      <c r="B826" t="s">
        <v>3078</v>
      </c>
      <c r="C826" t="s">
        <v>63</v>
      </c>
      <c r="D826">
        <v>2009</v>
      </c>
      <c r="E826" t="s">
        <v>3014</v>
      </c>
      <c r="F826" t="s">
        <v>113</v>
      </c>
      <c r="G826" t="s">
        <v>113</v>
      </c>
      <c r="H826" t="s">
        <v>3079</v>
      </c>
      <c r="I826" t="s">
        <v>732</v>
      </c>
      <c r="J826">
        <v>270258</v>
      </c>
      <c r="K826">
        <v>260000</v>
      </c>
      <c r="L826" t="s">
        <v>953</v>
      </c>
      <c r="M826" t="s">
        <v>551</v>
      </c>
      <c r="N826" s="1">
        <v>40908</v>
      </c>
      <c r="O826" t="s">
        <v>732</v>
      </c>
    </row>
    <row r="827" spans="2:15">
      <c r="B827" t="s">
        <v>3080</v>
      </c>
      <c r="C827" t="s">
        <v>63</v>
      </c>
      <c r="D827">
        <v>2009</v>
      </c>
      <c r="E827" t="s">
        <v>3014</v>
      </c>
      <c r="F827" t="s">
        <v>42</v>
      </c>
      <c r="G827" t="s">
        <v>42</v>
      </c>
      <c r="H827" t="s">
        <v>3081</v>
      </c>
      <c r="I827" t="s">
        <v>1719</v>
      </c>
      <c r="J827">
        <v>290957</v>
      </c>
      <c r="K827">
        <v>280000</v>
      </c>
      <c r="L827" t="s">
        <v>953</v>
      </c>
      <c r="M827" t="s">
        <v>560</v>
      </c>
      <c r="N827" s="1">
        <v>40908</v>
      </c>
      <c r="O827" t="s">
        <v>1719</v>
      </c>
    </row>
    <row r="828" spans="2:15">
      <c r="B828" t="s">
        <v>3082</v>
      </c>
      <c r="C828" t="s">
        <v>63</v>
      </c>
      <c r="D828">
        <v>2009</v>
      </c>
      <c r="E828" t="s">
        <v>3014</v>
      </c>
      <c r="F828" t="s">
        <v>194</v>
      </c>
      <c r="G828" t="s">
        <v>194</v>
      </c>
      <c r="H828" t="s">
        <v>3083</v>
      </c>
      <c r="I828" t="s">
        <v>1345</v>
      </c>
      <c r="J828">
        <v>287073</v>
      </c>
      <c r="K828">
        <v>265570</v>
      </c>
      <c r="L828" t="s">
        <v>953</v>
      </c>
      <c r="M828" t="s">
        <v>334</v>
      </c>
      <c r="N828" s="1">
        <v>41699</v>
      </c>
      <c r="O828" t="s">
        <v>3084</v>
      </c>
    </row>
    <row r="829" spans="2:15">
      <c r="B829" t="s">
        <v>3085</v>
      </c>
      <c r="C829" t="s">
        <v>63</v>
      </c>
      <c r="D829">
        <v>2009</v>
      </c>
      <c r="E829" t="s">
        <v>3014</v>
      </c>
      <c r="F829" t="s">
        <v>194</v>
      </c>
      <c r="G829" t="s">
        <v>152</v>
      </c>
      <c r="H829" t="s">
        <v>3086</v>
      </c>
      <c r="I829" t="s">
        <v>1564</v>
      </c>
      <c r="J829">
        <v>677816</v>
      </c>
      <c r="K829">
        <v>631000</v>
      </c>
      <c r="L829" t="s">
        <v>953</v>
      </c>
      <c r="M829" t="s">
        <v>334</v>
      </c>
      <c r="N829" s="1">
        <v>41699</v>
      </c>
      <c r="O829" t="s">
        <v>3087</v>
      </c>
    </row>
    <row r="830" spans="2:15">
      <c r="B830" t="s">
        <v>3088</v>
      </c>
      <c r="C830" t="s">
        <v>63</v>
      </c>
      <c r="D830">
        <v>2009</v>
      </c>
      <c r="E830" t="s">
        <v>3014</v>
      </c>
      <c r="F830" t="s">
        <v>2278</v>
      </c>
      <c r="G830" t="s">
        <v>2278</v>
      </c>
      <c r="H830" t="s">
        <v>3089</v>
      </c>
      <c r="I830" t="s">
        <v>3090</v>
      </c>
      <c r="J830">
        <v>272529</v>
      </c>
      <c r="K830">
        <v>262000</v>
      </c>
      <c r="L830" t="s">
        <v>953</v>
      </c>
      <c r="M830" t="s">
        <v>2424</v>
      </c>
      <c r="N830" s="1">
        <v>40998</v>
      </c>
      <c r="O830" t="s">
        <v>3091</v>
      </c>
    </row>
    <row r="831" spans="2:15">
      <c r="B831" t="s">
        <v>3092</v>
      </c>
      <c r="C831" t="s">
        <v>63</v>
      </c>
      <c r="D831">
        <v>2009</v>
      </c>
      <c r="E831" t="s">
        <v>3014</v>
      </c>
      <c r="F831" t="s">
        <v>88</v>
      </c>
      <c r="G831" t="s">
        <v>88</v>
      </c>
      <c r="H831" t="s">
        <v>3093</v>
      </c>
      <c r="I831" t="s">
        <v>3094</v>
      </c>
      <c r="J831">
        <v>384119</v>
      </c>
      <c r="K831">
        <v>370000</v>
      </c>
      <c r="L831" t="s">
        <v>953</v>
      </c>
      <c r="M831" t="s">
        <v>441</v>
      </c>
      <c r="N831" s="1">
        <v>41533</v>
      </c>
      <c r="O831" t="s">
        <v>3095</v>
      </c>
    </row>
    <row r="832" spans="2:15">
      <c r="B832" t="s">
        <v>3096</v>
      </c>
      <c r="C832" t="s">
        <v>165</v>
      </c>
      <c r="D832">
        <v>2009</v>
      </c>
      <c r="E832" t="s">
        <v>3097</v>
      </c>
      <c r="F832" t="s">
        <v>20</v>
      </c>
      <c r="G832" t="s">
        <v>20</v>
      </c>
      <c r="H832" t="s">
        <v>3098</v>
      </c>
      <c r="I832" t="s">
        <v>22</v>
      </c>
      <c r="J832">
        <v>100000</v>
      </c>
      <c r="K832">
        <v>100000</v>
      </c>
      <c r="L832" t="s">
        <v>953</v>
      </c>
      <c r="M832" t="s">
        <v>300</v>
      </c>
      <c r="N832" s="1">
        <v>40543</v>
      </c>
      <c r="O832" t="s">
        <v>3099</v>
      </c>
    </row>
    <row r="833" spans="2:15">
      <c r="B833" t="s">
        <v>3100</v>
      </c>
      <c r="C833" t="s">
        <v>3009</v>
      </c>
      <c r="D833">
        <v>2008</v>
      </c>
      <c r="E833" t="s">
        <v>3101</v>
      </c>
      <c r="F833" t="s">
        <v>220</v>
      </c>
      <c r="G833" t="s">
        <v>220</v>
      </c>
      <c r="H833" t="s">
        <v>3102</v>
      </c>
      <c r="I833" t="s">
        <v>1191</v>
      </c>
      <c r="J833">
        <v>14997</v>
      </c>
      <c r="K833">
        <v>14500</v>
      </c>
      <c r="L833" t="s">
        <v>953</v>
      </c>
      <c r="M833" t="s">
        <v>551</v>
      </c>
      <c r="N833" s="1">
        <v>40390</v>
      </c>
      <c r="O833" t="s">
        <v>3103</v>
      </c>
    </row>
    <row r="834" spans="2:15">
      <c r="B834" t="s">
        <v>3104</v>
      </c>
      <c r="C834" t="s">
        <v>3009</v>
      </c>
      <c r="D834">
        <v>2008</v>
      </c>
      <c r="E834" t="s">
        <v>3105</v>
      </c>
      <c r="F834" t="s">
        <v>119</v>
      </c>
      <c r="G834" t="s">
        <v>119</v>
      </c>
      <c r="H834" t="s">
        <v>3106</v>
      </c>
      <c r="I834" t="s">
        <v>1626</v>
      </c>
      <c r="J834">
        <v>150383</v>
      </c>
      <c r="K834">
        <v>165086</v>
      </c>
      <c r="L834" t="s">
        <v>953</v>
      </c>
      <c r="M834" t="s">
        <v>823</v>
      </c>
      <c r="N834" s="1">
        <v>40268</v>
      </c>
      <c r="O834" t="s">
        <v>3107</v>
      </c>
    </row>
    <row r="835" spans="2:15">
      <c r="B835" t="s">
        <v>3108</v>
      </c>
      <c r="C835" t="s">
        <v>3009</v>
      </c>
      <c r="D835">
        <v>2008</v>
      </c>
      <c r="E835" t="s">
        <v>3101</v>
      </c>
      <c r="F835" t="s">
        <v>42</v>
      </c>
      <c r="G835" t="s">
        <v>42</v>
      </c>
      <c r="H835" t="s">
        <v>3109</v>
      </c>
      <c r="I835" t="s">
        <v>3110</v>
      </c>
      <c r="J835">
        <v>51829</v>
      </c>
      <c r="K835">
        <v>49799</v>
      </c>
      <c r="L835" t="s">
        <v>953</v>
      </c>
      <c r="M835" t="s">
        <v>334</v>
      </c>
      <c r="N835" s="1">
        <v>40908</v>
      </c>
      <c r="O835" t="s">
        <v>3111</v>
      </c>
    </row>
    <row r="836" spans="2:15">
      <c r="B836" t="s">
        <v>3112</v>
      </c>
      <c r="C836" t="s">
        <v>3009</v>
      </c>
      <c r="D836">
        <v>2008</v>
      </c>
      <c r="E836" t="s">
        <v>3101</v>
      </c>
      <c r="F836" t="s">
        <v>20</v>
      </c>
      <c r="G836" t="s">
        <v>20</v>
      </c>
      <c r="H836" t="s">
        <v>3113</v>
      </c>
      <c r="I836" t="s">
        <v>22</v>
      </c>
      <c r="J836">
        <v>83591</v>
      </c>
      <c r="K836">
        <v>80300</v>
      </c>
      <c r="L836" t="s">
        <v>953</v>
      </c>
      <c r="M836" t="s">
        <v>551</v>
      </c>
      <c r="N836" s="1">
        <v>40908</v>
      </c>
      <c r="O836" t="s">
        <v>3114</v>
      </c>
    </row>
    <row r="837" spans="2:15">
      <c r="B837" t="s">
        <v>3115</v>
      </c>
      <c r="C837" t="s">
        <v>33</v>
      </c>
      <c r="D837">
        <v>2008</v>
      </c>
      <c r="E837" t="s">
        <v>3116</v>
      </c>
      <c r="F837" t="s">
        <v>94</v>
      </c>
      <c r="G837" t="s">
        <v>94</v>
      </c>
      <c r="H837" t="s">
        <v>3117</v>
      </c>
      <c r="I837" t="s">
        <v>1301</v>
      </c>
      <c r="J837">
        <v>197708</v>
      </c>
      <c r="K837">
        <v>188000</v>
      </c>
      <c r="L837" t="s">
        <v>953</v>
      </c>
      <c r="M837" t="s">
        <v>407</v>
      </c>
      <c r="N837" s="1">
        <v>41274</v>
      </c>
      <c r="O837" t="s">
        <v>3118</v>
      </c>
    </row>
    <row r="838" spans="2:15">
      <c r="B838" t="s">
        <v>3119</v>
      </c>
      <c r="C838" t="s">
        <v>33</v>
      </c>
      <c r="D838">
        <v>2008</v>
      </c>
      <c r="E838" t="s">
        <v>3120</v>
      </c>
      <c r="F838" t="s">
        <v>49</v>
      </c>
      <c r="G838" t="s">
        <v>49</v>
      </c>
      <c r="H838" t="s">
        <v>3121</v>
      </c>
      <c r="I838" t="s">
        <v>2814</v>
      </c>
      <c r="J838">
        <v>469666</v>
      </c>
      <c r="K838">
        <v>438000</v>
      </c>
      <c r="L838" t="s">
        <v>953</v>
      </c>
      <c r="M838" t="s">
        <v>441</v>
      </c>
      <c r="N838" s="1">
        <v>41081</v>
      </c>
      <c r="O838" t="s">
        <v>3122</v>
      </c>
    </row>
    <row r="839" spans="2:15">
      <c r="B839" t="s">
        <v>3123</v>
      </c>
      <c r="C839" t="s">
        <v>165</v>
      </c>
      <c r="D839">
        <v>2008</v>
      </c>
      <c r="E839" t="s">
        <v>3124</v>
      </c>
      <c r="F839" t="s">
        <v>583</v>
      </c>
      <c r="G839" t="s">
        <v>583</v>
      </c>
      <c r="H839" t="s">
        <v>3125</v>
      </c>
      <c r="I839" t="s">
        <v>585</v>
      </c>
      <c r="J839">
        <v>350000</v>
      </c>
      <c r="K839">
        <v>350000</v>
      </c>
      <c r="L839" t="s">
        <v>953</v>
      </c>
      <c r="M839" t="s">
        <v>300</v>
      </c>
      <c r="N839" s="1">
        <v>40178</v>
      </c>
      <c r="O839" t="s">
        <v>3126</v>
      </c>
    </row>
    <row r="840" spans="2:15">
      <c r="B840" t="s">
        <v>3127</v>
      </c>
      <c r="C840" t="s">
        <v>165</v>
      </c>
      <c r="D840">
        <v>2008</v>
      </c>
      <c r="E840" t="s">
        <v>3124</v>
      </c>
      <c r="F840" t="s">
        <v>119</v>
      </c>
      <c r="G840" t="s">
        <v>119</v>
      </c>
      <c r="H840" t="s">
        <v>3128</v>
      </c>
      <c r="I840" t="s">
        <v>2073</v>
      </c>
      <c r="J840">
        <v>600000</v>
      </c>
      <c r="K840">
        <v>600000</v>
      </c>
      <c r="L840" t="s">
        <v>953</v>
      </c>
      <c r="M840" t="s">
        <v>358</v>
      </c>
      <c r="N840" s="1">
        <v>40268</v>
      </c>
      <c r="O840" t="s">
        <v>3129</v>
      </c>
    </row>
    <row r="841" spans="2:15">
      <c r="B841" t="s">
        <v>3130</v>
      </c>
      <c r="C841" t="s">
        <v>165</v>
      </c>
      <c r="D841">
        <v>2008</v>
      </c>
      <c r="E841" t="s">
        <v>3124</v>
      </c>
      <c r="F841" t="s">
        <v>220</v>
      </c>
      <c r="G841" t="s">
        <v>220</v>
      </c>
      <c r="H841" t="s">
        <v>3131</v>
      </c>
      <c r="I841" t="s">
        <v>1262</v>
      </c>
      <c r="J841">
        <v>400000</v>
      </c>
      <c r="K841">
        <v>400000</v>
      </c>
      <c r="L841" t="s">
        <v>953</v>
      </c>
      <c r="M841" t="s">
        <v>407</v>
      </c>
      <c r="N841" s="1">
        <v>39933</v>
      </c>
      <c r="O841" t="s">
        <v>3132</v>
      </c>
    </row>
    <row r="842" spans="2:15">
      <c r="B842" t="s">
        <v>3133</v>
      </c>
      <c r="C842" t="s">
        <v>165</v>
      </c>
      <c r="D842">
        <v>2008</v>
      </c>
      <c r="E842" t="s">
        <v>3124</v>
      </c>
      <c r="F842" t="s">
        <v>42</v>
      </c>
      <c r="G842" t="s">
        <v>42</v>
      </c>
      <c r="H842" t="s">
        <v>3134</v>
      </c>
      <c r="I842" t="s">
        <v>887</v>
      </c>
      <c r="J842">
        <v>250000</v>
      </c>
      <c r="K842">
        <v>250000</v>
      </c>
      <c r="L842" t="s">
        <v>953</v>
      </c>
      <c r="M842" t="s">
        <v>334</v>
      </c>
      <c r="N842" s="1">
        <v>40178</v>
      </c>
      <c r="O842" t="s">
        <v>3135</v>
      </c>
    </row>
    <row r="843" spans="2:15">
      <c r="B843" t="s">
        <v>3136</v>
      </c>
      <c r="C843" t="s">
        <v>165</v>
      </c>
      <c r="D843">
        <v>2008</v>
      </c>
      <c r="E843" t="s">
        <v>3124</v>
      </c>
      <c r="F843" t="s">
        <v>56</v>
      </c>
      <c r="G843" t="s">
        <v>56</v>
      </c>
      <c r="H843" t="s">
        <v>3137</v>
      </c>
      <c r="I843" t="s">
        <v>3138</v>
      </c>
      <c r="J843">
        <v>700000</v>
      </c>
      <c r="K843">
        <v>700000</v>
      </c>
      <c r="L843" t="s">
        <v>953</v>
      </c>
      <c r="M843" t="s">
        <v>334</v>
      </c>
      <c r="N843" s="1">
        <v>39813</v>
      </c>
      <c r="O843" t="s">
        <v>3139</v>
      </c>
    </row>
    <row r="844" spans="2:15">
      <c r="B844" t="s">
        <v>3140</v>
      </c>
      <c r="C844" t="s">
        <v>63</v>
      </c>
      <c r="D844">
        <v>2008</v>
      </c>
      <c r="E844" t="s">
        <v>3141</v>
      </c>
      <c r="F844" t="s">
        <v>88</v>
      </c>
      <c r="G844" t="s">
        <v>88</v>
      </c>
      <c r="H844" t="s">
        <v>3142</v>
      </c>
      <c r="I844" t="s">
        <v>373</v>
      </c>
      <c r="J844">
        <v>330176</v>
      </c>
      <c r="K844">
        <v>317000</v>
      </c>
      <c r="L844" t="s">
        <v>953</v>
      </c>
      <c r="M844" t="s">
        <v>358</v>
      </c>
      <c r="N844" s="1">
        <v>40908</v>
      </c>
      <c r="O844" t="s">
        <v>373</v>
      </c>
    </row>
    <row r="845" spans="2:15">
      <c r="B845" t="s">
        <v>3143</v>
      </c>
      <c r="C845" t="s">
        <v>63</v>
      </c>
      <c r="D845">
        <v>2008</v>
      </c>
      <c r="E845" t="s">
        <v>3141</v>
      </c>
      <c r="F845" t="s">
        <v>88</v>
      </c>
      <c r="G845" t="s">
        <v>88</v>
      </c>
      <c r="H845" t="s">
        <v>3144</v>
      </c>
      <c r="I845" t="s">
        <v>3145</v>
      </c>
      <c r="J845">
        <v>216948</v>
      </c>
      <c r="K845">
        <v>208000</v>
      </c>
      <c r="L845" t="s">
        <v>953</v>
      </c>
      <c r="M845" t="s">
        <v>1310</v>
      </c>
      <c r="N845" s="1">
        <v>40908</v>
      </c>
      <c r="O845" t="s">
        <v>3146</v>
      </c>
    </row>
    <row r="846" spans="2:15">
      <c r="B846" t="s">
        <v>3147</v>
      </c>
      <c r="C846" t="s">
        <v>63</v>
      </c>
      <c r="D846">
        <v>2008</v>
      </c>
      <c r="E846" t="s">
        <v>3141</v>
      </c>
      <c r="F846" t="s">
        <v>215</v>
      </c>
      <c r="G846" t="s">
        <v>220</v>
      </c>
      <c r="H846" t="s">
        <v>3148</v>
      </c>
      <c r="I846" t="s">
        <v>1668</v>
      </c>
      <c r="J846">
        <v>967211</v>
      </c>
      <c r="K846">
        <v>923000</v>
      </c>
      <c r="L846" t="s">
        <v>953</v>
      </c>
      <c r="M846" t="s">
        <v>358</v>
      </c>
      <c r="N846" s="1">
        <v>41640</v>
      </c>
      <c r="O846" t="s">
        <v>3149</v>
      </c>
    </row>
    <row r="847" spans="2:15">
      <c r="B847" t="s">
        <v>3150</v>
      </c>
      <c r="C847" t="s">
        <v>63</v>
      </c>
      <c r="D847">
        <v>2008</v>
      </c>
      <c r="E847" t="s">
        <v>3141</v>
      </c>
      <c r="F847" t="s">
        <v>194</v>
      </c>
      <c r="G847" t="s">
        <v>152</v>
      </c>
      <c r="H847" t="s">
        <v>3151</v>
      </c>
      <c r="I847" t="s">
        <v>1131</v>
      </c>
      <c r="J847">
        <v>701739</v>
      </c>
      <c r="K847">
        <v>671888</v>
      </c>
      <c r="L847" t="s">
        <v>953</v>
      </c>
      <c r="M847" t="s">
        <v>334</v>
      </c>
      <c r="N847" s="1">
        <v>41274</v>
      </c>
      <c r="O847" t="s">
        <v>3152</v>
      </c>
    </row>
    <row r="848" spans="2:15">
      <c r="B848" t="s">
        <v>3153</v>
      </c>
      <c r="C848" t="s">
        <v>63</v>
      </c>
      <c r="D848">
        <v>2008</v>
      </c>
      <c r="E848" t="s">
        <v>3141</v>
      </c>
      <c r="F848" t="s">
        <v>225</v>
      </c>
      <c r="G848" t="s">
        <v>225</v>
      </c>
      <c r="H848" t="s">
        <v>3154</v>
      </c>
      <c r="I848" t="s">
        <v>1025</v>
      </c>
      <c r="J848">
        <v>258431</v>
      </c>
      <c r="K848">
        <v>250944</v>
      </c>
      <c r="L848" t="s">
        <v>953</v>
      </c>
      <c r="M848" t="s">
        <v>441</v>
      </c>
      <c r="N848" s="1">
        <v>40964</v>
      </c>
      <c r="O848" t="s">
        <v>1025</v>
      </c>
    </row>
    <row r="849" spans="2:15">
      <c r="B849" t="s">
        <v>3155</v>
      </c>
      <c r="C849" t="s">
        <v>63</v>
      </c>
      <c r="D849">
        <v>2008</v>
      </c>
      <c r="E849" t="s">
        <v>3141</v>
      </c>
      <c r="F849" t="s">
        <v>194</v>
      </c>
      <c r="G849" t="s">
        <v>194</v>
      </c>
      <c r="H849" t="s">
        <v>3156</v>
      </c>
      <c r="I849" t="s">
        <v>3157</v>
      </c>
      <c r="J849">
        <v>158773</v>
      </c>
      <c r="K849">
        <v>235944</v>
      </c>
      <c r="L849" t="s">
        <v>953</v>
      </c>
      <c r="M849" t="s">
        <v>334</v>
      </c>
      <c r="N849" s="1">
        <v>40178</v>
      </c>
      <c r="O849" t="s">
        <v>3157</v>
      </c>
    </row>
    <row r="850" spans="2:15">
      <c r="B850" t="s">
        <v>3158</v>
      </c>
      <c r="C850" t="s">
        <v>63</v>
      </c>
      <c r="D850">
        <v>2008</v>
      </c>
      <c r="E850" t="s">
        <v>3141</v>
      </c>
      <c r="F850" t="s">
        <v>583</v>
      </c>
      <c r="G850" t="s">
        <v>583</v>
      </c>
      <c r="H850" t="s">
        <v>3159</v>
      </c>
      <c r="I850" t="s">
        <v>585</v>
      </c>
      <c r="J850">
        <v>382949</v>
      </c>
      <c r="K850">
        <v>368000</v>
      </c>
      <c r="L850" t="s">
        <v>953</v>
      </c>
      <c r="M850" t="s">
        <v>300</v>
      </c>
      <c r="N850" s="1">
        <v>40543</v>
      </c>
      <c r="O850" t="s">
        <v>3160</v>
      </c>
    </row>
    <row r="851" spans="2:15">
      <c r="B851" t="s">
        <v>3161</v>
      </c>
      <c r="C851" t="s">
        <v>63</v>
      </c>
      <c r="D851">
        <v>2008</v>
      </c>
      <c r="E851" t="s">
        <v>3141</v>
      </c>
      <c r="F851" t="s">
        <v>20</v>
      </c>
      <c r="G851" t="s">
        <v>20</v>
      </c>
      <c r="H851" t="s">
        <v>3162</v>
      </c>
      <c r="I851" t="s">
        <v>3163</v>
      </c>
      <c r="J851">
        <v>0</v>
      </c>
      <c r="K851">
        <v>778000</v>
      </c>
      <c r="L851" t="s">
        <v>953</v>
      </c>
      <c r="M851" t="s">
        <v>282</v>
      </c>
      <c r="N851" s="1">
        <v>41274</v>
      </c>
      <c r="O851" t="s">
        <v>3163</v>
      </c>
    </row>
    <row r="852" spans="2:15">
      <c r="B852" t="s">
        <v>3164</v>
      </c>
      <c r="C852" t="s">
        <v>63</v>
      </c>
      <c r="D852">
        <v>2008</v>
      </c>
      <c r="E852" t="s">
        <v>3141</v>
      </c>
      <c r="F852" t="s">
        <v>42</v>
      </c>
      <c r="G852" t="s">
        <v>42</v>
      </c>
      <c r="H852" t="s">
        <v>3165</v>
      </c>
      <c r="I852" t="s">
        <v>108</v>
      </c>
      <c r="J852">
        <v>1117389</v>
      </c>
      <c r="K852">
        <v>1063000</v>
      </c>
      <c r="L852" t="s">
        <v>953</v>
      </c>
      <c r="M852" t="s">
        <v>334</v>
      </c>
      <c r="N852" s="1">
        <v>41274</v>
      </c>
      <c r="O852" t="s">
        <v>3166</v>
      </c>
    </row>
    <row r="853" spans="2:15">
      <c r="B853" t="s">
        <v>3167</v>
      </c>
      <c r="C853" t="s">
        <v>63</v>
      </c>
      <c r="D853">
        <v>2008</v>
      </c>
      <c r="E853" t="s">
        <v>3141</v>
      </c>
      <c r="F853" t="s">
        <v>42</v>
      </c>
      <c r="G853" t="s">
        <v>42</v>
      </c>
      <c r="H853" t="s">
        <v>3168</v>
      </c>
      <c r="I853" t="s">
        <v>3169</v>
      </c>
      <c r="J853">
        <v>0</v>
      </c>
      <c r="K853">
        <v>235944</v>
      </c>
      <c r="L853" t="s">
        <v>953</v>
      </c>
      <c r="M853" t="s">
        <v>407</v>
      </c>
      <c r="N853" s="1">
        <v>41274</v>
      </c>
      <c r="O853" t="s">
        <v>3169</v>
      </c>
    </row>
    <row r="854" spans="2:15">
      <c r="B854" t="s">
        <v>3170</v>
      </c>
      <c r="C854" t="s">
        <v>63</v>
      </c>
      <c r="D854">
        <v>2008</v>
      </c>
      <c r="E854" t="s">
        <v>3141</v>
      </c>
      <c r="F854" t="s">
        <v>42</v>
      </c>
      <c r="G854" t="s">
        <v>42</v>
      </c>
      <c r="H854" t="s">
        <v>3171</v>
      </c>
      <c r="I854" t="s">
        <v>3172</v>
      </c>
      <c r="J854">
        <v>776406</v>
      </c>
      <c r="K854">
        <v>766643</v>
      </c>
      <c r="L854" t="s">
        <v>953</v>
      </c>
      <c r="M854" t="s">
        <v>407</v>
      </c>
      <c r="N854" s="1">
        <v>41639</v>
      </c>
      <c r="O854" t="s">
        <v>3173</v>
      </c>
    </row>
    <row r="855" spans="2:15">
      <c r="B855" t="s">
        <v>3174</v>
      </c>
      <c r="C855" t="s">
        <v>63</v>
      </c>
      <c r="D855">
        <v>2008</v>
      </c>
      <c r="E855" t="s">
        <v>3141</v>
      </c>
      <c r="F855" t="s">
        <v>1351</v>
      </c>
      <c r="G855" t="s">
        <v>2531</v>
      </c>
      <c r="H855" t="s">
        <v>3175</v>
      </c>
      <c r="I855" t="s">
        <v>3176</v>
      </c>
      <c r="J855">
        <v>278646</v>
      </c>
      <c r="K855">
        <v>267911</v>
      </c>
      <c r="L855" t="s">
        <v>953</v>
      </c>
      <c r="M855" t="s">
        <v>560</v>
      </c>
      <c r="N855" s="1">
        <v>40893</v>
      </c>
      <c r="O855" t="s">
        <v>3177</v>
      </c>
    </row>
    <row r="856" spans="2:15">
      <c r="B856" t="s">
        <v>3178</v>
      </c>
      <c r="C856" t="s">
        <v>63</v>
      </c>
      <c r="D856">
        <v>2008</v>
      </c>
      <c r="E856" t="s">
        <v>3141</v>
      </c>
      <c r="F856" t="s">
        <v>88</v>
      </c>
      <c r="G856" t="s">
        <v>88</v>
      </c>
      <c r="H856" t="s">
        <v>3179</v>
      </c>
      <c r="I856" t="s">
        <v>1342</v>
      </c>
      <c r="J856">
        <v>234006</v>
      </c>
      <c r="K856">
        <v>225000</v>
      </c>
      <c r="L856" t="s">
        <v>953</v>
      </c>
      <c r="M856" t="s">
        <v>306</v>
      </c>
      <c r="N856" s="1">
        <v>40908</v>
      </c>
      <c r="O856" t="s">
        <v>1342</v>
      </c>
    </row>
    <row r="857" spans="2:15">
      <c r="B857" t="s">
        <v>3180</v>
      </c>
      <c r="C857" t="s">
        <v>63</v>
      </c>
      <c r="D857">
        <v>2008</v>
      </c>
      <c r="E857" t="s">
        <v>3141</v>
      </c>
      <c r="F857" t="s">
        <v>81</v>
      </c>
      <c r="G857" t="s">
        <v>81</v>
      </c>
      <c r="H857" t="s">
        <v>3181</v>
      </c>
      <c r="I857" t="s">
        <v>3182</v>
      </c>
      <c r="J857">
        <v>1292565</v>
      </c>
      <c r="K857">
        <v>1225000</v>
      </c>
      <c r="L857" t="s">
        <v>953</v>
      </c>
      <c r="M857" t="s">
        <v>1599</v>
      </c>
      <c r="N857" s="1">
        <v>41639</v>
      </c>
      <c r="O857" t="s">
        <v>3183</v>
      </c>
    </row>
    <row r="858" spans="2:15">
      <c r="B858" t="s">
        <v>3184</v>
      </c>
      <c r="C858" t="s">
        <v>63</v>
      </c>
      <c r="D858">
        <v>2008</v>
      </c>
      <c r="E858" t="s">
        <v>3141</v>
      </c>
      <c r="F858" t="s">
        <v>152</v>
      </c>
      <c r="G858" t="s">
        <v>152</v>
      </c>
      <c r="H858" t="s">
        <v>3185</v>
      </c>
      <c r="I858" t="s">
        <v>2986</v>
      </c>
      <c r="J858">
        <v>578898</v>
      </c>
      <c r="K858">
        <v>575000</v>
      </c>
      <c r="L858" t="s">
        <v>953</v>
      </c>
      <c r="M858" t="s">
        <v>282</v>
      </c>
      <c r="N858" s="1">
        <v>40543</v>
      </c>
      <c r="O858" t="s">
        <v>3186</v>
      </c>
    </row>
    <row r="859" spans="2:15">
      <c r="B859" t="s">
        <v>3187</v>
      </c>
      <c r="C859" t="s">
        <v>63</v>
      </c>
      <c r="D859">
        <v>2008</v>
      </c>
      <c r="E859" t="s">
        <v>3141</v>
      </c>
      <c r="F859" t="s">
        <v>113</v>
      </c>
      <c r="G859" t="s">
        <v>113</v>
      </c>
      <c r="H859" t="s">
        <v>3188</v>
      </c>
      <c r="I859" t="s">
        <v>2052</v>
      </c>
      <c r="J859">
        <v>374749</v>
      </c>
      <c r="K859">
        <v>360000</v>
      </c>
      <c r="L859" t="s">
        <v>953</v>
      </c>
      <c r="M859" t="s">
        <v>334</v>
      </c>
      <c r="N859" s="1">
        <v>41274</v>
      </c>
      <c r="O859" t="s">
        <v>3189</v>
      </c>
    </row>
    <row r="860" spans="2:15">
      <c r="B860" t="s">
        <v>3190</v>
      </c>
      <c r="C860" t="s">
        <v>63</v>
      </c>
      <c r="D860">
        <v>2008</v>
      </c>
      <c r="E860" t="s">
        <v>3141</v>
      </c>
      <c r="F860" t="s">
        <v>152</v>
      </c>
      <c r="G860" t="s">
        <v>152</v>
      </c>
      <c r="H860" t="s">
        <v>3191</v>
      </c>
      <c r="I860" t="s">
        <v>1336</v>
      </c>
      <c r="J860">
        <v>651204</v>
      </c>
      <c r="K860">
        <v>624000</v>
      </c>
      <c r="L860" t="s">
        <v>953</v>
      </c>
      <c r="M860" t="s">
        <v>551</v>
      </c>
      <c r="N860" s="1">
        <v>41729</v>
      </c>
      <c r="O860" t="s">
        <v>3192</v>
      </c>
    </row>
    <row r="861" spans="2:15">
      <c r="B861" t="s">
        <v>3193</v>
      </c>
      <c r="C861" t="s">
        <v>63</v>
      </c>
      <c r="D861">
        <v>2008</v>
      </c>
      <c r="E861" t="s">
        <v>3141</v>
      </c>
      <c r="F861" t="s">
        <v>88</v>
      </c>
      <c r="G861" t="s">
        <v>88</v>
      </c>
      <c r="H861" t="s">
        <v>3194</v>
      </c>
      <c r="I861" t="s">
        <v>3195</v>
      </c>
      <c r="J861">
        <v>336105</v>
      </c>
      <c r="K861">
        <v>323000</v>
      </c>
      <c r="L861" t="s">
        <v>953</v>
      </c>
      <c r="M861" t="s">
        <v>334</v>
      </c>
      <c r="N861" s="1">
        <v>40707</v>
      </c>
      <c r="O861" t="s">
        <v>3196</v>
      </c>
    </row>
    <row r="862" spans="2:15">
      <c r="B862" t="s">
        <v>3197</v>
      </c>
      <c r="C862" t="s">
        <v>63</v>
      </c>
      <c r="D862">
        <v>2008</v>
      </c>
      <c r="E862" t="s">
        <v>3141</v>
      </c>
      <c r="F862" t="s">
        <v>88</v>
      </c>
      <c r="G862" t="s">
        <v>88</v>
      </c>
      <c r="H862" t="s">
        <v>3198</v>
      </c>
      <c r="I862" t="s">
        <v>3199</v>
      </c>
      <c r="J862">
        <v>304876</v>
      </c>
      <c r="K862">
        <v>293000</v>
      </c>
      <c r="L862" t="s">
        <v>953</v>
      </c>
      <c r="M862" t="s">
        <v>2188</v>
      </c>
      <c r="N862" s="1">
        <v>40969</v>
      </c>
      <c r="O862" t="s">
        <v>3200</v>
      </c>
    </row>
    <row r="863" spans="2:15">
      <c r="B863" t="s">
        <v>3201</v>
      </c>
      <c r="C863" t="s">
        <v>63</v>
      </c>
      <c r="D863">
        <v>2008</v>
      </c>
      <c r="E863" t="s">
        <v>3141</v>
      </c>
      <c r="F863" t="s">
        <v>194</v>
      </c>
      <c r="G863" t="s">
        <v>194</v>
      </c>
      <c r="H863" t="s">
        <v>3202</v>
      </c>
      <c r="I863" t="s">
        <v>3203</v>
      </c>
      <c r="J863">
        <v>722472</v>
      </c>
      <c r="K863">
        <v>692000</v>
      </c>
      <c r="L863" t="s">
        <v>953</v>
      </c>
      <c r="M863" t="s">
        <v>495</v>
      </c>
      <c r="N863" s="1">
        <v>41274</v>
      </c>
      <c r="O863" t="s">
        <v>3203</v>
      </c>
    </row>
    <row r="864" spans="2:15">
      <c r="B864" t="s">
        <v>3204</v>
      </c>
      <c r="C864" t="s">
        <v>63</v>
      </c>
      <c r="D864">
        <v>2008</v>
      </c>
      <c r="E864" t="s">
        <v>3141</v>
      </c>
      <c r="F864" t="s">
        <v>113</v>
      </c>
      <c r="G864" t="s">
        <v>113</v>
      </c>
      <c r="H864" t="s">
        <v>3205</v>
      </c>
      <c r="I864" t="s">
        <v>1216</v>
      </c>
      <c r="J864">
        <v>533210</v>
      </c>
      <c r="K864">
        <v>518000</v>
      </c>
      <c r="L864" t="s">
        <v>953</v>
      </c>
      <c r="M864" t="s">
        <v>334</v>
      </c>
      <c r="N864" s="1">
        <v>40908</v>
      </c>
      <c r="O864" t="s">
        <v>1216</v>
      </c>
    </row>
    <row r="865" spans="2:15">
      <c r="B865" t="s">
        <v>3206</v>
      </c>
      <c r="C865" t="s">
        <v>63</v>
      </c>
      <c r="D865">
        <v>2008</v>
      </c>
      <c r="E865" t="s">
        <v>3141</v>
      </c>
      <c r="F865" t="s">
        <v>152</v>
      </c>
      <c r="G865" t="s">
        <v>152</v>
      </c>
      <c r="H865" t="s">
        <v>3207</v>
      </c>
      <c r="I865" t="s">
        <v>3208</v>
      </c>
      <c r="J865">
        <v>404917</v>
      </c>
      <c r="K865">
        <v>390000</v>
      </c>
      <c r="L865" t="s">
        <v>953</v>
      </c>
      <c r="M865" t="s">
        <v>1599</v>
      </c>
      <c r="N865" s="1">
        <v>40543</v>
      </c>
      <c r="O865" t="s">
        <v>3209</v>
      </c>
    </row>
    <row r="866" spans="2:15">
      <c r="B866" t="s">
        <v>3210</v>
      </c>
      <c r="C866" t="s">
        <v>63</v>
      </c>
      <c r="D866">
        <v>2008</v>
      </c>
      <c r="E866" t="s">
        <v>3141</v>
      </c>
      <c r="F866" t="s">
        <v>42</v>
      </c>
      <c r="G866" t="s">
        <v>42</v>
      </c>
      <c r="H866" t="s">
        <v>3211</v>
      </c>
      <c r="I866" t="s">
        <v>763</v>
      </c>
      <c r="J866">
        <v>275750</v>
      </c>
      <c r="K866">
        <v>265000</v>
      </c>
      <c r="L866" t="s">
        <v>953</v>
      </c>
      <c r="M866" t="s">
        <v>551</v>
      </c>
      <c r="N866" s="1">
        <v>40543</v>
      </c>
      <c r="O866" t="s">
        <v>763</v>
      </c>
    </row>
    <row r="867" spans="2:15">
      <c r="B867" t="s">
        <v>3212</v>
      </c>
      <c r="C867" t="s">
        <v>63</v>
      </c>
      <c r="D867">
        <v>2008</v>
      </c>
      <c r="E867" t="s">
        <v>3141</v>
      </c>
      <c r="F867" t="s">
        <v>152</v>
      </c>
      <c r="G867" t="s">
        <v>152</v>
      </c>
      <c r="H867" t="s">
        <v>3213</v>
      </c>
      <c r="I867" t="s">
        <v>1781</v>
      </c>
      <c r="J867">
        <v>866303</v>
      </c>
      <c r="K867">
        <v>826000</v>
      </c>
      <c r="L867" t="s">
        <v>953</v>
      </c>
      <c r="M867" t="s">
        <v>551</v>
      </c>
      <c r="N867" s="1">
        <v>41791</v>
      </c>
      <c r="O867" t="s">
        <v>3214</v>
      </c>
    </row>
    <row r="868" spans="2:15">
      <c r="B868" t="s">
        <v>3215</v>
      </c>
      <c r="C868" t="s">
        <v>63</v>
      </c>
      <c r="D868">
        <v>2008</v>
      </c>
      <c r="E868" t="s">
        <v>3141</v>
      </c>
      <c r="F868" t="s">
        <v>225</v>
      </c>
      <c r="G868" t="s">
        <v>225</v>
      </c>
      <c r="H868" t="s">
        <v>3216</v>
      </c>
      <c r="I868" t="s">
        <v>2802</v>
      </c>
      <c r="J868">
        <v>595562</v>
      </c>
      <c r="K868">
        <v>572000</v>
      </c>
      <c r="L868" t="s">
        <v>953</v>
      </c>
      <c r="M868" t="s">
        <v>627</v>
      </c>
      <c r="N868" s="1">
        <v>40543</v>
      </c>
      <c r="O868" t="s">
        <v>2802</v>
      </c>
    </row>
    <row r="869" spans="2:15">
      <c r="B869" t="s">
        <v>3217</v>
      </c>
      <c r="C869" t="s">
        <v>63</v>
      </c>
      <c r="D869">
        <v>2008</v>
      </c>
      <c r="E869" t="s">
        <v>3141</v>
      </c>
      <c r="F869" t="s">
        <v>20</v>
      </c>
      <c r="G869" t="s">
        <v>20</v>
      </c>
      <c r="H869" t="s">
        <v>3218</v>
      </c>
      <c r="I869" t="s">
        <v>1536</v>
      </c>
      <c r="J869">
        <v>395355</v>
      </c>
      <c r="K869">
        <v>380000</v>
      </c>
      <c r="L869" t="s">
        <v>953</v>
      </c>
      <c r="M869" t="s">
        <v>551</v>
      </c>
      <c r="N869" s="1">
        <v>41274</v>
      </c>
      <c r="O869" t="s">
        <v>3219</v>
      </c>
    </row>
    <row r="870" spans="2:15">
      <c r="B870" t="s">
        <v>3220</v>
      </c>
      <c r="C870" t="s">
        <v>3009</v>
      </c>
      <c r="D870">
        <v>2007</v>
      </c>
      <c r="E870" t="s">
        <v>3221</v>
      </c>
      <c r="F870" t="s">
        <v>42</v>
      </c>
      <c r="G870" t="s">
        <v>42</v>
      </c>
      <c r="H870" t="s">
        <v>3222</v>
      </c>
      <c r="I870" t="s">
        <v>432</v>
      </c>
      <c r="J870">
        <v>12243</v>
      </c>
      <c r="K870">
        <v>12000</v>
      </c>
      <c r="L870" t="s">
        <v>953</v>
      </c>
      <c r="M870" t="s">
        <v>407</v>
      </c>
      <c r="N870" s="1">
        <v>39506</v>
      </c>
      <c r="O870" t="s">
        <v>3223</v>
      </c>
    </row>
    <row r="871" spans="2:15">
      <c r="B871" t="s">
        <v>3224</v>
      </c>
      <c r="C871" t="s">
        <v>3009</v>
      </c>
      <c r="D871">
        <v>2007</v>
      </c>
      <c r="E871" t="s">
        <v>3225</v>
      </c>
      <c r="F871" t="s">
        <v>152</v>
      </c>
      <c r="G871" t="s">
        <v>152</v>
      </c>
      <c r="H871" t="s">
        <v>3226</v>
      </c>
      <c r="I871" t="s">
        <v>600</v>
      </c>
      <c r="J871">
        <v>57122</v>
      </c>
      <c r="K871">
        <v>64747</v>
      </c>
      <c r="L871" t="s">
        <v>953</v>
      </c>
      <c r="M871" t="s">
        <v>407</v>
      </c>
      <c r="N871" s="1">
        <v>39813</v>
      </c>
      <c r="O871" t="s">
        <v>3227</v>
      </c>
    </row>
    <row r="872" spans="2:15">
      <c r="B872" t="s">
        <v>3228</v>
      </c>
      <c r="C872" t="s">
        <v>33</v>
      </c>
      <c r="D872">
        <v>2007</v>
      </c>
      <c r="E872" t="s">
        <v>3229</v>
      </c>
      <c r="F872" t="s">
        <v>500</v>
      </c>
      <c r="G872" t="s">
        <v>3230</v>
      </c>
      <c r="H872" t="s">
        <v>3231</v>
      </c>
      <c r="I872" t="s">
        <v>3232</v>
      </c>
      <c r="J872">
        <v>170000</v>
      </c>
      <c r="K872">
        <v>163350</v>
      </c>
      <c r="L872" t="s">
        <v>953</v>
      </c>
      <c r="M872" t="s">
        <v>391</v>
      </c>
      <c r="N872" s="1">
        <v>40178</v>
      </c>
      <c r="O872" t="s">
        <v>3233</v>
      </c>
    </row>
    <row r="873" spans="2:15">
      <c r="B873" t="s">
        <v>3234</v>
      </c>
      <c r="C873" t="s">
        <v>33</v>
      </c>
      <c r="D873">
        <v>2007</v>
      </c>
      <c r="E873" t="s">
        <v>3235</v>
      </c>
      <c r="F873" t="s">
        <v>56</v>
      </c>
      <c r="G873" t="s">
        <v>56</v>
      </c>
      <c r="H873" t="s">
        <v>3236</v>
      </c>
      <c r="I873" t="s">
        <v>3237</v>
      </c>
      <c r="J873">
        <v>347903</v>
      </c>
      <c r="K873">
        <v>333869</v>
      </c>
      <c r="L873" t="s">
        <v>953</v>
      </c>
      <c r="M873" t="s">
        <v>407</v>
      </c>
      <c r="N873" s="1">
        <v>40543</v>
      </c>
      <c r="O873" t="s">
        <v>3238</v>
      </c>
    </row>
    <row r="874" spans="2:15">
      <c r="B874" t="s">
        <v>3239</v>
      </c>
      <c r="C874" t="s">
        <v>33</v>
      </c>
      <c r="D874">
        <v>2007</v>
      </c>
      <c r="E874" t="s">
        <v>3235</v>
      </c>
      <c r="F874" t="s">
        <v>220</v>
      </c>
      <c r="G874" t="s">
        <v>220</v>
      </c>
      <c r="H874" t="s">
        <v>3240</v>
      </c>
      <c r="I874" t="s">
        <v>882</v>
      </c>
      <c r="J874">
        <v>752932</v>
      </c>
      <c r="K874">
        <v>724364</v>
      </c>
      <c r="L874" t="s">
        <v>953</v>
      </c>
      <c r="M874" t="s">
        <v>282</v>
      </c>
      <c r="N874" s="1">
        <v>40908</v>
      </c>
      <c r="O874" t="s">
        <v>3241</v>
      </c>
    </row>
    <row r="875" spans="2:15">
      <c r="B875" t="s">
        <v>3242</v>
      </c>
      <c r="C875" t="s">
        <v>33</v>
      </c>
      <c r="D875">
        <v>2007</v>
      </c>
      <c r="E875" t="s">
        <v>3235</v>
      </c>
      <c r="F875" t="s">
        <v>42</v>
      </c>
      <c r="G875" t="s">
        <v>42</v>
      </c>
      <c r="H875" t="s">
        <v>3243</v>
      </c>
      <c r="I875" t="s">
        <v>3244</v>
      </c>
      <c r="J875">
        <v>249499</v>
      </c>
      <c r="K875">
        <v>240000</v>
      </c>
      <c r="L875" t="s">
        <v>953</v>
      </c>
      <c r="M875" t="s">
        <v>352</v>
      </c>
      <c r="N875" s="1">
        <v>40908</v>
      </c>
      <c r="O875" t="s">
        <v>3245</v>
      </c>
    </row>
    <row r="876" spans="2:15">
      <c r="B876" t="s">
        <v>3246</v>
      </c>
      <c r="C876" t="s">
        <v>165</v>
      </c>
      <c r="D876">
        <v>2007</v>
      </c>
      <c r="E876" t="s">
        <v>3247</v>
      </c>
      <c r="F876" t="s">
        <v>113</v>
      </c>
      <c r="G876" t="s">
        <v>113</v>
      </c>
      <c r="H876" t="s">
        <v>3248</v>
      </c>
      <c r="I876" t="s">
        <v>2501</v>
      </c>
      <c r="J876">
        <v>450000</v>
      </c>
      <c r="K876">
        <v>450000</v>
      </c>
      <c r="L876" t="s">
        <v>953</v>
      </c>
      <c r="M876" t="s">
        <v>358</v>
      </c>
      <c r="N876" s="1">
        <v>39538</v>
      </c>
      <c r="O876" t="s">
        <v>3249</v>
      </c>
    </row>
    <row r="877" spans="2:15">
      <c r="B877" t="s">
        <v>3250</v>
      </c>
      <c r="C877" t="s">
        <v>165</v>
      </c>
      <c r="D877">
        <v>2007</v>
      </c>
      <c r="E877" t="s">
        <v>3247</v>
      </c>
      <c r="F877" t="s">
        <v>152</v>
      </c>
      <c r="G877" t="s">
        <v>152</v>
      </c>
      <c r="H877" t="s">
        <v>3251</v>
      </c>
      <c r="I877" t="s">
        <v>3252</v>
      </c>
      <c r="J877">
        <v>467000</v>
      </c>
      <c r="K877">
        <v>467000</v>
      </c>
      <c r="L877" t="s">
        <v>953</v>
      </c>
      <c r="M877" t="s">
        <v>2188</v>
      </c>
      <c r="N877" s="1">
        <v>39498</v>
      </c>
      <c r="O877" t="s">
        <v>3253</v>
      </c>
    </row>
    <row r="878" spans="2:15">
      <c r="B878" t="s">
        <v>3254</v>
      </c>
      <c r="C878" t="s">
        <v>165</v>
      </c>
      <c r="D878">
        <v>2007</v>
      </c>
      <c r="E878" t="s">
        <v>3247</v>
      </c>
      <c r="F878" t="s">
        <v>220</v>
      </c>
      <c r="G878" t="s">
        <v>220</v>
      </c>
      <c r="H878" t="s">
        <v>3255</v>
      </c>
      <c r="I878" t="s">
        <v>585</v>
      </c>
      <c r="J878">
        <v>445000</v>
      </c>
      <c r="K878">
        <v>445000</v>
      </c>
      <c r="L878" t="s">
        <v>953</v>
      </c>
      <c r="M878" t="s">
        <v>300</v>
      </c>
      <c r="N878" s="1">
        <v>40359</v>
      </c>
      <c r="O878" t="s">
        <v>3256</v>
      </c>
    </row>
    <row r="879" spans="2:15">
      <c r="B879" t="s">
        <v>3257</v>
      </c>
      <c r="C879" t="s">
        <v>3258</v>
      </c>
      <c r="D879">
        <v>2007</v>
      </c>
      <c r="E879" t="s">
        <v>3259</v>
      </c>
      <c r="F879" t="s">
        <v>20</v>
      </c>
      <c r="G879" t="s">
        <v>20</v>
      </c>
      <c r="H879" t="s">
        <v>3260</v>
      </c>
      <c r="I879" t="s">
        <v>3261</v>
      </c>
      <c r="J879">
        <v>467687</v>
      </c>
      <c r="K879">
        <v>1606210</v>
      </c>
      <c r="L879" t="s">
        <v>953</v>
      </c>
      <c r="M879" t="s">
        <v>282</v>
      </c>
      <c r="N879" s="1">
        <v>41274</v>
      </c>
      <c r="O879" t="s">
        <v>3261</v>
      </c>
    </row>
    <row r="880" spans="2:15">
      <c r="B880" t="s">
        <v>3262</v>
      </c>
      <c r="C880" t="s">
        <v>3258</v>
      </c>
      <c r="D880">
        <v>2007</v>
      </c>
      <c r="E880" t="s">
        <v>3259</v>
      </c>
      <c r="F880" t="s">
        <v>88</v>
      </c>
      <c r="G880" t="s">
        <v>88</v>
      </c>
      <c r="H880" t="s">
        <v>3263</v>
      </c>
      <c r="I880" t="s">
        <v>3145</v>
      </c>
      <c r="J880">
        <v>1724644</v>
      </c>
      <c r="K880">
        <v>1606210</v>
      </c>
      <c r="L880" t="s">
        <v>953</v>
      </c>
      <c r="M880" t="s">
        <v>1310</v>
      </c>
      <c r="N880" s="1">
        <v>41211</v>
      </c>
      <c r="O880" t="s">
        <v>3145</v>
      </c>
    </row>
    <row r="881" spans="2:15">
      <c r="B881" t="s">
        <v>3264</v>
      </c>
      <c r="C881" t="s">
        <v>3258</v>
      </c>
      <c r="D881">
        <v>2007</v>
      </c>
      <c r="E881" t="s">
        <v>3259</v>
      </c>
      <c r="F881" t="s">
        <v>20</v>
      </c>
      <c r="G881" t="s">
        <v>20</v>
      </c>
      <c r="H881" t="s">
        <v>3265</v>
      </c>
      <c r="I881" t="s">
        <v>619</v>
      </c>
      <c r="J881">
        <v>1541025</v>
      </c>
      <c r="K881">
        <v>1606210</v>
      </c>
      <c r="L881" t="s">
        <v>953</v>
      </c>
      <c r="M881" t="s">
        <v>1151</v>
      </c>
      <c r="N881" s="1">
        <v>41090</v>
      </c>
      <c r="O881" t="s">
        <v>619</v>
      </c>
    </row>
    <row r="882" spans="2:15">
      <c r="B882" t="s">
        <v>3266</v>
      </c>
      <c r="C882" t="s">
        <v>3258</v>
      </c>
      <c r="D882">
        <v>2007</v>
      </c>
      <c r="E882" t="s">
        <v>3259</v>
      </c>
      <c r="F882" t="s">
        <v>152</v>
      </c>
      <c r="G882" t="s">
        <v>152</v>
      </c>
      <c r="H882" t="s">
        <v>3267</v>
      </c>
      <c r="I882" t="s">
        <v>3268</v>
      </c>
      <c r="J882">
        <v>1683457</v>
      </c>
      <c r="K882">
        <v>1606210</v>
      </c>
      <c r="L882" t="s">
        <v>953</v>
      </c>
      <c r="M882" t="s">
        <v>407</v>
      </c>
      <c r="N882" s="1">
        <v>41252</v>
      </c>
      <c r="O882" t="s">
        <v>3268</v>
      </c>
    </row>
    <row r="883" spans="2:15">
      <c r="B883" t="s">
        <v>3269</v>
      </c>
      <c r="C883" t="s">
        <v>3258</v>
      </c>
      <c r="D883">
        <v>2007</v>
      </c>
      <c r="E883" t="s">
        <v>3259</v>
      </c>
      <c r="F883" t="s">
        <v>220</v>
      </c>
      <c r="G883" t="s">
        <v>220</v>
      </c>
      <c r="H883" t="s">
        <v>3270</v>
      </c>
      <c r="I883" t="s">
        <v>3271</v>
      </c>
      <c r="J883">
        <v>2121510</v>
      </c>
      <c r="K883">
        <v>1971435</v>
      </c>
      <c r="L883" t="s">
        <v>953</v>
      </c>
      <c r="M883" t="s">
        <v>334</v>
      </c>
      <c r="N883" s="1">
        <v>41639</v>
      </c>
      <c r="O883" t="s">
        <v>3271</v>
      </c>
    </row>
    <row r="884" spans="2:15">
      <c r="B884" t="s">
        <v>3272</v>
      </c>
      <c r="C884" t="s">
        <v>63</v>
      </c>
      <c r="D884">
        <v>2007</v>
      </c>
      <c r="E884" t="s">
        <v>3273</v>
      </c>
      <c r="F884" t="s">
        <v>42</v>
      </c>
      <c r="G884" t="s">
        <v>42</v>
      </c>
      <c r="H884" t="s">
        <v>3274</v>
      </c>
      <c r="I884" t="s">
        <v>3275</v>
      </c>
      <c r="J884">
        <v>349411</v>
      </c>
      <c r="K884">
        <v>335000</v>
      </c>
      <c r="L884" t="s">
        <v>953</v>
      </c>
      <c r="M884" t="s">
        <v>300</v>
      </c>
      <c r="N884" s="1">
        <v>40332</v>
      </c>
      <c r="O884" t="s">
        <v>3275</v>
      </c>
    </row>
    <row r="885" spans="2:15">
      <c r="B885" t="s">
        <v>3276</v>
      </c>
      <c r="C885" t="s">
        <v>63</v>
      </c>
      <c r="D885">
        <v>2007</v>
      </c>
      <c r="E885" t="s">
        <v>3273</v>
      </c>
      <c r="F885" t="s">
        <v>94</v>
      </c>
      <c r="G885" t="s">
        <v>220</v>
      </c>
      <c r="H885" t="s">
        <v>3277</v>
      </c>
      <c r="I885" t="s">
        <v>2999</v>
      </c>
      <c r="J885">
        <v>297859</v>
      </c>
      <c r="K885">
        <v>291090</v>
      </c>
      <c r="L885" t="s">
        <v>953</v>
      </c>
      <c r="M885" t="s">
        <v>282</v>
      </c>
      <c r="N885" s="1">
        <v>40451</v>
      </c>
      <c r="O885" t="s">
        <v>3278</v>
      </c>
    </row>
    <row r="886" spans="2:15">
      <c r="B886" t="s">
        <v>3279</v>
      </c>
      <c r="C886" t="s">
        <v>63</v>
      </c>
      <c r="D886">
        <v>2007</v>
      </c>
      <c r="E886" t="s">
        <v>3273</v>
      </c>
      <c r="F886" t="s">
        <v>42</v>
      </c>
      <c r="G886" t="s">
        <v>42</v>
      </c>
      <c r="H886" t="s">
        <v>3280</v>
      </c>
      <c r="I886" t="s">
        <v>3281</v>
      </c>
      <c r="J886">
        <v>0</v>
      </c>
      <c r="K886">
        <v>374090</v>
      </c>
      <c r="L886" t="s">
        <v>953</v>
      </c>
      <c r="M886" t="s">
        <v>407</v>
      </c>
      <c r="N886" s="1">
        <v>40908</v>
      </c>
      <c r="O886" t="s">
        <v>3281</v>
      </c>
    </row>
    <row r="887" spans="2:15">
      <c r="B887" t="s">
        <v>3282</v>
      </c>
      <c r="C887" t="s">
        <v>63</v>
      </c>
      <c r="D887">
        <v>2007</v>
      </c>
      <c r="E887" t="s">
        <v>3273</v>
      </c>
      <c r="F887" t="s">
        <v>113</v>
      </c>
      <c r="G887" t="s">
        <v>113</v>
      </c>
      <c r="H887" t="s">
        <v>3283</v>
      </c>
      <c r="I887" t="s">
        <v>2501</v>
      </c>
      <c r="J887">
        <v>593299</v>
      </c>
      <c r="K887">
        <v>570000</v>
      </c>
      <c r="L887" t="s">
        <v>953</v>
      </c>
      <c r="M887" t="s">
        <v>334</v>
      </c>
      <c r="N887" s="1">
        <v>40543</v>
      </c>
      <c r="O887" t="s">
        <v>3284</v>
      </c>
    </row>
    <row r="888" spans="2:15">
      <c r="B888" t="s">
        <v>3285</v>
      </c>
      <c r="C888" t="s">
        <v>63</v>
      </c>
      <c r="D888">
        <v>2007</v>
      </c>
      <c r="E888" t="s">
        <v>3273</v>
      </c>
      <c r="F888" t="s">
        <v>382</v>
      </c>
      <c r="G888" t="s">
        <v>382</v>
      </c>
      <c r="H888" t="s">
        <v>3286</v>
      </c>
      <c r="I888" t="s">
        <v>3287</v>
      </c>
      <c r="J888">
        <v>249603</v>
      </c>
      <c r="K888">
        <v>240000</v>
      </c>
      <c r="L888" t="s">
        <v>953</v>
      </c>
      <c r="M888" t="s">
        <v>3288</v>
      </c>
      <c r="N888" s="1">
        <v>40826</v>
      </c>
      <c r="O888" t="s">
        <v>3289</v>
      </c>
    </row>
    <row r="889" spans="2:15">
      <c r="B889" t="s">
        <v>3290</v>
      </c>
      <c r="C889" t="s">
        <v>63</v>
      </c>
      <c r="D889">
        <v>2007</v>
      </c>
      <c r="E889" t="s">
        <v>3273</v>
      </c>
      <c r="F889" t="s">
        <v>220</v>
      </c>
      <c r="G889" t="s">
        <v>152</v>
      </c>
      <c r="H889" t="s">
        <v>3291</v>
      </c>
      <c r="I889" t="s">
        <v>3292</v>
      </c>
      <c r="J889">
        <v>168030</v>
      </c>
      <c r="K889">
        <v>239090</v>
      </c>
      <c r="L889" t="s">
        <v>953</v>
      </c>
      <c r="M889" t="s">
        <v>551</v>
      </c>
      <c r="N889" s="1">
        <v>39881</v>
      </c>
      <c r="O889" t="s">
        <v>3292</v>
      </c>
    </row>
    <row r="890" spans="2:15">
      <c r="B890" t="s">
        <v>3293</v>
      </c>
      <c r="C890" t="s">
        <v>63</v>
      </c>
      <c r="D890">
        <v>2007</v>
      </c>
      <c r="E890" t="s">
        <v>3273</v>
      </c>
      <c r="F890" t="s">
        <v>20</v>
      </c>
      <c r="G890" t="s">
        <v>20</v>
      </c>
      <c r="H890" t="s">
        <v>3294</v>
      </c>
      <c r="I890" t="s">
        <v>1536</v>
      </c>
      <c r="J890">
        <v>1374386</v>
      </c>
      <c r="K890">
        <v>1317150</v>
      </c>
      <c r="L890" t="s">
        <v>953</v>
      </c>
      <c r="M890" t="s">
        <v>551</v>
      </c>
      <c r="N890" s="1">
        <v>41182</v>
      </c>
      <c r="O890" t="s">
        <v>3295</v>
      </c>
    </row>
    <row r="891" spans="2:15">
      <c r="B891" t="s">
        <v>3296</v>
      </c>
      <c r="C891" t="s">
        <v>63</v>
      </c>
      <c r="D891">
        <v>2007</v>
      </c>
      <c r="E891" t="s">
        <v>3273</v>
      </c>
      <c r="F891" t="s">
        <v>42</v>
      </c>
      <c r="G891" t="s">
        <v>42</v>
      </c>
      <c r="H891" t="s">
        <v>3297</v>
      </c>
      <c r="I891" t="s">
        <v>1549</v>
      </c>
      <c r="J891">
        <v>248981</v>
      </c>
      <c r="K891">
        <v>240000</v>
      </c>
      <c r="L891" t="s">
        <v>953</v>
      </c>
      <c r="M891" t="s">
        <v>282</v>
      </c>
      <c r="N891" s="1">
        <v>40543</v>
      </c>
      <c r="O891" t="s">
        <v>1549</v>
      </c>
    </row>
    <row r="892" spans="2:15">
      <c r="B892" t="s">
        <v>3298</v>
      </c>
      <c r="C892" t="s">
        <v>63</v>
      </c>
      <c r="D892">
        <v>2007</v>
      </c>
      <c r="E892" t="s">
        <v>3273</v>
      </c>
      <c r="F892" t="s">
        <v>88</v>
      </c>
      <c r="G892" t="s">
        <v>88</v>
      </c>
      <c r="H892" t="s">
        <v>3299</v>
      </c>
      <c r="I892" t="s">
        <v>3300</v>
      </c>
      <c r="J892">
        <v>334038</v>
      </c>
      <c r="K892">
        <v>321000</v>
      </c>
      <c r="L892" t="s">
        <v>953</v>
      </c>
      <c r="M892" t="s">
        <v>306</v>
      </c>
      <c r="N892" s="1">
        <v>40194</v>
      </c>
      <c r="O892" t="s">
        <v>3301</v>
      </c>
    </row>
    <row r="893" spans="2:15">
      <c r="B893" t="s">
        <v>3302</v>
      </c>
      <c r="C893" t="s">
        <v>63</v>
      </c>
      <c r="D893">
        <v>2007</v>
      </c>
      <c r="E893" t="s">
        <v>3273</v>
      </c>
      <c r="F893" t="s">
        <v>42</v>
      </c>
      <c r="G893" t="s">
        <v>42</v>
      </c>
      <c r="H893" t="s">
        <v>3303</v>
      </c>
      <c r="I893" t="s">
        <v>1996</v>
      </c>
      <c r="J893">
        <v>665120</v>
      </c>
      <c r="K893">
        <v>639000</v>
      </c>
      <c r="L893" t="s">
        <v>953</v>
      </c>
      <c r="M893" t="s">
        <v>407</v>
      </c>
      <c r="N893" s="1">
        <v>40543</v>
      </c>
      <c r="O893" t="s">
        <v>3304</v>
      </c>
    </row>
    <row r="894" spans="2:15">
      <c r="B894" t="s">
        <v>3305</v>
      </c>
      <c r="C894" t="s">
        <v>63</v>
      </c>
      <c r="D894">
        <v>2007</v>
      </c>
      <c r="E894" t="s">
        <v>3273</v>
      </c>
      <c r="F894" t="s">
        <v>20</v>
      </c>
      <c r="G894" t="s">
        <v>20</v>
      </c>
      <c r="H894" t="s">
        <v>3306</v>
      </c>
      <c r="I894" t="s">
        <v>3307</v>
      </c>
      <c r="J894">
        <v>322051</v>
      </c>
      <c r="K894">
        <v>310000</v>
      </c>
      <c r="L894" t="s">
        <v>953</v>
      </c>
      <c r="M894" t="s">
        <v>3308</v>
      </c>
      <c r="N894" s="1">
        <v>40543</v>
      </c>
      <c r="O894" t="s">
        <v>3307</v>
      </c>
    </row>
    <row r="895" spans="2:15">
      <c r="B895" t="s">
        <v>3309</v>
      </c>
      <c r="C895" t="s">
        <v>63</v>
      </c>
      <c r="D895">
        <v>2007</v>
      </c>
      <c r="E895" t="s">
        <v>3273</v>
      </c>
      <c r="F895" t="s">
        <v>42</v>
      </c>
      <c r="G895" t="s">
        <v>42</v>
      </c>
      <c r="H895" t="s">
        <v>3310</v>
      </c>
      <c r="I895" t="s">
        <v>1719</v>
      </c>
      <c r="J895">
        <v>523563</v>
      </c>
      <c r="K895">
        <v>503000</v>
      </c>
      <c r="L895" t="s">
        <v>953</v>
      </c>
      <c r="M895" t="s">
        <v>334</v>
      </c>
      <c r="N895" s="1">
        <v>40543</v>
      </c>
      <c r="O895" t="s">
        <v>3311</v>
      </c>
    </row>
    <row r="896" spans="2:15">
      <c r="B896" t="s">
        <v>3312</v>
      </c>
      <c r="C896" t="s">
        <v>63</v>
      </c>
      <c r="D896">
        <v>2007</v>
      </c>
      <c r="E896" t="s">
        <v>3273</v>
      </c>
      <c r="F896" t="s">
        <v>152</v>
      </c>
      <c r="G896" t="s">
        <v>152</v>
      </c>
      <c r="H896" t="s">
        <v>3313</v>
      </c>
      <c r="I896" t="s">
        <v>2918</v>
      </c>
      <c r="J896">
        <v>246688</v>
      </c>
      <c r="K896">
        <v>237000</v>
      </c>
      <c r="L896" t="s">
        <v>953</v>
      </c>
      <c r="M896" t="s">
        <v>560</v>
      </c>
      <c r="N896" s="1">
        <v>40359</v>
      </c>
      <c r="O896" t="s">
        <v>2918</v>
      </c>
    </row>
    <row r="897" spans="2:15">
      <c r="B897" t="s">
        <v>3314</v>
      </c>
      <c r="C897" t="s">
        <v>63</v>
      </c>
      <c r="D897">
        <v>2007</v>
      </c>
      <c r="E897" t="s">
        <v>3273</v>
      </c>
      <c r="F897" t="s">
        <v>42</v>
      </c>
      <c r="G897" t="s">
        <v>42</v>
      </c>
      <c r="H897" t="s">
        <v>3315</v>
      </c>
      <c r="I897" t="s">
        <v>1969</v>
      </c>
      <c r="J897">
        <v>265216</v>
      </c>
      <c r="K897">
        <v>255000</v>
      </c>
      <c r="L897" t="s">
        <v>953</v>
      </c>
      <c r="M897" t="s">
        <v>306</v>
      </c>
      <c r="N897" s="1">
        <v>40543</v>
      </c>
      <c r="O897" t="s">
        <v>1969</v>
      </c>
    </row>
    <row r="898" spans="2:15">
      <c r="B898" t="s">
        <v>3316</v>
      </c>
      <c r="C898" t="s">
        <v>63</v>
      </c>
      <c r="D898">
        <v>2007</v>
      </c>
      <c r="E898" t="s">
        <v>3273</v>
      </c>
      <c r="F898" t="s">
        <v>56</v>
      </c>
      <c r="G898" t="s">
        <v>56</v>
      </c>
      <c r="H898" t="s">
        <v>3317</v>
      </c>
      <c r="I898" t="s">
        <v>3318</v>
      </c>
      <c r="J898">
        <v>262000</v>
      </c>
      <c r="K898">
        <v>247092</v>
      </c>
      <c r="L898" t="s">
        <v>953</v>
      </c>
      <c r="M898" t="s">
        <v>551</v>
      </c>
      <c r="N898" s="1">
        <v>40847</v>
      </c>
      <c r="O898" t="s">
        <v>3318</v>
      </c>
    </row>
    <row r="899" spans="2:15">
      <c r="B899" t="s">
        <v>3319</v>
      </c>
      <c r="C899" t="s">
        <v>63</v>
      </c>
      <c r="D899">
        <v>2007</v>
      </c>
      <c r="E899" t="s">
        <v>3273</v>
      </c>
      <c r="F899" t="s">
        <v>42</v>
      </c>
      <c r="G899" t="s">
        <v>42</v>
      </c>
      <c r="H899" t="s">
        <v>3320</v>
      </c>
      <c r="I899" t="s">
        <v>3321</v>
      </c>
      <c r="J899">
        <v>572276</v>
      </c>
      <c r="K899">
        <v>550000</v>
      </c>
      <c r="L899" t="s">
        <v>953</v>
      </c>
      <c r="M899" t="s">
        <v>407</v>
      </c>
      <c r="N899" s="1">
        <v>40329</v>
      </c>
      <c r="O899" t="s">
        <v>3322</v>
      </c>
    </row>
    <row r="900" spans="2:15">
      <c r="B900" t="s">
        <v>3323</v>
      </c>
      <c r="C900" t="s">
        <v>63</v>
      </c>
      <c r="D900">
        <v>2007</v>
      </c>
      <c r="E900" t="s">
        <v>3273</v>
      </c>
      <c r="F900" t="s">
        <v>42</v>
      </c>
      <c r="G900" t="s">
        <v>42</v>
      </c>
      <c r="H900" t="s">
        <v>3324</v>
      </c>
      <c r="I900" t="s">
        <v>887</v>
      </c>
      <c r="J900">
        <v>226699</v>
      </c>
      <c r="K900">
        <v>220000</v>
      </c>
      <c r="L900" t="s">
        <v>953</v>
      </c>
      <c r="M900" t="s">
        <v>334</v>
      </c>
      <c r="N900" s="1">
        <v>39813</v>
      </c>
      <c r="O900" t="s">
        <v>3325</v>
      </c>
    </row>
    <row r="901" spans="2:15">
      <c r="B901" t="s">
        <v>3326</v>
      </c>
      <c r="C901" t="s">
        <v>63</v>
      </c>
      <c r="D901">
        <v>2007</v>
      </c>
      <c r="E901" t="s">
        <v>3273</v>
      </c>
      <c r="F901" t="s">
        <v>220</v>
      </c>
      <c r="G901" t="s">
        <v>220</v>
      </c>
      <c r="H901" t="s">
        <v>3327</v>
      </c>
      <c r="I901" t="s">
        <v>676</v>
      </c>
      <c r="J901">
        <v>468394</v>
      </c>
      <c r="K901">
        <v>450000</v>
      </c>
      <c r="L901" t="s">
        <v>953</v>
      </c>
      <c r="M901" t="s">
        <v>334</v>
      </c>
      <c r="N901" s="1">
        <v>40908</v>
      </c>
      <c r="O901" t="s">
        <v>3328</v>
      </c>
    </row>
    <row r="902" spans="2:15">
      <c r="B902" t="s">
        <v>3329</v>
      </c>
      <c r="C902" t="s">
        <v>63</v>
      </c>
      <c r="D902">
        <v>2007</v>
      </c>
      <c r="E902" t="s">
        <v>3273</v>
      </c>
      <c r="F902" t="s">
        <v>220</v>
      </c>
      <c r="G902" t="s">
        <v>220</v>
      </c>
      <c r="H902" t="s">
        <v>3330</v>
      </c>
      <c r="I902" t="s">
        <v>1135</v>
      </c>
      <c r="J902">
        <v>653164</v>
      </c>
      <c r="K902">
        <v>624150</v>
      </c>
      <c r="L902" t="s">
        <v>953</v>
      </c>
      <c r="M902" t="s">
        <v>282</v>
      </c>
      <c r="N902" s="1">
        <v>41274</v>
      </c>
      <c r="O902" t="s">
        <v>1135</v>
      </c>
    </row>
    <row r="903" spans="2:15">
      <c r="B903" t="s">
        <v>3331</v>
      </c>
      <c r="C903" t="s">
        <v>63</v>
      </c>
      <c r="D903">
        <v>2007</v>
      </c>
      <c r="E903" t="s">
        <v>3273</v>
      </c>
      <c r="F903" t="s">
        <v>152</v>
      </c>
      <c r="G903" t="s">
        <v>152</v>
      </c>
      <c r="H903" t="s">
        <v>3332</v>
      </c>
      <c r="I903" t="s">
        <v>1781</v>
      </c>
      <c r="J903">
        <v>287490</v>
      </c>
      <c r="K903">
        <v>276000</v>
      </c>
      <c r="L903" t="s">
        <v>953</v>
      </c>
      <c r="M903" t="s">
        <v>407</v>
      </c>
      <c r="N903" s="1">
        <v>40268</v>
      </c>
      <c r="O903" t="s">
        <v>3333</v>
      </c>
    </row>
    <row r="904" spans="2:15">
      <c r="B904" t="s">
        <v>3334</v>
      </c>
      <c r="C904" t="s">
        <v>63</v>
      </c>
      <c r="D904">
        <v>2007</v>
      </c>
      <c r="E904" t="s">
        <v>3273</v>
      </c>
      <c r="F904" t="s">
        <v>42</v>
      </c>
      <c r="G904" t="s">
        <v>42</v>
      </c>
      <c r="H904" t="s">
        <v>3335</v>
      </c>
      <c r="I904" t="s">
        <v>3336</v>
      </c>
      <c r="J904">
        <v>235822</v>
      </c>
      <c r="K904">
        <v>231090</v>
      </c>
      <c r="L904" t="s">
        <v>953</v>
      </c>
      <c r="M904" t="s">
        <v>334</v>
      </c>
      <c r="N904" s="1">
        <v>40178</v>
      </c>
      <c r="O904" t="s">
        <v>3336</v>
      </c>
    </row>
    <row r="905" spans="2:15">
      <c r="B905" t="s">
        <v>3337</v>
      </c>
      <c r="C905" t="s">
        <v>63</v>
      </c>
      <c r="D905">
        <v>2007</v>
      </c>
      <c r="E905" t="s">
        <v>3273</v>
      </c>
      <c r="F905" t="s">
        <v>56</v>
      </c>
      <c r="G905" t="s">
        <v>56</v>
      </c>
      <c r="H905" t="s">
        <v>3338</v>
      </c>
      <c r="I905" t="s">
        <v>3339</v>
      </c>
      <c r="J905">
        <v>327493</v>
      </c>
      <c r="K905">
        <v>315000</v>
      </c>
      <c r="L905" t="s">
        <v>953</v>
      </c>
      <c r="M905" t="s">
        <v>306</v>
      </c>
      <c r="N905" s="1">
        <v>40543</v>
      </c>
      <c r="O905" t="s">
        <v>3340</v>
      </c>
    </row>
    <row r="906" spans="2:15">
      <c r="B906" t="s">
        <v>3341</v>
      </c>
      <c r="C906" t="s">
        <v>3009</v>
      </c>
      <c r="D906">
        <v>2006</v>
      </c>
      <c r="E906" t="s">
        <v>3342</v>
      </c>
      <c r="F906" t="s">
        <v>194</v>
      </c>
      <c r="G906" t="s">
        <v>152</v>
      </c>
      <c r="H906" t="s">
        <v>3343</v>
      </c>
      <c r="I906" t="s">
        <v>1131</v>
      </c>
      <c r="J906">
        <v>70492</v>
      </c>
      <c r="K906">
        <v>68400</v>
      </c>
      <c r="L906" t="s">
        <v>953</v>
      </c>
      <c r="M906" t="s">
        <v>282</v>
      </c>
      <c r="N906" s="1">
        <v>40543</v>
      </c>
      <c r="O906" t="s">
        <v>3344</v>
      </c>
    </row>
    <row r="907" spans="2:15">
      <c r="B907" t="s">
        <v>3345</v>
      </c>
      <c r="C907" t="s">
        <v>3009</v>
      </c>
      <c r="D907">
        <v>2006</v>
      </c>
      <c r="E907" t="s">
        <v>3346</v>
      </c>
      <c r="F907" t="s">
        <v>20</v>
      </c>
      <c r="G907" t="s">
        <v>20</v>
      </c>
      <c r="H907" t="s">
        <v>3347</v>
      </c>
      <c r="I907" t="s">
        <v>3261</v>
      </c>
      <c r="J907">
        <v>30595</v>
      </c>
      <c r="K907">
        <v>30000</v>
      </c>
      <c r="L907" t="s">
        <v>953</v>
      </c>
      <c r="M907" t="s">
        <v>551</v>
      </c>
      <c r="N907" s="1">
        <v>40178</v>
      </c>
      <c r="O907" t="s">
        <v>3348</v>
      </c>
    </row>
    <row r="908" spans="2:15">
      <c r="B908" t="s">
        <v>3349</v>
      </c>
      <c r="C908" t="s">
        <v>3009</v>
      </c>
      <c r="D908">
        <v>2006</v>
      </c>
      <c r="E908" t="s">
        <v>3346</v>
      </c>
      <c r="F908" t="s">
        <v>49</v>
      </c>
      <c r="G908" t="s">
        <v>49</v>
      </c>
      <c r="H908" t="s">
        <v>3350</v>
      </c>
      <c r="I908" t="s">
        <v>2233</v>
      </c>
      <c r="J908">
        <v>22624</v>
      </c>
      <c r="K908">
        <v>22000</v>
      </c>
      <c r="L908" t="s">
        <v>953</v>
      </c>
      <c r="M908" t="s">
        <v>293</v>
      </c>
      <c r="N908" s="1">
        <v>39813</v>
      </c>
      <c r="O908" t="s">
        <v>3351</v>
      </c>
    </row>
    <row r="909" spans="2:15">
      <c r="B909" t="s">
        <v>3352</v>
      </c>
      <c r="C909" t="s">
        <v>3009</v>
      </c>
      <c r="D909">
        <v>2006</v>
      </c>
      <c r="E909" t="s">
        <v>3346</v>
      </c>
      <c r="F909" t="s">
        <v>152</v>
      </c>
      <c r="G909" t="s">
        <v>152</v>
      </c>
      <c r="H909" t="s">
        <v>3353</v>
      </c>
      <c r="I909" t="s">
        <v>3354</v>
      </c>
      <c r="J909">
        <v>0</v>
      </c>
      <c r="K909">
        <v>45000</v>
      </c>
      <c r="L909" t="s">
        <v>953</v>
      </c>
      <c r="M909" t="s">
        <v>358</v>
      </c>
      <c r="N909" s="1">
        <v>39813</v>
      </c>
      <c r="O909" t="s">
        <v>3355</v>
      </c>
    </row>
    <row r="910" spans="2:15">
      <c r="B910" t="s">
        <v>3356</v>
      </c>
      <c r="C910" t="s">
        <v>3009</v>
      </c>
      <c r="D910">
        <v>2006</v>
      </c>
      <c r="E910" t="s">
        <v>3346</v>
      </c>
      <c r="F910" t="s">
        <v>81</v>
      </c>
      <c r="G910" t="s">
        <v>81</v>
      </c>
      <c r="H910" t="s">
        <v>3357</v>
      </c>
      <c r="I910" t="s">
        <v>3358</v>
      </c>
      <c r="J910">
        <v>58531</v>
      </c>
      <c r="K910">
        <v>57440</v>
      </c>
      <c r="L910" t="s">
        <v>953</v>
      </c>
      <c r="M910" t="s">
        <v>306</v>
      </c>
      <c r="N910" s="1">
        <v>39257</v>
      </c>
      <c r="O910" t="s">
        <v>3359</v>
      </c>
    </row>
    <row r="911" spans="2:15">
      <c r="B911" t="s">
        <v>3360</v>
      </c>
      <c r="C911" t="s">
        <v>3009</v>
      </c>
      <c r="D911">
        <v>2006</v>
      </c>
      <c r="E911" t="s">
        <v>3346</v>
      </c>
      <c r="F911" t="s">
        <v>220</v>
      </c>
      <c r="G911" t="s">
        <v>220</v>
      </c>
      <c r="H911" t="s">
        <v>3361</v>
      </c>
      <c r="I911" t="s">
        <v>882</v>
      </c>
      <c r="J911">
        <v>77977</v>
      </c>
      <c r="K911">
        <v>75000</v>
      </c>
      <c r="L911" t="s">
        <v>953</v>
      </c>
      <c r="M911" t="s">
        <v>1405</v>
      </c>
      <c r="N911" s="1">
        <v>40178</v>
      </c>
      <c r="O911" t="s">
        <v>3362</v>
      </c>
    </row>
    <row r="912" spans="2:15">
      <c r="B912" t="s">
        <v>3363</v>
      </c>
      <c r="C912" t="s">
        <v>3009</v>
      </c>
      <c r="D912">
        <v>2006</v>
      </c>
      <c r="E912" t="s">
        <v>3346</v>
      </c>
      <c r="F912" t="s">
        <v>94</v>
      </c>
      <c r="G912" t="s">
        <v>94</v>
      </c>
      <c r="H912" t="s">
        <v>3364</v>
      </c>
      <c r="I912" t="s">
        <v>2187</v>
      </c>
      <c r="J912">
        <v>84612</v>
      </c>
      <c r="K912">
        <v>96790</v>
      </c>
      <c r="L912" t="s">
        <v>953</v>
      </c>
      <c r="M912" t="s">
        <v>407</v>
      </c>
      <c r="N912" s="1">
        <v>39447</v>
      </c>
      <c r="O912" t="s">
        <v>3365</v>
      </c>
    </row>
    <row r="913" spans="2:15">
      <c r="B913" t="s">
        <v>3366</v>
      </c>
      <c r="C913" t="s">
        <v>3009</v>
      </c>
      <c r="D913">
        <v>2006</v>
      </c>
      <c r="E913" t="s">
        <v>3346</v>
      </c>
      <c r="F913" t="s">
        <v>42</v>
      </c>
      <c r="G913" t="s">
        <v>42</v>
      </c>
      <c r="H913" t="s">
        <v>3367</v>
      </c>
      <c r="I913" t="s">
        <v>1147</v>
      </c>
      <c r="J913">
        <v>55542</v>
      </c>
      <c r="K913">
        <v>51000</v>
      </c>
      <c r="L913" t="s">
        <v>953</v>
      </c>
      <c r="M913" t="s">
        <v>407</v>
      </c>
      <c r="N913" s="1">
        <v>39015</v>
      </c>
      <c r="O913" t="s">
        <v>3368</v>
      </c>
    </row>
    <row r="914" spans="2:15">
      <c r="B914" t="s">
        <v>3369</v>
      </c>
      <c r="C914" t="s">
        <v>3009</v>
      </c>
      <c r="D914">
        <v>2006</v>
      </c>
      <c r="E914" t="s">
        <v>3346</v>
      </c>
      <c r="F914" t="s">
        <v>119</v>
      </c>
      <c r="G914" t="s">
        <v>119</v>
      </c>
      <c r="H914" t="s">
        <v>3370</v>
      </c>
      <c r="I914" t="s">
        <v>2372</v>
      </c>
      <c r="J914">
        <v>22624</v>
      </c>
      <c r="K914">
        <v>22000</v>
      </c>
      <c r="L914" t="s">
        <v>953</v>
      </c>
      <c r="M914" t="s">
        <v>1405</v>
      </c>
      <c r="N914" s="1">
        <v>39447</v>
      </c>
      <c r="O914" t="s">
        <v>3371</v>
      </c>
    </row>
    <row r="915" spans="2:15">
      <c r="B915" t="s">
        <v>3372</v>
      </c>
      <c r="C915" t="s">
        <v>33</v>
      </c>
      <c r="D915">
        <v>2006</v>
      </c>
      <c r="E915" t="s">
        <v>3373</v>
      </c>
      <c r="F915" t="s">
        <v>42</v>
      </c>
      <c r="G915" t="s">
        <v>42</v>
      </c>
      <c r="H915" t="s">
        <v>3374</v>
      </c>
      <c r="I915" t="s">
        <v>3375</v>
      </c>
      <c r="J915">
        <v>172173</v>
      </c>
      <c r="K915">
        <v>165950</v>
      </c>
      <c r="L915" t="s">
        <v>953</v>
      </c>
      <c r="M915" t="s">
        <v>407</v>
      </c>
      <c r="N915" s="1">
        <v>39994</v>
      </c>
      <c r="O915" t="s">
        <v>3376</v>
      </c>
    </row>
    <row r="916" spans="2:15">
      <c r="B916" t="s">
        <v>3377</v>
      </c>
      <c r="C916" t="s">
        <v>165</v>
      </c>
      <c r="D916">
        <v>2006</v>
      </c>
      <c r="E916" t="s">
        <v>3378</v>
      </c>
      <c r="F916" t="s">
        <v>56</v>
      </c>
      <c r="G916" t="s">
        <v>56</v>
      </c>
      <c r="H916" t="s">
        <v>3379</v>
      </c>
      <c r="I916" t="s">
        <v>3380</v>
      </c>
      <c r="J916">
        <v>560000</v>
      </c>
      <c r="K916">
        <v>560000</v>
      </c>
      <c r="L916" t="s">
        <v>953</v>
      </c>
      <c r="M916" t="s">
        <v>560</v>
      </c>
      <c r="N916" s="1">
        <v>39447</v>
      </c>
      <c r="O916" t="s">
        <v>3381</v>
      </c>
    </row>
    <row r="917" spans="2:15">
      <c r="B917" t="s">
        <v>3382</v>
      </c>
      <c r="C917" t="s">
        <v>165</v>
      </c>
      <c r="D917">
        <v>2006</v>
      </c>
      <c r="E917" t="s">
        <v>3378</v>
      </c>
      <c r="F917" t="s">
        <v>243</v>
      </c>
      <c r="G917" t="s">
        <v>1909</v>
      </c>
      <c r="H917" t="s">
        <v>3383</v>
      </c>
      <c r="I917" t="s">
        <v>3384</v>
      </c>
      <c r="J917">
        <v>620000</v>
      </c>
      <c r="K917">
        <v>620000</v>
      </c>
      <c r="L917" t="s">
        <v>953</v>
      </c>
      <c r="M917" t="s">
        <v>560</v>
      </c>
      <c r="N917" s="1">
        <v>39600</v>
      </c>
      <c r="O917" t="s">
        <v>3385</v>
      </c>
    </row>
    <row r="918" spans="2:15">
      <c r="B918" t="s">
        <v>3386</v>
      </c>
      <c r="C918" t="s">
        <v>165</v>
      </c>
      <c r="D918">
        <v>2006</v>
      </c>
      <c r="E918" t="s">
        <v>3378</v>
      </c>
      <c r="F918" t="s">
        <v>194</v>
      </c>
      <c r="G918" t="s">
        <v>194</v>
      </c>
      <c r="H918" t="s">
        <v>3387</v>
      </c>
      <c r="I918" t="s">
        <v>1111</v>
      </c>
      <c r="J918">
        <v>177900</v>
      </c>
      <c r="K918">
        <v>177900</v>
      </c>
      <c r="L918" t="s">
        <v>953</v>
      </c>
      <c r="M918" t="s">
        <v>407</v>
      </c>
      <c r="N918" s="1">
        <v>39082</v>
      </c>
      <c r="O918" t="s">
        <v>3388</v>
      </c>
    </row>
    <row r="919" spans="2:15">
      <c r="B919" t="s">
        <v>3389</v>
      </c>
      <c r="C919" t="s">
        <v>165</v>
      </c>
      <c r="D919">
        <v>2006</v>
      </c>
      <c r="E919" t="s">
        <v>3378</v>
      </c>
      <c r="F919" t="s">
        <v>20</v>
      </c>
      <c r="G919" t="s">
        <v>20</v>
      </c>
      <c r="H919" t="s">
        <v>3390</v>
      </c>
      <c r="I919" t="s">
        <v>3391</v>
      </c>
      <c r="J919">
        <v>750000</v>
      </c>
      <c r="K919">
        <v>750000</v>
      </c>
      <c r="L919" t="s">
        <v>953</v>
      </c>
      <c r="M919" t="s">
        <v>300</v>
      </c>
      <c r="N919" s="1">
        <v>39447</v>
      </c>
      <c r="O919" t="s">
        <v>3392</v>
      </c>
    </row>
    <row r="920" spans="2:15">
      <c r="B920" t="s">
        <v>3393</v>
      </c>
      <c r="C920" t="s">
        <v>3258</v>
      </c>
      <c r="D920">
        <v>2006</v>
      </c>
      <c r="E920" t="s">
        <v>3394</v>
      </c>
      <c r="F920" t="s">
        <v>152</v>
      </c>
      <c r="G920" t="s">
        <v>152</v>
      </c>
      <c r="H920" t="s">
        <v>3395</v>
      </c>
      <c r="I920" t="s">
        <v>600</v>
      </c>
      <c r="J920">
        <v>1656201</v>
      </c>
      <c r="K920">
        <v>1581110</v>
      </c>
      <c r="L920" t="s">
        <v>953</v>
      </c>
      <c r="M920" t="s">
        <v>358</v>
      </c>
      <c r="N920" s="1">
        <v>41394</v>
      </c>
      <c r="O920" t="s">
        <v>600</v>
      </c>
    </row>
    <row r="921" spans="2:15">
      <c r="B921" t="s">
        <v>3396</v>
      </c>
      <c r="C921" t="s">
        <v>3258</v>
      </c>
      <c r="D921">
        <v>2006</v>
      </c>
      <c r="E921" t="s">
        <v>3394</v>
      </c>
      <c r="F921" t="s">
        <v>152</v>
      </c>
      <c r="G921" t="s">
        <v>152</v>
      </c>
      <c r="H921" t="s">
        <v>3397</v>
      </c>
      <c r="I921" t="s">
        <v>2986</v>
      </c>
      <c r="J921">
        <v>1662319</v>
      </c>
      <c r="K921">
        <v>1581110</v>
      </c>
      <c r="L921" t="s">
        <v>953</v>
      </c>
      <c r="M921" t="s">
        <v>352</v>
      </c>
      <c r="N921" s="1">
        <v>40768</v>
      </c>
      <c r="O921" t="s">
        <v>2986</v>
      </c>
    </row>
    <row r="922" spans="2:15">
      <c r="B922" t="s">
        <v>3398</v>
      </c>
      <c r="C922" t="s">
        <v>63</v>
      </c>
      <c r="D922">
        <v>2006</v>
      </c>
      <c r="E922" t="s">
        <v>3399</v>
      </c>
      <c r="F922" t="s">
        <v>382</v>
      </c>
      <c r="G922" t="s">
        <v>382</v>
      </c>
      <c r="H922" t="s">
        <v>3400</v>
      </c>
      <c r="I922" t="s">
        <v>3401</v>
      </c>
      <c r="J922">
        <v>145142</v>
      </c>
      <c r="K922">
        <v>140000</v>
      </c>
      <c r="L922" t="s">
        <v>953</v>
      </c>
      <c r="M922" t="s">
        <v>300</v>
      </c>
      <c r="N922" s="1">
        <v>40086</v>
      </c>
      <c r="O922" t="s">
        <v>3402</v>
      </c>
    </row>
    <row r="923" spans="2:15">
      <c r="B923" t="s">
        <v>3403</v>
      </c>
      <c r="C923" t="s">
        <v>63</v>
      </c>
      <c r="D923">
        <v>2006</v>
      </c>
      <c r="E923" t="s">
        <v>3399</v>
      </c>
      <c r="F923" t="s">
        <v>119</v>
      </c>
      <c r="G923" t="s">
        <v>119</v>
      </c>
      <c r="H923" t="s">
        <v>3404</v>
      </c>
      <c r="I923" t="s">
        <v>3016</v>
      </c>
      <c r="J923">
        <v>373873</v>
      </c>
      <c r="K923">
        <v>360000</v>
      </c>
      <c r="L923" t="s">
        <v>953</v>
      </c>
      <c r="M923" t="s">
        <v>282</v>
      </c>
      <c r="N923" s="1">
        <v>39813</v>
      </c>
      <c r="O923" t="s">
        <v>3405</v>
      </c>
    </row>
    <row r="924" spans="2:15">
      <c r="B924" t="s">
        <v>3406</v>
      </c>
      <c r="C924" t="s">
        <v>63</v>
      </c>
      <c r="D924">
        <v>2006</v>
      </c>
      <c r="E924" t="s">
        <v>3399</v>
      </c>
      <c r="F924" t="s">
        <v>42</v>
      </c>
      <c r="G924" t="s">
        <v>42</v>
      </c>
      <c r="H924" t="s">
        <v>3407</v>
      </c>
      <c r="I924" t="s">
        <v>3408</v>
      </c>
      <c r="J924">
        <v>227548</v>
      </c>
      <c r="K924">
        <v>223020</v>
      </c>
      <c r="L924" t="s">
        <v>953</v>
      </c>
      <c r="M924" t="s">
        <v>282</v>
      </c>
      <c r="N924" s="1">
        <v>39813</v>
      </c>
      <c r="O924" t="s">
        <v>3408</v>
      </c>
    </row>
    <row r="925" spans="2:15">
      <c r="B925" t="s">
        <v>3409</v>
      </c>
      <c r="C925" t="s">
        <v>63</v>
      </c>
      <c r="D925">
        <v>2006</v>
      </c>
      <c r="E925" t="s">
        <v>3399</v>
      </c>
      <c r="F925" t="s">
        <v>20</v>
      </c>
      <c r="G925" t="s">
        <v>20</v>
      </c>
      <c r="H925" t="s">
        <v>3410</v>
      </c>
      <c r="I925" t="s">
        <v>3411</v>
      </c>
      <c r="J925">
        <v>86924</v>
      </c>
      <c r="K925">
        <v>345000</v>
      </c>
      <c r="L925" t="s">
        <v>953</v>
      </c>
      <c r="M925" t="s">
        <v>551</v>
      </c>
      <c r="N925" s="1">
        <v>39014</v>
      </c>
      <c r="O925" t="s">
        <v>3411</v>
      </c>
    </row>
    <row r="926" spans="2:15">
      <c r="B926" t="s">
        <v>3412</v>
      </c>
      <c r="C926" t="s">
        <v>63</v>
      </c>
      <c r="D926">
        <v>2006</v>
      </c>
      <c r="E926" t="s">
        <v>3399</v>
      </c>
      <c r="F926" t="s">
        <v>88</v>
      </c>
      <c r="G926" t="s">
        <v>88</v>
      </c>
      <c r="H926" t="s">
        <v>3413</v>
      </c>
      <c r="I926" t="s">
        <v>2564</v>
      </c>
      <c r="J926">
        <v>1379568</v>
      </c>
      <c r="K926">
        <v>1231000</v>
      </c>
      <c r="L926" t="s">
        <v>953</v>
      </c>
      <c r="M926" t="s">
        <v>560</v>
      </c>
      <c r="N926" s="1">
        <v>40918</v>
      </c>
      <c r="O926" t="s">
        <v>2564</v>
      </c>
    </row>
    <row r="927" spans="2:15">
      <c r="B927" t="s">
        <v>3414</v>
      </c>
      <c r="C927" t="s">
        <v>63</v>
      </c>
      <c r="D927">
        <v>2006</v>
      </c>
      <c r="E927" t="s">
        <v>3399</v>
      </c>
      <c r="F927" t="s">
        <v>225</v>
      </c>
      <c r="G927" t="s">
        <v>152</v>
      </c>
      <c r="H927" t="s">
        <v>3415</v>
      </c>
      <c r="I927" t="s">
        <v>3416</v>
      </c>
      <c r="J927">
        <v>331817</v>
      </c>
      <c r="K927">
        <v>325000</v>
      </c>
      <c r="L927" t="s">
        <v>953</v>
      </c>
      <c r="M927" t="s">
        <v>334</v>
      </c>
      <c r="N927" s="1">
        <v>40148</v>
      </c>
      <c r="O927" t="s">
        <v>3416</v>
      </c>
    </row>
    <row r="928" spans="2:15">
      <c r="B928" t="s">
        <v>3417</v>
      </c>
      <c r="C928" t="s">
        <v>63</v>
      </c>
      <c r="D928">
        <v>2006</v>
      </c>
      <c r="E928" t="s">
        <v>3399</v>
      </c>
      <c r="F928" t="s">
        <v>42</v>
      </c>
      <c r="G928" t="s">
        <v>42</v>
      </c>
      <c r="H928" t="s">
        <v>3418</v>
      </c>
      <c r="I928" t="s">
        <v>747</v>
      </c>
      <c r="J928">
        <v>560190</v>
      </c>
      <c r="K928">
        <v>540000</v>
      </c>
      <c r="L928" t="s">
        <v>953</v>
      </c>
      <c r="M928" t="s">
        <v>358</v>
      </c>
      <c r="N928" s="1">
        <v>40178</v>
      </c>
      <c r="O928" t="s">
        <v>747</v>
      </c>
    </row>
    <row r="929" spans="2:15">
      <c r="B929" t="s">
        <v>3419</v>
      </c>
      <c r="C929" t="s">
        <v>63</v>
      </c>
      <c r="D929">
        <v>2006</v>
      </c>
      <c r="E929" t="s">
        <v>3399</v>
      </c>
      <c r="F929" t="s">
        <v>56</v>
      </c>
      <c r="G929" t="s">
        <v>56</v>
      </c>
      <c r="H929" t="s">
        <v>3420</v>
      </c>
      <c r="I929" t="s">
        <v>807</v>
      </c>
      <c r="J929">
        <v>241001</v>
      </c>
      <c r="K929">
        <v>232000</v>
      </c>
      <c r="L929" t="s">
        <v>953</v>
      </c>
      <c r="M929" t="s">
        <v>334</v>
      </c>
      <c r="N929" s="1">
        <v>39813</v>
      </c>
      <c r="O929" t="s">
        <v>807</v>
      </c>
    </row>
    <row r="930" spans="2:15">
      <c r="B930" t="s">
        <v>3421</v>
      </c>
      <c r="C930" t="s">
        <v>63</v>
      </c>
      <c r="D930">
        <v>2006</v>
      </c>
      <c r="E930" t="s">
        <v>3399</v>
      </c>
      <c r="F930" t="s">
        <v>88</v>
      </c>
      <c r="G930" t="s">
        <v>88</v>
      </c>
      <c r="H930" t="s">
        <v>3422</v>
      </c>
      <c r="I930" t="s">
        <v>2142</v>
      </c>
      <c r="J930">
        <v>218334</v>
      </c>
      <c r="K930">
        <v>210000</v>
      </c>
      <c r="L930" t="s">
        <v>953</v>
      </c>
      <c r="M930" t="s">
        <v>306</v>
      </c>
      <c r="N930" s="1">
        <v>39885</v>
      </c>
      <c r="O930" t="s">
        <v>3423</v>
      </c>
    </row>
    <row r="931" spans="2:15">
      <c r="B931" t="s">
        <v>3424</v>
      </c>
      <c r="C931" t="s">
        <v>63</v>
      </c>
      <c r="D931">
        <v>2006</v>
      </c>
      <c r="E931" t="s">
        <v>3399</v>
      </c>
      <c r="F931" t="s">
        <v>42</v>
      </c>
      <c r="G931" t="s">
        <v>42</v>
      </c>
      <c r="H931" t="s">
        <v>3425</v>
      </c>
      <c r="I931" t="s">
        <v>3426</v>
      </c>
      <c r="J931">
        <v>270215</v>
      </c>
      <c r="K931">
        <v>260000</v>
      </c>
      <c r="L931" t="s">
        <v>953</v>
      </c>
      <c r="M931" t="s">
        <v>560</v>
      </c>
      <c r="N931" s="1">
        <v>39994</v>
      </c>
      <c r="O931" t="s">
        <v>3427</v>
      </c>
    </row>
    <row r="932" spans="2:15">
      <c r="B932" t="s">
        <v>3428</v>
      </c>
      <c r="C932" t="s">
        <v>63</v>
      </c>
      <c r="D932">
        <v>2006</v>
      </c>
      <c r="E932" t="s">
        <v>3399</v>
      </c>
      <c r="F932" t="s">
        <v>88</v>
      </c>
      <c r="G932" t="s">
        <v>88</v>
      </c>
      <c r="H932" t="s">
        <v>3429</v>
      </c>
      <c r="I932" t="s">
        <v>1877</v>
      </c>
      <c r="J932">
        <v>883416</v>
      </c>
      <c r="K932">
        <v>842744</v>
      </c>
      <c r="L932" t="s">
        <v>953</v>
      </c>
      <c r="M932" t="s">
        <v>1405</v>
      </c>
      <c r="N932" s="1">
        <v>40543</v>
      </c>
      <c r="O932" t="s">
        <v>3430</v>
      </c>
    </row>
    <row r="933" spans="2:15">
      <c r="B933" t="s">
        <v>3431</v>
      </c>
      <c r="C933" t="s">
        <v>63</v>
      </c>
      <c r="D933">
        <v>2006</v>
      </c>
      <c r="E933" t="s">
        <v>3399</v>
      </c>
      <c r="F933" t="s">
        <v>94</v>
      </c>
      <c r="G933" t="s">
        <v>94</v>
      </c>
      <c r="H933" t="s">
        <v>3432</v>
      </c>
      <c r="I933" t="s">
        <v>1699</v>
      </c>
      <c r="J933">
        <v>336956</v>
      </c>
      <c r="K933">
        <v>335000</v>
      </c>
      <c r="L933" t="s">
        <v>953</v>
      </c>
      <c r="M933" t="s">
        <v>407</v>
      </c>
      <c r="N933" s="1">
        <v>39871</v>
      </c>
      <c r="O933" t="s">
        <v>1699</v>
      </c>
    </row>
    <row r="934" spans="2:15">
      <c r="B934" t="s">
        <v>3433</v>
      </c>
      <c r="C934" t="s">
        <v>63</v>
      </c>
      <c r="D934">
        <v>2006</v>
      </c>
      <c r="E934" t="s">
        <v>3399</v>
      </c>
      <c r="F934" t="s">
        <v>42</v>
      </c>
      <c r="G934" t="s">
        <v>42</v>
      </c>
      <c r="H934" t="s">
        <v>3434</v>
      </c>
      <c r="I934" t="s">
        <v>1831</v>
      </c>
      <c r="J934">
        <v>402819</v>
      </c>
      <c r="K934">
        <v>388000</v>
      </c>
      <c r="L934" t="s">
        <v>953</v>
      </c>
      <c r="M934" t="s">
        <v>3435</v>
      </c>
      <c r="N934" s="1">
        <v>40178</v>
      </c>
      <c r="O934" t="s">
        <v>1831</v>
      </c>
    </row>
    <row r="935" spans="2:15">
      <c r="B935" t="s">
        <v>3436</v>
      </c>
      <c r="C935" t="s">
        <v>63</v>
      </c>
      <c r="D935">
        <v>2006</v>
      </c>
      <c r="E935" t="s">
        <v>3399</v>
      </c>
      <c r="F935" t="s">
        <v>20</v>
      </c>
      <c r="G935" t="s">
        <v>20</v>
      </c>
      <c r="H935" t="s">
        <v>3437</v>
      </c>
      <c r="I935" t="s">
        <v>2597</v>
      </c>
      <c r="J935">
        <v>218107</v>
      </c>
      <c r="K935">
        <v>210000</v>
      </c>
      <c r="L935" t="s">
        <v>953</v>
      </c>
      <c r="M935" t="s">
        <v>306</v>
      </c>
      <c r="N935" s="1">
        <v>39989</v>
      </c>
      <c r="O935" t="s">
        <v>2597</v>
      </c>
    </row>
    <row r="936" spans="2:15">
      <c r="B936" t="s">
        <v>3438</v>
      </c>
      <c r="C936" t="s">
        <v>63</v>
      </c>
      <c r="D936">
        <v>2006</v>
      </c>
      <c r="E936" t="s">
        <v>3399</v>
      </c>
      <c r="F936" t="s">
        <v>220</v>
      </c>
      <c r="G936" t="s">
        <v>220</v>
      </c>
      <c r="H936" t="s">
        <v>3439</v>
      </c>
      <c r="I936" t="s">
        <v>3440</v>
      </c>
      <c r="J936">
        <v>0</v>
      </c>
      <c r="K936">
        <v>239000</v>
      </c>
      <c r="L936" t="s">
        <v>953</v>
      </c>
      <c r="M936" t="s">
        <v>551</v>
      </c>
      <c r="N936" s="1">
        <v>40543</v>
      </c>
      <c r="O936" t="s">
        <v>3440</v>
      </c>
    </row>
    <row r="937" spans="2:15">
      <c r="B937" t="s">
        <v>3441</v>
      </c>
      <c r="C937" t="s">
        <v>63</v>
      </c>
      <c r="D937">
        <v>2006</v>
      </c>
      <c r="E937" t="s">
        <v>3399</v>
      </c>
      <c r="F937" t="s">
        <v>88</v>
      </c>
      <c r="G937" t="s">
        <v>88</v>
      </c>
      <c r="H937" t="s">
        <v>3442</v>
      </c>
      <c r="I937" t="s">
        <v>1392</v>
      </c>
      <c r="J937">
        <v>669224</v>
      </c>
      <c r="K937">
        <v>640000</v>
      </c>
      <c r="L937" t="s">
        <v>953</v>
      </c>
      <c r="M937" t="s">
        <v>560</v>
      </c>
      <c r="N937" s="1">
        <v>40543</v>
      </c>
      <c r="O937" t="s">
        <v>3443</v>
      </c>
    </row>
    <row r="938" spans="2:15">
      <c r="B938" t="s">
        <v>3444</v>
      </c>
      <c r="C938" t="s">
        <v>63</v>
      </c>
      <c r="D938">
        <v>2006</v>
      </c>
      <c r="E938" t="s">
        <v>3399</v>
      </c>
      <c r="F938" t="s">
        <v>20</v>
      </c>
      <c r="G938" t="s">
        <v>20</v>
      </c>
      <c r="H938" t="s">
        <v>3445</v>
      </c>
      <c r="I938" t="s">
        <v>619</v>
      </c>
      <c r="J938">
        <v>704590</v>
      </c>
      <c r="K938">
        <v>667000</v>
      </c>
      <c r="L938" t="s">
        <v>953</v>
      </c>
      <c r="M938" t="s">
        <v>1151</v>
      </c>
      <c r="N938" s="1">
        <v>40999</v>
      </c>
      <c r="O938" t="s">
        <v>620</v>
      </c>
    </row>
    <row r="939" spans="2:15">
      <c r="B939" t="s">
        <v>3446</v>
      </c>
      <c r="C939" t="s">
        <v>63</v>
      </c>
      <c r="D939">
        <v>2006</v>
      </c>
      <c r="E939" t="s">
        <v>3399</v>
      </c>
      <c r="F939" t="s">
        <v>152</v>
      </c>
      <c r="G939" t="s">
        <v>152</v>
      </c>
      <c r="H939" t="s">
        <v>3447</v>
      </c>
      <c r="I939" t="s">
        <v>2032</v>
      </c>
      <c r="J939">
        <v>247999</v>
      </c>
      <c r="K939">
        <v>240000</v>
      </c>
      <c r="L939" t="s">
        <v>953</v>
      </c>
      <c r="M939" t="s">
        <v>551</v>
      </c>
      <c r="N939" s="1">
        <v>40059</v>
      </c>
      <c r="O939" t="s">
        <v>2032</v>
      </c>
    </row>
    <row r="940" spans="2:15">
      <c r="B940" t="s">
        <v>3448</v>
      </c>
      <c r="C940" t="s">
        <v>63</v>
      </c>
      <c r="D940">
        <v>2006</v>
      </c>
      <c r="E940" t="s">
        <v>3399</v>
      </c>
      <c r="F940" t="s">
        <v>646</v>
      </c>
      <c r="G940" t="s">
        <v>646</v>
      </c>
      <c r="H940" t="s">
        <v>3449</v>
      </c>
      <c r="I940" t="s">
        <v>3450</v>
      </c>
      <c r="J940">
        <v>249215</v>
      </c>
      <c r="K940">
        <v>240000</v>
      </c>
      <c r="L940" t="s">
        <v>953</v>
      </c>
      <c r="M940" t="s">
        <v>412</v>
      </c>
      <c r="N940" s="1">
        <v>40268</v>
      </c>
      <c r="O940" t="s">
        <v>3451</v>
      </c>
    </row>
    <row r="941" spans="2:15">
      <c r="B941" t="s">
        <v>3452</v>
      </c>
      <c r="C941" t="s">
        <v>63</v>
      </c>
      <c r="D941">
        <v>2006</v>
      </c>
      <c r="E941" t="s">
        <v>3399</v>
      </c>
      <c r="F941" t="s">
        <v>42</v>
      </c>
      <c r="G941" t="s">
        <v>42</v>
      </c>
      <c r="H941" t="s">
        <v>3453</v>
      </c>
      <c r="I941" t="s">
        <v>1719</v>
      </c>
      <c r="J941">
        <v>247694</v>
      </c>
      <c r="K941">
        <v>238000</v>
      </c>
      <c r="L941" t="s">
        <v>953</v>
      </c>
      <c r="M941" t="s">
        <v>560</v>
      </c>
      <c r="N941" s="1">
        <v>40056</v>
      </c>
      <c r="O941" t="s">
        <v>1719</v>
      </c>
    </row>
    <row r="942" spans="2:15">
      <c r="B942" t="s">
        <v>3454</v>
      </c>
      <c r="C942" t="s">
        <v>63</v>
      </c>
      <c r="D942">
        <v>2006</v>
      </c>
      <c r="E942" t="s">
        <v>3399</v>
      </c>
      <c r="F942" t="s">
        <v>152</v>
      </c>
      <c r="G942" t="s">
        <v>152</v>
      </c>
      <c r="H942" t="s">
        <v>3455</v>
      </c>
      <c r="I942" t="s">
        <v>3456</v>
      </c>
      <c r="J942">
        <v>774087</v>
      </c>
      <c r="K942">
        <v>743400</v>
      </c>
      <c r="L942" t="s">
        <v>953</v>
      </c>
      <c r="M942" t="s">
        <v>358</v>
      </c>
      <c r="N942" s="1">
        <v>40543</v>
      </c>
      <c r="O942" t="s">
        <v>3456</v>
      </c>
    </row>
    <row r="943" spans="2:15">
      <c r="B943" t="s">
        <v>3457</v>
      </c>
      <c r="C943" t="s">
        <v>63</v>
      </c>
      <c r="D943">
        <v>2006</v>
      </c>
      <c r="E943" t="s">
        <v>3399</v>
      </c>
      <c r="F943" t="s">
        <v>42</v>
      </c>
      <c r="G943" t="s">
        <v>42</v>
      </c>
      <c r="H943" t="s">
        <v>3458</v>
      </c>
      <c r="I943" t="s">
        <v>763</v>
      </c>
      <c r="J943">
        <v>520490</v>
      </c>
      <c r="K943">
        <v>501000</v>
      </c>
      <c r="L943" t="s">
        <v>953</v>
      </c>
      <c r="M943" t="s">
        <v>306</v>
      </c>
      <c r="N943" s="1">
        <v>39844</v>
      </c>
      <c r="O943" t="s">
        <v>3459</v>
      </c>
    </row>
    <row r="944" spans="2:15">
      <c r="B944" t="s">
        <v>3460</v>
      </c>
      <c r="C944" t="s">
        <v>63</v>
      </c>
      <c r="D944">
        <v>2006</v>
      </c>
      <c r="E944" t="s">
        <v>3399</v>
      </c>
      <c r="F944" t="s">
        <v>220</v>
      </c>
      <c r="G944" t="s">
        <v>220</v>
      </c>
      <c r="H944" t="s">
        <v>3461</v>
      </c>
      <c r="I944" t="s">
        <v>882</v>
      </c>
      <c r="J944">
        <v>133568</v>
      </c>
      <c r="K944">
        <v>446040</v>
      </c>
      <c r="L944" t="s">
        <v>953</v>
      </c>
      <c r="M944" t="s">
        <v>1405</v>
      </c>
      <c r="N944" s="1">
        <v>39813</v>
      </c>
      <c r="O944" t="s">
        <v>3462</v>
      </c>
    </row>
    <row r="945" spans="2:15">
      <c r="B945" t="s">
        <v>3463</v>
      </c>
      <c r="C945" t="s">
        <v>63</v>
      </c>
      <c r="D945">
        <v>2006</v>
      </c>
      <c r="E945" t="s">
        <v>3399</v>
      </c>
      <c r="F945" t="s">
        <v>152</v>
      </c>
      <c r="G945" t="s">
        <v>152</v>
      </c>
      <c r="H945" t="s">
        <v>3464</v>
      </c>
      <c r="I945" t="s">
        <v>3465</v>
      </c>
      <c r="J945">
        <v>230701</v>
      </c>
      <c r="K945">
        <v>222000</v>
      </c>
      <c r="L945" t="s">
        <v>953</v>
      </c>
      <c r="M945" t="s">
        <v>358</v>
      </c>
      <c r="N945" s="1">
        <v>40178</v>
      </c>
      <c r="O945" t="s">
        <v>3465</v>
      </c>
    </row>
    <row r="946" spans="2:15">
      <c r="B946" t="s">
        <v>3466</v>
      </c>
      <c r="C946" t="s">
        <v>63</v>
      </c>
      <c r="D946">
        <v>2006</v>
      </c>
      <c r="E946" t="s">
        <v>3399</v>
      </c>
      <c r="F946" t="s">
        <v>42</v>
      </c>
      <c r="G946" t="s">
        <v>42</v>
      </c>
      <c r="H946" t="s">
        <v>3467</v>
      </c>
      <c r="I946" t="s">
        <v>3468</v>
      </c>
      <c r="J946">
        <v>319062</v>
      </c>
      <c r="K946">
        <v>310000</v>
      </c>
      <c r="L946" t="s">
        <v>953</v>
      </c>
      <c r="M946" t="s">
        <v>407</v>
      </c>
      <c r="N946" s="1">
        <v>40178</v>
      </c>
      <c r="O946" t="s">
        <v>3468</v>
      </c>
    </row>
    <row r="947" spans="2:15">
      <c r="B947" t="s">
        <v>3469</v>
      </c>
      <c r="C947" t="s">
        <v>63</v>
      </c>
      <c r="D947">
        <v>2006</v>
      </c>
      <c r="E947" t="s">
        <v>3399</v>
      </c>
      <c r="F947" t="s">
        <v>42</v>
      </c>
      <c r="G947" t="s">
        <v>42</v>
      </c>
      <c r="H947" t="s">
        <v>3470</v>
      </c>
      <c r="I947" t="s">
        <v>3471</v>
      </c>
      <c r="J947">
        <v>254104</v>
      </c>
      <c r="K947">
        <v>249000</v>
      </c>
      <c r="L947" t="s">
        <v>953</v>
      </c>
      <c r="M947" t="s">
        <v>334</v>
      </c>
      <c r="N947" s="1">
        <v>39903</v>
      </c>
      <c r="O947" t="s">
        <v>3471</v>
      </c>
    </row>
    <row r="948" spans="2:15">
      <c r="B948" t="s">
        <v>3472</v>
      </c>
      <c r="C948" t="s">
        <v>63</v>
      </c>
      <c r="D948">
        <v>2006</v>
      </c>
      <c r="E948" t="s">
        <v>3399</v>
      </c>
      <c r="F948" t="s">
        <v>42</v>
      </c>
      <c r="G948" t="s">
        <v>42</v>
      </c>
      <c r="H948" t="s">
        <v>3473</v>
      </c>
      <c r="I948" t="s">
        <v>3474</v>
      </c>
      <c r="J948">
        <v>450996</v>
      </c>
      <c r="K948">
        <v>434000</v>
      </c>
      <c r="L948" t="s">
        <v>953</v>
      </c>
      <c r="M948" t="s">
        <v>551</v>
      </c>
      <c r="N948" s="1">
        <v>40056</v>
      </c>
      <c r="O948" t="s">
        <v>3475</v>
      </c>
    </row>
    <row r="949" spans="2:15">
      <c r="B949" t="s">
        <v>3476</v>
      </c>
      <c r="C949" t="s">
        <v>63</v>
      </c>
      <c r="D949">
        <v>2006</v>
      </c>
      <c r="E949" t="s">
        <v>3399</v>
      </c>
      <c r="F949" t="s">
        <v>583</v>
      </c>
      <c r="G949" t="s">
        <v>220</v>
      </c>
      <c r="H949" t="s">
        <v>3477</v>
      </c>
      <c r="I949" t="s">
        <v>3478</v>
      </c>
      <c r="J949">
        <v>593794</v>
      </c>
      <c r="K949">
        <v>630000</v>
      </c>
      <c r="L949" t="s">
        <v>953</v>
      </c>
      <c r="M949" t="s">
        <v>407</v>
      </c>
      <c r="N949" s="1">
        <v>40543</v>
      </c>
      <c r="O949" t="s">
        <v>3478</v>
      </c>
    </row>
    <row r="950" spans="2:15">
      <c r="B950" t="s">
        <v>3479</v>
      </c>
      <c r="C950" t="s">
        <v>63</v>
      </c>
      <c r="D950">
        <v>2006</v>
      </c>
      <c r="E950" t="s">
        <v>3399</v>
      </c>
      <c r="F950" t="s">
        <v>152</v>
      </c>
      <c r="G950" t="s">
        <v>152</v>
      </c>
      <c r="H950" t="s">
        <v>3480</v>
      </c>
      <c r="I950" t="s">
        <v>3481</v>
      </c>
      <c r="J950">
        <v>269905</v>
      </c>
      <c r="K950">
        <v>260000</v>
      </c>
      <c r="L950" t="s">
        <v>953</v>
      </c>
      <c r="M950" t="s">
        <v>300</v>
      </c>
      <c r="N950" s="1">
        <v>39964</v>
      </c>
      <c r="O950" t="s">
        <v>3482</v>
      </c>
    </row>
    <row r="951" spans="2:15">
      <c r="B951" t="s">
        <v>3483</v>
      </c>
      <c r="C951" t="s">
        <v>63</v>
      </c>
      <c r="D951">
        <v>2006</v>
      </c>
      <c r="E951" t="s">
        <v>3399</v>
      </c>
      <c r="F951" t="s">
        <v>42</v>
      </c>
      <c r="G951" t="s">
        <v>42</v>
      </c>
      <c r="H951" t="s">
        <v>3484</v>
      </c>
      <c r="I951" t="s">
        <v>3485</v>
      </c>
      <c r="J951">
        <v>347571</v>
      </c>
      <c r="K951">
        <v>335000</v>
      </c>
      <c r="L951" t="s">
        <v>953</v>
      </c>
      <c r="M951" t="s">
        <v>282</v>
      </c>
      <c r="N951" s="1">
        <v>40178</v>
      </c>
      <c r="O951" t="s">
        <v>3486</v>
      </c>
    </row>
    <row r="952" spans="2:15">
      <c r="B952" t="s">
        <v>3487</v>
      </c>
      <c r="C952" t="s">
        <v>63</v>
      </c>
      <c r="D952">
        <v>2006</v>
      </c>
      <c r="E952" t="s">
        <v>3399</v>
      </c>
      <c r="F952" t="s">
        <v>194</v>
      </c>
      <c r="G952" t="s">
        <v>194</v>
      </c>
      <c r="H952" t="s">
        <v>3488</v>
      </c>
      <c r="I952" t="s">
        <v>3489</v>
      </c>
      <c r="J952">
        <v>20261</v>
      </c>
      <c r="K952">
        <v>223020</v>
      </c>
      <c r="L952" t="s">
        <v>953</v>
      </c>
      <c r="M952" t="s">
        <v>407</v>
      </c>
      <c r="N952" s="1">
        <v>39082</v>
      </c>
      <c r="O952" t="s">
        <v>3489</v>
      </c>
    </row>
    <row r="953" spans="2:15">
      <c r="B953" t="s">
        <v>3490</v>
      </c>
      <c r="C953" t="s">
        <v>63</v>
      </c>
      <c r="D953">
        <v>2006</v>
      </c>
      <c r="E953" t="s">
        <v>3399</v>
      </c>
      <c r="F953" t="s">
        <v>152</v>
      </c>
      <c r="G953" t="s">
        <v>152</v>
      </c>
      <c r="H953" t="s">
        <v>3491</v>
      </c>
      <c r="I953" t="s">
        <v>1143</v>
      </c>
      <c r="J953">
        <v>311741</v>
      </c>
      <c r="K953">
        <v>300000</v>
      </c>
      <c r="L953" t="s">
        <v>953</v>
      </c>
      <c r="M953" t="s">
        <v>551</v>
      </c>
      <c r="N953" s="1">
        <v>40178</v>
      </c>
      <c r="O953" t="s">
        <v>3492</v>
      </c>
    </row>
    <row r="954" spans="2:15">
      <c r="B954" t="s">
        <v>3493</v>
      </c>
      <c r="C954" t="s">
        <v>63</v>
      </c>
      <c r="D954">
        <v>2006</v>
      </c>
      <c r="E954" t="s">
        <v>3399</v>
      </c>
      <c r="F954" t="s">
        <v>42</v>
      </c>
      <c r="G954" t="s">
        <v>42</v>
      </c>
      <c r="H954" t="s">
        <v>3494</v>
      </c>
      <c r="I954" t="s">
        <v>2544</v>
      </c>
      <c r="J954">
        <v>477637</v>
      </c>
      <c r="K954">
        <v>460000</v>
      </c>
      <c r="L954" t="s">
        <v>953</v>
      </c>
      <c r="M954" t="s">
        <v>560</v>
      </c>
      <c r="N954" s="1">
        <v>39844</v>
      </c>
      <c r="O954" t="s">
        <v>3495</v>
      </c>
    </row>
    <row r="955" spans="2:15">
      <c r="B955" t="s">
        <v>3496</v>
      </c>
      <c r="C955" t="s">
        <v>63</v>
      </c>
      <c r="D955">
        <v>2006</v>
      </c>
      <c r="E955" t="s">
        <v>3399</v>
      </c>
      <c r="F955" t="s">
        <v>225</v>
      </c>
      <c r="G955" t="s">
        <v>225</v>
      </c>
      <c r="H955" t="s">
        <v>3497</v>
      </c>
      <c r="I955" t="s">
        <v>2561</v>
      </c>
      <c r="J955">
        <v>320855</v>
      </c>
      <c r="K955">
        <v>310000</v>
      </c>
      <c r="L955" t="s">
        <v>953</v>
      </c>
      <c r="M955" t="s">
        <v>358</v>
      </c>
      <c r="N955" s="1">
        <v>40359</v>
      </c>
      <c r="O955" t="s">
        <v>3498</v>
      </c>
    </row>
    <row r="956" spans="2:15">
      <c r="B956" t="s">
        <v>3499</v>
      </c>
      <c r="C956" t="s">
        <v>63</v>
      </c>
      <c r="D956">
        <v>2006</v>
      </c>
      <c r="E956" t="s">
        <v>3399</v>
      </c>
      <c r="F956" t="s">
        <v>42</v>
      </c>
      <c r="G956" t="s">
        <v>42</v>
      </c>
      <c r="H956" t="s">
        <v>3500</v>
      </c>
      <c r="I956" t="s">
        <v>1332</v>
      </c>
      <c r="J956">
        <v>233516</v>
      </c>
      <c r="K956">
        <v>225000</v>
      </c>
      <c r="L956" t="s">
        <v>953</v>
      </c>
      <c r="M956" t="s">
        <v>334</v>
      </c>
      <c r="N956" s="1">
        <v>40178</v>
      </c>
      <c r="O956" t="s">
        <v>3501</v>
      </c>
    </row>
    <row r="957" spans="2:15">
      <c r="B957" t="s">
        <v>3502</v>
      </c>
      <c r="C957" t="s">
        <v>63</v>
      </c>
      <c r="D957">
        <v>2006</v>
      </c>
      <c r="E957" t="s">
        <v>3399</v>
      </c>
      <c r="F957" t="s">
        <v>220</v>
      </c>
      <c r="G957" t="s">
        <v>220</v>
      </c>
      <c r="H957" t="s">
        <v>3503</v>
      </c>
      <c r="I957" t="s">
        <v>3504</v>
      </c>
      <c r="J957">
        <v>255598</v>
      </c>
      <c r="K957">
        <v>246000</v>
      </c>
      <c r="L957" t="s">
        <v>953</v>
      </c>
      <c r="M957" t="s">
        <v>306</v>
      </c>
      <c r="N957" s="1">
        <v>40178</v>
      </c>
      <c r="O957" t="s">
        <v>3505</v>
      </c>
    </row>
    <row r="958" spans="2:15">
      <c r="B958" t="s">
        <v>3506</v>
      </c>
      <c r="C958" t="s">
        <v>3009</v>
      </c>
      <c r="D958">
        <v>2005</v>
      </c>
      <c r="E958" t="s">
        <v>3507</v>
      </c>
      <c r="F958" t="s">
        <v>49</v>
      </c>
      <c r="G958" t="s">
        <v>49</v>
      </c>
      <c r="H958" t="s">
        <v>3508</v>
      </c>
      <c r="I958" t="s">
        <v>3509</v>
      </c>
      <c r="J958">
        <v>37105</v>
      </c>
      <c r="K958">
        <v>36000</v>
      </c>
      <c r="L958" t="s">
        <v>953</v>
      </c>
      <c r="M958" t="s">
        <v>2188</v>
      </c>
      <c r="N958" s="1">
        <v>39813</v>
      </c>
      <c r="O958" t="s">
        <v>3510</v>
      </c>
    </row>
    <row r="959" spans="2:15">
      <c r="B959" t="s">
        <v>3511</v>
      </c>
      <c r="C959" t="s">
        <v>3009</v>
      </c>
      <c r="D959">
        <v>2005</v>
      </c>
      <c r="E959" t="s">
        <v>3507</v>
      </c>
      <c r="F959" t="s">
        <v>194</v>
      </c>
      <c r="G959" t="s">
        <v>194</v>
      </c>
      <c r="H959" t="s">
        <v>3512</v>
      </c>
      <c r="I959" t="s">
        <v>2792</v>
      </c>
      <c r="J959">
        <v>16491</v>
      </c>
      <c r="K959">
        <v>16000</v>
      </c>
      <c r="L959" t="s">
        <v>953</v>
      </c>
      <c r="M959" t="s">
        <v>560</v>
      </c>
      <c r="N959" s="1">
        <v>39417</v>
      </c>
      <c r="O959" t="s">
        <v>3513</v>
      </c>
    </row>
    <row r="960" spans="2:15">
      <c r="B960" t="s">
        <v>3514</v>
      </c>
      <c r="C960" t="s">
        <v>3009</v>
      </c>
      <c r="D960">
        <v>2005</v>
      </c>
      <c r="E960" t="s">
        <v>3507</v>
      </c>
      <c r="F960" t="s">
        <v>220</v>
      </c>
      <c r="G960" t="s">
        <v>220</v>
      </c>
      <c r="H960" t="s">
        <v>3515</v>
      </c>
      <c r="I960" t="s">
        <v>2818</v>
      </c>
      <c r="J960">
        <v>18471</v>
      </c>
      <c r="K960">
        <v>23600</v>
      </c>
      <c r="L960" t="s">
        <v>953</v>
      </c>
      <c r="M960" t="s">
        <v>407</v>
      </c>
      <c r="N960" s="1">
        <v>39813</v>
      </c>
      <c r="O960" t="s">
        <v>3516</v>
      </c>
    </row>
    <row r="961" spans="2:15">
      <c r="B961" t="s">
        <v>3517</v>
      </c>
      <c r="C961" t="s">
        <v>3009</v>
      </c>
      <c r="D961">
        <v>2005</v>
      </c>
      <c r="E961" t="s">
        <v>3507</v>
      </c>
      <c r="F961" t="s">
        <v>42</v>
      </c>
      <c r="G961" t="s">
        <v>42</v>
      </c>
      <c r="H961" t="s">
        <v>3518</v>
      </c>
      <c r="I961" t="s">
        <v>3519</v>
      </c>
      <c r="J961">
        <v>46843</v>
      </c>
      <c r="K961">
        <v>45000</v>
      </c>
      <c r="L961" t="s">
        <v>953</v>
      </c>
      <c r="M961" t="s">
        <v>306</v>
      </c>
      <c r="N961" s="1">
        <v>39813</v>
      </c>
      <c r="O961" t="s">
        <v>3520</v>
      </c>
    </row>
    <row r="962" spans="2:15">
      <c r="B962" t="s">
        <v>3521</v>
      </c>
      <c r="C962" t="s">
        <v>33</v>
      </c>
      <c r="D962">
        <v>2005</v>
      </c>
      <c r="E962" t="s">
        <v>3522</v>
      </c>
      <c r="F962" t="s">
        <v>88</v>
      </c>
      <c r="G962" t="s">
        <v>88</v>
      </c>
      <c r="H962" t="s">
        <v>3523</v>
      </c>
      <c r="I962" t="s">
        <v>2564</v>
      </c>
      <c r="J962">
        <v>0</v>
      </c>
      <c r="K962">
        <v>945000</v>
      </c>
      <c r="L962" t="s">
        <v>953</v>
      </c>
      <c r="M962" t="s">
        <v>412</v>
      </c>
      <c r="N962" s="1">
        <v>40908</v>
      </c>
      <c r="O962" t="s">
        <v>3524</v>
      </c>
    </row>
    <row r="963" spans="2:15">
      <c r="B963" t="s">
        <v>3525</v>
      </c>
      <c r="C963" t="s">
        <v>33</v>
      </c>
      <c r="D963">
        <v>2005</v>
      </c>
      <c r="E963" t="s">
        <v>3526</v>
      </c>
      <c r="F963" t="s">
        <v>119</v>
      </c>
      <c r="G963" t="s">
        <v>119</v>
      </c>
      <c r="H963" t="s">
        <v>3527</v>
      </c>
      <c r="I963" t="s">
        <v>1404</v>
      </c>
      <c r="J963">
        <v>847167</v>
      </c>
      <c r="K963">
        <v>798057</v>
      </c>
      <c r="L963" t="s">
        <v>953</v>
      </c>
      <c r="M963" t="s">
        <v>1405</v>
      </c>
      <c r="N963" s="1">
        <v>40178</v>
      </c>
      <c r="O963" t="s">
        <v>3528</v>
      </c>
    </row>
    <row r="964" spans="2:15">
      <c r="B964" t="s">
        <v>3529</v>
      </c>
      <c r="C964" t="s">
        <v>165</v>
      </c>
      <c r="D964">
        <v>2005</v>
      </c>
      <c r="E964" t="s">
        <v>3530</v>
      </c>
      <c r="F964" t="s">
        <v>119</v>
      </c>
      <c r="G964" t="s">
        <v>119</v>
      </c>
      <c r="H964" t="s">
        <v>3531</v>
      </c>
      <c r="I964" t="s">
        <v>3532</v>
      </c>
      <c r="J964">
        <v>1362295</v>
      </c>
      <c r="K964">
        <v>1362295</v>
      </c>
      <c r="L964" t="s">
        <v>953</v>
      </c>
      <c r="M964" t="s">
        <v>391</v>
      </c>
      <c r="N964" s="1">
        <v>38990</v>
      </c>
      <c r="O964" t="s">
        <v>3533</v>
      </c>
    </row>
    <row r="965" spans="2:15">
      <c r="B965" t="s">
        <v>3534</v>
      </c>
      <c r="C965" t="s">
        <v>165</v>
      </c>
      <c r="D965">
        <v>2005</v>
      </c>
      <c r="E965" t="s">
        <v>3530</v>
      </c>
      <c r="F965" t="s">
        <v>56</v>
      </c>
      <c r="G965" t="s">
        <v>56</v>
      </c>
      <c r="H965" t="s">
        <v>3535</v>
      </c>
      <c r="I965" t="s">
        <v>3536</v>
      </c>
      <c r="J965">
        <v>110000</v>
      </c>
      <c r="K965">
        <v>110000</v>
      </c>
      <c r="L965" t="s">
        <v>953</v>
      </c>
      <c r="M965" t="s">
        <v>3537</v>
      </c>
      <c r="N965" s="1">
        <v>38868</v>
      </c>
      <c r="O965" t="s">
        <v>3538</v>
      </c>
    </row>
    <row r="966" spans="2:15">
      <c r="B966" t="s">
        <v>3539</v>
      </c>
      <c r="C966" t="s">
        <v>165</v>
      </c>
      <c r="D966">
        <v>2005</v>
      </c>
      <c r="E966" t="s">
        <v>3530</v>
      </c>
      <c r="F966" t="s">
        <v>56</v>
      </c>
      <c r="G966" t="s">
        <v>56</v>
      </c>
      <c r="H966" t="s">
        <v>3540</v>
      </c>
      <c r="I966" t="s">
        <v>3541</v>
      </c>
      <c r="J966">
        <v>142138</v>
      </c>
      <c r="K966">
        <v>142138</v>
      </c>
      <c r="L966" t="s">
        <v>953</v>
      </c>
      <c r="M966" t="s">
        <v>2636</v>
      </c>
      <c r="N966" s="1">
        <v>39082</v>
      </c>
      <c r="O966" t="s">
        <v>3542</v>
      </c>
    </row>
    <row r="967" spans="2:15">
      <c r="B967" t="s">
        <v>3543</v>
      </c>
      <c r="C967" t="s">
        <v>165</v>
      </c>
      <c r="D967">
        <v>2005</v>
      </c>
      <c r="E967" t="s">
        <v>3530</v>
      </c>
      <c r="F967" t="s">
        <v>243</v>
      </c>
      <c r="G967" t="s">
        <v>1909</v>
      </c>
      <c r="H967" t="s">
        <v>3544</v>
      </c>
      <c r="I967" t="s">
        <v>3545</v>
      </c>
      <c r="J967">
        <v>295320</v>
      </c>
      <c r="K967">
        <v>295320</v>
      </c>
      <c r="L967" t="s">
        <v>953</v>
      </c>
      <c r="M967" t="s">
        <v>441</v>
      </c>
      <c r="N967" s="1">
        <v>38990</v>
      </c>
      <c r="O967" t="s">
        <v>3546</v>
      </c>
    </row>
    <row r="968" spans="2:15">
      <c r="B968" t="s">
        <v>3547</v>
      </c>
      <c r="C968" t="s">
        <v>165</v>
      </c>
      <c r="D968">
        <v>2005</v>
      </c>
      <c r="E968" t="s">
        <v>3530</v>
      </c>
      <c r="F968" t="s">
        <v>88</v>
      </c>
      <c r="G968" t="s">
        <v>88</v>
      </c>
      <c r="H968" t="s">
        <v>3548</v>
      </c>
      <c r="I968" t="s">
        <v>3549</v>
      </c>
      <c r="J968">
        <v>901862</v>
      </c>
      <c r="K968">
        <v>901862</v>
      </c>
      <c r="L968" t="s">
        <v>953</v>
      </c>
      <c r="M968" t="s">
        <v>823</v>
      </c>
      <c r="N968" s="1">
        <v>39051</v>
      </c>
      <c r="O968" t="s">
        <v>3550</v>
      </c>
    </row>
    <row r="969" spans="2:15">
      <c r="B969" t="s">
        <v>3551</v>
      </c>
      <c r="C969" t="s">
        <v>165</v>
      </c>
      <c r="D969">
        <v>2005</v>
      </c>
      <c r="E969" t="s">
        <v>3530</v>
      </c>
      <c r="F969" t="s">
        <v>220</v>
      </c>
      <c r="G969" t="s">
        <v>220</v>
      </c>
      <c r="H969" t="s">
        <v>3552</v>
      </c>
      <c r="I969" t="s">
        <v>3553</v>
      </c>
      <c r="J969">
        <v>932870</v>
      </c>
      <c r="K969">
        <v>932870</v>
      </c>
      <c r="L969" t="s">
        <v>953</v>
      </c>
      <c r="M969" t="s">
        <v>300</v>
      </c>
      <c r="N969" s="1">
        <v>38717</v>
      </c>
      <c r="O969" t="s">
        <v>3554</v>
      </c>
    </row>
    <row r="970" spans="2:15">
      <c r="B970" t="s">
        <v>3555</v>
      </c>
      <c r="C970" t="s">
        <v>3258</v>
      </c>
      <c r="D970">
        <v>2005</v>
      </c>
      <c r="E970" t="s">
        <v>3556</v>
      </c>
      <c r="F970" t="s">
        <v>94</v>
      </c>
      <c r="G970" t="s">
        <v>94</v>
      </c>
      <c r="H970" t="s">
        <v>3557</v>
      </c>
      <c r="I970" t="s">
        <v>3558</v>
      </c>
      <c r="J970">
        <v>274877</v>
      </c>
      <c r="K970">
        <v>1951625</v>
      </c>
      <c r="L970" t="s">
        <v>953</v>
      </c>
      <c r="M970" t="s">
        <v>407</v>
      </c>
      <c r="N970" s="1">
        <v>40724</v>
      </c>
      <c r="O970" t="s">
        <v>3558</v>
      </c>
    </row>
    <row r="971" spans="2:15">
      <c r="B971" t="s">
        <v>3559</v>
      </c>
      <c r="C971" t="s">
        <v>63</v>
      </c>
      <c r="D971">
        <v>2005</v>
      </c>
      <c r="E971" t="s">
        <v>3560</v>
      </c>
      <c r="F971" t="s">
        <v>220</v>
      </c>
      <c r="G971" t="s">
        <v>220</v>
      </c>
      <c r="H971" t="s">
        <v>3561</v>
      </c>
      <c r="I971" t="s">
        <v>3562</v>
      </c>
      <c r="J971">
        <v>223306</v>
      </c>
      <c r="K971">
        <v>206466</v>
      </c>
      <c r="L971" t="s">
        <v>953</v>
      </c>
      <c r="M971" t="s">
        <v>551</v>
      </c>
      <c r="N971" s="1">
        <v>39813</v>
      </c>
      <c r="O971" t="s">
        <v>3562</v>
      </c>
    </row>
    <row r="972" spans="2:15">
      <c r="B972" t="s">
        <v>3563</v>
      </c>
      <c r="C972" t="s">
        <v>63</v>
      </c>
      <c r="D972">
        <v>2005</v>
      </c>
      <c r="E972" t="s">
        <v>3560</v>
      </c>
      <c r="F972" t="s">
        <v>42</v>
      </c>
      <c r="G972" t="s">
        <v>42</v>
      </c>
      <c r="H972" t="s">
        <v>3564</v>
      </c>
      <c r="I972" t="s">
        <v>3565</v>
      </c>
      <c r="J972">
        <v>0</v>
      </c>
      <c r="K972">
        <v>225000</v>
      </c>
      <c r="L972" t="s">
        <v>953</v>
      </c>
      <c r="M972" t="s">
        <v>334</v>
      </c>
      <c r="N972" s="1">
        <v>40543</v>
      </c>
      <c r="O972" t="s">
        <v>3565</v>
      </c>
    </row>
    <row r="973" spans="2:15">
      <c r="B973" t="s">
        <v>3566</v>
      </c>
      <c r="C973" t="s">
        <v>63</v>
      </c>
      <c r="D973">
        <v>2005</v>
      </c>
      <c r="E973" t="s">
        <v>3560</v>
      </c>
      <c r="F973" t="s">
        <v>42</v>
      </c>
      <c r="G973" t="s">
        <v>42</v>
      </c>
      <c r="H973" t="s">
        <v>3567</v>
      </c>
      <c r="I973" t="s">
        <v>3110</v>
      </c>
      <c r="J973">
        <v>310790</v>
      </c>
      <c r="K973">
        <v>300000</v>
      </c>
      <c r="L973" t="s">
        <v>953</v>
      </c>
      <c r="M973" t="s">
        <v>560</v>
      </c>
      <c r="N973" s="1">
        <v>39813</v>
      </c>
      <c r="O973" t="s">
        <v>3568</v>
      </c>
    </row>
    <row r="974" spans="2:15">
      <c r="B974" t="s">
        <v>3569</v>
      </c>
      <c r="C974" t="s">
        <v>63</v>
      </c>
      <c r="D974">
        <v>2005</v>
      </c>
      <c r="E974" t="s">
        <v>3560</v>
      </c>
      <c r="F974" t="s">
        <v>1351</v>
      </c>
      <c r="G974" t="s">
        <v>2531</v>
      </c>
      <c r="H974" t="s">
        <v>3570</v>
      </c>
      <c r="I974" t="s">
        <v>3571</v>
      </c>
      <c r="J974">
        <v>257162</v>
      </c>
      <c r="K974">
        <v>438196</v>
      </c>
      <c r="L974" t="s">
        <v>953</v>
      </c>
      <c r="M974" t="s">
        <v>560</v>
      </c>
      <c r="N974" s="1">
        <v>39325</v>
      </c>
      <c r="O974" t="s">
        <v>3571</v>
      </c>
    </row>
    <row r="975" spans="2:15">
      <c r="B975" t="s">
        <v>3572</v>
      </c>
      <c r="C975" t="s">
        <v>63</v>
      </c>
      <c r="D975">
        <v>2005</v>
      </c>
      <c r="E975" t="s">
        <v>3560</v>
      </c>
      <c r="F975" t="s">
        <v>56</v>
      </c>
      <c r="G975" t="s">
        <v>56</v>
      </c>
      <c r="H975" t="s">
        <v>3573</v>
      </c>
      <c r="I975" t="s">
        <v>3380</v>
      </c>
      <c r="J975">
        <v>290969</v>
      </c>
      <c r="K975">
        <v>280000</v>
      </c>
      <c r="L975" t="s">
        <v>953</v>
      </c>
      <c r="M975" t="s">
        <v>334</v>
      </c>
      <c r="N975" s="1">
        <v>39813</v>
      </c>
      <c r="O975" t="s">
        <v>3380</v>
      </c>
    </row>
    <row r="976" spans="2:15">
      <c r="B976" t="s">
        <v>3574</v>
      </c>
      <c r="C976" t="s">
        <v>63</v>
      </c>
      <c r="D976">
        <v>2005</v>
      </c>
      <c r="E976" t="s">
        <v>3560</v>
      </c>
      <c r="F976" t="s">
        <v>20</v>
      </c>
      <c r="G976" t="s">
        <v>20</v>
      </c>
      <c r="H976" t="s">
        <v>3575</v>
      </c>
      <c r="I976" t="s">
        <v>22</v>
      </c>
      <c r="J976">
        <v>462726</v>
      </c>
      <c r="K976">
        <v>445000</v>
      </c>
      <c r="L976" t="s">
        <v>953</v>
      </c>
      <c r="M976" t="s">
        <v>551</v>
      </c>
      <c r="N976" s="1">
        <v>39813</v>
      </c>
      <c r="O976" t="s">
        <v>3576</v>
      </c>
    </row>
    <row r="977" spans="2:15">
      <c r="B977" t="s">
        <v>3577</v>
      </c>
      <c r="C977" t="s">
        <v>63</v>
      </c>
      <c r="D977">
        <v>2005</v>
      </c>
      <c r="E977" t="s">
        <v>3560</v>
      </c>
      <c r="F977" t="s">
        <v>49</v>
      </c>
      <c r="G977" t="s">
        <v>49</v>
      </c>
      <c r="H977" t="s">
        <v>3578</v>
      </c>
      <c r="I977" t="s">
        <v>142</v>
      </c>
      <c r="J977">
        <v>945939</v>
      </c>
      <c r="K977">
        <v>870000</v>
      </c>
      <c r="L977" t="s">
        <v>953</v>
      </c>
      <c r="M977" t="s">
        <v>441</v>
      </c>
      <c r="N977" s="1">
        <v>40359</v>
      </c>
      <c r="O977" t="s">
        <v>142</v>
      </c>
    </row>
    <row r="978" spans="2:15">
      <c r="B978" t="s">
        <v>3579</v>
      </c>
      <c r="C978" t="s">
        <v>63</v>
      </c>
      <c r="D978">
        <v>2005</v>
      </c>
      <c r="E978" t="s">
        <v>3560</v>
      </c>
      <c r="F978" t="s">
        <v>20</v>
      </c>
      <c r="G978" t="s">
        <v>20</v>
      </c>
      <c r="H978" t="s">
        <v>3580</v>
      </c>
      <c r="I978" t="s">
        <v>3581</v>
      </c>
      <c r="J978">
        <v>103070</v>
      </c>
      <c r="K978">
        <v>100000</v>
      </c>
      <c r="L978" t="s">
        <v>953</v>
      </c>
      <c r="M978" t="s">
        <v>3582</v>
      </c>
      <c r="N978" s="1">
        <v>39447</v>
      </c>
      <c r="O978" t="s">
        <v>3581</v>
      </c>
    </row>
    <row r="979" spans="2:15">
      <c r="B979" t="s">
        <v>3583</v>
      </c>
      <c r="C979" t="s">
        <v>63</v>
      </c>
      <c r="D979">
        <v>2005</v>
      </c>
      <c r="E979" t="s">
        <v>3560</v>
      </c>
      <c r="F979" t="s">
        <v>42</v>
      </c>
      <c r="G979" t="s">
        <v>42</v>
      </c>
      <c r="H979" t="s">
        <v>3584</v>
      </c>
      <c r="I979" t="s">
        <v>3244</v>
      </c>
      <c r="J979">
        <v>242512</v>
      </c>
      <c r="K979">
        <v>233000</v>
      </c>
      <c r="L979" t="s">
        <v>953</v>
      </c>
      <c r="M979" t="s">
        <v>892</v>
      </c>
      <c r="N979" s="1">
        <v>39813</v>
      </c>
      <c r="O979" t="s">
        <v>3244</v>
      </c>
    </row>
    <row r="980" spans="2:15">
      <c r="B980" t="s">
        <v>3585</v>
      </c>
      <c r="C980" t="s">
        <v>63</v>
      </c>
      <c r="D980">
        <v>2005</v>
      </c>
      <c r="E980" t="s">
        <v>3560</v>
      </c>
      <c r="F980" t="s">
        <v>94</v>
      </c>
      <c r="G980" t="s">
        <v>94</v>
      </c>
      <c r="H980" t="s">
        <v>3586</v>
      </c>
      <c r="I980" t="s">
        <v>2874</v>
      </c>
      <c r="J980">
        <v>233916</v>
      </c>
      <c r="K980">
        <v>225000</v>
      </c>
      <c r="L980" t="s">
        <v>953</v>
      </c>
      <c r="M980" t="s">
        <v>358</v>
      </c>
      <c r="N980" s="1">
        <v>39813</v>
      </c>
      <c r="O980" t="s">
        <v>3587</v>
      </c>
    </row>
    <row r="981" spans="2:15">
      <c r="B981" t="s">
        <v>3588</v>
      </c>
      <c r="C981" t="s">
        <v>63</v>
      </c>
      <c r="D981">
        <v>2005</v>
      </c>
      <c r="E981" t="s">
        <v>3560</v>
      </c>
      <c r="F981" t="s">
        <v>152</v>
      </c>
      <c r="G981" t="s">
        <v>152</v>
      </c>
      <c r="H981" t="s">
        <v>3589</v>
      </c>
      <c r="I981" t="s">
        <v>1017</v>
      </c>
      <c r="J981">
        <v>284180</v>
      </c>
      <c r="K981">
        <v>273000</v>
      </c>
      <c r="L981" t="s">
        <v>953</v>
      </c>
      <c r="M981" t="s">
        <v>551</v>
      </c>
      <c r="N981" s="1">
        <v>39783</v>
      </c>
      <c r="O981" t="s">
        <v>1017</v>
      </c>
    </row>
    <row r="982" spans="2:15">
      <c r="B982" t="s">
        <v>3590</v>
      </c>
      <c r="C982" t="s">
        <v>63</v>
      </c>
      <c r="D982">
        <v>2005</v>
      </c>
      <c r="E982" t="s">
        <v>3560</v>
      </c>
      <c r="F982" t="s">
        <v>152</v>
      </c>
      <c r="G982" t="s">
        <v>152</v>
      </c>
      <c r="H982" t="s">
        <v>3591</v>
      </c>
      <c r="I982" t="s">
        <v>2991</v>
      </c>
      <c r="J982">
        <v>312287</v>
      </c>
      <c r="K982">
        <v>300000</v>
      </c>
      <c r="L982" t="s">
        <v>953</v>
      </c>
      <c r="M982" t="s">
        <v>358</v>
      </c>
      <c r="N982" s="1">
        <v>39844</v>
      </c>
      <c r="O982" t="s">
        <v>2396</v>
      </c>
    </row>
    <row r="983" spans="2:15">
      <c r="B983" t="s">
        <v>3592</v>
      </c>
      <c r="C983" t="s">
        <v>63</v>
      </c>
      <c r="D983">
        <v>2005</v>
      </c>
      <c r="E983" t="s">
        <v>3560</v>
      </c>
      <c r="F983" t="s">
        <v>42</v>
      </c>
      <c r="G983" t="s">
        <v>42</v>
      </c>
      <c r="H983" t="s">
        <v>3593</v>
      </c>
      <c r="I983" t="s">
        <v>132</v>
      </c>
      <c r="J983">
        <v>771014</v>
      </c>
      <c r="K983">
        <v>776630</v>
      </c>
      <c r="L983" t="s">
        <v>953</v>
      </c>
      <c r="M983" t="s">
        <v>407</v>
      </c>
      <c r="N983" s="1">
        <v>40329</v>
      </c>
      <c r="O983" t="s">
        <v>132</v>
      </c>
    </row>
    <row r="984" spans="2:15">
      <c r="B984" t="s">
        <v>3594</v>
      </c>
      <c r="C984" t="s">
        <v>63</v>
      </c>
      <c r="D984">
        <v>2005</v>
      </c>
      <c r="E984" t="s">
        <v>3560</v>
      </c>
      <c r="F984" t="s">
        <v>152</v>
      </c>
      <c r="G984" t="s">
        <v>152</v>
      </c>
      <c r="H984" t="s">
        <v>3595</v>
      </c>
      <c r="I984" t="s">
        <v>1781</v>
      </c>
      <c r="J984">
        <v>410696</v>
      </c>
      <c r="K984">
        <v>405000</v>
      </c>
      <c r="L984" t="s">
        <v>953</v>
      </c>
      <c r="M984" t="s">
        <v>551</v>
      </c>
      <c r="N984" s="1">
        <v>39813</v>
      </c>
      <c r="O984" t="s">
        <v>3596</v>
      </c>
    </row>
    <row r="985" spans="2:15">
      <c r="B985" t="s">
        <v>3597</v>
      </c>
      <c r="C985" t="s">
        <v>63</v>
      </c>
      <c r="D985">
        <v>2005</v>
      </c>
      <c r="E985" t="s">
        <v>3560</v>
      </c>
      <c r="F985" t="s">
        <v>152</v>
      </c>
      <c r="G985" t="s">
        <v>152</v>
      </c>
      <c r="H985" t="s">
        <v>3598</v>
      </c>
      <c r="I985" t="s">
        <v>600</v>
      </c>
      <c r="J985">
        <v>686887</v>
      </c>
      <c r="K985">
        <v>660000</v>
      </c>
      <c r="L985" t="s">
        <v>953</v>
      </c>
      <c r="M985" t="s">
        <v>358</v>
      </c>
      <c r="N985" s="1">
        <v>39813</v>
      </c>
      <c r="O985" t="s">
        <v>3599</v>
      </c>
    </row>
    <row r="986" spans="2:15">
      <c r="B986" t="s">
        <v>3600</v>
      </c>
      <c r="C986" t="s">
        <v>63</v>
      </c>
      <c r="D986">
        <v>2005</v>
      </c>
      <c r="E986" t="s">
        <v>3560</v>
      </c>
      <c r="F986" t="s">
        <v>220</v>
      </c>
      <c r="G986" t="s">
        <v>220</v>
      </c>
      <c r="H986" t="s">
        <v>3601</v>
      </c>
      <c r="I986" t="s">
        <v>1262</v>
      </c>
      <c r="J986">
        <v>368863</v>
      </c>
      <c r="K986">
        <v>355000</v>
      </c>
      <c r="L986" t="s">
        <v>953</v>
      </c>
      <c r="M986" t="s">
        <v>407</v>
      </c>
      <c r="N986" s="1">
        <v>39629</v>
      </c>
      <c r="O986" t="s">
        <v>3602</v>
      </c>
    </row>
    <row r="987" spans="2:15">
      <c r="B987" t="s">
        <v>3603</v>
      </c>
      <c r="C987" t="s">
        <v>63</v>
      </c>
      <c r="D987">
        <v>2005</v>
      </c>
      <c r="E987" t="s">
        <v>3560</v>
      </c>
      <c r="F987" t="s">
        <v>20</v>
      </c>
      <c r="G987" t="s">
        <v>20</v>
      </c>
      <c r="H987" t="s">
        <v>3604</v>
      </c>
      <c r="I987" t="s">
        <v>3605</v>
      </c>
      <c r="J987">
        <v>294390</v>
      </c>
      <c r="K987">
        <v>283000</v>
      </c>
      <c r="L987" t="s">
        <v>953</v>
      </c>
      <c r="M987" t="s">
        <v>306</v>
      </c>
      <c r="N987" s="1">
        <v>39701</v>
      </c>
      <c r="O987" t="s">
        <v>3605</v>
      </c>
    </row>
    <row r="988" spans="2:15">
      <c r="B988" t="s">
        <v>3606</v>
      </c>
      <c r="C988" t="s">
        <v>63</v>
      </c>
      <c r="D988">
        <v>2005</v>
      </c>
      <c r="E988" t="s">
        <v>3560</v>
      </c>
      <c r="F988" t="s">
        <v>42</v>
      </c>
      <c r="G988" t="s">
        <v>42</v>
      </c>
      <c r="H988" t="s">
        <v>3607</v>
      </c>
      <c r="I988" t="s">
        <v>1446</v>
      </c>
      <c r="J988">
        <v>70745</v>
      </c>
      <c r="K988">
        <v>280000</v>
      </c>
      <c r="L988" t="s">
        <v>953</v>
      </c>
      <c r="M988" t="s">
        <v>560</v>
      </c>
      <c r="N988" s="1">
        <v>39447</v>
      </c>
      <c r="O988" t="s">
        <v>1446</v>
      </c>
    </row>
    <row r="989" spans="2:15">
      <c r="B989" t="s">
        <v>3608</v>
      </c>
      <c r="C989" t="s">
        <v>63</v>
      </c>
      <c r="D989">
        <v>2005</v>
      </c>
      <c r="E989" t="s">
        <v>3560</v>
      </c>
      <c r="F989" t="s">
        <v>81</v>
      </c>
      <c r="G989" t="s">
        <v>81</v>
      </c>
      <c r="H989" t="s">
        <v>3609</v>
      </c>
      <c r="I989" t="s">
        <v>3610</v>
      </c>
      <c r="J989">
        <v>406032</v>
      </c>
      <c r="K989">
        <v>382966</v>
      </c>
      <c r="L989" t="s">
        <v>953</v>
      </c>
      <c r="M989" t="s">
        <v>551</v>
      </c>
      <c r="N989" s="1">
        <v>39447</v>
      </c>
      <c r="O989" t="s">
        <v>3610</v>
      </c>
    </row>
    <row r="990" spans="2:15">
      <c r="B990" t="s">
        <v>3611</v>
      </c>
      <c r="C990" t="s">
        <v>63</v>
      </c>
      <c r="D990">
        <v>2005</v>
      </c>
      <c r="E990" t="s">
        <v>3560</v>
      </c>
      <c r="F990" t="s">
        <v>42</v>
      </c>
      <c r="G990" t="s">
        <v>42</v>
      </c>
      <c r="H990" t="s">
        <v>3612</v>
      </c>
      <c r="I990" t="s">
        <v>3613</v>
      </c>
      <c r="J990">
        <v>476559</v>
      </c>
      <c r="K990">
        <v>458000</v>
      </c>
      <c r="L990" t="s">
        <v>953</v>
      </c>
      <c r="M990" t="s">
        <v>627</v>
      </c>
      <c r="N990" s="1">
        <v>39813</v>
      </c>
      <c r="O990" t="s">
        <v>3614</v>
      </c>
    </row>
    <row r="991" spans="2:15">
      <c r="B991" t="s">
        <v>3615</v>
      </c>
      <c r="C991" t="s">
        <v>63</v>
      </c>
      <c r="D991">
        <v>2005</v>
      </c>
      <c r="E991" t="s">
        <v>3560</v>
      </c>
      <c r="F991" t="s">
        <v>49</v>
      </c>
      <c r="G991" t="s">
        <v>81</v>
      </c>
      <c r="H991" t="s">
        <v>3616</v>
      </c>
      <c r="I991" t="s">
        <v>364</v>
      </c>
      <c r="J991">
        <v>237729</v>
      </c>
      <c r="K991">
        <v>220851</v>
      </c>
      <c r="L991" t="s">
        <v>953</v>
      </c>
      <c r="M991" t="s">
        <v>306</v>
      </c>
      <c r="N991" s="1">
        <v>39813</v>
      </c>
      <c r="O991" t="s">
        <v>364</v>
      </c>
    </row>
    <row r="992" spans="2:15">
      <c r="B992" t="s">
        <v>3617</v>
      </c>
      <c r="C992" t="s">
        <v>63</v>
      </c>
      <c r="D992">
        <v>2005</v>
      </c>
      <c r="E992" t="s">
        <v>3560</v>
      </c>
      <c r="F992" t="s">
        <v>42</v>
      </c>
      <c r="G992" t="s">
        <v>42</v>
      </c>
      <c r="H992" t="s">
        <v>3618</v>
      </c>
      <c r="I992" t="s">
        <v>3485</v>
      </c>
      <c r="J992">
        <v>291542</v>
      </c>
      <c r="K992">
        <v>280000</v>
      </c>
      <c r="L992" t="s">
        <v>953</v>
      </c>
      <c r="M992" t="s">
        <v>334</v>
      </c>
      <c r="N992" s="1">
        <v>39813</v>
      </c>
      <c r="O992" t="s">
        <v>3619</v>
      </c>
    </row>
    <row r="993" spans="2:15">
      <c r="B993" t="s">
        <v>3620</v>
      </c>
      <c r="C993" t="s">
        <v>63</v>
      </c>
      <c r="D993">
        <v>2005</v>
      </c>
      <c r="E993" t="s">
        <v>3560</v>
      </c>
      <c r="F993" t="s">
        <v>94</v>
      </c>
      <c r="G993" t="s">
        <v>220</v>
      </c>
      <c r="H993" t="s">
        <v>3621</v>
      </c>
      <c r="I993" t="s">
        <v>2999</v>
      </c>
      <c r="J993">
        <v>156143</v>
      </c>
      <c r="K993">
        <v>150000</v>
      </c>
      <c r="L993" t="s">
        <v>953</v>
      </c>
      <c r="M993" t="s">
        <v>282</v>
      </c>
      <c r="N993" s="1">
        <v>39666</v>
      </c>
      <c r="O993" t="s">
        <v>2999</v>
      </c>
    </row>
    <row r="994" spans="2:15">
      <c r="B994" t="s">
        <v>3622</v>
      </c>
      <c r="C994" t="s">
        <v>63</v>
      </c>
      <c r="D994">
        <v>2005</v>
      </c>
      <c r="E994" t="s">
        <v>3560</v>
      </c>
      <c r="F994" t="s">
        <v>94</v>
      </c>
      <c r="G994" t="s">
        <v>94</v>
      </c>
      <c r="H994" t="s">
        <v>3623</v>
      </c>
      <c r="I994" t="s">
        <v>3624</v>
      </c>
      <c r="J994">
        <v>267762</v>
      </c>
      <c r="K994">
        <v>250000</v>
      </c>
      <c r="L994" t="s">
        <v>953</v>
      </c>
      <c r="M994" t="s">
        <v>3625</v>
      </c>
      <c r="N994" s="1">
        <v>39737</v>
      </c>
      <c r="O994" t="s">
        <v>3624</v>
      </c>
    </row>
    <row r="995" spans="2:15">
      <c r="B995" t="s">
        <v>3626</v>
      </c>
      <c r="C995" t="s">
        <v>63</v>
      </c>
      <c r="D995">
        <v>2005</v>
      </c>
      <c r="E995" t="s">
        <v>3560</v>
      </c>
      <c r="F995" t="s">
        <v>88</v>
      </c>
      <c r="G995" t="s">
        <v>88</v>
      </c>
      <c r="H995" t="s">
        <v>3627</v>
      </c>
      <c r="I995" t="s">
        <v>2926</v>
      </c>
      <c r="J995">
        <v>816974</v>
      </c>
      <c r="K995">
        <v>1257866</v>
      </c>
      <c r="L995" t="s">
        <v>953</v>
      </c>
      <c r="M995" t="s">
        <v>560</v>
      </c>
      <c r="N995" s="1">
        <v>40184</v>
      </c>
      <c r="O995" t="s">
        <v>2926</v>
      </c>
    </row>
    <row r="996" spans="2:15">
      <c r="B996" t="s">
        <v>3628</v>
      </c>
      <c r="C996" t="s">
        <v>63</v>
      </c>
      <c r="D996">
        <v>2005</v>
      </c>
      <c r="E996" t="s">
        <v>3560</v>
      </c>
      <c r="F996" t="s">
        <v>94</v>
      </c>
      <c r="G996" t="s">
        <v>94</v>
      </c>
      <c r="H996" t="s">
        <v>3629</v>
      </c>
      <c r="I996" t="s">
        <v>3630</v>
      </c>
      <c r="J996">
        <v>239320</v>
      </c>
      <c r="K996">
        <v>230000</v>
      </c>
      <c r="L996" t="s">
        <v>953</v>
      </c>
      <c r="M996" t="s">
        <v>3631</v>
      </c>
      <c r="N996" s="1">
        <v>39813</v>
      </c>
      <c r="O996" t="s">
        <v>3632</v>
      </c>
    </row>
    <row r="997" spans="2:15">
      <c r="B997" t="s">
        <v>3633</v>
      </c>
      <c r="C997" t="s">
        <v>63</v>
      </c>
      <c r="D997">
        <v>2005</v>
      </c>
      <c r="E997" t="s">
        <v>3560</v>
      </c>
      <c r="F997" t="s">
        <v>225</v>
      </c>
      <c r="G997" t="s">
        <v>225</v>
      </c>
      <c r="H997" t="s">
        <v>3634</v>
      </c>
      <c r="I997" t="s">
        <v>2561</v>
      </c>
      <c r="J997">
        <v>194899</v>
      </c>
      <c r="K997">
        <v>390000</v>
      </c>
      <c r="L997" t="s">
        <v>953</v>
      </c>
      <c r="M997" t="s">
        <v>441</v>
      </c>
      <c r="N997" s="1">
        <v>39934</v>
      </c>
      <c r="O997" t="s">
        <v>3635</v>
      </c>
    </row>
    <row r="998" spans="2:15">
      <c r="B998" t="s">
        <v>3636</v>
      </c>
      <c r="C998" t="s">
        <v>63</v>
      </c>
      <c r="D998">
        <v>2005</v>
      </c>
      <c r="E998" t="s">
        <v>3560</v>
      </c>
      <c r="F998" t="s">
        <v>215</v>
      </c>
      <c r="G998" t="s">
        <v>215</v>
      </c>
      <c r="H998" t="s">
        <v>3637</v>
      </c>
      <c r="I998" t="s">
        <v>3638</v>
      </c>
      <c r="J998">
        <v>291479</v>
      </c>
      <c r="K998">
        <v>280000</v>
      </c>
      <c r="L998" t="s">
        <v>953</v>
      </c>
      <c r="M998" t="s">
        <v>560</v>
      </c>
      <c r="N998" s="1">
        <v>40178</v>
      </c>
      <c r="O998" t="s">
        <v>3639</v>
      </c>
    </row>
    <row r="999" spans="2:15">
      <c r="B999" t="s">
        <v>3640</v>
      </c>
      <c r="C999" t="s">
        <v>63</v>
      </c>
      <c r="D999">
        <v>2005</v>
      </c>
      <c r="E999" t="s">
        <v>3560</v>
      </c>
      <c r="F999" t="s">
        <v>220</v>
      </c>
      <c r="G999" t="s">
        <v>220</v>
      </c>
      <c r="H999" t="s">
        <v>3641</v>
      </c>
      <c r="I999" t="s">
        <v>1115</v>
      </c>
      <c r="J999">
        <v>218601</v>
      </c>
      <c r="K999">
        <v>210000</v>
      </c>
      <c r="L999" t="s">
        <v>953</v>
      </c>
      <c r="M999" t="s">
        <v>334</v>
      </c>
      <c r="N999" s="1">
        <v>39813</v>
      </c>
      <c r="O999" t="s">
        <v>1115</v>
      </c>
    </row>
    <row r="1000" spans="2:15">
      <c r="B1000" t="s">
        <v>3642</v>
      </c>
      <c r="C1000" t="s">
        <v>63</v>
      </c>
      <c r="D1000">
        <v>2005</v>
      </c>
      <c r="E1000" t="s">
        <v>3560</v>
      </c>
      <c r="F1000" t="s">
        <v>88</v>
      </c>
      <c r="G1000" t="s">
        <v>88</v>
      </c>
      <c r="H1000" t="s">
        <v>3643</v>
      </c>
      <c r="I1000" t="s">
        <v>3145</v>
      </c>
      <c r="J1000">
        <v>833319</v>
      </c>
      <c r="K1000">
        <v>745000</v>
      </c>
      <c r="L1000" t="s">
        <v>953</v>
      </c>
      <c r="M1000" t="s">
        <v>1310</v>
      </c>
      <c r="N1000" s="1">
        <v>40724</v>
      </c>
      <c r="O1000" t="s">
        <v>3644</v>
      </c>
    </row>
    <row r="1001" spans="2:15">
      <c r="B1001" t="s">
        <v>3645</v>
      </c>
      <c r="C1001" t="s">
        <v>63</v>
      </c>
      <c r="D1001">
        <v>2005</v>
      </c>
      <c r="E1001" t="s">
        <v>3560</v>
      </c>
      <c r="F1001" t="s">
        <v>88</v>
      </c>
      <c r="G1001" t="s">
        <v>88</v>
      </c>
      <c r="H1001" t="s">
        <v>3646</v>
      </c>
      <c r="I1001" t="s">
        <v>3647</v>
      </c>
      <c r="J1001">
        <v>845563</v>
      </c>
      <c r="K1001">
        <v>780000</v>
      </c>
      <c r="L1001" t="s">
        <v>953</v>
      </c>
      <c r="M1001" t="s">
        <v>823</v>
      </c>
      <c r="N1001" s="1">
        <v>40482</v>
      </c>
      <c r="O1001" t="s">
        <v>3647</v>
      </c>
    </row>
    <row r="1002" spans="2:15">
      <c r="B1002" t="s">
        <v>3648</v>
      </c>
      <c r="C1002" t="s">
        <v>63</v>
      </c>
      <c r="D1002">
        <v>2005</v>
      </c>
      <c r="E1002" t="s">
        <v>3560</v>
      </c>
      <c r="F1002" t="s">
        <v>220</v>
      </c>
      <c r="G1002" t="s">
        <v>220</v>
      </c>
      <c r="H1002" t="s">
        <v>3649</v>
      </c>
      <c r="I1002" t="s">
        <v>626</v>
      </c>
      <c r="J1002">
        <v>266165</v>
      </c>
      <c r="K1002">
        <v>256000</v>
      </c>
      <c r="L1002" t="s">
        <v>953</v>
      </c>
      <c r="M1002" t="s">
        <v>627</v>
      </c>
      <c r="N1002" s="1">
        <v>39813</v>
      </c>
      <c r="O1002" t="s">
        <v>3650</v>
      </c>
    </row>
    <row r="1003" spans="2:15">
      <c r="B1003" t="s">
        <v>3651</v>
      </c>
      <c r="C1003" t="s">
        <v>63</v>
      </c>
      <c r="D1003">
        <v>2005</v>
      </c>
      <c r="E1003" t="s">
        <v>3560</v>
      </c>
      <c r="F1003" t="s">
        <v>42</v>
      </c>
      <c r="G1003" t="s">
        <v>42</v>
      </c>
      <c r="H1003" t="s">
        <v>3652</v>
      </c>
      <c r="I1003" t="s">
        <v>1155</v>
      </c>
      <c r="J1003">
        <v>640319</v>
      </c>
      <c r="K1003">
        <v>605000</v>
      </c>
      <c r="L1003" t="s">
        <v>953</v>
      </c>
      <c r="M1003" t="s">
        <v>358</v>
      </c>
      <c r="N1003" s="1">
        <v>40178</v>
      </c>
      <c r="O1003" t="s">
        <v>1155</v>
      </c>
    </row>
    <row r="1004" spans="2:15">
      <c r="B1004" t="s">
        <v>3653</v>
      </c>
      <c r="C1004" t="s">
        <v>63</v>
      </c>
      <c r="D1004">
        <v>2005</v>
      </c>
      <c r="E1004" t="s">
        <v>3560</v>
      </c>
      <c r="F1004" t="s">
        <v>42</v>
      </c>
      <c r="G1004" t="s">
        <v>42</v>
      </c>
      <c r="H1004" t="s">
        <v>3654</v>
      </c>
      <c r="I1004" t="s">
        <v>432</v>
      </c>
      <c r="J1004">
        <v>436603</v>
      </c>
      <c r="K1004">
        <v>420000</v>
      </c>
      <c r="L1004" t="s">
        <v>953</v>
      </c>
      <c r="M1004" t="s">
        <v>407</v>
      </c>
      <c r="N1004" s="1">
        <v>39447</v>
      </c>
      <c r="O1004" t="s">
        <v>3655</v>
      </c>
    </row>
    <row r="1005" spans="2:15">
      <c r="B1005" t="s">
        <v>3656</v>
      </c>
      <c r="C1005" t="s">
        <v>3009</v>
      </c>
      <c r="D1005">
        <v>2004</v>
      </c>
      <c r="E1005" t="s">
        <v>3657</v>
      </c>
      <c r="F1005" t="s">
        <v>42</v>
      </c>
      <c r="G1005" t="s">
        <v>42</v>
      </c>
      <c r="H1005" t="s">
        <v>3658</v>
      </c>
      <c r="I1005" t="s">
        <v>763</v>
      </c>
      <c r="J1005">
        <v>58925</v>
      </c>
      <c r="K1005">
        <v>56000</v>
      </c>
      <c r="L1005" t="s">
        <v>953</v>
      </c>
      <c r="M1005" t="s">
        <v>551</v>
      </c>
      <c r="N1005" s="1">
        <v>39813</v>
      </c>
      <c r="O1005" t="s">
        <v>3659</v>
      </c>
    </row>
    <row r="1006" spans="2:15">
      <c r="B1006" t="s">
        <v>3660</v>
      </c>
      <c r="C1006" t="s">
        <v>3009</v>
      </c>
      <c r="D1006">
        <v>2004</v>
      </c>
      <c r="E1006" t="s">
        <v>3657</v>
      </c>
      <c r="F1006" t="s">
        <v>152</v>
      </c>
      <c r="G1006" t="s">
        <v>152</v>
      </c>
      <c r="H1006" t="s">
        <v>3661</v>
      </c>
      <c r="I1006" t="s">
        <v>3481</v>
      </c>
      <c r="J1006">
        <v>50631</v>
      </c>
      <c r="K1006">
        <v>48000</v>
      </c>
      <c r="L1006" t="s">
        <v>953</v>
      </c>
      <c r="M1006" t="s">
        <v>441</v>
      </c>
      <c r="N1006" s="1">
        <v>39447</v>
      </c>
      <c r="O1006" t="s">
        <v>3662</v>
      </c>
    </row>
    <row r="1007" spans="2:15">
      <c r="B1007" t="s">
        <v>3663</v>
      </c>
      <c r="C1007" t="s">
        <v>3009</v>
      </c>
      <c r="D1007">
        <v>2004</v>
      </c>
      <c r="E1007" t="s">
        <v>3657</v>
      </c>
      <c r="F1007" t="s">
        <v>88</v>
      </c>
      <c r="G1007" t="s">
        <v>152</v>
      </c>
      <c r="H1007" t="s">
        <v>3664</v>
      </c>
      <c r="I1007" t="s">
        <v>373</v>
      </c>
      <c r="J1007">
        <v>31821</v>
      </c>
      <c r="K1007">
        <v>30500</v>
      </c>
      <c r="L1007" t="s">
        <v>953</v>
      </c>
      <c r="M1007" t="s">
        <v>358</v>
      </c>
      <c r="N1007" s="1">
        <v>39661</v>
      </c>
      <c r="O1007" t="s">
        <v>3665</v>
      </c>
    </row>
    <row r="1008" spans="2:15">
      <c r="B1008" t="s">
        <v>3666</v>
      </c>
      <c r="C1008" t="s">
        <v>3009</v>
      </c>
      <c r="D1008">
        <v>2004</v>
      </c>
      <c r="E1008" t="s">
        <v>3657</v>
      </c>
      <c r="F1008" t="s">
        <v>152</v>
      </c>
      <c r="G1008" t="s">
        <v>152</v>
      </c>
      <c r="H1008" t="s">
        <v>3667</v>
      </c>
      <c r="I1008" t="s">
        <v>1781</v>
      </c>
      <c r="J1008">
        <v>91379</v>
      </c>
      <c r="K1008">
        <v>87200</v>
      </c>
      <c r="L1008" t="s">
        <v>953</v>
      </c>
      <c r="M1008" t="s">
        <v>282</v>
      </c>
      <c r="N1008" s="1">
        <v>39629</v>
      </c>
      <c r="O1008" t="s">
        <v>3668</v>
      </c>
    </row>
    <row r="1009" spans="2:15">
      <c r="B1009" t="s">
        <v>3669</v>
      </c>
      <c r="C1009" t="s">
        <v>3009</v>
      </c>
      <c r="D1009">
        <v>2004</v>
      </c>
      <c r="E1009" t="s">
        <v>3657</v>
      </c>
      <c r="F1009" t="s">
        <v>119</v>
      </c>
      <c r="G1009" t="s">
        <v>119</v>
      </c>
      <c r="H1009" t="s">
        <v>3670</v>
      </c>
      <c r="I1009" t="s">
        <v>3671</v>
      </c>
      <c r="J1009">
        <v>37597</v>
      </c>
      <c r="K1009">
        <v>36000</v>
      </c>
      <c r="L1009" t="s">
        <v>953</v>
      </c>
      <c r="M1009" t="s">
        <v>358</v>
      </c>
      <c r="N1009" s="1">
        <v>39082</v>
      </c>
      <c r="O1009" t="s">
        <v>3672</v>
      </c>
    </row>
    <row r="1010" spans="2:15">
      <c r="B1010" t="s">
        <v>3673</v>
      </c>
      <c r="C1010" t="s">
        <v>3009</v>
      </c>
      <c r="D1010">
        <v>2004</v>
      </c>
      <c r="E1010" t="s">
        <v>3657</v>
      </c>
      <c r="F1010" t="s">
        <v>152</v>
      </c>
      <c r="G1010" t="s">
        <v>152</v>
      </c>
      <c r="H1010" t="s">
        <v>3674</v>
      </c>
      <c r="I1010" t="s">
        <v>1770</v>
      </c>
      <c r="J1010">
        <v>94914</v>
      </c>
      <c r="K1010">
        <v>91000</v>
      </c>
      <c r="L1010" t="s">
        <v>953</v>
      </c>
      <c r="M1010" t="s">
        <v>334</v>
      </c>
      <c r="N1010" s="1">
        <v>39813</v>
      </c>
      <c r="O1010" t="s">
        <v>3675</v>
      </c>
    </row>
    <row r="1011" spans="2:15">
      <c r="B1011" t="s">
        <v>3676</v>
      </c>
      <c r="C1011" t="s">
        <v>3009</v>
      </c>
      <c r="D1011">
        <v>2004</v>
      </c>
      <c r="E1011" t="s">
        <v>3657</v>
      </c>
      <c r="F1011" t="s">
        <v>88</v>
      </c>
      <c r="G1011" t="s">
        <v>88</v>
      </c>
      <c r="H1011" t="s">
        <v>3677</v>
      </c>
      <c r="I1011" t="s">
        <v>3094</v>
      </c>
      <c r="J1011">
        <v>53200</v>
      </c>
      <c r="K1011">
        <v>51000</v>
      </c>
      <c r="L1011" t="s">
        <v>953</v>
      </c>
      <c r="M1011" t="s">
        <v>828</v>
      </c>
      <c r="N1011" s="1">
        <v>39355</v>
      </c>
      <c r="O1011" t="s">
        <v>3678</v>
      </c>
    </row>
    <row r="1012" spans="2:15">
      <c r="B1012" t="s">
        <v>3679</v>
      </c>
      <c r="C1012" t="s">
        <v>3009</v>
      </c>
      <c r="D1012">
        <v>2004</v>
      </c>
      <c r="E1012" t="s">
        <v>3657</v>
      </c>
      <c r="F1012" t="s">
        <v>152</v>
      </c>
      <c r="G1012" t="s">
        <v>2531</v>
      </c>
      <c r="H1012" t="s">
        <v>3680</v>
      </c>
      <c r="I1012" t="s">
        <v>3681</v>
      </c>
      <c r="J1012">
        <v>32296</v>
      </c>
      <c r="K1012">
        <v>31000</v>
      </c>
      <c r="L1012" t="s">
        <v>953</v>
      </c>
      <c r="M1012" t="s">
        <v>300</v>
      </c>
      <c r="N1012" s="1">
        <v>39447</v>
      </c>
      <c r="O1012" t="s">
        <v>3682</v>
      </c>
    </row>
    <row r="1013" spans="2:15">
      <c r="B1013" t="s">
        <v>3683</v>
      </c>
      <c r="C1013" t="s">
        <v>3009</v>
      </c>
      <c r="D1013">
        <v>2004</v>
      </c>
      <c r="E1013" t="s">
        <v>3657</v>
      </c>
      <c r="F1013" t="s">
        <v>42</v>
      </c>
      <c r="G1013" t="s">
        <v>42</v>
      </c>
      <c r="H1013" t="s">
        <v>3684</v>
      </c>
      <c r="I1013" t="s">
        <v>1208</v>
      </c>
      <c r="J1013">
        <v>73222</v>
      </c>
      <c r="K1013">
        <v>73222</v>
      </c>
      <c r="L1013" t="s">
        <v>953</v>
      </c>
      <c r="M1013" t="s">
        <v>551</v>
      </c>
      <c r="N1013" s="1">
        <v>38503</v>
      </c>
      <c r="O1013" t="s">
        <v>3685</v>
      </c>
    </row>
    <row r="1014" spans="2:15">
      <c r="B1014" t="s">
        <v>3686</v>
      </c>
      <c r="C1014" t="s">
        <v>3009</v>
      </c>
      <c r="D1014">
        <v>2004</v>
      </c>
      <c r="E1014" t="s">
        <v>3657</v>
      </c>
      <c r="F1014" t="s">
        <v>152</v>
      </c>
      <c r="G1014" t="s">
        <v>152</v>
      </c>
      <c r="H1014" t="s">
        <v>3687</v>
      </c>
      <c r="I1014" t="s">
        <v>1143</v>
      </c>
      <c r="J1014">
        <v>34278</v>
      </c>
      <c r="K1014">
        <v>33000</v>
      </c>
      <c r="L1014" t="s">
        <v>953</v>
      </c>
      <c r="M1014" t="s">
        <v>551</v>
      </c>
      <c r="N1014" s="1">
        <v>39447</v>
      </c>
      <c r="O1014" t="s">
        <v>3688</v>
      </c>
    </row>
    <row r="1015" spans="2:15">
      <c r="B1015" t="s">
        <v>3689</v>
      </c>
      <c r="C1015" t="s">
        <v>33</v>
      </c>
      <c r="D1015">
        <v>2004</v>
      </c>
      <c r="E1015" t="s">
        <v>3690</v>
      </c>
      <c r="F1015" t="s">
        <v>94</v>
      </c>
      <c r="G1015" t="s">
        <v>94</v>
      </c>
      <c r="H1015" t="s">
        <v>3691</v>
      </c>
      <c r="I1015" t="s">
        <v>3692</v>
      </c>
      <c r="J1015">
        <v>512968</v>
      </c>
      <c r="K1015">
        <v>480000</v>
      </c>
      <c r="L1015" t="s">
        <v>953</v>
      </c>
      <c r="M1015" t="s">
        <v>3693</v>
      </c>
      <c r="N1015" s="1">
        <v>39355</v>
      </c>
      <c r="O1015" t="s">
        <v>3694</v>
      </c>
    </row>
    <row r="1016" spans="2:15">
      <c r="B1016" t="s">
        <v>3695</v>
      </c>
      <c r="C1016" t="s">
        <v>33</v>
      </c>
      <c r="D1016">
        <v>2004</v>
      </c>
      <c r="E1016" t="s">
        <v>3690</v>
      </c>
      <c r="F1016" t="s">
        <v>152</v>
      </c>
      <c r="G1016" t="s">
        <v>152</v>
      </c>
      <c r="H1016" t="s">
        <v>3696</v>
      </c>
      <c r="I1016" t="s">
        <v>3697</v>
      </c>
      <c r="J1016">
        <v>1915970</v>
      </c>
      <c r="K1016">
        <v>1785776</v>
      </c>
      <c r="L1016" t="s">
        <v>953</v>
      </c>
      <c r="M1016" t="s">
        <v>2059</v>
      </c>
      <c r="N1016" s="1">
        <v>39478</v>
      </c>
      <c r="O1016" t="s">
        <v>3698</v>
      </c>
    </row>
    <row r="1017" spans="2:15">
      <c r="B1017" t="s">
        <v>3699</v>
      </c>
      <c r="C1017" t="s">
        <v>33</v>
      </c>
      <c r="D1017">
        <v>2004</v>
      </c>
      <c r="E1017" t="s">
        <v>3690</v>
      </c>
      <c r="F1017" t="s">
        <v>119</v>
      </c>
      <c r="G1017" t="s">
        <v>119</v>
      </c>
      <c r="H1017" t="s">
        <v>3700</v>
      </c>
      <c r="I1017" t="s">
        <v>3701</v>
      </c>
      <c r="J1017">
        <v>342141</v>
      </c>
      <c r="K1017">
        <v>324618</v>
      </c>
      <c r="L1017" t="s">
        <v>953</v>
      </c>
      <c r="M1017" t="s">
        <v>3702</v>
      </c>
      <c r="N1017" s="1">
        <v>39730</v>
      </c>
      <c r="O1017" t="s">
        <v>3703</v>
      </c>
    </row>
    <row r="1018" spans="2:15">
      <c r="B1018" t="s">
        <v>3704</v>
      </c>
      <c r="C1018" t="s">
        <v>33</v>
      </c>
      <c r="D1018">
        <v>2004</v>
      </c>
      <c r="E1018" t="s">
        <v>3690</v>
      </c>
      <c r="F1018" t="s">
        <v>88</v>
      </c>
      <c r="G1018" t="s">
        <v>88</v>
      </c>
      <c r="H1018" t="s">
        <v>3705</v>
      </c>
      <c r="I1018" t="s">
        <v>3706</v>
      </c>
      <c r="J1018">
        <v>1094940</v>
      </c>
      <c r="K1018">
        <v>1050000</v>
      </c>
      <c r="L1018" t="s">
        <v>953</v>
      </c>
      <c r="M1018" t="s">
        <v>412</v>
      </c>
      <c r="N1018" s="1">
        <v>39934</v>
      </c>
      <c r="O1018" t="s">
        <v>3707</v>
      </c>
    </row>
    <row r="1019" spans="2:15">
      <c r="B1019" t="s">
        <v>3708</v>
      </c>
      <c r="C1019" t="s">
        <v>33</v>
      </c>
      <c r="D1019">
        <v>2004</v>
      </c>
      <c r="E1019" t="s">
        <v>3690</v>
      </c>
      <c r="F1019" t="s">
        <v>20</v>
      </c>
      <c r="G1019" t="s">
        <v>20</v>
      </c>
      <c r="H1019" t="s">
        <v>3709</v>
      </c>
      <c r="I1019" t="s">
        <v>3710</v>
      </c>
      <c r="J1019">
        <v>149649</v>
      </c>
      <c r="K1019">
        <v>145000</v>
      </c>
      <c r="L1019" t="s">
        <v>953</v>
      </c>
      <c r="M1019" t="s">
        <v>2636</v>
      </c>
      <c r="N1019" s="1">
        <v>39629</v>
      </c>
      <c r="O1019" t="s">
        <v>3710</v>
      </c>
    </row>
    <row r="1020" spans="2:15">
      <c r="B1020" t="s">
        <v>3711</v>
      </c>
      <c r="C1020" t="s">
        <v>33</v>
      </c>
      <c r="D1020">
        <v>2004</v>
      </c>
      <c r="E1020" t="s">
        <v>3712</v>
      </c>
      <c r="F1020" t="s">
        <v>94</v>
      </c>
      <c r="G1020" t="s">
        <v>94</v>
      </c>
      <c r="H1020" t="s">
        <v>3713</v>
      </c>
      <c r="I1020" t="s">
        <v>3714</v>
      </c>
      <c r="J1020">
        <v>99074</v>
      </c>
      <c r="K1020">
        <v>85668</v>
      </c>
      <c r="L1020" t="s">
        <v>953</v>
      </c>
      <c r="M1020" t="s">
        <v>407</v>
      </c>
      <c r="N1020" s="1">
        <v>39082</v>
      </c>
      <c r="O1020" t="s">
        <v>3714</v>
      </c>
    </row>
    <row r="1021" spans="2:15">
      <c r="B1021" t="s">
        <v>3715</v>
      </c>
      <c r="C1021" t="s">
        <v>33</v>
      </c>
      <c r="D1021">
        <v>2004</v>
      </c>
      <c r="E1021" t="s">
        <v>3712</v>
      </c>
      <c r="F1021" t="s">
        <v>42</v>
      </c>
      <c r="G1021" t="s">
        <v>42</v>
      </c>
      <c r="H1021" t="s">
        <v>3716</v>
      </c>
      <c r="I1021" t="s">
        <v>2553</v>
      </c>
      <c r="J1021">
        <v>348240</v>
      </c>
      <c r="K1021">
        <v>330000</v>
      </c>
      <c r="L1021" t="s">
        <v>953</v>
      </c>
      <c r="M1021" t="s">
        <v>1405</v>
      </c>
      <c r="N1021" s="1">
        <v>39447</v>
      </c>
      <c r="O1021" t="s">
        <v>3717</v>
      </c>
    </row>
    <row r="1022" spans="2:15">
      <c r="B1022" t="s">
        <v>3718</v>
      </c>
      <c r="C1022" t="s">
        <v>165</v>
      </c>
      <c r="D1022">
        <v>2004</v>
      </c>
      <c r="E1022" t="s">
        <v>3719</v>
      </c>
      <c r="F1022" t="s">
        <v>119</v>
      </c>
      <c r="G1022" t="s">
        <v>119</v>
      </c>
      <c r="H1022" t="s">
        <v>3720</v>
      </c>
      <c r="I1022" t="s">
        <v>3721</v>
      </c>
      <c r="J1022">
        <v>582598</v>
      </c>
      <c r="K1022">
        <v>582598</v>
      </c>
      <c r="L1022" t="s">
        <v>953</v>
      </c>
      <c r="M1022" t="s">
        <v>3722</v>
      </c>
      <c r="N1022" s="1">
        <v>38352</v>
      </c>
      <c r="O1022" t="s">
        <v>3723</v>
      </c>
    </row>
    <row r="1023" spans="2:15">
      <c r="B1023" t="s">
        <v>3724</v>
      </c>
      <c r="C1023" t="s">
        <v>3258</v>
      </c>
      <c r="D1023">
        <v>2004</v>
      </c>
      <c r="E1023" t="s">
        <v>3725</v>
      </c>
      <c r="F1023" t="s">
        <v>113</v>
      </c>
      <c r="G1023" t="s">
        <v>113</v>
      </c>
      <c r="H1023" t="s">
        <v>3726</v>
      </c>
      <c r="I1023" t="s">
        <v>357</v>
      </c>
      <c r="J1023">
        <v>1601648</v>
      </c>
      <c r="K1023">
        <v>1519710</v>
      </c>
      <c r="L1023" t="s">
        <v>953</v>
      </c>
      <c r="M1023" t="s">
        <v>358</v>
      </c>
      <c r="N1023" s="1">
        <v>40207</v>
      </c>
      <c r="O1023" t="s">
        <v>357</v>
      </c>
    </row>
    <row r="1024" spans="2:15">
      <c r="B1024" t="s">
        <v>3727</v>
      </c>
      <c r="C1024" t="s">
        <v>3258</v>
      </c>
      <c r="D1024">
        <v>2004</v>
      </c>
      <c r="E1024" t="s">
        <v>3725</v>
      </c>
      <c r="F1024" t="s">
        <v>152</v>
      </c>
      <c r="G1024" t="s">
        <v>152</v>
      </c>
      <c r="H1024" t="s">
        <v>3728</v>
      </c>
      <c r="I1024" t="s">
        <v>3729</v>
      </c>
      <c r="J1024">
        <v>752273</v>
      </c>
      <c r="K1024">
        <v>1519710</v>
      </c>
      <c r="L1024" t="s">
        <v>953</v>
      </c>
      <c r="M1024" t="s">
        <v>391</v>
      </c>
      <c r="N1024" s="1">
        <v>39174</v>
      </c>
      <c r="O1024" t="s">
        <v>3729</v>
      </c>
    </row>
    <row r="1025" spans="2:15">
      <c r="B1025" t="s">
        <v>3730</v>
      </c>
      <c r="C1025" t="s">
        <v>63</v>
      </c>
      <c r="D1025">
        <v>2004</v>
      </c>
      <c r="E1025" t="s">
        <v>3731</v>
      </c>
      <c r="F1025" t="s">
        <v>119</v>
      </c>
      <c r="G1025" t="s">
        <v>119</v>
      </c>
      <c r="H1025" t="s">
        <v>3732</v>
      </c>
      <c r="I1025" t="s">
        <v>3733</v>
      </c>
      <c r="J1025">
        <v>219312</v>
      </c>
      <c r="K1025">
        <v>210000</v>
      </c>
      <c r="L1025" t="s">
        <v>953</v>
      </c>
      <c r="M1025" t="s">
        <v>300</v>
      </c>
      <c r="N1025" s="1">
        <v>39447</v>
      </c>
      <c r="O1025" t="s">
        <v>3733</v>
      </c>
    </row>
    <row r="1026" spans="2:15">
      <c r="B1026" t="s">
        <v>3734</v>
      </c>
      <c r="C1026" t="s">
        <v>63</v>
      </c>
      <c r="D1026">
        <v>2004</v>
      </c>
      <c r="E1026" t="s">
        <v>3731</v>
      </c>
      <c r="F1026" t="s">
        <v>49</v>
      </c>
      <c r="G1026" t="s">
        <v>49</v>
      </c>
      <c r="H1026" t="s">
        <v>3735</v>
      </c>
      <c r="I1026" t="s">
        <v>3736</v>
      </c>
      <c r="J1026">
        <v>344634</v>
      </c>
      <c r="K1026">
        <v>330000</v>
      </c>
      <c r="L1026" t="s">
        <v>953</v>
      </c>
      <c r="M1026" t="s">
        <v>823</v>
      </c>
      <c r="N1026" s="1">
        <v>39447</v>
      </c>
      <c r="O1026" t="s">
        <v>3736</v>
      </c>
    </row>
    <row r="1027" spans="2:15">
      <c r="B1027" t="s">
        <v>3737</v>
      </c>
      <c r="C1027" t="s">
        <v>63</v>
      </c>
      <c r="D1027">
        <v>2004</v>
      </c>
      <c r="E1027" t="s">
        <v>3731</v>
      </c>
      <c r="F1027" t="s">
        <v>42</v>
      </c>
      <c r="G1027" t="s">
        <v>42</v>
      </c>
      <c r="H1027" t="s">
        <v>3738</v>
      </c>
      <c r="I1027" t="s">
        <v>1996</v>
      </c>
      <c r="J1027">
        <v>271632</v>
      </c>
      <c r="K1027">
        <v>260000</v>
      </c>
      <c r="L1027" t="s">
        <v>953</v>
      </c>
      <c r="M1027" t="s">
        <v>441</v>
      </c>
      <c r="N1027" s="1">
        <v>39082</v>
      </c>
      <c r="O1027" t="s">
        <v>3739</v>
      </c>
    </row>
    <row r="1028" spans="2:15">
      <c r="B1028" t="s">
        <v>3740</v>
      </c>
      <c r="C1028" t="s">
        <v>63</v>
      </c>
      <c r="D1028">
        <v>2004</v>
      </c>
      <c r="E1028" t="s">
        <v>3731</v>
      </c>
      <c r="F1028" t="s">
        <v>119</v>
      </c>
      <c r="G1028" t="s">
        <v>119</v>
      </c>
      <c r="H1028" t="s">
        <v>3741</v>
      </c>
      <c r="I1028" t="s">
        <v>3742</v>
      </c>
      <c r="J1028">
        <v>333243</v>
      </c>
      <c r="K1028">
        <v>320000</v>
      </c>
      <c r="L1028" t="s">
        <v>953</v>
      </c>
      <c r="M1028" t="s">
        <v>334</v>
      </c>
      <c r="N1028" s="1">
        <v>39447</v>
      </c>
      <c r="O1028" t="s">
        <v>3743</v>
      </c>
    </row>
    <row r="1029" spans="2:15">
      <c r="B1029" t="s">
        <v>3744</v>
      </c>
      <c r="C1029" t="s">
        <v>63</v>
      </c>
      <c r="D1029">
        <v>2004</v>
      </c>
      <c r="E1029" t="s">
        <v>3731</v>
      </c>
      <c r="F1029" t="s">
        <v>152</v>
      </c>
      <c r="G1029" t="s">
        <v>2531</v>
      </c>
      <c r="H1029" t="s">
        <v>3745</v>
      </c>
      <c r="I1029" t="s">
        <v>3681</v>
      </c>
      <c r="J1029">
        <v>125322</v>
      </c>
      <c r="K1029">
        <v>120000</v>
      </c>
      <c r="L1029" t="s">
        <v>953</v>
      </c>
      <c r="M1029" t="s">
        <v>823</v>
      </c>
      <c r="N1029" s="1">
        <v>39447</v>
      </c>
      <c r="O1029" t="s">
        <v>3746</v>
      </c>
    </row>
    <row r="1030" spans="2:15">
      <c r="B1030" t="s">
        <v>3747</v>
      </c>
      <c r="C1030" t="s">
        <v>63</v>
      </c>
      <c r="D1030">
        <v>2004</v>
      </c>
      <c r="E1030" t="s">
        <v>3731</v>
      </c>
      <c r="F1030" t="s">
        <v>42</v>
      </c>
      <c r="G1030" t="s">
        <v>42</v>
      </c>
      <c r="H1030" t="s">
        <v>3748</v>
      </c>
      <c r="I1030" t="s">
        <v>3749</v>
      </c>
      <c r="J1030">
        <v>396341</v>
      </c>
      <c r="K1030">
        <v>380000</v>
      </c>
      <c r="L1030" t="s">
        <v>953</v>
      </c>
      <c r="M1030" t="s">
        <v>334</v>
      </c>
      <c r="N1030" s="1">
        <v>39447</v>
      </c>
      <c r="O1030" t="s">
        <v>3749</v>
      </c>
    </row>
    <row r="1031" spans="2:15">
      <c r="B1031" t="s">
        <v>3750</v>
      </c>
      <c r="C1031" t="s">
        <v>63</v>
      </c>
      <c r="D1031">
        <v>2004</v>
      </c>
      <c r="E1031" t="s">
        <v>3731</v>
      </c>
      <c r="F1031" t="s">
        <v>194</v>
      </c>
      <c r="G1031" t="s">
        <v>194</v>
      </c>
      <c r="H1031" t="s">
        <v>3751</v>
      </c>
      <c r="I1031" t="s">
        <v>1111</v>
      </c>
      <c r="J1031">
        <v>313303</v>
      </c>
      <c r="K1031">
        <v>300000</v>
      </c>
      <c r="L1031" t="s">
        <v>953</v>
      </c>
      <c r="M1031" t="s">
        <v>334</v>
      </c>
      <c r="N1031" s="1">
        <v>39294</v>
      </c>
      <c r="O1031" t="s">
        <v>3752</v>
      </c>
    </row>
    <row r="1032" spans="2:15">
      <c r="B1032" t="s">
        <v>3753</v>
      </c>
      <c r="C1032" t="s">
        <v>63</v>
      </c>
      <c r="D1032">
        <v>2004</v>
      </c>
      <c r="E1032" t="s">
        <v>3731</v>
      </c>
      <c r="F1032" t="s">
        <v>152</v>
      </c>
      <c r="G1032" t="s">
        <v>152</v>
      </c>
      <c r="H1032" t="s">
        <v>3754</v>
      </c>
      <c r="I1032" t="s">
        <v>3755</v>
      </c>
      <c r="J1032">
        <v>223704</v>
      </c>
      <c r="K1032">
        <v>210000</v>
      </c>
      <c r="L1032" t="s">
        <v>953</v>
      </c>
      <c r="M1032" t="s">
        <v>551</v>
      </c>
      <c r="N1032" s="1">
        <v>39447</v>
      </c>
      <c r="O1032" t="s">
        <v>3755</v>
      </c>
    </row>
    <row r="1033" spans="2:15">
      <c r="B1033" t="s">
        <v>3756</v>
      </c>
      <c r="C1033" t="s">
        <v>63</v>
      </c>
      <c r="D1033">
        <v>2004</v>
      </c>
      <c r="E1033" t="s">
        <v>3731</v>
      </c>
      <c r="F1033" t="s">
        <v>88</v>
      </c>
      <c r="G1033" t="s">
        <v>88</v>
      </c>
      <c r="H1033" t="s">
        <v>3757</v>
      </c>
      <c r="I1033" t="s">
        <v>3300</v>
      </c>
      <c r="J1033">
        <v>375964</v>
      </c>
      <c r="K1033">
        <v>360000</v>
      </c>
      <c r="L1033" t="s">
        <v>953</v>
      </c>
      <c r="M1033" t="s">
        <v>306</v>
      </c>
      <c r="N1033" s="1">
        <v>39082</v>
      </c>
      <c r="O1033" t="s">
        <v>3758</v>
      </c>
    </row>
    <row r="1034" spans="2:15">
      <c r="B1034" t="s">
        <v>3759</v>
      </c>
      <c r="C1034" t="s">
        <v>63</v>
      </c>
      <c r="D1034">
        <v>2004</v>
      </c>
      <c r="E1034" t="s">
        <v>3731</v>
      </c>
      <c r="F1034" t="s">
        <v>3760</v>
      </c>
      <c r="G1034" t="s">
        <v>3760</v>
      </c>
      <c r="H1034" t="s">
        <v>3761</v>
      </c>
      <c r="I1034" t="s">
        <v>3762</v>
      </c>
      <c r="J1034">
        <v>109939</v>
      </c>
      <c r="K1034">
        <v>105666</v>
      </c>
      <c r="L1034" t="s">
        <v>953</v>
      </c>
      <c r="M1034" t="s">
        <v>1310</v>
      </c>
      <c r="N1034" s="1">
        <v>39071</v>
      </c>
      <c r="O1034" t="s">
        <v>3762</v>
      </c>
    </row>
    <row r="1035" spans="2:15">
      <c r="B1035" t="s">
        <v>3763</v>
      </c>
      <c r="C1035" t="s">
        <v>63</v>
      </c>
      <c r="D1035">
        <v>2004</v>
      </c>
      <c r="E1035" t="s">
        <v>3731</v>
      </c>
      <c r="F1035" t="s">
        <v>94</v>
      </c>
      <c r="G1035" t="s">
        <v>94</v>
      </c>
      <c r="H1035" t="s">
        <v>3764</v>
      </c>
      <c r="I1035" t="s">
        <v>3765</v>
      </c>
      <c r="J1035">
        <v>385785</v>
      </c>
      <c r="K1035">
        <v>370000</v>
      </c>
      <c r="L1035" t="s">
        <v>953</v>
      </c>
      <c r="M1035" t="s">
        <v>407</v>
      </c>
      <c r="N1035" s="1">
        <v>39082</v>
      </c>
      <c r="O1035" t="s">
        <v>3765</v>
      </c>
    </row>
    <row r="1036" spans="2:15">
      <c r="B1036" t="s">
        <v>3766</v>
      </c>
      <c r="C1036" t="s">
        <v>63</v>
      </c>
      <c r="D1036">
        <v>2004</v>
      </c>
      <c r="E1036" t="s">
        <v>3731</v>
      </c>
      <c r="F1036" t="s">
        <v>152</v>
      </c>
      <c r="G1036" t="s">
        <v>152</v>
      </c>
      <c r="H1036" t="s">
        <v>3767</v>
      </c>
      <c r="I1036" t="s">
        <v>1781</v>
      </c>
      <c r="J1036">
        <v>229861</v>
      </c>
      <c r="K1036">
        <v>220000</v>
      </c>
      <c r="L1036" t="s">
        <v>953</v>
      </c>
      <c r="M1036" t="s">
        <v>551</v>
      </c>
      <c r="N1036" s="1">
        <v>39478</v>
      </c>
      <c r="O1036" t="s">
        <v>3768</v>
      </c>
    </row>
    <row r="1037" spans="2:15">
      <c r="B1037" t="s">
        <v>3769</v>
      </c>
      <c r="C1037" t="s">
        <v>63</v>
      </c>
      <c r="D1037">
        <v>2004</v>
      </c>
      <c r="E1037" t="s">
        <v>3731</v>
      </c>
      <c r="F1037" t="s">
        <v>94</v>
      </c>
      <c r="G1037" t="s">
        <v>94</v>
      </c>
      <c r="H1037" t="s">
        <v>3770</v>
      </c>
      <c r="I1037" t="s">
        <v>2187</v>
      </c>
      <c r="J1037">
        <v>291578</v>
      </c>
      <c r="K1037">
        <v>280000</v>
      </c>
      <c r="L1037" t="s">
        <v>953</v>
      </c>
      <c r="M1037" t="s">
        <v>407</v>
      </c>
      <c r="N1037" s="1">
        <v>39813</v>
      </c>
      <c r="O1037" t="s">
        <v>2187</v>
      </c>
    </row>
    <row r="1038" spans="2:15">
      <c r="B1038" t="s">
        <v>3771</v>
      </c>
      <c r="C1038" t="s">
        <v>63</v>
      </c>
      <c r="D1038">
        <v>2004</v>
      </c>
      <c r="E1038" t="s">
        <v>3731</v>
      </c>
      <c r="F1038" t="s">
        <v>88</v>
      </c>
      <c r="G1038" t="s">
        <v>88</v>
      </c>
      <c r="H1038" t="s">
        <v>3772</v>
      </c>
      <c r="I1038" t="s">
        <v>2142</v>
      </c>
      <c r="J1038">
        <v>187982</v>
      </c>
      <c r="K1038">
        <v>180000</v>
      </c>
      <c r="L1038" t="s">
        <v>953</v>
      </c>
      <c r="M1038" t="s">
        <v>306</v>
      </c>
      <c r="N1038" s="1">
        <v>39414</v>
      </c>
      <c r="O1038" t="s">
        <v>2142</v>
      </c>
    </row>
    <row r="1039" spans="2:15">
      <c r="B1039" t="s">
        <v>3773</v>
      </c>
      <c r="C1039" t="s">
        <v>63</v>
      </c>
      <c r="D1039">
        <v>2004</v>
      </c>
      <c r="E1039" t="s">
        <v>3731</v>
      </c>
      <c r="F1039" t="s">
        <v>42</v>
      </c>
      <c r="G1039" t="s">
        <v>42</v>
      </c>
      <c r="H1039" t="s">
        <v>3774</v>
      </c>
      <c r="I1039" t="s">
        <v>3775</v>
      </c>
      <c r="J1039">
        <v>146219</v>
      </c>
      <c r="K1039">
        <v>140000</v>
      </c>
      <c r="L1039" t="s">
        <v>953</v>
      </c>
      <c r="M1039" t="s">
        <v>334</v>
      </c>
      <c r="N1039" s="1">
        <v>39447</v>
      </c>
      <c r="O1039" t="s">
        <v>3775</v>
      </c>
    </row>
    <row r="1040" spans="2:15">
      <c r="B1040" t="s">
        <v>3776</v>
      </c>
      <c r="C1040" t="s">
        <v>63</v>
      </c>
      <c r="D1040">
        <v>2004</v>
      </c>
      <c r="E1040" t="s">
        <v>3731</v>
      </c>
      <c r="F1040" t="s">
        <v>220</v>
      </c>
      <c r="G1040" t="s">
        <v>220</v>
      </c>
      <c r="H1040" t="s">
        <v>3777</v>
      </c>
      <c r="I1040" t="s">
        <v>1725</v>
      </c>
      <c r="J1040">
        <v>1009974</v>
      </c>
      <c r="K1040">
        <v>950000</v>
      </c>
      <c r="L1040" t="s">
        <v>953</v>
      </c>
      <c r="M1040" t="s">
        <v>823</v>
      </c>
      <c r="N1040" s="1">
        <v>40178</v>
      </c>
      <c r="O1040" t="s">
        <v>3778</v>
      </c>
    </row>
    <row r="1041" spans="2:15">
      <c r="B1041" t="s">
        <v>3779</v>
      </c>
      <c r="C1041" t="s">
        <v>63</v>
      </c>
      <c r="D1041">
        <v>2004</v>
      </c>
      <c r="E1041" t="s">
        <v>3731</v>
      </c>
      <c r="F1041" t="s">
        <v>94</v>
      </c>
      <c r="G1041" t="s">
        <v>94</v>
      </c>
      <c r="H1041" t="s">
        <v>3780</v>
      </c>
      <c r="I1041" t="s">
        <v>3781</v>
      </c>
      <c r="J1041">
        <v>281989</v>
      </c>
      <c r="K1041">
        <v>270000</v>
      </c>
      <c r="L1041" t="s">
        <v>953</v>
      </c>
      <c r="M1041" t="s">
        <v>407</v>
      </c>
      <c r="N1041" s="1">
        <v>39422</v>
      </c>
      <c r="O1041" t="s">
        <v>3781</v>
      </c>
    </row>
    <row r="1042" spans="2:15">
      <c r="B1042" t="s">
        <v>3782</v>
      </c>
      <c r="C1042" t="s">
        <v>63</v>
      </c>
      <c r="D1042">
        <v>2004</v>
      </c>
      <c r="E1042" t="s">
        <v>3731</v>
      </c>
      <c r="F1042" t="s">
        <v>220</v>
      </c>
      <c r="G1042" t="s">
        <v>220</v>
      </c>
      <c r="H1042" t="s">
        <v>3783</v>
      </c>
      <c r="I1042" t="s">
        <v>676</v>
      </c>
      <c r="J1042">
        <v>385388</v>
      </c>
      <c r="K1042">
        <v>370000</v>
      </c>
      <c r="L1042" t="s">
        <v>953</v>
      </c>
      <c r="M1042" t="s">
        <v>560</v>
      </c>
      <c r="N1042" s="1">
        <v>39447</v>
      </c>
      <c r="O1042" t="s">
        <v>3784</v>
      </c>
    </row>
    <row r="1043" spans="2:15">
      <c r="B1043" t="s">
        <v>3785</v>
      </c>
      <c r="C1043" t="s">
        <v>63</v>
      </c>
      <c r="D1043">
        <v>2004</v>
      </c>
      <c r="E1043" t="s">
        <v>3731</v>
      </c>
      <c r="F1043" t="s">
        <v>220</v>
      </c>
      <c r="G1043" t="s">
        <v>220</v>
      </c>
      <c r="H1043" t="s">
        <v>3786</v>
      </c>
      <c r="I1043" t="s">
        <v>3787</v>
      </c>
      <c r="J1043">
        <v>302441</v>
      </c>
      <c r="K1043">
        <v>290000</v>
      </c>
      <c r="L1043" t="s">
        <v>953</v>
      </c>
      <c r="M1043" t="s">
        <v>1411</v>
      </c>
      <c r="N1043" s="1">
        <v>39447</v>
      </c>
      <c r="O1043" t="s">
        <v>3788</v>
      </c>
    </row>
    <row r="1044" spans="2:15">
      <c r="B1044" t="s">
        <v>3789</v>
      </c>
      <c r="C1044" t="s">
        <v>63</v>
      </c>
      <c r="D1044">
        <v>2004</v>
      </c>
      <c r="E1044" t="s">
        <v>3731</v>
      </c>
      <c r="F1044" t="s">
        <v>94</v>
      </c>
      <c r="G1044" t="s">
        <v>152</v>
      </c>
      <c r="H1044" t="s">
        <v>3790</v>
      </c>
      <c r="I1044" t="s">
        <v>1181</v>
      </c>
      <c r="J1044">
        <v>234887</v>
      </c>
      <c r="K1044">
        <v>219000</v>
      </c>
      <c r="L1044" t="s">
        <v>953</v>
      </c>
      <c r="M1044" t="s">
        <v>358</v>
      </c>
      <c r="N1044" s="1">
        <v>39599</v>
      </c>
      <c r="O1044" t="s">
        <v>1181</v>
      </c>
    </row>
    <row r="1045" spans="2:15">
      <c r="B1045" t="s">
        <v>3791</v>
      </c>
      <c r="C1045" t="s">
        <v>63</v>
      </c>
      <c r="D1045">
        <v>2004</v>
      </c>
      <c r="E1045" t="s">
        <v>3731</v>
      </c>
      <c r="F1045" t="s">
        <v>88</v>
      </c>
      <c r="G1045" t="s">
        <v>88</v>
      </c>
      <c r="H1045" t="s">
        <v>3792</v>
      </c>
      <c r="I1045" t="s">
        <v>2564</v>
      </c>
      <c r="J1045">
        <v>186039</v>
      </c>
      <c r="K1045">
        <v>265000</v>
      </c>
      <c r="L1045" t="s">
        <v>953</v>
      </c>
      <c r="M1045" t="s">
        <v>560</v>
      </c>
      <c r="N1045" s="1">
        <v>39142</v>
      </c>
      <c r="O1045" t="s">
        <v>2564</v>
      </c>
    </row>
    <row r="1046" spans="2:15">
      <c r="B1046" t="s">
        <v>3793</v>
      </c>
      <c r="C1046" t="s">
        <v>63</v>
      </c>
      <c r="D1046">
        <v>2004</v>
      </c>
      <c r="E1046" t="s">
        <v>3731</v>
      </c>
      <c r="F1046" t="s">
        <v>42</v>
      </c>
      <c r="G1046" t="s">
        <v>42</v>
      </c>
      <c r="H1046" t="s">
        <v>3794</v>
      </c>
      <c r="I1046" t="s">
        <v>432</v>
      </c>
      <c r="J1046">
        <v>626607</v>
      </c>
      <c r="K1046">
        <v>600000</v>
      </c>
      <c r="L1046" t="s">
        <v>953</v>
      </c>
      <c r="M1046" t="s">
        <v>407</v>
      </c>
      <c r="N1046" s="1">
        <v>39447</v>
      </c>
      <c r="O1046" t="s">
        <v>3795</v>
      </c>
    </row>
    <row r="1047" spans="2:15">
      <c r="B1047" t="s">
        <v>3796</v>
      </c>
      <c r="C1047" t="s">
        <v>63</v>
      </c>
      <c r="D1047">
        <v>2004</v>
      </c>
      <c r="E1047" t="s">
        <v>3731</v>
      </c>
      <c r="F1047" t="s">
        <v>500</v>
      </c>
      <c r="G1047" t="s">
        <v>3230</v>
      </c>
      <c r="H1047" t="s">
        <v>3797</v>
      </c>
      <c r="I1047" t="s">
        <v>3798</v>
      </c>
      <c r="J1047">
        <v>328969</v>
      </c>
      <c r="K1047">
        <v>315000</v>
      </c>
      <c r="L1047" t="s">
        <v>953</v>
      </c>
      <c r="M1047" t="s">
        <v>334</v>
      </c>
      <c r="N1047" s="1">
        <v>39447</v>
      </c>
      <c r="O1047" t="s">
        <v>3799</v>
      </c>
    </row>
    <row r="1048" spans="2:15">
      <c r="B1048" t="s">
        <v>3800</v>
      </c>
      <c r="C1048" t="s">
        <v>63</v>
      </c>
      <c r="D1048">
        <v>2004</v>
      </c>
      <c r="E1048" t="s">
        <v>3731</v>
      </c>
      <c r="F1048" t="s">
        <v>56</v>
      </c>
      <c r="G1048" t="s">
        <v>56</v>
      </c>
      <c r="H1048" t="s">
        <v>3801</v>
      </c>
      <c r="I1048" t="s">
        <v>3541</v>
      </c>
      <c r="J1048">
        <v>313303</v>
      </c>
      <c r="K1048">
        <v>300000</v>
      </c>
      <c r="L1048" t="s">
        <v>953</v>
      </c>
      <c r="M1048" t="s">
        <v>2636</v>
      </c>
      <c r="N1048" s="1">
        <v>40178</v>
      </c>
      <c r="O1048" t="s">
        <v>3802</v>
      </c>
    </row>
    <row r="1049" spans="2:15">
      <c r="B1049" t="s">
        <v>3803</v>
      </c>
      <c r="C1049" t="s">
        <v>63</v>
      </c>
      <c r="D1049">
        <v>2004</v>
      </c>
      <c r="E1049" t="s">
        <v>3731</v>
      </c>
      <c r="F1049" t="s">
        <v>152</v>
      </c>
      <c r="G1049" t="s">
        <v>152</v>
      </c>
      <c r="H1049" t="s">
        <v>3804</v>
      </c>
      <c r="I1049" t="s">
        <v>3805</v>
      </c>
      <c r="J1049">
        <v>156652</v>
      </c>
      <c r="K1049">
        <v>150000</v>
      </c>
      <c r="L1049" t="s">
        <v>953</v>
      </c>
      <c r="M1049" t="s">
        <v>551</v>
      </c>
      <c r="N1049" s="1">
        <v>39447</v>
      </c>
      <c r="O1049" t="s">
        <v>3805</v>
      </c>
    </row>
    <row r="1050" spans="2:15">
      <c r="B1050" t="s">
        <v>3806</v>
      </c>
      <c r="C1050" t="s">
        <v>63</v>
      </c>
      <c r="D1050">
        <v>2004</v>
      </c>
      <c r="E1050" t="s">
        <v>3731</v>
      </c>
      <c r="F1050" t="s">
        <v>1351</v>
      </c>
      <c r="G1050" t="s">
        <v>3807</v>
      </c>
      <c r="H1050" t="s">
        <v>3808</v>
      </c>
      <c r="I1050" t="s">
        <v>1774</v>
      </c>
      <c r="J1050">
        <v>415534</v>
      </c>
      <c r="K1050">
        <v>390000</v>
      </c>
      <c r="L1050" t="s">
        <v>953</v>
      </c>
      <c r="M1050" t="s">
        <v>334</v>
      </c>
      <c r="N1050" s="1">
        <v>39813</v>
      </c>
      <c r="O1050" t="s">
        <v>3809</v>
      </c>
    </row>
    <row r="1051" spans="2:15">
      <c r="B1051" t="s">
        <v>3810</v>
      </c>
      <c r="C1051" t="s">
        <v>63</v>
      </c>
      <c r="D1051">
        <v>2004</v>
      </c>
      <c r="E1051" t="s">
        <v>3731</v>
      </c>
      <c r="F1051" t="s">
        <v>42</v>
      </c>
      <c r="G1051" t="s">
        <v>42</v>
      </c>
      <c r="H1051" t="s">
        <v>3811</v>
      </c>
      <c r="I1051" t="s">
        <v>201</v>
      </c>
      <c r="J1051">
        <v>0</v>
      </c>
      <c r="K1051">
        <v>210000</v>
      </c>
      <c r="L1051" t="s">
        <v>953</v>
      </c>
      <c r="M1051" t="s">
        <v>358</v>
      </c>
      <c r="N1051" s="1">
        <v>39813</v>
      </c>
      <c r="O1051" t="s">
        <v>201</v>
      </c>
    </row>
    <row r="1052" spans="2:15">
      <c r="B1052" t="s">
        <v>3812</v>
      </c>
      <c r="C1052" t="s">
        <v>63</v>
      </c>
      <c r="D1052">
        <v>2004</v>
      </c>
      <c r="E1052" t="s">
        <v>3731</v>
      </c>
      <c r="F1052" t="s">
        <v>42</v>
      </c>
      <c r="G1052" t="s">
        <v>42</v>
      </c>
      <c r="H1052" t="s">
        <v>3813</v>
      </c>
      <c r="I1052" t="s">
        <v>1842</v>
      </c>
      <c r="J1052">
        <v>223704</v>
      </c>
      <c r="K1052">
        <v>210000</v>
      </c>
      <c r="L1052" t="s">
        <v>953</v>
      </c>
      <c r="M1052" t="s">
        <v>334</v>
      </c>
      <c r="N1052" s="1">
        <v>39187</v>
      </c>
      <c r="O1052" t="s">
        <v>1842</v>
      </c>
    </row>
    <row r="1053" spans="2:15">
      <c r="B1053" t="s">
        <v>3814</v>
      </c>
      <c r="C1053" t="s">
        <v>63</v>
      </c>
      <c r="D1053">
        <v>2004</v>
      </c>
      <c r="E1053" t="s">
        <v>3731</v>
      </c>
      <c r="F1053" t="s">
        <v>88</v>
      </c>
      <c r="G1053" t="s">
        <v>42</v>
      </c>
      <c r="H1053" t="s">
        <v>3815</v>
      </c>
      <c r="I1053" t="s">
        <v>3199</v>
      </c>
      <c r="J1053">
        <v>219312</v>
      </c>
      <c r="K1053">
        <v>210000</v>
      </c>
      <c r="L1053" t="s">
        <v>953</v>
      </c>
      <c r="M1053" t="s">
        <v>2188</v>
      </c>
      <c r="N1053" s="1">
        <v>39450</v>
      </c>
      <c r="O1053" t="s">
        <v>3199</v>
      </c>
    </row>
    <row r="1054" spans="2:15">
      <c r="B1054" t="s">
        <v>3816</v>
      </c>
      <c r="C1054" t="s">
        <v>63</v>
      </c>
      <c r="D1054">
        <v>2004</v>
      </c>
      <c r="E1054" t="s">
        <v>3731</v>
      </c>
      <c r="F1054" t="s">
        <v>42</v>
      </c>
      <c r="G1054" t="s">
        <v>42</v>
      </c>
      <c r="H1054" t="s">
        <v>3817</v>
      </c>
      <c r="I1054" t="s">
        <v>1969</v>
      </c>
      <c r="J1054">
        <v>219312</v>
      </c>
      <c r="K1054">
        <v>210000</v>
      </c>
      <c r="L1054" t="s">
        <v>953</v>
      </c>
      <c r="M1054" t="s">
        <v>306</v>
      </c>
      <c r="N1054" s="1">
        <v>39447</v>
      </c>
      <c r="O1054" t="s">
        <v>1969</v>
      </c>
    </row>
    <row r="1055" spans="2:15">
      <c r="B1055" t="s">
        <v>3818</v>
      </c>
      <c r="C1055" t="s">
        <v>63</v>
      </c>
      <c r="D1055">
        <v>2004</v>
      </c>
      <c r="E1055" t="s">
        <v>3731</v>
      </c>
      <c r="F1055" t="s">
        <v>20</v>
      </c>
      <c r="G1055" t="s">
        <v>20</v>
      </c>
      <c r="H1055" t="s">
        <v>3819</v>
      </c>
      <c r="I1055" t="s">
        <v>3820</v>
      </c>
      <c r="J1055">
        <v>318627</v>
      </c>
      <c r="K1055">
        <v>305000</v>
      </c>
      <c r="L1055" t="s">
        <v>953</v>
      </c>
      <c r="M1055" t="s">
        <v>1599</v>
      </c>
      <c r="N1055" s="1">
        <v>39140</v>
      </c>
      <c r="O1055" t="s">
        <v>3821</v>
      </c>
    </row>
    <row r="1056" spans="2:15">
      <c r="B1056" t="s">
        <v>3822</v>
      </c>
      <c r="C1056" t="s">
        <v>63</v>
      </c>
      <c r="D1056">
        <v>2004</v>
      </c>
      <c r="E1056" t="s">
        <v>3731</v>
      </c>
      <c r="F1056" t="s">
        <v>225</v>
      </c>
      <c r="G1056" t="s">
        <v>225</v>
      </c>
      <c r="H1056" t="s">
        <v>3823</v>
      </c>
      <c r="I1056" t="s">
        <v>3824</v>
      </c>
      <c r="J1056">
        <v>238641</v>
      </c>
      <c r="K1056">
        <v>249000</v>
      </c>
      <c r="L1056" t="s">
        <v>953</v>
      </c>
      <c r="M1056" t="s">
        <v>801</v>
      </c>
      <c r="N1056" s="1">
        <v>39813</v>
      </c>
      <c r="O1056" t="s">
        <v>3825</v>
      </c>
    </row>
    <row r="1057" spans="2:15">
      <c r="B1057" t="s">
        <v>3826</v>
      </c>
      <c r="C1057" t="s">
        <v>63</v>
      </c>
      <c r="D1057">
        <v>2004</v>
      </c>
      <c r="E1057" t="s">
        <v>3731</v>
      </c>
      <c r="F1057" t="s">
        <v>42</v>
      </c>
      <c r="G1057" t="s">
        <v>42</v>
      </c>
      <c r="H1057" t="s">
        <v>3827</v>
      </c>
      <c r="I1057" t="s">
        <v>2203</v>
      </c>
      <c r="J1057">
        <v>1034840</v>
      </c>
      <c r="K1057">
        <v>972000</v>
      </c>
      <c r="L1057" t="s">
        <v>953</v>
      </c>
      <c r="M1057" t="s">
        <v>1151</v>
      </c>
      <c r="N1057" s="1">
        <v>40178</v>
      </c>
      <c r="O1057" t="s">
        <v>2203</v>
      </c>
    </row>
    <row r="1058" spans="2:15">
      <c r="B1058" t="s">
        <v>3828</v>
      </c>
      <c r="C1058" t="s">
        <v>63</v>
      </c>
      <c r="D1058">
        <v>2004</v>
      </c>
      <c r="E1058" t="s">
        <v>3731</v>
      </c>
      <c r="F1058" t="s">
        <v>42</v>
      </c>
      <c r="G1058" t="s">
        <v>42</v>
      </c>
      <c r="H1058" t="s">
        <v>3829</v>
      </c>
      <c r="I1058" t="s">
        <v>3519</v>
      </c>
      <c r="J1058">
        <v>250642</v>
      </c>
      <c r="K1058">
        <v>240000</v>
      </c>
      <c r="L1058" t="s">
        <v>953</v>
      </c>
      <c r="M1058" t="s">
        <v>306</v>
      </c>
      <c r="N1058" s="1">
        <v>39447</v>
      </c>
      <c r="O1058" t="s">
        <v>3830</v>
      </c>
    </row>
    <row r="1059" spans="2:15">
      <c r="B1059" t="s">
        <v>3831</v>
      </c>
      <c r="C1059" t="s">
        <v>63</v>
      </c>
      <c r="D1059">
        <v>2004</v>
      </c>
      <c r="E1059" t="s">
        <v>3731</v>
      </c>
      <c r="F1059" t="s">
        <v>42</v>
      </c>
      <c r="G1059" t="s">
        <v>42</v>
      </c>
      <c r="H1059" t="s">
        <v>3832</v>
      </c>
      <c r="I1059" t="s">
        <v>1147</v>
      </c>
      <c r="J1059">
        <v>816828</v>
      </c>
      <c r="K1059">
        <v>755000</v>
      </c>
      <c r="L1059" t="s">
        <v>953</v>
      </c>
      <c r="M1059" t="s">
        <v>407</v>
      </c>
      <c r="N1059" s="1">
        <v>40178</v>
      </c>
      <c r="O1059" t="s">
        <v>3833</v>
      </c>
    </row>
    <row r="1060" spans="2:15">
      <c r="B1060" t="s">
        <v>3834</v>
      </c>
      <c r="C1060" t="s">
        <v>3835</v>
      </c>
      <c r="D1060">
        <v>2003</v>
      </c>
      <c r="E1060" t="s">
        <v>3836</v>
      </c>
      <c r="F1060" t="s">
        <v>152</v>
      </c>
      <c r="G1060" t="s">
        <v>152</v>
      </c>
      <c r="H1060" t="s">
        <v>3837</v>
      </c>
      <c r="I1060" t="s">
        <v>2240</v>
      </c>
      <c r="J1060">
        <v>10000</v>
      </c>
      <c r="K1060">
        <v>10000</v>
      </c>
      <c r="L1060" t="s">
        <v>953</v>
      </c>
      <c r="M1060" t="s">
        <v>551</v>
      </c>
      <c r="N1060" s="1">
        <v>38352</v>
      </c>
      <c r="O1060" t="s">
        <v>3838</v>
      </c>
    </row>
    <row r="1061" spans="2:15">
      <c r="B1061" t="s">
        <v>3839</v>
      </c>
      <c r="C1061" t="s">
        <v>3835</v>
      </c>
      <c r="D1061">
        <v>2003</v>
      </c>
      <c r="E1061" t="s">
        <v>3836</v>
      </c>
      <c r="F1061" t="s">
        <v>220</v>
      </c>
      <c r="G1061" t="s">
        <v>220</v>
      </c>
      <c r="H1061" t="s">
        <v>3840</v>
      </c>
      <c r="I1061" t="s">
        <v>2423</v>
      </c>
      <c r="J1061">
        <v>10000</v>
      </c>
      <c r="K1061">
        <v>10000</v>
      </c>
      <c r="L1061" t="s">
        <v>953</v>
      </c>
      <c r="M1061" t="s">
        <v>300</v>
      </c>
      <c r="N1061" s="1">
        <v>37986</v>
      </c>
      <c r="O1061" t="s">
        <v>3841</v>
      </c>
    </row>
    <row r="1062" spans="2:15">
      <c r="B1062" t="s">
        <v>3842</v>
      </c>
      <c r="C1062" t="s">
        <v>3835</v>
      </c>
      <c r="D1062">
        <v>2003</v>
      </c>
      <c r="E1062" t="s">
        <v>3836</v>
      </c>
      <c r="F1062" t="s">
        <v>152</v>
      </c>
      <c r="G1062" t="s">
        <v>152</v>
      </c>
      <c r="H1062" t="s">
        <v>3843</v>
      </c>
      <c r="I1062" t="s">
        <v>2918</v>
      </c>
      <c r="J1062">
        <v>30000</v>
      </c>
      <c r="K1062">
        <v>30000</v>
      </c>
      <c r="L1062" t="s">
        <v>953</v>
      </c>
      <c r="M1062" t="s">
        <v>560</v>
      </c>
      <c r="N1062" s="1">
        <v>38352</v>
      </c>
      <c r="O1062" t="s">
        <v>3844</v>
      </c>
    </row>
    <row r="1063" spans="2:15">
      <c r="B1063" t="s">
        <v>3845</v>
      </c>
      <c r="C1063" t="s">
        <v>3835</v>
      </c>
      <c r="D1063">
        <v>2003</v>
      </c>
      <c r="E1063" t="s">
        <v>3836</v>
      </c>
      <c r="F1063" t="s">
        <v>220</v>
      </c>
      <c r="G1063" t="s">
        <v>220</v>
      </c>
      <c r="H1063" t="s">
        <v>3846</v>
      </c>
      <c r="I1063" t="s">
        <v>676</v>
      </c>
      <c r="J1063">
        <v>10000</v>
      </c>
      <c r="K1063">
        <v>10000</v>
      </c>
      <c r="L1063" t="s">
        <v>953</v>
      </c>
      <c r="M1063" t="s">
        <v>560</v>
      </c>
      <c r="N1063" s="1">
        <v>37986</v>
      </c>
      <c r="O1063" t="s">
        <v>3847</v>
      </c>
    </row>
    <row r="1064" spans="2:15">
      <c r="B1064" t="s">
        <v>3848</v>
      </c>
      <c r="C1064" t="s">
        <v>3835</v>
      </c>
      <c r="D1064">
        <v>2003</v>
      </c>
      <c r="E1064" t="s">
        <v>3836</v>
      </c>
      <c r="F1064" t="s">
        <v>220</v>
      </c>
      <c r="G1064" t="s">
        <v>220</v>
      </c>
      <c r="H1064" t="s">
        <v>3849</v>
      </c>
      <c r="I1064" t="s">
        <v>3850</v>
      </c>
      <c r="J1064">
        <v>16525</v>
      </c>
      <c r="K1064">
        <v>30000</v>
      </c>
      <c r="L1064" t="s">
        <v>953</v>
      </c>
      <c r="M1064" t="s">
        <v>1151</v>
      </c>
      <c r="N1064" s="1">
        <v>37986</v>
      </c>
      <c r="O1064" t="s">
        <v>3851</v>
      </c>
    </row>
    <row r="1065" spans="2:15">
      <c r="B1065" t="s">
        <v>3852</v>
      </c>
      <c r="C1065" t="s">
        <v>3835</v>
      </c>
      <c r="D1065">
        <v>2003</v>
      </c>
      <c r="E1065" t="s">
        <v>3836</v>
      </c>
      <c r="F1065" t="s">
        <v>42</v>
      </c>
      <c r="G1065" t="s">
        <v>42</v>
      </c>
      <c r="H1065" t="s">
        <v>3853</v>
      </c>
      <c r="I1065" t="s">
        <v>1332</v>
      </c>
      <c r="J1065">
        <v>30000</v>
      </c>
      <c r="K1065">
        <v>30000</v>
      </c>
      <c r="L1065" t="s">
        <v>953</v>
      </c>
      <c r="M1065" t="s">
        <v>407</v>
      </c>
      <c r="N1065" s="1">
        <v>38324</v>
      </c>
      <c r="O1065" t="s">
        <v>3854</v>
      </c>
    </row>
    <row r="1066" spans="2:15">
      <c r="B1066" t="s">
        <v>3855</v>
      </c>
      <c r="C1066" t="s">
        <v>3835</v>
      </c>
      <c r="D1066">
        <v>2003</v>
      </c>
      <c r="E1066" t="s">
        <v>3836</v>
      </c>
      <c r="F1066" t="s">
        <v>152</v>
      </c>
      <c r="G1066" t="s">
        <v>152</v>
      </c>
      <c r="H1066" t="s">
        <v>3856</v>
      </c>
      <c r="I1066" t="s">
        <v>3857</v>
      </c>
      <c r="J1066">
        <v>20000</v>
      </c>
      <c r="K1066">
        <v>20000</v>
      </c>
      <c r="L1066" t="s">
        <v>953</v>
      </c>
      <c r="M1066" t="s">
        <v>1640</v>
      </c>
      <c r="N1066" s="1">
        <v>38352</v>
      </c>
      <c r="O1066" t="s">
        <v>3858</v>
      </c>
    </row>
    <row r="1067" spans="2:15">
      <c r="B1067" t="s">
        <v>3859</v>
      </c>
      <c r="C1067" t="s">
        <v>3009</v>
      </c>
      <c r="D1067">
        <v>2003</v>
      </c>
      <c r="E1067" t="s">
        <v>3860</v>
      </c>
      <c r="F1067" t="s">
        <v>152</v>
      </c>
      <c r="G1067" t="s">
        <v>152</v>
      </c>
      <c r="H1067" t="s">
        <v>3861</v>
      </c>
      <c r="I1067" t="s">
        <v>3862</v>
      </c>
      <c r="J1067">
        <v>34900</v>
      </c>
      <c r="K1067">
        <v>34900</v>
      </c>
      <c r="L1067" t="s">
        <v>953</v>
      </c>
      <c r="M1067" t="s">
        <v>300</v>
      </c>
      <c r="N1067" s="1">
        <v>39447</v>
      </c>
      <c r="O1067" t="s">
        <v>3863</v>
      </c>
    </row>
    <row r="1068" spans="2:15">
      <c r="B1068" t="s">
        <v>3864</v>
      </c>
      <c r="C1068" t="s">
        <v>3009</v>
      </c>
      <c r="D1068">
        <v>2003</v>
      </c>
      <c r="E1068" t="s">
        <v>3865</v>
      </c>
      <c r="F1068" t="s">
        <v>243</v>
      </c>
      <c r="G1068" t="s">
        <v>1909</v>
      </c>
      <c r="H1068" t="s">
        <v>3866</v>
      </c>
      <c r="I1068" t="s">
        <v>3545</v>
      </c>
      <c r="J1068">
        <v>31694</v>
      </c>
      <c r="K1068">
        <v>30600</v>
      </c>
      <c r="L1068" t="s">
        <v>953</v>
      </c>
      <c r="M1068" t="s">
        <v>441</v>
      </c>
      <c r="N1068" s="1">
        <v>38898</v>
      </c>
      <c r="O1068" t="s">
        <v>3867</v>
      </c>
    </row>
    <row r="1069" spans="2:15">
      <c r="B1069" t="s">
        <v>3868</v>
      </c>
      <c r="C1069" t="s">
        <v>3009</v>
      </c>
      <c r="D1069">
        <v>2003</v>
      </c>
      <c r="E1069" t="s">
        <v>3865</v>
      </c>
      <c r="F1069" t="s">
        <v>49</v>
      </c>
      <c r="G1069" t="s">
        <v>49</v>
      </c>
      <c r="H1069" t="s">
        <v>3869</v>
      </c>
      <c r="I1069" t="s">
        <v>2233</v>
      </c>
      <c r="J1069">
        <v>55662</v>
      </c>
      <c r="K1069">
        <v>53100</v>
      </c>
      <c r="L1069" t="s">
        <v>953</v>
      </c>
      <c r="M1069" t="s">
        <v>300</v>
      </c>
      <c r="N1069" s="1">
        <v>39082</v>
      </c>
      <c r="O1069" t="s">
        <v>3870</v>
      </c>
    </row>
    <row r="1070" spans="2:15">
      <c r="B1070" t="s">
        <v>3871</v>
      </c>
      <c r="C1070" t="s">
        <v>3009</v>
      </c>
      <c r="D1070">
        <v>2003</v>
      </c>
      <c r="E1070" t="s">
        <v>3865</v>
      </c>
      <c r="F1070" t="s">
        <v>152</v>
      </c>
      <c r="G1070" t="s">
        <v>152</v>
      </c>
      <c r="H1070" t="s">
        <v>3872</v>
      </c>
      <c r="I1070" t="s">
        <v>2240</v>
      </c>
      <c r="J1070">
        <v>69098</v>
      </c>
      <c r="K1070">
        <v>66000</v>
      </c>
      <c r="L1070" t="s">
        <v>953</v>
      </c>
      <c r="M1070" t="s">
        <v>551</v>
      </c>
      <c r="N1070" s="1">
        <v>39082</v>
      </c>
      <c r="O1070" t="s">
        <v>2732</v>
      </c>
    </row>
    <row r="1071" spans="2:15">
      <c r="B1071" t="s">
        <v>3873</v>
      </c>
      <c r="C1071" t="s">
        <v>3009</v>
      </c>
      <c r="D1071">
        <v>2003</v>
      </c>
      <c r="E1071" t="s">
        <v>3865</v>
      </c>
      <c r="F1071" t="s">
        <v>42</v>
      </c>
      <c r="G1071" t="s">
        <v>42</v>
      </c>
      <c r="H1071" t="s">
        <v>3874</v>
      </c>
      <c r="I1071" t="s">
        <v>3875</v>
      </c>
      <c r="J1071">
        <v>45435</v>
      </c>
      <c r="K1071">
        <v>43400</v>
      </c>
      <c r="L1071" t="s">
        <v>953</v>
      </c>
      <c r="M1071" t="s">
        <v>407</v>
      </c>
      <c r="N1071" s="1">
        <v>38918</v>
      </c>
      <c r="O1071" t="s">
        <v>3876</v>
      </c>
    </row>
    <row r="1072" spans="2:15">
      <c r="B1072" t="s">
        <v>3877</v>
      </c>
      <c r="C1072" t="s">
        <v>3009</v>
      </c>
      <c r="D1072">
        <v>2003</v>
      </c>
      <c r="E1072" t="s">
        <v>3865</v>
      </c>
      <c r="F1072" t="s">
        <v>94</v>
      </c>
      <c r="G1072" t="s">
        <v>94</v>
      </c>
      <c r="H1072" t="s">
        <v>3878</v>
      </c>
      <c r="I1072" t="s">
        <v>3714</v>
      </c>
      <c r="J1072">
        <v>0</v>
      </c>
      <c r="K1072">
        <v>65118</v>
      </c>
      <c r="L1072" t="s">
        <v>953</v>
      </c>
      <c r="M1072" t="s">
        <v>407</v>
      </c>
      <c r="N1072" s="1">
        <v>37986</v>
      </c>
      <c r="O1072" t="s">
        <v>3879</v>
      </c>
    </row>
    <row r="1073" spans="2:15">
      <c r="B1073" t="s">
        <v>3880</v>
      </c>
      <c r="C1073" t="s">
        <v>33</v>
      </c>
      <c r="D1073">
        <v>2003</v>
      </c>
      <c r="E1073" t="s">
        <v>3881</v>
      </c>
      <c r="F1073" t="s">
        <v>2278</v>
      </c>
      <c r="G1073" t="s">
        <v>2278</v>
      </c>
      <c r="H1073" t="s">
        <v>3882</v>
      </c>
      <c r="I1073" t="s">
        <v>3883</v>
      </c>
      <c r="J1073">
        <v>130241</v>
      </c>
      <c r="K1073">
        <v>112500</v>
      </c>
      <c r="L1073" t="s">
        <v>953</v>
      </c>
      <c r="M1073" t="s">
        <v>823</v>
      </c>
      <c r="N1073" s="1">
        <v>39447</v>
      </c>
      <c r="O1073" t="s">
        <v>3884</v>
      </c>
    </row>
    <row r="1074" spans="2:15">
      <c r="B1074" t="s">
        <v>3885</v>
      </c>
      <c r="C1074" t="s">
        <v>33</v>
      </c>
      <c r="D1074">
        <v>2003</v>
      </c>
      <c r="E1074" t="s">
        <v>3881</v>
      </c>
      <c r="F1074" t="s">
        <v>42</v>
      </c>
      <c r="G1074" t="s">
        <v>42</v>
      </c>
      <c r="H1074" t="s">
        <v>3886</v>
      </c>
      <c r="I1074" t="s">
        <v>3426</v>
      </c>
      <c r="J1074">
        <v>361231</v>
      </c>
      <c r="K1074">
        <v>345000</v>
      </c>
      <c r="L1074" t="s">
        <v>953</v>
      </c>
      <c r="M1074" t="s">
        <v>1411</v>
      </c>
      <c r="N1074" s="1">
        <v>38717</v>
      </c>
      <c r="O1074" t="s">
        <v>3887</v>
      </c>
    </row>
    <row r="1075" spans="2:15">
      <c r="B1075" t="s">
        <v>3888</v>
      </c>
      <c r="C1075" t="s">
        <v>33</v>
      </c>
      <c r="D1075">
        <v>2003</v>
      </c>
      <c r="E1075" t="s">
        <v>3881</v>
      </c>
      <c r="F1075" t="s">
        <v>42</v>
      </c>
      <c r="G1075" t="s">
        <v>42</v>
      </c>
      <c r="H1075" t="s">
        <v>3889</v>
      </c>
      <c r="I1075" t="s">
        <v>3244</v>
      </c>
      <c r="J1075">
        <v>547179</v>
      </c>
      <c r="K1075">
        <v>498000</v>
      </c>
      <c r="L1075" t="s">
        <v>953</v>
      </c>
      <c r="M1075" t="s">
        <v>352</v>
      </c>
      <c r="N1075" s="1">
        <v>38717</v>
      </c>
      <c r="O1075" t="s">
        <v>3890</v>
      </c>
    </row>
    <row r="1076" spans="2:15">
      <c r="B1076" t="s">
        <v>3891</v>
      </c>
      <c r="C1076" t="s">
        <v>33</v>
      </c>
      <c r="D1076">
        <v>2003</v>
      </c>
      <c r="E1076" t="s">
        <v>3881</v>
      </c>
      <c r="F1076" t="s">
        <v>220</v>
      </c>
      <c r="G1076" t="s">
        <v>220</v>
      </c>
      <c r="H1076" t="s">
        <v>3892</v>
      </c>
      <c r="I1076" t="s">
        <v>3893</v>
      </c>
      <c r="J1076">
        <v>200910</v>
      </c>
      <c r="K1076">
        <v>180000</v>
      </c>
      <c r="L1076" t="s">
        <v>953</v>
      </c>
      <c r="M1076" t="s">
        <v>3894</v>
      </c>
      <c r="N1076" s="1">
        <v>39447</v>
      </c>
      <c r="O1076" t="s">
        <v>3895</v>
      </c>
    </row>
    <row r="1077" spans="2:15">
      <c r="B1077" t="s">
        <v>3896</v>
      </c>
      <c r="C1077" t="s">
        <v>165</v>
      </c>
      <c r="D1077">
        <v>2003</v>
      </c>
      <c r="E1077" t="s">
        <v>3897</v>
      </c>
      <c r="F1077" t="s">
        <v>56</v>
      </c>
      <c r="G1077" t="s">
        <v>56</v>
      </c>
      <c r="H1077" t="s">
        <v>3898</v>
      </c>
      <c r="I1077" t="s">
        <v>3380</v>
      </c>
      <c r="J1077">
        <v>511824</v>
      </c>
      <c r="K1077">
        <v>500000</v>
      </c>
      <c r="L1077" t="s">
        <v>953</v>
      </c>
      <c r="M1077" t="s">
        <v>560</v>
      </c>
      <c r="N1077" s="1">
        <v>37986</v>
      </c>
      <c r="O1077" t="s">
        <v>3899</v>
      </c>
    </row>
    <row r="1078" spans="2:15">
      <c r="B1078" t="s">
        <v>3900</v>
      </c>
      <c r="C1078" t="s">
        <v>165</v>
      </c>
      <c r="D1078">
        <v>2003</v>
      </c>
      <c r="E1078" t="s">
        <v>3897</v>
      </c>
      <c r="F1078" t="s">
        <v>243</v>
      </c>
      <c r="G1078" t="s">
        <v>1909</v>
      </c>
      <c r="H1078" t="s">
        <v>3901</v>
      </c>
      <c r="I1078" t="s">
        <v>3384</v>
      </c>
      <c r="J1078">
        <v>383868</v>
      </c>
      <c r="K1078">
        <v>375000</v>
      </c>
      <c r="L1078" t="s">
        <v>953</v>
      </c>
      <c r="M1078" t="s">
        <v>560</v>
      </c>
      <c r="N1078" s="1">
        <v>37986</v>
      </c>
      <c r="O1078" t="s">
        <v>3902</v>
      </c>
    </row>
    <row r="1079" spans="2:15">
      <c r="B1079" t="s">
        <v>3903</v>
      </c>
      <c r="C1079" t="s">
        <v>3258</v>
      </c>
      <c r="D1079">
        <v>2003</v>
      </c>
      <c r="E1079" t="s">
        <v>3904</v>
      </c>
      <c r="F1079" t="s">
        <v>152</v>
      </c>
      <c r="G1079" t="s">
        <v>152</v>
      </c>
      <c r="H1079" t="s">
        <v>3905</v>
      </c>
      <c r="I1079" t="s">
        <v>3268</v>
      </c>
      <c r="J1079">
        <v>1344139</v>
      </c>
      <c r="K1079">
        <v>1450370</v>
      </c>
      <c r="L1079" t="s">
        <v>953</v>
      </c>
      <c r="M1079" t="s">
        <v>551</v>
      </c>
      <c r="N1079" s="1">
        <v>39663</v>
      </c>
      <c r="O1079" t="s">
        <v>3268</v>
      </c>
    </row>
    <row r="1080" spans="2:15">
      <c r="B1080" t="s">
        <v>3906</v>
      </c>
      <c r="C1080" t="s">
        <v>3258</v>
      </c>
      <c r="D1080">
        <v>2003</v>
      </c>
      <c r="E1080" t="s">
        <v>3904</v>
      </c>
      <c r="F1080" t="s">
        <v>42</v>
      </c>
      <c r="G1080" t="s">
        <v>42</v>
      </c>
      <c r="H1080" t="s">
        <v>3907</v>
      </c>
      <c r="I1080" t="s">
        <v>3875</v>
      </c>
      <c r="J1080">
        <v>1549988</v>
      </c>
      <c r="K1080">
        <v>1450370</v>
      </c>
      <c r="L1080" t="s">
        <v>953</v>
      </c>
      <c r="M1080" t="s">
        <v>407</v>
      </c>
      <c r="N1080" s="1">
        <v>39599</v>
      </c>
      <c r="O1080" t="s">
        <v>3875</v>
      </c>
    </row>
    <row r="1081" spans="2:15">
      <c r="B1081" t="s">
        <v>3908</v>
      </c>
      <c r="C1081" t="s">
        <v>63</v>
      </c>
      <c r="D1081">
        <v>2003</v>
      </c>
      <c r="E1081" t="s">
        <v>3909</v>
      </c>
      <c r="F1081" t="s">
        <v>119</v>
      </c>
      <c r="G1081" t="s">
        <v>119</v>
      </c>
      <c r="H1081" t="s">
        <v>3910</v>
      </c>
      <c r="I1081" t="s">
        <v>3016</v>
      </c>
      <c r="J1081">
        <v>391567</v>
      </c>
      <c r="K1081">
        <v>375000</v>
      </c>
      <c r="L1081" t="s">
        <v>953</v>
      </c>
      <c r="M1081" t="s">
        <v>551</v>
      </c>
      <c r="N1081" s="1">
        <v>38802</v>
      </c>
      <c r="O1081" t="s">
        <v>3911</v>
      </c>
    </row>
    <row r="1082" spans="2:15">
      <c r="B1082" t="s">
        <v>3912</v>
      </c>
      <c r="C1082" t="s">
        <v>63</v>
      </c>
      <c r="D1082">
        <v>2003</v>
      </c>
      <c r="E1082" t="s">
        <v>3909</v>
      </c>
      <c r="F1082" t="s">
        <v>42</v>
      </c>
      <c r="G1082" t="s">
        <v>42</v>
      </c>
      <c r="H1082" t="s">
        <v>3913</v>
      </c>
      <c r="I1082" t="s">
        <v>1497</v>
      </c>
      <c r="J1082">
        <v>0</v>
      </c>
      <c r="K1082">
        <v>193035</v>
      </c>
      <c r="L1082" t="s">
        <v>953</v>
      </c>
      <c r="M1082" t="s">
        <v>358</v>
      </c>
      <c r="N1082" s="1">
        <v>40178</v>
      </c>
      <c r="O1082" t="s">
        <v>1497</v>
      </c>
    </row>
    <row r="1083" spans="2:15">
      <c r="B1083" t="s">
        <v>3914</v>
      </c>
      <c r="C1083" t="s">
        <v>63</v>
      </c>
      <c r="D1083">
        <v>2003</v>
      </c>
      <c r="E1083" t="s">
        <v>3909</v>
      </c>
      <c r="F1083" t="s">
        <v>119</v>
      </c>
      <c r="G1083" t="s">
        <v>119</v>
      </c>
      <c r="H1083" t="s">
        <v>3915</v>
      </c>
      <c r="I1083" t="s">
        <v>2073</v>
      </c>
      <c r="J1083">
        <v>322899</v>
      </c>
      <c r="K1083">
        <v>308035</v>
      </c>
      <c r="L1083" t="s">
        <v>953</v>
      </c>
      <c r="M1083" t="s">
        <v>495</v>
      </c>
      <c r="N1083" s="1">
        <v>38903</v>
      </c>
      <c r="O1083" t="s">
        <v>3916</v>
      </c>
    </row>
    <row r="1084" spans="2:15">
      <c r="B1084" t="s">
        <v>3917</v>
      </c>
      <c r="C1084" t="s">
        <v>63</v>
      </c>
      <c r="D1084">
        <v>2003</v>
      </c>
      <c r="E1084" t="s">
        <v>3909</v>
      </c>
      <c r="F1084" t="s">
        <v>42</v>
      </c>
      <c r="G1084" t="s">
        <v>42</v>
      </c>
      <c r="H1084" t="s">
        <v>3918</v>
      </c>
      <c r="I1084" t="s">
        <v>3426</v>
      </c>
      <c r="J1084">
        <v>256276</v>
      </c>
      <c r="K1084">
        <v>245000</v>
      </c>
      <c r="L1084" t="s">
        <v>953</v>
      </c>
      <c r="M1084" t="s">
        <v>560</v>
      </c>
      <c r="N1084" s="1">
        <v>38717</v>
      </c>
      <c r="O1084" t="s">
        <v>3919</v>
      </c>
    </row>
    <row r="1085" spans="2:15">
      <c r="B1085" t="s">
        <v>3920</v>
      </c>
      <c r="C1085" t="s">
        <v>63</v>
      </c>
      <c r="D1085">
        <v>2003</v>
      </c>
      <c r="E1085" t="s">
        <v>3909</v>
      </c>
      <c r="F1085" t="s">
        <v>20</v>
      </c>
      <c r="G1085" t="s">
        <v>20</v>
      </c>
      <c r="H1085" t="s">
        <v>3921</v>
      </c>
      <c r="I1085" t="s">
        <v>1536</v>
      </c>
      <c r="J1085">
        <v>385325</v>
      </c>
      <c r="K1085">
        <v>370000</v>
      </c>
      <c r="L1085" t="s">
        <v>953</v>
      </c>
      <c r="M1085" t="s">
        <v>300</v>
      </c>
      <c r="N1085" s="1">
        <v>38837</v>
      </c>
      <c r="O1085" t="s">
        <v>1536</v>
      </c>
    </row>
    <row r="1086" spans="2:15">
      <c r="B1086" t="s">
        <v>3922</v>
      </c>
      <c r="C1086" t="s">
        <v>63</v>
      </c>
      <c r="D1086">
        <v>2003</v>
      </c>
      <c r="E1086" t="s">
        <v>3909</v>
      </c>
      <c r="F1086" t="s">
        <v>152</v>
      </c>
      <c r="G1086" t="s">
        <v>152</v>
      </c>
      <c r="H1086" t="s">
        <v>3923</v>
      </c>
      <c r="I1086" t="s">
        <v>3729</v>
      </c>
      <c r="J1086">
        <v>170294</v>
      </c>
      <c r="K1086">
        <v>475000</v>
      </c>
      <c r="L1086" t="s">
        <v>953</v>
      </c>
      <c r="M1086" t="s">
        <v>391</v>
      </c>
      <c r="N1086" s="1">
        <v>39447</v>
      </c>
      <c r="O1086" t="s">
        <v>3729</v>
      </c>
    </row>
    <row r="1087" spans="2:15">
      <c r="B1087" t="s">
        <v>3924</v>
      </c>
      <c r="C1087" t="s">
        <v>63</v>
      </c>
      <c r="D1087">
        <v>2003</v>
      </c>
      <c r="E1087" t="s">
        <v>3909</v>
      </c>
      <c r="F1087" t="s">
        <v>152</v>
      </c>
      <c r="G1087" t="s">
        <v>152</v>
      </c>
      <c r="H1087" t="s">
        <v>3925</v>
      </c>
      <c r="I1087" t="s">
        <v>3681</v>
      </c>
      <c r="J1087">
        <v>225316</v>
      </c>
      <c r="K1087">
        <v>215000</v>
      </c>
      <c r="L1087" t="s">
        <v>953</v>
      </c>
      <c r="M1087" t="s">
        <v>300</v>
      </c>
      <c r="N1087" s="1">
        <v>38717</v>
      </c>
      <c r="O1087" t="s">
        <v>3681</v>
      </c>
    </row>
    <row r="1088" spans="2:15">
      <c r="B1088" t="s">
        <v>3926</v>
      </c>
      <c r="C1088" t="s">
        <v>63</v>
      </c>
      <c r="D1088">
        <v>2003</v>
      </c>
      <c r="E1088" t="s">
        <v>3909</v>
      </c>
      <c r="F1088" t="s">
        <v>42</v>
      </c>
      <c r="G1088" t="s">
        <v>42</v>
      </c>
      <c r="H1088" t="s">
        <v>3927</v>
      </c>
      <c r="I1088" t="s">
        <v>747</v>
      </c>
      <c r="J1088">
        <v>135870</v>
      </c>
      <c r="K1088">
        <v>130000</v>
      </c>
      <c r="L1088" t="s">
        <v>953</v>
      </c>
      <c r="M1088" t="s">
        <v>3288</v>
      </c>
      <c r="N1088" s="1">
        <v>38717</v>
      </c>
      <c r="O1088" t="s">
        <v>747</v>
      </c>
    </row>
    <row r="1089" spans="2:15">
      <c r="B1089" t="s">
        <v>3928</v>
      </c>
      <c r="C1089" t="s">
        <v>63</v>
      </c>
      <c r="D1089">
        <v>2003</v>
      </c>
      <c r="E1089" t="s">
        <v>3909</v>
      </c>
      <c r="F1089" t="s">
        <v>88</v>
      </c>
      <c r="G1089" t="s">
        <v>88</v>
      </c>
      <c r="H1089" t="s">
        <v>3929</v>
      </c>
      <c r="I1089" t="s">
        <v>3930</v>
      </c>
      <c r="J1089">
        <v>161931</v>
      </c>
      <c r="K1089">
        <v>155000</v>
      </c>
      <c r="L1089" t="s">
        <v>953</v>
      </c>
      <c r="M1089" t="s">
        <v>306</v>
      </c>
      <c r="N1089" s="1">
        <v>38748</v>
      </c>
      <c r="O1089" t="s">
        <v>3930</v>
      </c>
    </row>
    <row r="1090" spans="2:15">
      <c r="B1090" t="s">
        <v>3931</v>
      </c>
      <c r="C1090" t="s">
        <v>63</v>
      </c>
      <c r="D1090">
        <v>2003</v>
      </c>
      <c r="E1090" t="s">
        <v>3909</v>
      </c>
      <c r="F1090" t="s">
        <v>88</v>
      </c>
      <c r="G1090" t="s">
        <v>88</v>
      </c>
      <c r="H1090" t="s">
        <v>3932</v>
      </c>
      <c r="I1090" t="s">
        <v>3933</v>
      </c>
      <c r="J1090">
        <v>176467</v>
      </c>
      <c r="K1090">
        <v>170000</v>
      </c>
      <c r="L1090" t="s">
        <v>953</v>
      </c>
      <c r="M1090" t="s">
        <v>1599</v>
      </c>
      <c r="N1090" s="1">
        <v>38837</v>
      </c>
      <c r="O1090" t="s">
        <v>3934</v>
      </c>
    </row>
    <row r="1091" spans="2:15">
      <c r="B1091" t="s">
        <v>3935</v>
      </c>
      <c r="C1091" t="s">
        <v>63</v>
      </c>
      <c r="D1091">
        <v>2003</v>
      </c>
      <c r="E1091" t="s">
        <v>3909</v>
      </c>
      <c r="F1091" t="s">
        <v>20</v>
      </c>
      <c r="G1091" t="s">
        <v>20</v>
      </c>
      <c r="H1091" t="s">
        <v>3936</v>
      </c>
      <c r="I1091" t="s">
        <v>3937</v>
      </c>
      <c r="J1091">
        <v>109729</v>
      </c>
      <c r="K1091">
        <v>106000</v>
      </c>
      <c r="L1091" t="s">
        <v>953</v>
      </c>
      <c r="M1091" t="s">
        <v>3308</v>
      </c>
      <c r="N1091" s="1">
        <v>38717</v>
      </c>
      <c r="O1091" t="s">
        <v>3938</v>
      </c>
    </row>
    <row r="1092" spans="2:15">
      <c r="B1092" t="s">
        <v>3939</v>
      </c>
      <c r="C1092" t="s">
        <v>63</v>
      </c>
      <c r="D1092">
        <v>2003</v>
      </c>
      <c r="E1092" t="s">
        <v>3909</v>
      </c>
      <c r="F1092" t="s">
        <v>88</v>
      </c>
      <c r="G1092" t="s">
        <v>88</v>
      </c>
      <c r="H1092" t="s">
        <v>3940</v>
      </c>
      <c r="I1092" t="s">
        <v>96</v>
      </c>
      <c r="J1092">
        <v>288525</v>
      </c>
      <c r="K1092">
        <v>276000</v>
      </c>
      <c r="L1092" t="s">
        <v>953</v>
      </c>
      <c r="M1092" t="s">
        <v>1405</v>
      </c>
      <c r="N1092" s="1">
        <v>38807</v>
      </c>
      <c r="O1092" t="s">
        <v>3941</v>
      </c>
    </row>
    <row r="1093" spans="2:15">
      <c r="B1093" t="s">
        <v>3942</v>
      </c>
      <c r="C1093" t="s">
        <v>63</v>
      </c>
      <c r="D1093">
        <v>2003</v>
      </c>
      <c r="E1093" t="s">
        <v>3909</v>
      </c>
      <c r="F1093" t="s">
        <v>220</v>
      </c>
      <c r="G1093" t="s">
        <v>220</v>
      </c>
      <c r="H1093" t="s">
        <v>3943</v>
      </c>
      <c r="I1093" t="s">
        <v>785</v>
      </c>
      <c r="J1093">
        <v>637887</v>
      </c>
      <c r="K1093">
        <v>556549</v>
      </c>
      <c r="L1093" t="s">
        <v>953</v>
      </c>
      <c r="M1093" t="s">
        <v>2424</v>
      </c>
      <c r="N1093" s="1">
        <v>39813</v>
      </c>
      <c r="O1093" t="s">
        <v>785</v>
      </c>
    </row>
    <row r="1094" spans="2:15">
      <c r="B1094" t="s">
        <v>3944</v>
      </c>
      <c r="C1094" t="s">
        <v>63</v>
      </c>
      <c r="D1094">
        <v>2003</v>
      </c>
      <c r="E1094" t="s">
        <v>3909</v>
      </c>
      <c r="F1094" t="s">
        <v>88</v>
      </c>
      <c r="G1094" t="s">
        <v>88</v>
      </c>
      <c r="H1094" t="s">
        <v>3945</v>
      </c>
      <c r="I1094" t="s">
        <v>3195</v>
      </c>
      <c r="J1094">
        <v>758683</v>
      </c>
      <c r="K1094">
        <v>710000</v>
      </c>
      <c r="L1094" t="s">
        <v>953</v>
      </c>
      <c r="M1094" t="s">
        <v>495</v>
      </c>
      <c r="N1094" s="1">
        <v>39694</v>
      </c>
      <c r="O1094" t="s">
        <v>3196</v>
      </c>
    </row>
    <row r="1095" spans="2:15">
      <c r="B1095" t="s">
        <v>3946</v>
      </c>
      <c r="C1095" t="s">
        <v>63</v>
      </c>
      <c r="D1095">
        <v>2003</v>
      </c>
      <c r="E1095" t="s">
        <v>3909</v>
      </c>
      <c r="F1095" t="s">
        <v>220</v>
      </c>
      <c r="G1095" t="s">
        <v>220</v>
      </c>
      <c r="H1095" t="s">
        <v>3947</v>
      </c>
      <c r="I1095" t="s">
        <v>882</v>
      </c>
      <c r="J1095">
        <v>323972</v>
      </c>
      <c r="K1095">
        <v>310000</v>
      </c>
      <c r="L1095" t="s">
        <v>953</v>
      </c>
      <c r="M1095" t="s">
        <v>282</v>
      </c>
      <c r="N1095" s="1">
        <v>39082</v>
      </c>
      <c r="O1095" t="s">
        <v>882</v>
      </c>
    </row>
    <row r="1096" spans="2:15">
      <c r="B1096" t="s">
        <v>3948</v>
      </c>
      <c r="C1096" t="s">
        <v>63</v>
      </c>
      <c r="D1096">
        <v>2003</v>
      </c>
      <c r="E1096" t="s">
        <v>3909</v>
      </c>
      <c r="F1096" t="s">
        <v>646</v>
      </c>
      <c r="G1096" t="s">
        <v>646</v>
      </c>
      <c r="H1096" t="s">
        <v>3949</v>
      </c>
      <c r="I1096" t="s">
        <v>3950</v>
      </c>
      <c r="J1096">
        <v>265090</v>
      </c>
      <c r="K1096">
        <v>253035</v>
      </c>
      <c r="L1096" t="s">
        <v>953</v>
      </c>
      <c r="M1096" t="s">
        <v>551</v>
      </c>
      <c r="N1096" s="1">
        <v>39082</v>
      </c>
      <c r="O1096" t="s">
        <v>3951</v>
      </c>
    </row>
    <row r="1097" spans="2:15">
      <c r="B1097" t="s">
        <v>3952</v>
      </c>
      <c r="C1097" t="s">
        <v>63</v>
      </c>
      <c r="D1097">
        <v>2003</v>
      </c>
      <c r="E1097" t="s">
        <v>3909</v>
      </c>
      <c r="F1097" t="s">
        <v>152</v>
      </c>
      <c r="G1097" t="s">
        <v>152</v>
      </c>
      <c r="H1097" t="s">
        <v>3953</v>
      </c>
      <c r="I1097" t="s">
        <v>3954</v>
      </c>
      <c r="J1097">
        <v>222856</v>
      </c>
      <c r="K1097">
        <v>212767</v>
      </c>
      <c r="L1097" t="s">
        <v>953</v>
      </c>
      <c r="M1097" t="s">
        <v>551</v>
      </c>
      <c r="N1097" s="1">
        <v>39082</v>
      </c>
      <c r="O1097" t="s">
        <v>3954</v>
      </c>
    </row>
    <row r="1098" spans="2:15">
      <c r="B1098" t="s">
        <v>3955</v>
      </c>
      <c r="C1098" t="s">
        <v>63</v>
      </c>
      <c r="D1098">
        <v>2003</v>
      </c>
      <c r="E1098" t="s">
        <v>3909</v>
      </c>
      <c r="F1098" t="s">
        <v>220</v>
      </c>
      <c r="G1098" t="s">
        <v>220</v>
      </c>
      <c r="H1098" t="s">
        <v>3956</v>
      </c>
      <c r="I1098" t="s">
        <v>3957</v>
      </c>
      <c r="J1098">
        <v>169330</v>
      </c>
      <c r="K1098">
        <v>162000</v>
      </c>
      <c r="L1098" t="s">
        <v>953</v>
      </c>
      <c r="M1098" t="s">
        <v>334</v>
      </c>
      <c r="N1098" s="1">
        <v>39082</v>
      </c>
      <c r="O1098" t="s">
        <v>3958</v>
      </c>
    </row>
    <row r="1099" spans="2:15">
      <c r="B1099" t="s">
        <v>3959</v>
      </c>
      <c r="C1099" t="s">
        <v>63</v>
      </c>
      <c r="D1099">
        <v>2003</v>
      </c>
      <c r="E1099" t="s">
        <v>3909</v>
      </c>
      <c r="F1099" t="s">
        <v>119</v>
      </c>
      <c r="G1099" t="s">
        <v>119</v>
      </c>
      <c r="H1099" t="s">
        <v>3960</v>
      </c>
      <c r="I1099" t="s">
        <v>3961</v>
      </c>
      <c r="J1099">
        <v>256276</v>
      </c>
      <c r="K1099">
        <v>245000</v>
      </c>
      <c r="L1099" t="s">
        <v>953</v>
      </c>
      <c r="M1099" t="s">
        <v>551</v>
      </c>
      <c r="N1099" s="1">
        <v>38728</v>
      </c>
      <c r="O1099" t="s">
        <v>3961</v>
      </c>
    </row>
    <row r="1100" spans="2:15">
      <c r="B1100" t="s">
        <v>3962</v>
      </c>
      <c r="C1100" t="s">
        <v>63</v>
      </c>
      <c r="D1100">
        <v>2003</v>
      </c>
      <c r="E1100" t="s">
        <v>3909</v>
      </c>
      <c r="F1100" t="s">
        <v>81</v>
      </c>
      <c r="G1100" t="s">
        <v>88</v>
      </c>
      <c r="H1100" t="s">
        <v>3963</v>
      </c>
      <c r="I1100" t="s">
        <v>3964</v>
      </c>
      <c r="J1100">
        <v>350141</v>
      </c>
      <c r="K1100">
        <v>337000</v>
      </c>
      <c r="L1100" t="s">
        <v>953</v>
      </c>
      <c r="M1100" t="s">
        <v>300</v>
      </c>
      <c r="N1100" s="1">
        <v>39422</v>
      </c>
      <c r="O1100" t="s">
        <v>3964</v>
      </c>
    </row>
    <row r="1101" spans="2:15">
      <c r="B1101" t="s">
        <v>3965</v>
      </c>
      <c r="C1101" t="s">
        <v>63</v>
      </c>
      <c r="D1101">
        <v>2003</v>
      </c>
      <c r="E1101" t="s">
        <v>3909</v>
      </c>
      <c r="F1101" t="s">
        <v>220</v>
      </c>
      <c r="G1101" t="s">
        <v>220</v>
      </c>
      <c r="H1101" t="s">
        <v>3966</v>
      </c>
      <c r="I1101" t="s">
        <v>3957</v>
      </c>
      <c r="J1101">
        <v>246260</v>
      </c>
      <c r="K1101">
        <v>235000</v>
      </c>
      <c r="L1101" t="s">
        <v>953</v>
      </c>
      <c r="M1101" t="s">
        <v>334</v>
      </c>
      <c r="N1101" s="1">
        <v>39082</v>
      </c>
      <c r="O1101" t="s">
        <v>3957</v>
      </c>
    </row>
    <row r="1102" spans="2:15">
      <c r="B1102" t="s">
        <v>3967</v>
      </c>
      <c r="C1102" t="s">
        <v>63</v>
      </c>
      <c r="D1102">
        <v>2003</v>
      </c>
      <c r="E1102" t="s">
        <v>3909</v>
      </c>
      <c r="F1102" t="s">
        <v>88</v>
      </c>
      <c r="G1102" t="s">
        <v>88</v>
      </c>
      <c r="H1102" t="s">
        <v>3968</v>
      </c>
      <c r="I1102" t="s">
        <v>3969</v>
      </c>
      <c r="J1102">
        <v>243213</v>
      </c>
      <c r="K1102">
        <v>226900</v>
      </c>
      <c r="L1102" t="s">
        <v>953</v>
      </c>
      <c r="M1102" t="s">
        <v>306</v>
      </c>
      <c r="N1102" s="1">
        <v>39082</v>
      </c>
      <c r="O1102" t="s">
        <v>3969</v>
      </c>
    </row>
    <row r="1103" spans="2:15">
      <c r="B1103" t="s">
        <v>3970</v>
      </c>
      <c r="C1103" t="s">
        <v>63</v>
      </c>
      <c r="D1103">
        <v>2003</v>
      </c>
      <c r="E1103" t="s">
        <v>3909</v>
      </c>
      <c r="F1103" t="s">
        <v>42</v>
      </c>
      <c r="G1103" t="s">
        <v>42</v>
      </c>
      <c r="H1103" t="s">
        <v>3971</v>
      </c>
      <c r="I1103" t="s">
        <v>1549</v>
      </c>
      <c r="J1103">
        <v>276749</v>
      </c>
      <c r="K1103">
        <v>265000</v>
      </c>
      <c r="L1103" t="s">
        <v>953</v>
      </c>
      <c r="M1103" t="s">
        <v>358</v>
      </c>
      <c r="N1103" s="1">
        <v>38717</v>
      </c>
      <c r="O1103" t="s">
        <v>3972</v>
      </c>
    </row>
    <row r="1104" spans="2:15">
      <c r="B1104" t="s">
        <v>3973</v>
      </c>
      <c r="C1104" t="s">
        <v>63</v>
      </c>
      <c r="D1104">
        <v>2003</v>
      </c>
      <c r="E1104" t="s">
        <v>3909</v>
      </c>
      <c r="F1104" t="s">
        <v>20</v>
      </c>
      <c r="G1104" t="s">
        <v>20</v>
      </c>
      <c r="H1104" t="s">
        <v>3974</v>
      </c>
      <c r="I1104" t="s">
        <v>3975</v>
      </c>
      <c r="J1104">
        <v>757614</v>
      </c>
      <c r="K1104">
        <v>710000</v>
      </c>
      <c r="L1104" t="s">
        <v>953</v>
      </c>
      <c r="M1104" t="s">
        <v>551</v>
      </c>
      <c r="N1104" s="1">
        <v>39994</v>
      </c>
      <c r="O1104" t="s">
        <v>3976</v>
      </c>
    </row>
    <row r="1105" spans="2:15">
      <c r="B1105" t="s">
        <v>3977</v>
      </c>
      <c r="C1105" t="s">
        <v>63</v>
      </c>
      <c r="D1105">
        <v>2003</v>
      </c>
      <c r="E1105" t="s">
        <v>3909</v>
      </c>
      <c r="F1105" t="s">
        <v>42</v>
      </c>
      <c r="G1105" t="s">
        <v>42</v>
      </c>
      <c r="H1105" t="s">
        <v>3978</v>
      </c>
      <c r="I1105" t="s">
        <v>3979</v>
      </c>
      <c r="J1105">
        <v>0</v>
      </c>
      <c r="K1105">
        <v>205035</v>
      </c>
      <c r="L1105" t="s">
        <v>953</v>
      </c>
      <c r="M1105" t="s">
        <v>560</v>
      </c>
      <c r="N1105" s="1">
        <v>40178</v>
      </c>
      <c r="O1105" t="s">
        <v>3979</v>
      </c>
    </row>
    <row r="1106" spans="2:15">
      <c r="B1106" t="s">
        <v>3980</v>
      </c>
      <c r="C1106" t="s">
        <v>63</v>
      </c>
      <c r="D1106">
        <v>2003</v>
      </c>
      <c r="E1106" t="s">
        <v>3909</v>
      </c>
      <c r="F1106" t="s">
        <v>42</v>
      </c>
      <c r="G1106" t="s">
        <v>42</v>
      </c>
      <c r="H1106" t="s">
        <v>3981</v>
      </c>
      <c r="I1106" t="s">
        <v>1996</v>
      </c>
      <c r="J1106">
        <v>538192</v>
      </c>
      <c r="K1106">
        <v>510000</v>
      </c>
      <c r="L1106" t="s">
        <v>953</v>
      </c>
      <c r="M1106" t="s">
        <v>441</v>
      </c>
      <c r="N1106" s="1">
        <v>39082</v>
      </c>
      <c r="O1106" t="s">
        <v>1996</v>
      </c>
    </row>
    <row r="1107" spans="2:15">
      <c r="B1107" t="s">
        <v>3982</v>
      </c>
      <c r="C1107" t="s">
        <v>63</v>
      </c>
      <c r="D1107">
        <v>2003</v>
      </c>
      <c r="E1107" t="s">
        <v>3909</v>
      </c>
      <c r="F1107" t="s">
        <v>42</v>
      </c>
      <c r="G1107" t="s">
        <v>42</v>
      </c>
      <c r="H1107" t="s">
        <v>3983</v>
      </c>
      <c r="I1107" t="s">
        <v>1204</v>
      </c>
      <c r="J1107">
        <v>440806</v>
      </c>
      <c r="K1107">
        <v>1056605</v>
      </c>
      <c r="L1107" t="s">
        <v>953</v>
      </c>
      <c r="M1107" t="s">
        <v>334</v>
      </c>
      <c r="N1107" s="1">
        <v>39447</v>
      </c>
      <c r="O1107" t="s">
        <v>1204</v>
      </c>
    </row>
    <row r="1108" spans="2:15">
      <c r="B1108" t="s">
        <v>3984</v>
      </c>
      <c r="C1108" t="s">
        <v>63</v>
      </c>
      <c r="D1108">
        <v>2003</v>
      </c>
      <c r="E1108" t="s">
        <v>3909</v>
      </c>
      <c r="F1108" t="s">
        <v>42</v>
      </c>
      <c r="G1108" t="s">
        <v>42</v>
      </c>
      <c r="H1108" t="s">
        <v>3985</v>
      </c>
      <c r="I1108" t="s">
        <v>3986</v>
      </c>
      <c r="J1108">
        <v>172287</v>
      </c>
      <c r="K1108">
        <v>165000</v>
      </c>
      <c r="L1108" t="s">
        <v>953</v>
      </c>
      <c r="M1108" t="s">
        <v>1405</v>
      </c>
      <c r="N1108" s="1">
        <v>38717</v>
      </c>
      <c r="O1108" t="s">
        <v>3987</v>
      </c>
    </row>
    <row r="1109" spans="2:15">
      <c r="B1109" t="s">
        <v>3988</v>
      </c>
      <c r="C1109" t="s">
        <v>63</v>
      </c>
      <c r="D1109">
        <v>2003</v>
      </c>
      <c r="E1109" t="s">
        <v>3909</v>
      </c>
      <c r="F1109" t="s">
        <v>42</v>
      </c>
      <c r="G1109" t="s">
        <v>42</v>
      </c>
      <c r="H1109" t="s">
        <v>3989</v>
      </c>
      <c r="I1109" t="s">
        <v>3875</v>
      </c>
      <c r="J1109">
        <v>40220</v>
      </c>
      <c r="K1109">
        <v>1184640</v>
      </c>
      <c r="L1109" t="s">
        <v>953</v>
      </c>
      <c r="M1109" t="s">
        <v>358</v>
      </c>
      <c r="N1109" s="1">
        <v>37848</v>
      </c>
      <c r="O1109" t="s">
        <v>3990</v>
      </c>
    </row>
    <row r="1110" spans="2:15">
      <c r="B1110" t="s">
        <v>3991</v>
      </c>
      <c r="C1110" t="s">
        <v>63</v>
      </c>
      <c r="D1110">
        <v>2003</v>
      </c>
      <c r="E1110" t="s">
        <v>3909</v>
      </c>
      <c r="F1110" t="s">
        <v>42</v>
      </c>
      <c r="G1110" t="s">
        <v>42</v>
      </c>
      <c r="H1110" t="s">
        <v>3992</v>
      </c>
      <c r="I1110" t="s">
        <v>108</v>
      </c>
      <c r="J1110">
        <v>601430</v>
      </c>
      <c r="K1110">
        <v>575000</v>
      </c>
      <c r="L1110" t="s">
        <v>953</v>
      </c>
      <c r="M1110" t="s">
        <v>334</v>
      </c>
      <c r="N1110" s="1">
        <v>38717</v>
      </c>
      <c r="O1110" t="s">
        <v>3993</v>
      </c>
    </row>
    <row r="1111" spans="2:15">
      <c r="B1111" t="s">
        <v>3994</v>
      </c>
      <c r="C1111" t="s">
        <v>63</v>
      </c>
      <c r="D1111">
        <v>2003</v>
      </c>
      <c r="E1111" t="s">
        <v>3909</v>
      </c>
      <c r="F1111" t="s">
        <v>94</v>
      </c>
      <c r="G1111" t="s">
        <v>94</v>
      </c>
      <c r="H1111" t="s">
        <v>3995</v>
      </c>
      <c r="I1111" t="s">
        <v>3996</v>
      </c>
      <c r="J1111">
        <v>256276</v>
      </c>
      <c r="K1111">
        <v>245000</v>
      </c>
      <c r="L1111" t="s">
        <v>953</v>
      </c>
      <c r="M1111" t="s">
        <v>407</v>
      </c>
      <c r="N1111" s="1">
        <v>39082</v>
      </c>
      <c r="O1111" t="s">
        <v>3997</v>
      </c>
    </row>
    <row r="1112" spans="2:15">
      <c r="B1112" t="s">
        <v>3998</v>
      </c>
      <c r="C1112" t="s">
        <v>63</v>
      </c>
      <c r="D1112">
        <v>2003</v>
      </c>
      <c r="E1112" t="s">
        <v>3909</v>
      </c>
      <c r="F1112" t="s">
        <v>42</v>
      </c>
      <c r="G1112" t="s">
        <v>42</v>
      </c>
      <c r="H1112" t="s">
        <v>3999</v>
      </c>
      <c r="I1112" t="s">
        <v>1064</v>
      </c>
      <c r="J1112">
        <v>266961</v>
      </c>
      <c r="K1112">
        <v>255000</v>
      </c>
      <c r="L1112" t="s">
        <v>953</v>
      </c>
      <c r="M1112" t="s">
        <v>300</v>
      </c>
      <c r="N1112" s="1">
        <v>38776</v>
      </c>
      <c r="O1112" t="s">
        <v>1064</v>
      </c>
    </row>
    <row r="1113" spans="2:15">
      <c r="B1113" t="s">
        <v>4000</v>
      </c>
      <c r="C1113" t="s">
        <v>63</v>
      </c>
      <c r="D1113">
        <v>2003</v>
      </c>
      <c r="E1113" t="s">
        <v>3909</v>
      </c>
      <c r="F1113" t="s">
        <v>119</v>
      </c>
      <c r="G1113" t="s">
        <v>119</v>
      </c>
      <c r="H1113" t="s">
        <v>4001</v>
      </c>
      <c r="I1113" t="s">
        <v>4002</v>
      </c>
      <c r="J1113">
        <v>218817</v>
      </c>
      <c r="K1113">
        <v>209035</v>
      </c>
      <c r="L1113" t="s">
        <v>953</v>
      </c>
      <c r="M1113" t="s">
        <v>2188</v>
      </c>
      <c r="N1113" s="1">
        <v>38952</v>
      </c>
      <c r="O1113" t="s">
        <v>4002</v>
      </c>
    </row>
    <row r="1114" spans="2:15">
      <c r="B1114" t="s">
        <v>4003</v>
      </c>
      <c r="C1114" t="s">
        <v>63</v>
      </c>
      <c r="D1114">
        <v>2003</v>
      </c>
      <c r="E1114" t="s">
        <v>3909</v>
      </c>
      <c r="F1114" t="s">
        <v>119</v>
      </c>
      <c r="G1114" t="s">
        <v>119</v>
      </c>
      <c r="H1114" t="s">
        <v>4004</v>
      </c>
      <c r="I1114" t="s">
        <v>2372</v>
      </c>
      <c r="J1114">
        <v>1799043</v>
      </c>
      <c r="K1114">
        <v>1846040</v>
      </c>
      <c r="L1114" t="s">
        <v>953</v>
      </c>
      <c r="M1114" t="s">
        <v>407</v>
      </c>
      <c r="N1114" s="1">
        <v>39505</v>
      </c>
      <c r="O1114" t="s">
        <v>4005</v>
      </c>
    </row>
    <row r="1115" spans="2:15">
      <c r="B1115" t="s">
        <v>4006</v>
      </c>
      <c r="C1115" t="s">
        <v>63</v>
      </c>
      <c r="D1115">
        <v>2003</v>
      </c>
      <c r="E1115" t="s">
        <v>3909</v>
      </c>
      <c r="F1115" t="s">
        <v>42</v>
      </c>
      <c r="G1115" t="s">
        <v>42</v>
      </c>
      <c r="H1115" t="s">
        <v>4007</v>
      </c>
      <c r="I1115" t="s">
        <v>1155</v>
      </c>
      <c r="J1115">
        <v>0</v>
      </c>
      <c r="K1115">
        <v>60000</v>
      </c>
      <c r="L1115" t="s">
        <v>953</v>
      </c>
      <c r="M1115" t="s">
        <v>358</v>
      </c>
      <c r="N1115" s="1">
        <v>40178</v>
      </c>
      <c r="O1115" t="s">
        <v>1155</v>
      </c>
    </row>
    <row r="1116" spans="2:15">
      <c r="B1116" t="s">
        <v>4008</v>
      </c>
      <c r="C1116" t="s">
        <v>63</v>
      </c>
      <c r="D1116">
        <v>2003</v>
      </c>
      <c r="E1116" t="s">
        <v>3909</v>
      </c>
      <c r="F1116" t="s">
        <v>42</v>
      </c>
      <c r="G1116" t="s">
        <v>42</v>
      </c>
      <c r="H1116" t="s">
        <v>4009</v>
      </c>
      <c r="I1116" t="s">
        <v>4010</v>
      </c>
      <c r="J1116">
        <v>350023</v>
      </c>
      <c r="K1116">
        <v>318035</v>
      </c>
      <c r="L1116" t="s">
        <v>953</v>
      </c>
      <c r="M1116" t="s">
        <v>300</v>
      </c>
      <c r="N1116" s="1">
        <v>39386</v>
      </c>
      <c r="O1116" t="s">
        <v>4011</v>
      </c>
    </row>
    <row r="1117" spans="2:15">
      <c r="B1117" t="s">
        <v>4012</v>
      </c>
      <c r="C1117" t="s">
        <v>63</v>
      </c>
      <c r="D1117">
        <v>2003</v>
      </c>
      <c r="E1117" t="s">
        <v>3909</v>
      </c>
      <c r="F1117" t="s">
        <v>152</v>
      </c>
      <c r="G1117" t="s">
        <v>94</v>
      </c>
      <c r="H1117" t="s">
        <v>4013</v>
      </c>
      <c r="I1117" t="s">
        <v>373</v>
      </c>
      <c r="J1117">
        <v>72611</v>
      </c>
      <c r="K1117">
        <v>208035</v>
      </c>
      <c r="L1117" t="s">
        <v>953</v>
      </c>
      <c r="M1117" t="s">
        <v>358</v>
      </c>
      <c r="N1117" s="1">
        <v>38001</v>
      </c>
      <c r="O1117" t="s">
        <v>373</v>
      </c>
    </row>
    <row r="1118" spans="2:15">
      <c r="B1118" t="s">
        <v>4014</v>
      </c>
      <c r="C1118" t="s">
        <v>63</v>
      </c>
      <c r="D1118">
        <v>2003</v>
      </c>
      <c r="E1118" t="s">
        <v>3909</v>
      </c>
      <c r="F1118" t="s">
        <v>152</v>
      </c>
      <c r="G1118" t="s">
        <v>152</v>
      </c>
      <c r="H1118" t="s">
        <v>4015</v>
      </c>
      <c r="I1118" t="s">
        <v>1770</v>
      </c>
      <c r="J1118">
        <v>1483750</v>
      </c>
      <c r="K1118">
        <v>1390000</v>
      </c>
      <c r="L1118" t="s">
        <v>953</v>
      </c>
      <c r="M1118" t="s">
        <v>358</v>
      </c>
      <c r="N1118" s="1">
        <v>40178</v>
      </c>
      <c r="O1118" t="s">
        <v>4016</v>
      </c>
    </row>
    <row r="1119" spans="2:15">
      <c r="B1119" t="s">
        <v>4017</v>
      </c>
      <c r="C1119" t="s">
        <v>63</v>
      </c>
      <c r="D1119">
        <v>2003</v>
      </c>
      <c r="E1119" t="s">
        <v>3909</v>
      </c>
      <c r="F1119" t="s">
        <v>42</v>
      </c>
      <c r="G1119" t="s">
        <v>42</v>
      </c>
      <c r="H1119" t="s">
        <v>4018</v>
      </c>
      <c r="I1119" t="s">
        <v>148</v>
      </c>
      <c r="J1119">
        <v>212830</v>
      </c>
      <c r="K1119">
        <v>353035</v>
      </c>
      <c r="L1119" t="s">
        <v>953</v>
      </c>
      <c r="M1119" t="s">
        <v>334</v>
      </c>
      <c r="N1119" s="1">
        <v>38857</v>
      </c>
      <c r="O1119" t="s">
        <v>148</v>
      </c>
    </row>
    <row r="1120" spans="2:15">
      <c r="B1120" t="s">
        <v>4019</v>
      </c>
      <c r="C1120" t="s">
        <v>63</v>
      </c>
      <c r="D1120">
        <v>2003</v>
      </c>
      <c r="E1120" t="s">
        <v>3909</v>
      </c>
      <c r="F1120" t="s">
        <v>220</v>
      </c>
      <c r="G1120" t="s">
        <v>220</v>
      </c>
      <c r="H1120" t="s">
        <v>4020</v>
      </c>
      <c r="I1120" t="s">
        <v>4021</v>
      </c>
      <c r="J1120">
        <v>157042</v>
      </c>
      <c r="K1120">
        <v>150000</v>
      </c>
      <c r="L1120" t="s">
        <v>953</v>
      </c>
      <c r="M1120" t="s">
        <v>4022</v>
      </c>
      <c r="N1120" s="1">
        <v>39082</v>
      </c>
      <c r="O1120" t="s">
        <v>4023</v>
      </c>
    </row>
    <row r="1121" spans="2:15">
      <c r="B1121" t="s">
        <v>4024</v>
      </c>
      <c r="C1121" t="s">
        <v>63</v>
      </c>
      <c r="D1121">
        <v>2003</v>
      </c>
      <c r="E1121" t="s">
        <v>3909</v>
      </c>
      <c r="F1121" t="s">
        <v>152</v>
      </c>
      <c r="G1121" t="s">
        <v>152</v>
      </c>
      <c r="H1121" t="s">
        <v>4025</v>
      </c>
      <c r="I1121" t="s">
        <v>1143</v>
      </c>
      <c r="J1121">
        <v>62137</v>
      </c>
      <c r="K1121">
        <v>60000</v>
      </c>
      <c r="L1121" t="s">
        <v>953</v>
      </c>
      <c r="M1121" t="s">
        <v>551</v>
      </c>
      <c r="N1121" s="1">
        <v>38717</v>
      </c>
      <c r="O1121" t="s">
        <v>1143</v>
      </c>
    </row>
    <row r="1122" spans="2:15">
      <c r="B1122" t="s">
        <v>4026</v>
      </c>
      <c r="C1122" t="s">
        <v>63</v>
      </c>
      <c r="D1122">
        <v>2003</v>
      </c>
      <c r="E1122" t="s">
        <v>3909</v>
      </c>
      <c r="F1122" t="s">
        <v>225</v>
      </c>
      <c r="G1122" t="s">
        <v>225</v>
      </c>
      <c r="H1122" t="s">
        <v>4027</v>
      </c>
      <c r="I1122" t="s">
        <v>2802</v>
      </c>
      <c r="J1122">
        <v>549865</v>
      </c>
      <c r="K1122">
        <v>517000</v>
      </c>
      <c r="L1122" t="s">
        <v>953</v>
      </c>
      <c r="M1122" t="s">
        <v>627</v>
      </c>
      <c r="N1122" s="1">
        <v>39925</v>
      </c>
      <c r="O1122" t="s">
        <v>2802</v>
      </c>
    </row>
    <row r="1123" spans="2:15">
      <c r="B1123" t="s">
        <v>4028</v>
      </c>
      <c r="C1123" t="s">
        <v>63</v>
      </c>
      <c r="D1123">
        <v>2003</v>
      </c>
      <c r="E1123" t="s">
        <v>3909</v>
      </c>
      <c r="F1123" t="s">
        <v>42</v>
      </c>
      <c r="G1123" t="s">
        <v>42</v>
      </c>
      <c r="H1123" t="s">
        <v>4029</v>
      </c>
      <c r="I1123" t="s">
        <v>1962</v>
      </c>
      <c r="J1123">
        <v>256276</v>
      </c>
      <c r="K1123">
        <v>245000</v>
      </c>
      <c r="L1123" t="s">
        <v>953</v>
      </c>
      <c r="M1123" t="s">
        <v>407</v>
      </c>
      <c r="N1123" s="1">
        <v>38717</v>
      </c>
      <c r="O1123" t="s">
        <v>1962</v>
      </c>
    </row>
    <row r="1124" spans="2:15">
      <c r="B1124" t="s">
        <v>4030</v>
      </c>
      <c r="C1124" t="s">
        <v>63</v>
      </c>
      <c r="D1124">
        <v>2003</v>
      </c>
      <c r="E1124" t="s">
        <v>3909</v>
      </c>
      <c r="F1124" t="s">
        <v>42</v>
      </c>
      <c r="G1124" t="s">
        <v>42</v>
      </c>
      <c r="H1124" t="s">
        <v>4031</v>
      </c>
      <c r="I1124" t="s">
        <v>2544</v>
      </c>
      <c r="J1124">
        <v>266972</v>
      </c>
      <c r="K1124">
        <v>255000</v>
      </c>
      <c r="L1124" t="s">
        <v>953</v>
      </c>
      <c r="M1124" t="s">
        <v>560</v>
      </c>
      <c r="N1124" s="1">
        <v>38717</v>
      </c>
      <c r="O1124" t="s">
        <v>4032</v>
      </c>
    </row>
    <row r="1125" spans="2:15">
      <c r="B1125" t="s">
        <v>4033</v>
      </c>
      <c r="C1125" t="s">
        <v>63</v>
      </c>
      <c r="D1125">
        <v>2003</v>
      </c>
      <c r="E1125" t="s">
        <v>3909</v>
      </c>
      <c r="F1125" t="s">
        <v>88</v>
      </c>
      <c r="G1125" t="s">
        <v>88</v>
      </c>
      <c r="H1125" t="s">
        <v>4034</v>
      </c>
      <c r="I1125" t="s">
        <v>2926</v>
      </c>
      <c r="J1125">
        <v>137921</v>
      </c>
      <c r="K1125">
        <v>310000</v>
      </c>
      <c r="L1125" t="s">
        <v>953</v>
      </c>
      <c r="M1125" t="s">
        <v>560</v>
      </c>
      <c r="N1125" s="1">
        <v>38352</v>
      </c>
      <c r="O1125" t="s">
        <v>2926</v>
      </c>
    </row>
    <row r="1126" spans="2:15">
      <c r="B1126" t="s">
        <v>4035</v>
      </c>
      <c r="C1126" t="s">
        <v>192</v>
      </c>
      <c r="D1126">
        <v>2003</v>
      </c>
      <c r="E1126" t="s">
        <v>4036</v>
      </c>
      <c r="F1126" t="s">
        <v>20</v>
      </c>
      <c r="G1126" t="s">
        <v>20</v>
      </c>
      <c r="H1126" t="s">
        <v>4037</v>
      </c>
      <c r="I1126" t="s">
        <v>1681</v>
      </c>
      <c r="J1126">
        <v>25682141</v>
      </c>
      <c r="K1126">
        <v>24100000</v>
      </c>
      <c r="L1126" t="s">
        <v>953</v>
      </c>
      <c r="M1126" t="s">
        <v>551</v>
      </c>
      <c r="N1126" s="1">
        <v>40724</v>
      </c>
      <c r="O1126" t="s">
        <v>4038</v>
      </c>
    </row>
    <row r="1127" spans="2:15">
      <c r="B1127" t="s">
        <v>4039</v>
      </c>
      <c r="C1127" t="s">
        <v>192</v>
      </c>
      <c r="D1127">
        <v>2003</v>
      </c>
      <c r="E1127" t="s">
        <v>4036</v>
      </c>
      <c r="F1127" t="s">
        <v>42</v>
      </c>
      <c r="G1127" t="s">
        <v>42</v>
      </c>
      <c r="H1127" t="s">
        <v>4040</v>
      </c>
      <c r="I1127" t="s">
        <v>3875</v>
      </c>
      <c r="J1127">
        <v>18072938</v>
      </c>
      <c r="K1127">
        <v>16950000</v>
      </c>
      <c r="L1127" t="s">
        <v>953</v>
      </c>
      <c r="M1127" t="s">
        <v>334</v>
      </c>
      <c r="N1127" s="1">
        <v>40633</v>
      </c>
      <c r="O1127" t="s">
        <v>4041</v>
      </c>
    </row>
    <row r="1128" spans="2:15">
      <c r="B1128" t="s">
        <v>4042</v>
      </c>
      <c r="C1128" t="s">
        <v>3009</v>
      </c>
      <c r="D1128">
        <v>2002</v>
      </c>
      <c r="E1128" t="s">
        <v>3865</v>
      </c>
      <c r="F1128" t="s">
        <v>113</v>
      </c>
      <c r="G1128" t="s">
        <v>152</v>
      </c>
      <c r="H1128" t="s">
        <v>4043</v>
      </c>
      <c r="I1128" t="s">
        <v>4044</v>
      </c>
      <c r="J1128">
        <v>22316</v>
      </c>
      <c r="K1128">
        <v>21800</v>
      </c>
      <c r="L1128" t="s">
        <v>953</v>
      </c>
      <c r="M1128" t="s">
        <v>551</v>
      </c>
      <c r="N1128" s="1">
        <v>38717</v>
      </c>
      <c r="O1128" t="s">
        <v>4045</v>
      </c>
    </row>
    <row r="1129" spans="2:15">
      <c r="B1129" t="s">
        <v>4046</v>
      </c>
      <c r="C1129" t="s">
        <v>3009</v>
      </c>
      <c r="D1129">
        <v>2002</v>
      </c>
      <c r="E1129" t="s">
        <v>3865</v>
      </c>
      <c r="F1129" t="s">
        <v>119</v>
      </c>
      <c r="G1129" t="s">
        <v>119</v>
      </c>
      <c r="H1129" t="s">
        <v>4047</v>
      </c>
      <c r="I1129" t="s">
        <v>4048</v>
      </c>
      <c r="J1129">
        <v>14570</v>
      </c>
      <c r="K1129">
        <v>14400</v>
      </c>
      <c r="L1129" t="s">
        <v>953</v>
      </c>
      <c r="M1129" t="s">
        <v>551</v>
      </c>
      <c r="N1129" s="1">
        <v>38300</v>
      </c>
      <c r="O1129" t="s">
        <v>4048</v>
      </c>
    </row>
    <row r="1130" spans="2:15">
      <c r="B1130" t="s">
        <v>4049</v>
      </c>
      <c r="C1130" t="s">
        <v>3009</v>
      </c>
      <c r="D1130">
        <v>2002</v>
      </c>
      <c r="E1130" t="s">
        <v>4050</v>
      </c>
      <c r="F1130" t="s">
        <v>42</v>
      </c>
      <c r="G1130" t="s">
        <v>42</v>
      </c>
      <c r="H1130" t="s">
        <v>4051</v>
      </c>
      <c r="I1130" t="s">
        <v>1969</v>
      </c>
      <c r="J1130">
        <v>11795</v>
      </c>
      <c r="K1130">
        <v>11400</v>
      </c>
      <c r="L1130" t="s">
        <v>953</v>
      </c>
      <c r="M1130" t="s">
        <v>306</v>
      </c>
      <c r="N1130" s="1">
        <v>38352</v>
      </c>
      <c r="O1130" t="s">
        <v>4052</v>
      </c>
    </row>
    <row r="1131" spans="2:15">
      <c r="B1131" t="s">
        <v>4053</v>
      </c>
      <c r="C1131" t="s">
        <v>33</v>
      </c>
      <c r="D1131">
        <v>2002</v>
      </c>
      <c r="E1131" t="s">
        <v>4054</v>
      </c>
      <c r="F1131" t="s">
        <v>20</v>
      </c>
      <c r="G1131" t="s">
        <v>20</v>
      </c>
      <c r="H1131" t="s">
        <v>4055</v>
      </c>
      <c r="I1131" t="s">
        <v>4056</v>
      </c>
      <c r="J1131">
        <v>395688</v>
      </c>
      <c r="K1131">
        <v>377899</v>
      </c>
      <c r="L1131" t="s">
        <v>953</v>
      </c>
      <c r="M1131" t="s">
        <v>293</v>
      </c>
      <c r="N1131" s="1">
        <v>38717</v>
      </c>
      <c r="O1131" t="s">
        <v>4057</v>
      </c>
    </row>
    <row r="1132" spans="2:15">
      <c r="B1132" t="s">
        <v>4058</v>
      </c>
      <c r="C1132" t="s">
        <v>165</v>
      </c>
      <c r="D1132">
        <v>2002</v>
      </c>
      <c r="E1132" t="s">
        <v>4059</v>
      </c>
      <c r="F1132" t="s">
        <v>646</v>
      </c>
      <c r="G1132" t="s">
        <v>646</v>
      </c>
      <c r="H1132" t="s">
        <v>4060</v>
      </c>
      <c r="I1132" t="s">
        <v>4061</v>
      </c>
      <c r="J1132">
        <v>689769</v>
      </c>
      <c r="K1132">
        <v>675000</v>
      </c>
      <c r="L1132" t="s">
        <v>953</v>
      </c>
      <c r="M1132" t="s">
        <v>2636</v>
      </c>
      <c r="N1132" s="1">
        <v>37621</v>
      </c>
      <c r="O1132" t="s">
        <v>4062</v>
      </c>
    </row>
    <row r="1133" spans="2:15">
      <c r="B1133" t="s">
        <v>4063</v>
      </c>
      <c r="C1133" t="s">
        <v>165</v>
      </c>
      <c r="D1133">
        <v>2002</v>
      </c>
      <c r="E1133" t="s">
        <v>4059</v>
      </c>
      <c r="F1133" t="s">
        <v>225</v>
      </c>
      <c r="G1133" t="s">
        <v>225</v>
      </c>
      <c r="H1133" t="s">
        <v>4064</v>
      </c>
      <c r="I1133" t="s">
        <v>4065</v>
      </c>
      <c r="J1133">
        <v>133000</v>
      </c>
      <c r="K1133">
        <v>133000</v>
      </c>
      <c r="L1133" t="s">
        <v>953</v>
      </c>
      <c r="M1133" t="s">
        <v>823</v>
      </c>
      <c r="N1133" s="1">
        <v>37621</v>
      </c>
      <c r="O1133" t="s">
        <v>4066</v>
      </c>
    </row>
    <row r="1134" spans="2:15">
      <c r="B1134" t="s">
        <v>4067</v>
      </c>
      <c r="C1134" t="s">
        <v>165</v>
      </c>
      <c r="D1134">
        <v>2002</v>
      </c>
      <c r="E1134" t="s">
        <v>4059</v>
      </c>
      <c r="F1134" t="s">
        <v>119</v>
      </c>
      <c r="G1134" t="s">
        <v>119</v>
      </c>
      <c r="H1134" t="s">
        <v>4068</v>
      </c>
      <c r="I1134" t="s">
        <v>2372</v>
      </c>
      <c r="J1134">
        <v>541596</v>
      </c>
      <c r="K1134">
        <v>530000</v>
      </c>
      <c r="L1134" t="s">
        <v>953</v>
      </c>
      <c r="M1134" t="s">
        <v>358</v>
      </c>
      <c r="N1134" s="1">
        <v>37621</v>
      </c>
      <c r="O1134" t="s">
        <v>4069</v>
      </c>
    </row>
    <row r="1135" spans="2:15">
      <c r="B1135" t="s">
        <v>4070</v>
      </c>
      <c r="C1135" t="s">
        <v>3258</v>
      </c>
      <c r="D1135">
        <v>2002</v>
      </c>
      <c r="E1135" t="s">
        <v>4071</v>
      </c>
      <c r="F1135" t="s">
        <v>20</v>
      </c>
      <c r="G1135" t="s">
        <v>20</v>
      </c>
      <c r="H1135" t="s">
        <v>4072</v>
      </c>
      <c r="I1135" t="s">
        <v>3261</v>
      </c>
      <c r="J1135">
        <v>1517066</v>
      </c>
      <c r="K1135">
        <v>1417500</v>
      </c>
      <c r="L1135" t="s">
        <v>953</v>
      </c>
      <c r="M1135" t="s">
        <v>551</v>
      </c>
      <c r="N1135" s="1">
        <v>39082</v>
      </c>
      <c r="O1135" t="s">
        <v>3261</v>
      </c>
    </row>
    <row r="1136" spans="2:15">
      <c r="B1136" t="s">
        <v>4073</v>
      </c>
      <c r="C1136" t="s">
        <v>3258</v>
      </c>
      <c r="D1136">
        <v>2002</v>
      </c>
      <c r="E1136" t="s">
        <v>4071</v>
      </c>
      <c r="F1136" t="s">
        <v>88</v>
      </c>
      <c r="G1136" t="s">
        <v>88</v>
      </c>
      <c r="H1136" t="s">
        <v>4074</v>
      </c>
      <c r="I1136" t="s">
        <v>3145</v>
      </c>
      <c r="J1136">
        <v>1517066</v>
      </c>
      <c r="K1136">
        <v>1417500</v>
      </c>
      <c r="L1136" t="s">
        <v>953</v>
      </c>
      <c r="M1136" t="s">
        <v>1310</v>
      </c>
      <c r="N1136" s="1">
        <v>39355</v>
      </c>
      <c r="O1136" t="s">
        <v>3145</v>
      </c>
    </row>
    <row r="1137" spans="2:15">
      <c r="B1137" t="s">
        <v>4075</v>
      </c>
      <c r="C1137" t="s">
        <v>3258</v>
      </c>
      <c r="D1137">
        <v>2002</v>
      </c>
      <c r="E1137" t="s">
        <v>4071</v>
      </c>
      <c r="F1137" t="s">
        <v>220</v>
      </c>
      <c r="G1137" t="s">
        <v>220</v>
      </c>
      <c r="H1137" t="s">
        <v>4076</v>
      </c>
      <c r="I1137" t="s">
        <v>4077</v>
      </c>
      <c r="J1137">
        <v>1517066</v>
      </c>
      <c r="K1137">
        <v>1417500</v>
      </c>
      <c r="L1137" t="s">
        <v>953</v>
      </c>
      <c r="M1137" t="s">
        <v>407</v>
      </c>
      <c r="N1137" s="1">
        <v>39082</v>
      </c>
      <c r="O1137" t="s">
        <v>4077</v>
      </c>
    </row>
    <row r="1138" spans="2:15">
      <c r="B1138" t="s">
        <v>4078</v>
      </c>
      <c r="C1138" t="s">
        <v>63</v>
      </c>
      <c r="D1138">
        <v>2002</v>
      </c>
      <c r="E1138" t="s">
        <v>4079</v>
      </c>
      <c r="F1138" t="s">
        <v>88</v>
      </c>
      <c r="G1138" t="s">
        <v>88</v>
      </c>
      <c r="H1138" t="s">
        <v>4080</v>
      </c>
      <c r="I1138" t="s">
        <v>2142</v>
      </c>
      <c r="J1138">
        <v>215149</v>
      </c>
      <c r="K1138">
        <v>205000</v>
      </c>
      <c r="L1138" t="s">
        <v>953</v>
      </c>
      <c r="M1138" t="s">
        <v>306</v>
      </c>
      <c r="N1138" s="1">
        <v>38594</v>
      </c>
      <c r="O1138" t="s">
        <v>4081</v>
      </c>
    </row>
    <row r="1139" spans="2:15">
      <c r="B1139" t="s">
        <v>4082</v>
      </c>
      <c r="C1139" t="s">
        <v>63</v>
      </c>
      <c r="D1139">
        <v>2002</v>
      </c>
      <c r="E1139" t="s">
        <v>4079</v>
      </c>
      <c r="F1139" t="s">
        <v>49</v>
      </c>
      <c r="G1139" t="s">
        <v>49</v>
      </c>
      <c r="H1139" t="s">
        <v>4083</v>
      </c>
      <c r="I1139" t="s">
        <v>4084</v>
      </c>
      <c r="J1139">
        <v>146713</v>
      </c>
      <c r="K1139">
        <v>140000</v>
      </c>
      <c r="L1139" t="s">
        <v>953</v>
      </c>
      <c r="M1139" t="s">
        <v>1411</v>
      </c>
      <c r="N1139" s="1">
        <v>38717</v>
      </c>
      <c r="O1139" t="s">
        <v>4085</v>
      </c>
    </row>
    <row r="1140" spans="2:15">
      <c r="B1140" t="s">
        <v>4086</v>
      </c>
      <c r="C1140" t="s">
        <v>63</v>
      </c>
      <c r="D1140">
        <v>2002</v>
      </c>
      <c r="E1140" t="s">
        <v>4079</v>
      </c>
      <c r="F1140" t="s">
        <v>56</v>
      </c>
      <c r="G1140" t="s">
        <v>56</v>
      </c>
      <c r="H1140" t="s">
        <v>4087</v>
      </c>
      <c r="I1140" t="s">
        <v>807</v>
      </c>
      <c r="J1140">
        <v>188470</v>
      </c>
      <c r="K1140">
        <v>180000</v>
      </c>
      <c r="L1140" t="s">
        <v>953</v>
      </c>
      <c r="M1140" t="s">
        <v>334</v>
      </c>
      <c r="N1140" s="1">
        <v>38717</v>
      </c>
      <c r="O1140" t="s">
        <v>807</v>
      </c>
    </row>
    <row r="1141" spans="2:15">
      <c r="B1141" t="s">
        <v>4088</v>
      </c>
      <c r="C1141" t="s">
        <v>63</v>
      </c>
      <c r="D1141">
        <v>2002</v>
      </c>
      <c r="E1141" t="s">
        <v>4079</v>
      </c>
      <c r="F1141" t="s">
        <v>56</v>
      </c>
      <c r="G1141" t="s">
        <v>56</v>
      </c>
      <c r="H1141" t="s">
        <v>4089</v>
      </c>
      <c r="I1141" t="s">
        <v>3380</v>
      </c>
      <c r="J1141">
        <v>191610</v>
      </c>
      <c r="K1141">
        <v>183000</v>
      </c>
      <c r="L1141" t="s">
        <v>953</v>
      </c>
      <c r="M1141" t="s">
        <v>334</v>
      </c>
      <c r="N1141" s="1">
        <v>38807</v>
      </c>
      <c r="O1141" t="s">
        <v>3380</v>
      </c>
    </row>
    <row r="1142" spans="2:15">
      <c r="B1142" t="s">
        <v>4090</v>
      </c>
      <c r="C1142" t="s">
        <v>63</v>
      </c>
      <c r="D1142">
        <v>2002</v>
      </c>
      <c r="E1142" t="s">
        <v>4079</v>
      </c>
      <c r="F1142" t="s">
        <v>152</v>
      </c>
      <c r="G1142" t="s">
        <v>152</v>
      </c>
      <c r="H1142" t="s">
        <v>4091</v>
      </c>
      <c r="I1142" t="s">
        <v>2918</v>
      </c>
      <c r="J1142">
        <v>212673</v>
      </c>
      <c r="K1142">
        <v>330000</v>
      </c>
      <c r="L1142" t="s">
        <v>953</v>
      </c>
      <c r="M1142" t="s">
        <v>560</v>
      </c>
      <c r="N1142" s="1">
        <v>39082</v>
      </c>
      <c r="O1142" t="s">
        <v>2918</v>
      </c>
    </row>
    <row r="1143" spans="2:15">
      <c r="B1143" t="s">
        <v>4092</v>
      </c>
      <c r="C1143" t="s">
        <v>63</v>
      </c>
      <c r="D1143">
        <v>2002</v>
      </c>
      <c r="E1143" t="s">
        <v>4079</v>
      </c>
      <c r="F1143" t="s">
        <v>20</v>
      </c>
      <c r="G1143" t="s">
        <v>20</v>
      </c>
      <c r="H1143" t="s">
        <v>4093</v>
      </c>
      <c r="I1143" t="s">
        <v>4094</v>
      </c>
      <c r="J1143">
        <v>413793</v>
      </c>
      <c r="K1143">
        <v>387292</v>
      </c>
      <c r="L1143" t="s">
        <v>953</v>
      </c>
      <c r="M1143" t="s">
        <v>306</v>
      </c>
      <c r="N1143" s="1">
        <v>39446</v>
      </c>
      <c r="O1143" t="s">
        <v>4094</v>
      </c>
    </row>
    <row r="1144" spans="2:15">
      <c r="B1144" t="s">
        <v>4095</v>
      </c>
      <c r="C1144" t="s">
        <v>63</v>
      </c>
      <c r="D1144">
        <v>2002</v>
      </c>
      <c r="E1144" t="s">
        <v>4079</v>
      </c>
      <c r="F1144" t="s">
        <v>20</v>
      </c>
      <c r="G1144" t="s">
        <v>20</v>
      </c>
      <c r="H1144" t="s">
        <v>4096</v>
      </c>
      <c r="I1144" t="s">
        <v>22</v>
      </c>
      <c r="J1144">
        <v>247673</v>
      </c>
      <c r="K1144">
        <v>237000</v>
      </c>
      <c r="L1144" t="s">
        <v>953</v>
      </c>
      <c r="M1144" t="s">
        <v>551</v>
      </c>
      <c r="N1144" s="1">
        <v>38717</v>
      </c>
      <c r="O1144" t="s">
        <v>4097</v>
      </c>
    </row>
    <row r="1145" spans="2:15">
      <c r="B1145" t="s">
        <v>4098</v>
      </c>
      <c r="C1145" t="s">
        <v>63</v>
      </c>
      <c r="D1145">
        <v>2002</v>
      </c>
      <c r="E1145" t="s">
        <v>4079</v>
      </c>
      <c r="F1145" t="s">
        <v>152</v>
      </c>
      <c r="G1145" t="s">
        <v>152</v>
      </c>
      <c r="H1145" t="s">
        <v>4099</v>
      </c>
      <c r="I1145" t="s">
        <v>1131</v>
      </c>
      <c r="J1145">
        <v>405604</v>
      </c>
      <c r="K1145">
        <v>602000</v>
      </c>
      <c r="L1145" t="s">
        <v>953</v>
      </c>
      <c r="M1145" t="s">
        <v>334</v>
      </c>
      <c r="N1145" s="1">
        <v>39447</v>
      </c>
      <c r="O1145" t="s">
        <v>1131</v>
      </c>
    </row>
    <row r="1146" spans="2:15">
      <c r="B1146" t="s">
        <v>4100</v>
      </c>
      <c r="C1146" t="s">
        <v>63</v>
      </c>
      <c r="D1146">
        <v>2002</v>
      </c>
      <c r="E1146" t="s">
        <v>4079</v>
      </c>
      <c r="F1146" t="s">
        <v>88</v>
      </c>
      <c r="G1146" t="s">
        <v>88</v>
      </c>
      <c r="H1146" t="s">
        <v>4101</v>
      </c>
      <c r="I1146" t="s">
        <v>3933</v>
      </c>
      <c r="J1146">
        <v>368745</v>
      </c>
      <c r="K1146">
        <v>351186</v>
      </c>
      <c r="L1146" t="s">
        <v>953</v>
      </c>
      <c r="M1146" t="s">
        <v>3894</v>
      </c>
      <c r="N1146" s="1">
        <v>38532</v>
      </c>
      <c r="O1146" t="s">
        <v>4102</v>
      </c>
    </row>
    <row r="1147" spans="2:15">
      <c r="B1147" t="s">
        <v>4103</v>
      </c>
      <c r="C1147" t="s">
        <v>63</v>
      </c>
      <c r="D1147">
        <v>2002</v>
      </c>
      <c r="E1147" t="s">
        <v>4079</v>
      </c>
      <c r="F1147" t="s">
        <v>42</v>
      </c>
      <c r="G1147" t="s">
        <v>56</v>
      </c>
      <c r="H1147" t="s">
        <v>4104</v>
      </c>
      <c r="I1147" t="s">
        <v>3519</v>
      </c>
      <c r="J1147">
        <v>109940</v>
      </c>
      <c r="K1147">
        <v>105000</v>
      </c>
      <c r="L1147" t="s">
        <v>953</v>
      </c>
      <c r="M1147" t="s">
        <v>306</v>
      </c>
      <c r="N1147" s="1">
        <v>38352</v>
      </c>
      <c r="O1147" t="s">
        <v>3519</v>
      </c>
    </row>
    <row r="1148" spans="2:15">
      <c r="B1148" t="s">
        <v>4105</v>
      </c>
      <c r="C1148" t="s">
        <v>63</v>
      </c>
      <c r="D1148">
        <v>2002</v>
      </c>
      <c r="E1148" t="s">
        <v>4079</v>
      </c>
      <c r="F1148" t="s">
        <v>194</v>
      </c>
      <c r="G1148" t="s">
        <v>194</v>
      </c>
      <c r="H1148" t="s">
        <v>4106</v>
      </c>
      <c r="I1148" t="s">
        <v>4107</v>
      </c>
      <c r="J1148">
        <v>73575</v>
      </c>
      <c r="K1148">
        <v>203000</v>
      </c>
      <c r="L1148" t="s">
        <v>953</v>
      </c>
      <c r="M1148" t="s">
        <v>334</v>
      </c>
      <c r="N1148" s="1">
        <v>37986</v>
      </c>
      <c r="O1148" t="s">
        <v>4108</v>
      </c>
    </row>
    <row r="1149" spans="2:15">
      <c r="B1149" t="s">
        <v>4109</v>
      </c>
      <c r="C1149" t="s">
        <v>63</v>
      </c>
      <c r="D1149">
        <v>2002</v>
      </c>
      <c r="E1149" t="s">
        <v>4079</v>
      </c>
      <c r="F1149" t="s">
        <v>20</v>
      </c>
      <c r="G1149" t="s">
        <v>20</v>
      </c>
      <c r="H1149" t="s">
        <v>4110</v>
      </c>
      <c r="I1149" t="s">
        <v>4111</v>
      </c>
      <c r="J1149">
        <v>0</v>
      </c>
      <c r="K1149">
        <v>187566</v>
      </c>
      <c r="L1149" t="s">
        <v>953</v>
      </c>
      <c r="M1149" t="s">
        <v>306</v>
      </c>
      <c r="N1149" s="1">
        <v>39082</v>
      </c>
      <c r="O1149" t="s">
        <v>4111</v>
      </c>
    </row>
    <row r="1150" spans="2:15">
      <c r="B1150" t="s">
        <v>4112</v>
      </c>
      <c r="C1150" t="s">
        <v>63</v>
      </c>
      <c r="D1150">
        <v>2002</v>
      </c>
      <c r="E1150" t="s">
        <v>4079</v>
      </c>
      <c r="F1150" t="s">
        <v>56</v>
      </c>
      <c r="G1150" t="s">
        <v>56</v>
      </c>
      <c r="H1150" t="s">
        <v>4113</v>
      </c>
      <c r="I1150" t="s">
        <v>1990</v>
      </c>
      <c r="J1150">
        <v>252048</v>
      </c>
      <c r="K1150">
        <v>240000</v>
      </c>
      <c r="L1150" t="s">
        <v>953</v>
      </c>
      <c r="M1150" t="s">
        <v>306</v>
      </c>
      <c r="N1150" s="1">
        <v>38717</v>
      </c>
      <c r="O1150" t="s">
        <v>4114</v>
      </c>
    </row>
    <row r="1151" spans="2:15">
      <c r="B1151" t="s">
        <v>4115</v>
      </c>
      <c r="C1151" t="s">
        <v>63</v>
      </c>
      <c r="D1151">
        <v>2002</v>
      </c>
      <c r="E1151" t="s">
        <v>4079</v>
      </c>
      <c r="F1151" t="s">
        <v>56</v>
      </c>
      <c r="G1151" t="s">
        <v>56</v>
      </c>
      <c r="H1151" t="s">
        <v>4116</v>
      </c>
      <c r="I1151" t="s">
        <v>4117</v>
      </c>
      <c r="J1151">
        <v>166256</v>
      </c>
      <c r="K1151">
        <v>187118</v>
      </c>
      <c r="L1151" t="s">
        <v>953</v>
      </c>
      <c r="M1151" t="s">
        <v>306</v>
      </c>
      <c r="N1151" s="1">
        <v>38352</v>
      </c>
      <c r="O1151" t="s">
        <v>4117</v>
      </c>
    </row>
    <row r="1152" spans="2:15">
      <c r="B1152" t="s">
        <v>4118</v>
      </c>
      <c r="C1152" t="s">
        <v>63</v>
      </c>
      <c r="D1152">
        <v>2002</v>
      </c>
      <c r="E1152" t="s">
        <v>4079</v>
      </c>
      <c r="F1152" t="s">
        <v>194</v>
      </c>
      <c r="G1152" t="s">
        <v>194</v>
      </c>
      <c r="H1152" t="s">
        <v>4119</v>
      </c>
      <c r="I1152" t="s">
        <v>4120</v>
      </c>
      <c r="J1152">
        <v>71532</v>
      </c>
      <c r="K1152">
        <v>70000</v>
      </c>
      <c r="L1152" t="s">
        <v>953</v>
      </c>
      <c r="M1152" t="s">
        <v>334</v>
      </c>
      <c r="N1152" s="1">
        <v>37621</v>
      </c>
      <c r="O1152" t="s">
        <v>4120</v>
      </c>
    </row>
    <row r="1153" spans="2:15">
      <c r="B1153" t="s">
        <v>4121</v>
      </c>
      <c r="C1153" t="s">
        <v>63</v>
      </c>
      <c r="D1153">
        <v>2002</v>
      </c>
      <c r="E1153" t="s">
        <v>4079</v>
      </c>
      <c r="F1153" t="s">
        <v>152</v>
      </c>
      <c r="G1153" t="s">
        <v>152</v>
      </c>
      <c r="H1153" t="s">
        <v>4122</v>
      </c>
      <c r="I1153" t="s">
        <v>4123</v>
      </c>
      <c r="J1153">
        <v>223499</v>
      </c>
      <c r="K1153">
        <v>202118</v>
      </c>
      <c r="L1153" t="s">
        <v>953</v>
      </c>
      <c r="M1153" t="s">
        <v>334</v>
      </c>
      <c r="N1153" s="1">
        <v>38383</v>
      </c>
      <c r="O1153" t="s">
        <v>4123</v>
      </c>
    </row>
    <row r="1154" spans="2:15">
      <c r="B1154" t="s">
        <v>4124</v>
      </c>
      <c r="C1154" t="s">
        <v>63</v>
      </c>
      <c r="D1154">
        <v>2002</v>
      </c>
      <c r="E1154" t="s">
        <v>4079</v>
      </c>
      <c r="F1154" t="s">
        <v>20</v>
      </c>
      <c r="G1154" t="s">
        <v>20</v>
      </c>
      <c r="H1154" t="s">
        <v>4125</v>
      </c>
      <c r="I1154" t="s">
        <v>4126</v>
      </c>
      <c r="J1154">
        <v>205222</v>
      </c>
      <c r="K1154">
        <v>196000</v>
      </c>
      <c r="L1154" t="s">
        <v>953</v>
      </c>
      <c r="M1154" t="s">
        <v>551</v>
      </c>
      <c r="N1154" s="1">
        <v>38717</v>
      </c>
      <c r="O1154" t="s">
        <v>4127</v>
      </c>
    </row>
    <row r="1155" spans="2:15">
      <c r="B1155" t="s">
        <v>4128</v>
      </c>
      <c r="C1155" t="s">
        <v>63</v>
      </c>
      <c r="D1155">
        <v>2002</v>
      </c>
      <c r="E1155" t="s">
        <v>4079</v>
      </c>
      <c r="F1155" t="s">
        <v>42</v>
      </c>
      <c r="G1155" t="s">
        <v>42</v>
      </c>
      <c r="H1155" t="s">
        <v>4129</v>
      </c>
      <c r="I1155" t="s">
        <v>432</v>
      </c>
      <c r="J1155">
        <v>400024</v>
      </c>
      <c r="K1155">
        <v>382000</v>
      </c>
      <c r="L1155" t="s">
        <v>953</v>
      </c>
      <c r="M1155" t="s">
        <v>407</v>
      </c>
      <c r="N1155" s="1">
        <v>38352</v>
      </c>
      <c r="O1155" t="s">
        <v>4130</v>
      </c>
    </row>
    <row r="1156" spans="2:15">
      <c r="B1156" t="s">
        <v>4131</v>
      </c>
      <c r="C1156" t="s">
        <v>63</v>
      </c>
      <c r="D1156">
        <v>2002</v>
      </c>
      <c r="E1156" t="s">
        <v>4079</v>
      </c>
      <c r="F1156" t="s">
        <v>42</v>
      </c>
      <c r="G1156" t="s">
        <v>42</v>
      </c>
      <c r="H1156" t="s">
        <v>4132</v>
      </c>
      <c r="I1156" t="s">
        <v>1446</v>
      </c>
      <c r="J1156">
        <v>195968</v>
      </c>
      <c r="K1156">
        <v>187118</v>
      </c>
      <c r="L1156" t="s">
        <v>953</v>
      </c>
      <c r="M1156" t="s">
        <v>828</v>
      </c>
      <c r="N1156" s="1">
        <v>38522</v>
      </c>
      <c r="O1156" t="s">
        <v>1446</v>
      </c>
    </row>
    <row r="1157" spans="2:15">
      <c r="B1157" t="s">
        <v>4133</v>
      </c>
      <c r="C1157" t="s">
        <v>63</v>
      </c>
      <c r="D1157">
        <v>2002</v>
      </c>
      <c r="E1157" t="s">
        <v>4079</v>
      </c>
      <c r="F1157" t="s">
        <v>113</v>
      </c>
      <c r="G1157" t="s">
        <v>113</v>
      </c>
      <c r="H1157" t="s">
        <v>4134</v>
      </c>
      <c r="I1157" t="s">
        <v>357</v>
      </c>
      <c r="J1157">
        <v>219181</v>
      </c>
      <c r="K1157">
        <v>211000</v>
      </c>
      <c r="L1157" t="s">
        <v>953</v>
      </c>
      <c r="M1157" t="s">
        <v>358</v>
      </c>
      <c r="N1157" s="1">
        <v>38717</v>
      </c>
      <c r="O1157" t="s">
        <v>4135</v>
      </c>
    </row>
    <row r="1158" spans="2:15">
      <c r="B1158" t="s">
        <v>4136</v>
      </c>
      <c r="C1158" t="s">
        <v>63</v>
      </c>
      <c r="D1158">
        <v>2002</v>
      </c>
      <c r="E1158" t="s">
        <v>4079</v>
      </c>
      <c r="F1158" t="s">
        <v>42</v>
      </c>
      <c r="G1158" t="s">
        <v>42</v>
      </c>
      <c r="H1158" t="s">
        <v>4137</v>
      </c>
      <c r="I1158" t="s">
        <v>763</v>
      </c>
      <c r="J1158">
        <v>8516</v>
      </c>
      <c r="K1158">
        <v>175000</v>
      </c>
      <c r="L1158" t="s">
        <v>953</v>
      </c>
      <c r="M1158" t="s">
        <v>551</v>
      </c>
      <c r="N1158" s="1">
        <v>39082</v>
      </c>
      <c r="O1158" t="s">
        <v>763</v>
      </c>
    </row>
    <row r="1159" spans="2:15">
      <c r="B1159" t="s">
        <v>4138</v>
      </c>
      <c r="C1159" t="s">
        <v>63</v>
      </c>
      <c r="D1159">
        <v>2002</v>
      </c>
      <c r="E1159" t="s">
        <v>4079</v>
      </c>
      <c r="F1159" t="s">
        <v>88</v>
      </c>
      <c r="G1159" t="s">
        <v>88</v>
      </c>
      <c r="H1159" t="s">
        <v>4139</v>
      </c>
      <c r="I1159" t="s">
        <v>3706</v>
      </c>
      <c r="J1159">
        <v>1639794</v>
      </c>
      <c r="K1159">
        <v>1535000</v>
      </c>
      <c r="L1159" t="s">
        <v>953</v>
      </c>
      <c r="M1159" t="s">
        <v>412</v>
      </c>
      <c r="N1159" s="1">
        <v>39294</v>
      </c>
      <c r="O1159" t="s">
        <v>4140</v>
      </c>
    </row>
    <row r="1160" spans="2:15">
      <c r="B1160" t="s">
        <v>4141</v>
      </c>
      <c r="C1160" t="s">
        <v>63</v>
      </c>
      <c r="D1160">
        <v>2002</v>
      </c>
      <c r="E1160" t="s">
        <v>4079</v>
      </c>
      <c r="F1160" t="s">
        <v>88</v>
      </c>
      <c r="G1160" t="s">
        <v>88</v>
      </c>
      <c r="H1160" t="s">
        <v>4142</v>
      </c>
      <c r="I1160" t="s">
        <v>653</v>
      </c>
      <c r="J1160">
        <v>172763</v>
      </c>
      <c r="K1160">
        <v>165000</v>
      </c>
      <c r="L1160" t="s">
        <v>953</v>
      </c>
      <c r="M1160" t="s">
        <v>306</v>
      </c>
      <c r="N1160" s="1">
        <v>38472</v>
      </c>
      <c r="O1160" t="s">
        <v>4143</v>
      </c>
    </row>
    <row r="1161" spans="2:15">
      <c r="B1161" t="s">
        <v>4144</v>
      </c>
      <c r="C1161" t="s">
        <v>63</v>
      </c>
      <c r="D1161">
        <v>2002</v>
      </c>
      <c r="E1161" t="s">
        <v>4079</v>
      </c>
      <c r="F1161" t="s">
        <v>3807</v>
      </c>
      <c r="G1161" t="s">
        <v>3807</v>
      </c>
      <c r="H1161" t="s">
        <v>4145</v>
      </c>
      <c r="I1161" t="s">
        <v>1774</v>
      </c>
      <c r="J1161">
        <v>1117760</v>
      </c>
      <c r="K1161">
        <v>1038519</v>
      </c>
      <c r="L1161" t="s">
        <v>953</v>
      </c>
      <c r="M1161" t="s">
        <v>334</v>
      </c>
      <c r="N1161" s="1">
        <v>39172</v>
      </c>
      <c r="O1161" t="s">
        <v>1774</v>
      </c>
    </row>
    <row r="1162" spans="2:15">
      <c r="B1162" t="s">
        <v>4146</v>
      </c>
      <c r="C1162" t="s">
        <v>63</v>
      </c>
      <c r="D1162">
        <v>2002</v>
      </c>
      <c r="E1162" t="s">
        <v>4079</v>
      </c>
      <c r="F1162" t="s">
        <v>42</v>
      </c>
      <c r="G1162" t="s">
        <v>42</v>
      </c>
      <c r="H1162" t="s">
        <v>4147</v>
      </c>
      <c r="I1162" t="s">
        <v>132</v>
      </c>
      <c r="J1162">
        <v>1173458</v>
      </c>
      <c r="K1162">
        <v>1100000</v>
      </c>
      <c r="L1162" t="s">
        <v>953</v>
      </c>
      <c r="M1162" t="s">
        <v>407</v>
      </c>
      <c r="N1162" s="1">
        <v>39447</v>
      </c>
      <c r="O1162" t="s">
        <v>4148</v>
      </c>
    </row>
    <row r="1163" spans="2:15">
      <c r="B1163" t="s">
        <v>4149</v>
      </c>
      <c r="C1163" t="s">
        <v>63</v>
      </c>
      <c r="D1163">
        <v>2002</v>
      </c>
      <c r="E1163" t="s">
        <v>4079</v>
      </c>
      <c r="F1163" t="s">
        <v>220</v>
      </c>
      <c r="G1163" t="s">
        <v>220</v>
      </c>
      <c r="H1163" t="s">
        <v>4150</v>
      </c>
      <c r="I1163" t="s">
        <v>676</v>
      </c>
      <c r="J1163">
        <v>321212</v>
      </c>
      <c r="K1163">
        <v>307000</v>
      </c>
      <c r="L1163" t="s">
        <v>953</v>
      </c>
      <c r="M1163" t="s">
        <v>334</v>
      </c>
      <c r="N1163" s="1">
        <v>39082</v>
      </c>
      <c r="O1163" t="s">
        <v>4151</v>
      </c>
    </row>
  </sheetData>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8636-DE9A-374A-8DE2-8A11E4FC0B27}">
  <dimension ref="A1:Q371"/>
  <sheetViews>
    <sheetView topLeftCell="A3" workbookViewId="0">
      <selection activeCell="F2" sqref="F2"/>
    </sheetView>
  </sheetViews>
  <sheetFormatPr defaultColWidth="8.875" defaultRowHeight="15.95"/>
  <cols>
    <col min="3" max="3" width="41" bestFit="1" customWidth="1"/>
    <col min="4" max="4" width="28.375" bestFit="1" customWidth="1"/>
    <col min="5" max="5" width="97" bestFit="1" customWidth="1"/>
    <col min="6" max="6" width="35.125" customWidth="1"/>
    <col min="7" max="7" width="35.625" bestFit="1" customWidth="1"/>
    <col min="8" max="8" width="80.875" style="22" customWidth="1"/>
    <col min="9" max="9" width="32" bestFit="1" customWidth="1"/>
    <col min="10" max="10" width="16.625" customWidth="1"/>
    <col min="11" max="11" width="12.5" customWidth="1"/>
    <col min="15" max="15" width="8.875" style="22"/>
    <col min="18" max="18" width="10.125" bestFit="1" customWidth="1"/>
  </cols>
  <sheetData>
    <row r="1" spans="1:17" ht="33.950000000000003">
      <c r="A1" t="s">
        <v>0</v>
      </c>
      <c r="B1" t="s">
        <v>1</v>
      </c>
      <c r="C1" t="s">
        <v>2</v>
      </c>
      <c r="D1" t="s">
        <v>3</v>
      </c>
      <c r="E1" t="s">
        <v>4</v>
      </c>
      <c r="F1" t="s">
        <v>5</v>
      </c>
      <c r="G1" t="s">
        <v>6</v>
      </c>
      <c r="H1" s="22" t="s">
        <v>7</v>
      </c>
      <c r="I1" t="s">
        <v>8</v>
      </c>
      <c r="J1" t="s">
        <v>9</v>
      </c>
      <c r="K1" t="s">
        <v>10</v>
      </c>
      <c r="L1" t="s">
        <v>11</v>
      </c>
      <c r="M1" t="s">
        <v>12</v>
      </c>
      <c r="N1" t="s">
        <v>13</v>
      </c>
      <c r="O1" s="22" t="s">
        <v>14</v>
      </c>
      <c r="P1" t="s">
        <v>15</v>
      </c>
      <c r="Q1" t="s">
        <v>16</v>
      </c>
    </row>
    <row r="2" spans="1:17" ht="153">
      <c r="A2" s="2"/>
      <c r="B2" s="2" t="s">
        <v>4042</v>
      </c>
      <c r="C2" s="2" t="s">
        <v>3009</v>
      </c>
      <c r="D2" s="2">
        <v>2002</v>
      </c>
      <c r="E2" s="2" t="s">
        <v>3865</v>
      </c>
      <c r="F2" s="2" t="s">
        <v>113</v>
      </c>
      <c r="G2" s="2" t="s">
        <v>152</v>
      </c>
      <c r="H2" s="23" t="s">
        <v>4043</v>
      </c>
      <c r="I2" s="2" t="s">
        <v>4044</v>
      </c>
      <c r="J2" s="2">
        <v>22316</v>
      </c>
      <c r="K2" s="2">
        <v>21800</v>
      </c>
      <c r="L2" s="2" t="s">
        <v>953</v>
      </c>
      <c r="M2" s="2" t="s">
        <v>551</v>
      </c>
      <c r="N2" s="7">
        <v>38717</v>
      </c>
      <c r="O2" s="23" t="s">
        <v>4045</v>
      </c>
      <c r="P2" s="2"/>
    </row>
    <row r="3" spans="1:17" s="2" customFormat="1" ht="170.1">
      <c r="B3" s="2" t="s">
        <v>4070</v>
      </c>
      <c r="C3" s="2" t="s">
        <v>3258</v>
      </c>
      <c r="D3" s="2">
        <v>2002</v>
      </c>
      <c r="E3" s="2" t="s">
        <v>4071</v>
      </c>
      <c r="F3" s="2" t="s">
        <v>20</v>
      </c>
      <c r="G3" s="2" t="s">
        <v>20</v>
      </c>
      <c r="H3" s="23" t="s">
        <v>4072</v>
      </c>
      <c r="I3" s="2" t="s">
        <v>3261</v>
      </c>
      <c r="J3" s="2">
        <v>1517066</v>
      </c>
      <c r="K3" s="2">
        <v>1417500</v>
      </c>
      <c r="L3" s="2" t="s">
        <v>953</v>
      </c>
      <c r="M3" s="2" t="s">
        <v>551</v>
      </c>
      <c r="N3" s="7">
        <v>39082</v>
      </c>
      <c r="O3" s="23" t="s">
        <v>3261</v>
      </c>
      <c r="Q3"/>
    </row>
    <row r="4" spans="1:17" ht="135.94999999999999">
      <c r="A4" s="2"/>
      <c r="B4" s="2" t="s">
        <v>3906</v>
      </c>
      <c r="C4" s="2" t="s">
        <v>3258</v>
      </c>
      <c r="D4" s="2">
        <v>2003</v>
      </c>
      <c r="E4" s="2" t="s">
        <v>3904</v>
      </c>
      <c r="F4" s="2" t="s">
        <v>42</v>
      </c>
      <c r="G4" s="2" t="s">
        <v>42</v>
      </c>
      <c r="H4" s="23" t="s">
        <v>3907</v>
      </c>
      <c r="I4" s="2" t="s">
        <v>3875</v>
      </c>
      <c r="J4" s="2">
        <v>1549988</v>
      </c>
      <c r="K4" s="2">
        <v>1450370</v>
      </c>
      <c r="L4" s="2" t="s">
        <v>953</v>
      </c>
      <c r="M4" s="2" t="s">
        <v>407</v>
      </c>
      <c r="N4" s="7">
        <v>39599</v>
      </c>
      <c r="O4" s="23" t="s">
        <v>3875</v>
      </c>
      <c r="P4" s="2"/>
      <c r="Q4" s="2"/>
    </row>
    <row r="5" spans="1:17" ht="135.94999999999999">
      <c r="A5" s="2"/>
      <c r="B5" s="2" t="s">
        <v>3912</v>
      </c>
      <c r="C5" s="2" t="s">
        <v>63</v>
      </c>
      <c r="D5" s="2">
        <v>2003</v>
      </c>
      <c r="E5" s="2" t="s">
        <v>3909</v>
      </c>
      <c r="F5" s="2" t="s">
        <v>42</v>
      </c>
      <c r="G5" s="2" t="s">
        <v>42</v>
      </c>
      <c r="H5" s="23" t="s">
        <v>3913</v>
      </c>
      <c r="I5" s="2" t="s">
        <v>1497</v>
      </c>
      <c r="J5" s="2">
        <v>0</v>
      </c>
      <c r="K5" s="2">
        <v>193035</v>
      </c>
      <c r="L5" s="2" t="s">
        <v>953</v>
      </c>
      <c r="M5" s="2" t="s">
        <v>358</v>
      </c>
      <c r="N5" s="7">
        <v>40178</v>
      </c>
      <c r="O5" s="23" t="s">
        <v>1497</v>
      </c>
      <c r="P5" s="2"/>
      <c r="Q5" s="2"/>
    </row>
    <row r="6" spans="1:17" ht="119.1">
      <c r="A6" s="2"/>
      <c r="B6" s="2" t="s">
        <v>3946</v>
      </c>
      <c r="C6" s="2" t="s">
        <v>63</v>
      </c>
      <c r="D6" s="2">
        <v>2003</v>
      </c>
      <c r="E6" s="2" t="s">
        <v>3909</v>
      </c>
      <c r="F6" s="2" t="s">
        <v>220</v>
      </c>
      <c r="G6" s="2" t="s">
        <v>220</v>
      </c>
      <c r="H6" s="23" t="s">
        <v>3947</v>
      </c>
      <c r="I6" s="2" t="s">
        <v>882</v>
      </c>
      <c r="J6" s="2">
        <v>323972</v>
      </c>
      <c r="K6" s="2">
        <v>310000</v>
      </c>
      <c r="L6" s="2" t="s">
        <v>953</v>
      </c>
      <c r="M6" s="2" t="s">
        <v>282</v>
      </c>
      <c r="N6" s="7">
        <v>39082</v>
      </c>
      <c r="O6" s="23" t="s">
        <v>882</v>
      </c>
      <c r="P6" s="2"/>
      <c r="Q6" s="2"/>
    </row>
    <row r="7" spans="1:17" ht="119.1">
      <c r="A7" s="2"/>
      <c r="B7" s="2" t="s">
        <v>3988</v>
      </c>
      <c r="C7" s="2" t="s">
        <v>63</v>
      </c>
      <c r="D7" s="2">
        <v>2003</v>
      </c>
      <c r="E7" s="2" t="s">
        <v>3909</v>
      </c>
      <c r="F7" s="2" t="s">
        <v>42</v>
      </c>
      <c r="G7" s="2" t="s">
        <v>42</v>
      </c>
      <c r="H7" s="23" t="s">
        <v>3989</v>
      </c>
      <c r="I7" s="2" t="s">
        <v>3875</v>
      </c>
      <c r="J7" s="2">
        <v>40220</v>
      </c>
      <c r="K7" s="2">
        <v>1184640</v>
      </c>
      <c r="L7" s="2" t="s">
        <v>953</v>
      </c>
      <c r="M7" s="2" t="s">
        <v>358</v>
      </c>
      <c r="N7" s="7">
        <v>37848</v>
      </c>
      <c r="O7" s="23" t="s">
        <v>3990</v>
      </c>
      <c r="P7" s="2"/>
      <c r="Q7" s="2"/>
    </row>
    <row r="8" spans="1:17" ht="409.5">
      <c r="A8" s="2"/>
      <c r="B8" s="2" t="s">
        <v>4039</v>
      </c>
      <c r="C8" s="2" t="s">
        <v>192</v>
      </c>
      <c r="D8" s="2">
        <v>2003</v>
      </c>
      <c r="E8" s="2" t="s">
        <v>4036</v>
      </c>
      <c r="F8" s="2" t="s">
        <v>42</v>
      </c>
      <c r="G8" s="2" t="s">
        <v>42</v>
      </c>
      <c r="H8" s="23" t="s">
        <v>4040</v>
      </c>
      <c r="I8" s="2" t="s">
        <v>3875</v>
      </c>
      <c r="J8" s="2">
        <v>18072938</v>
      </c>
      <c r="K8" s="2">
        <v>16950000</v>
      </c>
      <c r="L8" s="2" t="s">
        <v>953</v>
      </c>
      <c r="M8" s="2" t="s">
        <v>334</v>
      </c>
      <c r="N8" s="7">
        <v>40633</v>
      </c>
      <c r="O8" s="23" t="s">
        <v>4041</v>
      </c>
      <c r="P8" s="2"/>
      <c r="Q8" s="2"/>
    </row>
    <row r="9" spans="1:17" ht="409.6">
      <c r="A9" s="2"/>
      <c r="B9" s="2" t="s">
        <v>3852</v>
      </c>
      <c r="C9" s="2" t="s">
        <v>3835</v>
      </c>
      <c r="D9" s="2">
        <v>2003</v>
      </c>
      <c r="E9" s="2" t="s">
        <v>3836</v>
      </c>
      <c r="F9" s="2" t="s">
        <v>42</v>
      </c>
      <c r="G9" s="2" t="s">
        <v>42</v>
      </c>
      <c r="H9" s="23" t="s">
        <v>3853</v>
      </c>
      <c r="I9" s="2" t="s">
        <v>1332</v>
      </c>
      <c r="J9" s="2">
        <v>30000</v>
      </c>
      <c r="K9" s="2">
        <v>30000</v>
      </c>
      <c r="L9" s="2" t="s">
        <v>953</v>
      </c>
      <c r="M9" s="2" t="s">
        <v>407</v>
      </c>
      <c r="N9" s="7">
        <v>38324</v>
      </c>
      <c r="O9" s="23" t="s">
        <v>3854</v>
      </c>
      <c r="P9" s="2"/>
    </row>
    <row r="10" spans="1:17" ht="186.95">
      <c r="A10" s="2"/>
      <c r="B10" s="2" t="s">
        <v>3873</v>
      </c>
      <c r="C10" s="2" t="s">
        <v>3009</v>
      </c>
      <c r="D10" s="2">
        <v>2003</v>
      </c>
      <c r="E10" s="2" t="s">
        <v>3865</v>
      </c>
      <c r="F10" s="2" t="s">
        <v>42</v>
      </c>
      <c r="G10" s="2" t="s">
        <v>42</v>
      </c>
      <c r="H10" s="23" t="s">
        <v>3874</v>
      </c>
      <c r="I10" s="2" t="s">
        <v>3875</v>
      </c>
      <c r="J10" s="2">
        <v>45435</v>
      </c>
      <c r="K10" s="2">
        <v>43400</v>
      </c>
      <c r="L10" s="2" t="s">
        <v>953</v>
      </c>
      <c r="M10" s="2" t="s">
        <v>407</v>
      </c>
      <c r="N10" s="7">
        <v>38918</v>
      </c>
      <c r="O10" s="23" t="s">
        <v>3876</v>
      </c>
      <c r="P10" s="2"/>
    </row>
    <row r="11" spans="1:17" ht="153">
      <c r="A11" s="2"/>
      <c r="B11" s="2" t="s">
        <v>3922</v>
      </c>
      <c r="C11" s="2" t="s">
        <v>63</v>
      </c>
      <c r="D11" s="2">
        <v>2003</v>
      </c>
      <c r="E11" s="2" t="s">
        <v>3909</v>
      </c>
      <c r="F11" s="2" t="s">
        <v>152</v>
      </c>
      <c r="G11" s="2" t="s">
        <v>152</v>
      </c>
      <c r="H11" s="23" t="s">
        <v>3923</v>
      </c>
      <c r="I11" s="2" t="s">
        <v>3729</v>
      </c>
      <c r="J11" s="2">
        <v>170294</v>
      </c>
      <c r="K11" s="2">
        <v>475000</v>
      </c>
      <c r="L11" s="2" t="s">
        <v>953</v>
      </c>
      <c r="M11" s="2" t="s">
        <v>391</v>
      </c>
      <c r="N11" s="7">
        <v>39447</v>
      </c>
      <c r="O11" s="23" t="s">
        <v>3729</v>
      </c>
      <c r="P11" s="2"/>
    </row>
    <row r="12" spans="1:17" ht="102">
      <c r="A12" s="2"/>
      <c r="B12" s="2" t="s">
        <v>3926</v>
      </c>
      <c r="C12" s="2" t="s">
        <v>63</v>
      </c>
      <c r="D12" s="2">
        <v>2003</v>
      </c>
      <c r="E12" s="2" t="s">
        <v>3909</v>
      </c>
      <c r="F12" s="2" t="s">
        <v>42</v>
      </c>
      <c r="G12" s="2" t="s">
        <v>42</v>
      </c>
      <c r="H12" s="23" t="s">
        <v>3927</v>
      </c>
      <c r="I12" s="2" t="s">
        <v>747</v>
      </c>
      <c r="J12" s="2">
        <v>135870</v>
      </c>
      <c r="K12" s="2">
        <v>130000</v>
      </c>
      <c r="L12" s="2" t="s">
        <v>953</v>
      </c>
      <c r="M12" s="2" t="s">
        <v>3288</v>
      </c>
      <c r="N12" s="7">
        <v>38717</v>
      </c>
      <c r="O12" s="23" t="s">
        <v>747</v>
      </c>
      <c r="P12" s="2"/>
    </row>
    <row r="13" spans="1:17" ht="153">
      <c r="A13" s="2"/>
      <c r="B13" s="2" t="s">
        <v>4012</v>
      </c>
      <c r="C13" s="2" t="s">
        <v>63</v>
      </c>
      <c r="D13" s="2">
        <v>2003</v>
      </c>
      <c r="E13" s="2" t="s">
        <v>3909</v>
      </c>
      <c r="F13" s="2" t="s">
        <v>152</v>
      </c>
      <c r="G13" s="2" t="s">
        <v>94</v>
      </c>
      <c r="H13" s="23" t="s">
        <v>4013</v>
      </c>
      <c r="I13" s="2" t="s">
        <v>373</v>
      </c>
      <c r="J13" s="2">
        <v>72611</v>
      </c>
      <c r="K13" s="2">
        <v>208035</v>
      </c>
      <c r="L13" s="2" t="s">
        <v>953</v>
      </c>
      <c r="M13" s="2" t="s">
        <v>358</v>
      </c>
      <c r="N13" s="7">
        <v>38001</v>
      </c>
      <c r="O13" s="23" t="s">
        <v>373</v>
      </c>
      <c r="P13" s="2"/>
    </row>
    <row r="14" spans="1:17" ht="409.6">
      <c r="A14" s="2"/>
      <c r="B14" s="2" t="s">
        <v>4035</v>
      </c>
      <c r="C14" s="2" t="s">
        <v>192</v>
      </c>
      <c r="D14" s="2">
        <v>2003</v>
      </c>
      <c r="E14" s="2" t="s">
        <v>4036</v>
      </c>
      <c r="F14" s="2" t="s">
        <v>20</v>
      </c>
      <c r="G14" s="2" t="s">
        <v>20</v>
      </c>
      <c r="H14" s="23" t="s">
        <v>4037</v>
      </c>
      <c r="I14" s="2" t="s">
        <v>1681</v>
      </c>
      <c r="J14" s="2">
        <v>25682141</v>
      </c>
      <c r="K14" s="2">
        <v>24100000</v>
      </c>
      <c r="L14" s="2" t="s">
        <v>953</v>
      </c>
      <c r="M14" s="2" t="s">
        <v>551</v>
      </c>
      <c r="N14" s="7">
        <v>40724</v>
      </c>
      <c r="O14" s="23" t="s">
        <v>4038</v>
      </c>
      <c r="P14" s="2"/>
    </row>
    <row r="15" spans="1:17" ht="170.1">
      <c r="A15" s="2"/>
      <c r="B15" s="2" t="s">
        <v>3663</v>
      </c>
      <c r="C15" s="2" t="s">
        <v>3009</v>
      </c>
      <c r="D15" s="2">
        <v>2004</v>
      </c>
      <c r="E15" s="2" t="s">
        <v>3657</v>
      </c>
      <c r="F15" s="2" t="s">
        <v>88</v>
      </c>
      <c r="G15" s="2" t="s">
        <v>152</v>
      </c>
      <c r="H15" s="23" t="s">
        <v>3664</v>
      </c>
      <c r="I15" s="2" t="s">
        <v>373</v>
      </c>
      <c r="J15" s="2">
        <v>31821</v>
      </c>
      <c r="K15" s="2">
        <v>30500</v>
      </c>
      <c r="L15" s="2" t="s">
        <v>953</v>
      </c>
      <c r="M15" s="2" t="s">
        <v>358</v>
      </c>
      <c r="N15" s="7">
        <v>39661</v>
      </c>
      <c r="O15" s="23" t="s">
        <v>3665</v>
      </c>
      <c r="P15" s="2"/>
    </row>
    <row r="16" spans="1:17" s="2" customFormat="1" ht="153">
      <c r="B16" s="2" t="s">
        <v>3724</v>
      </c>
      <c r="C16" s="2" t="s">
        <v>3258</v>
      </c>
      <c r="D16" s="2">
        <v>2004</v>
      </c>
      <c r="E16" s="2" t="s">
        <v>3725</v>
      </c>
      <c r="F16" s="2" t="s">
        <v>113</v>
      </c>
      <c r="G16" s="2" t="s">
        <v>113</v>
      </c>
      <c r="H16" s="23" t="s">
        <v>3726</v>
      </c>
      <c r="I16" s="2" t="s">
        <v>357</v>
      </c>
      <c r="J16" s="2">
        <v>1601648</v>
      </c>
      <c r="K16" s="2">
        <v>1519710</v>
      </c>
      <c r="L16" s="2" t="s">
        <v>953</v>
      </c>
      <c r="M16" s="2" t="s">
        <v>358</v>
      </c>
      <c r="N16" s="7">
        <v>40207</v>
      </c>
      <c r="O16" s="23" t="s">
        <v>357</v>
      </c>
      <c r="Q16"/>
    </row>
    <row r="17" spans="1:17" ht="170.1">
      <c r="A17" s="2"/>
      <c r="B17" s="2" t="s">
        <v>3727</v>
      </c>
      <c r="C17" s="2" t="s">
        <v>3258</v>
      </c>
      <c r="D17" s="2">
        <v>2004</v>
      </c>
      <c r="E17" s="2" t="s">
        <v>3725</v>
      </c>
      <c r="F17" s="2" t="s">
        <v>152</v>
      </c>
      <c r="G17" s="2" t="s">
        <v>152</v>
      </c>
      <c r="H17" s="23" t="s">
        <v>3728</v>
      </c>
      <c r="I17" s="2" t="s">
        <v>3729</v>
      </c>
      <c r="J17" s="2">
        <v>752273</v>
      </c>
      <c r="K17" s="2">
        <v>1519710</v>
      </c>
      <c r="L17" s="2" t="s">
        <v>953</v>
      </c>
      <c r="M17" s="2" t="s">
        <v>391</v>
      </c>
      <c r="N17" s="7">
        <v>39174</v>
      </c>
      <c r="O17" s="23" t="s">
        <v>3729</v>
      </c>
      <c r="P17" s="2"/>
    </row>
    <row r="18" spans="1:17" ht="153">
      <c r="A18" s="2"/>
      <c r="B18" s="2" t="s">
        <v>3789</v>
      </c>
      <c r="C18" s="2" t="s">
        <v>63</v>
      </c>
      <c r="D18" s="2">
        <v>2004</v>
      </c>
      <c r="E18" s="2" t="s">
        <v>3731</v>
      </c>
      <c r="F18" s="2" t="s">
        <v>94</v>
      </c>
      <c r="G18" s="2" t="s">
        <v>152</v>
      </c>
      <c r="H18" s="23" t="s">
        <v>3790</v>
      </c>
      <c r="I18" s="2" t="s">
        <v>1181</v>
      </c>
      <c r="J18" s="2">
        <v>234887</v>
      </c>
      <c r="K18" s="2">
        <v>219000</v>
      </c>
      <c r="L18" s="2" t="s">
        <v>953</v>
      </c>
      <c r="M18" s="2" t="s">
        <v>358</v>
      </c>
      <c r="N18" s="7">
        <v>39599</v>
      </c>
      <c r="O18" s="23" t="s">
        <v>1181</v>
      </c>
      <c r="P18" s="2"/>
    </row>
    <row r="19" spans="1:17" ht="153">
      <c r="A19" s="2"/>
      <c r="B19" s="2" t="s">
        <v>3559</v>
      </c>
      <c r="C19" s="2" t="s">
        <v>63</v>
      </c>
      <c r="D19" s="2">
        <v>2005</v>
      </c>
      <c r="E19" s="2" t="s">
        <v>3560</v>
      </c>
      <c r="F19" s="2" t="s">
        <v>220</v>
      </c>
      <c r="G19" s="2" t="s">
        <v>220</v>
      </c>
      <c r="H19" s="23" t="s">
        <v>3561</v>
      </c>
      <c r="I19" s="2" t="s">
        <v>3562</v>
      </c>
      <c r="J19" s="2">
        <v>223306</v>
      </c>
      <c r="K19" s="2">
        <v>206466</v>
      </c>
      <c r="L19" s="2" t="s">
        <v>953</v>
      </c>
      <c r="M19" s="2" t="s">
        <v>551</v>
      </c>
      <c r="N19" s="7">
        <v>39813</v>
      </c>
      <c r="O19" s="23" t="s">
        <v>3562</v>
      </c>
      <c r="P19" s="2"/>
      <c r="Q19" s="2"/>
    </row>
    <row r="20" spans="1:17" ht="153">
      <c r="A20" s="2"/>
      <c r="B20" s="2" t="s">
        <v>3592</v>
      </c>
      <c r="C20" s="2" t="s">
        <v>63</v>
      </c>
      <c r="D20" s="2">
        <v>2005</v>
      </c>
      <c r="E20" s="2" t="s">
        <v>3560</v>
      </c>
      <c r="F20" s="2" t="s">
        <v>42</v>
      </c>
      <c r="G20" s="2" t="s">
        <v>42</v>
      </c>
      <c r="H20" s="23" t="s">
        <v>3593</v>
      </c>
      <c r="I20" s="2" t="s">
        <v>132</v>
      </c>
      <c r="J20" s="2">
        <v>771014</v>
      </c>
      <c r="K20" s="2">
        <v>776630</v>
      </c>
      <c r="L20" s="2" t="s">
        <v>953</v>
      </c>
      <c r="M20" s="2" t="s">
        <v>407</v>
      </c>
      <c r="N20" s="7">
        <v>40329</v>
      </c>
      <c r="O20" s="23" t="s">
        <v>132</v>
      </c>
      <c r="P20" s="2"/>
      <c r="Q20" s="2"/>
    </row>
    <row r="21" spans="1:17" ht="204">
      <c r="A21" s="2"/>
      <c r="B21" s="2" t="s">
        <v>3597</v>
      </c>
      <c r="C21" s="2" t="s">
        <v>63</v>
      </c>
      <c r="D21" s="2">
        <v>2005</v>
      </c>
      <c r="E21" s="2" t="s">
        <v>3560</v>
      </c>
      <c r="F21" s="2" t="s">
        <v>152</v>
      </c>
      <c r="G21" s="2" t="s">
        <v>152</v>
      </c>
      <c r="H21" s="23" t="s">
        <v>3598</v>
      </c>
      <c r="I21" s="2" t="s">
        <v>600</v>
      </c>
      <c r="J21" s="2">
        <v>686887</v>
      </c>
      <c r="K21" s="2">
        <v>660000</v>
      </c>
      <c r="L21" s="2" t="s">
        <v>953</v>
      </c>
      <c r="M21" s="2" t="s">
        <v>358</v>
      </c>
      <c r="N21" s="7">
        <v>39813</v>
      </c>
      <c r="O21" s="23" t="s">
        <v>3599</v>
      </c>
      <c r="P21" s="2"/>
      <c r="Q21" s="2"/>
    </row>
    <row r="22" spans="1:17" ht="153">
      <c r="A22" s="2"/>
      <c r="B22" s="2" t="s">
        <v>3620</v>
      </c>
      <c r="C22" s="2" t="s">
        <v>63</v>
      </c>
      <c r="D22" s="2">
        <v>2005</v>
      </c>
      <c r="E22" s="2" t="s">
        <v>3560</v>
      </c>
      <c r="F22" s="2" t="s">
        <v>94</v>
      </c>
      <c r="G22" s="2" t="s">
        <v>220</v>
      </c>
      <c r="H22" s="23" t="s">
        <v>3621</v>
      </c>
      <c r="I22" s="2" t="s">
        <v>2999</v>
      </c>
      <c r="J22" s="2">
        <v>156143</v>
      </c>
      <c r="K22" s="2">
        <v>150000</v>
      </c>
      <c r="L22" s="2" t="s">
        <v>953</v>
      </c>
      <c r="M22" s="2" t="s">
        <v>282</v>
      </c>
      <c r="N22" s="7">
        <v>39666</v>
      </c>
      <c r="O22" s="23" t="s">
        <v>2999</v>
      </c>
      <c r="P22" s="2"/>
      <c r="Q22" s="2"/>
    </row>
    <row r="23" spans="1:17" ht="153">
      <c r="A23" s="2"/>
      <c r="B23" s="2" t="s">
        <v>3555</v>
      </c>
      <c r="C23" s="2" t="s">
        <v>3258</v>
      </c>
      <c r="D23" s="2">
        <v>2005</v>
      </c>
      <c r="E23" s="2" t="s">
        <v>3556</v>
      </c>
      <c r="F23" s="2" t="s">
        <v>94</v>
      </c>
      <c r="G23" s="2" t="s">
        <v>94</v>
      </c>
      <c r="H23" s="23" t="s">
        <v>3557</v>
      </c>
      <c r="I23" s="2" t="s">
        <v>3558</v>
      </c>
      <c r="J23" s="2">
        <v>274877</v>
      </c>
      <c r="K23" s="2">
        <v>1951625</v>
      </c>
      <c r="L23" s="2" t="s">
        <v>953</v>
      </c>
      <c r="M23" s="2" t="s">
        <v>407</v>
      </c>
      <c r="N23" s="7">
        <v>40724</v>
      </c>
      <c r="O23" s="23" t="s">
        <v>3558</v>
      </c>
      <c r="P23" s="2"/>
    </row>
    <row r="24" spans="1:17" ht="204">
      <c r="A24" s="2"/>
      <c r="B24" s="2" t="s">
        <v>3588</v>
      </c>
      <c r="C24" s="2" t="s">
        <v>63</v>
      </c>
      <c r="D24" s="2">
        <v>2005</v>
      </c>
      <c r="E24" s="2" t="s">
        <v>3560</v>
      </c>
      <c r="F24" s="2" t="s">
        <v>152</v>
      </c>
      <c r="G24" s="2" t="s">
        <v>152</v>
      </c>
      <c r="H24" s="23" t="s">
        <v>3589</v>
      </c>
      <c r="I24" s="2" t="s">
        <v>1017</v>
      </c>
      <c r="J24" s="2">
        <v>284180</v>
      </c>
      <c r="K24" s="2">
        <v>273000</v>
      </c>
      <c r="L24" s="2" t="s">
        <v>953</v>
      </c>
      <c r="M24" s="2" t="s">
        <v>551</v>
      </c>
      <c r="N24" s="7">
        <v>39783</v>
      </c>
      <c r="O24" s="23" t="s">
        <v>1017</v>
      </c>
      <c r="P24" s="2"/>
    </row>
    <row r="25" spans="1:17" ht="135.94999999999999">
      <c r="A25" s="2"/>
      <c r="B25" s="2" t="s">
        <v>3590</v>
      </c>
      <c r="C25" s="2" t="s">
        <v>63</v>
      </c>
      <c r="D25" s="2">
        <v>2005</v>
      </c>
      <c r="E25" s="2" t="s">
        <v>3560</v>
      </c>
      <c r="F25" s="2" t="s">
        <v>152</v>
      </c>
      <c r="G25" s="2" t="s">
        <v>152</v>
      </c>
      <c r="H25" s="23" t="s">
        <v>3591</v>
      </c>
      <c r="I25" s="2" t="s">
        <v>2991</v>
      </c>
      <c r="J25" s="2">
        <v>312287</v>
      </c>
      <c r="K25" s="2">
        <v>300000</v>
      </c>
      <c r="L25" s="2" t="s">
        <v>953</v>
      </c>
      <c r="M25" s="2" t="s">
        <v>358</v>
      </c>
      <c r="N25" s="7">
        <v>39844</v>
      </c>
      <c r="O25" s="23" t="s">
        <v>2396</v>
      </c>
      <c r="P25" s="2"/>
    </row>
    <row r="26" spans="1:17" ht="288.95">
      <c r="A26" s="2"/>
      <c r="B26" s="2" t="s">
        <v>3594</v>
      </c>
      <c r="C26" s="2" t="s">
        <v>63</v>
      </c>
      <c r="D26" s="2">
        <v>2005</v>
      </c>
      <c r="E26" s="2" t="s">
        <v>3560</v>
      </c>
      <c r="F26" s="2" t="s">
        <v>152</v>
      </c>
      <c r="G26" s="2" t="s">
        <v>152</v>
      </c>
      <c r="H26" s="23" t="s">
        <v>3595</v>
      </c>
      <c r="I26" s="2" t="s">
        <v>1781</v>
      </c>
      <c r="J26" s="2">
        <v>410696</v>
      </c>
      <c r="K26" s="2">
        <v>405000</v>
      </c>
      <c r="L26" s="2" t="s">
        <v>953</v>
      </c>
      <c r="M26" s="2" t="s">
        <v>551</v>
      </c>
      <c r="N26" s="7">
        <v>39813</v>
      </c>
      <c r="O26" s="23" t="s">
        <v>3596</v>
      </c>
      <c r="P26" s="2"/>
    </row>
    <row r="27" spans="1:17" ht="153">
      <c r="A27" s="2"/>
      <c r="B27" s="2" t="s">
        <v>3393</v>
      </c>
      <c r="C27" s="2" t="s">
        <v>3258</v>
      </c>
      <c r="D27" s="2">
        <v>2006</v>
      </c>
      <c r="E27" s="2" t="s">
        <v>3394</v>
      </c>
      <c r="F27" s="2" t="s">
        <v>152</v>
      </c>
      <c r="G27" s="2" t="s">
        <v>152</v>
      </c>
      <c r="H27" s="23" t="s">
        <v>3395</v>
      </c>
      <c r="I27" s="2" t="s">
        <v>600</v>
      </c>
      <c r="J27" s="2">
        <v>1656201</v>
      </c>
      <c r="K27" s="2">
        <v>1581110</v>
      </c>
      <c r="L27" s="2" t="s">
        <v>953</v>
      </c>
      <c r="M27" s="2" t="s">
        <v>358</v>
      </c>
      <c r="N27" s="7">
        <v>41394</v>
      </c>
      <c r="O27" s="23" t="s">
        <v>600</v>
      </c>
      <c r="P27" s="2"/>
      <c r="Q27" s="2"/>
    </row>
    <row r="28" spans="1:17" ht="288.95">
      <c r="A28" s="2"/>
      <c r="B28" s="2" t="s">
        <v>3341</v>
      </c>
      <c r="C28" s="2" t="s">
        <v>3009</v>
      </c>
      <c r="D28" s="2">
        <v>2006</v>
      </c>
      <c r="E28" s="2" t="s">
        <v>3342</v>
      </c>
      <c r="F28" s="2" t="s">
        <v>194</v>
      </c>
      <c r="G28" s="2" t="s">
        <v>152</v>
      </c>
      <c r="H28" s="23" t="s">
        <v>3343</v>
      </c>
      <c r="I28" s="2" t="s">
        <v>1131</v>
      </c>
      <c r="J28" s="2">
        <v>70492</v>
      </c>
      <c r="K28" s="2">
        <v>68400</v>
      </c>
      <c r="L28" s="2" t="s">
        <v>953</v>
      </c>
      <c r="M28" s="2" t="s">
        <v>282</v>
      </c>
      <c r="N28" s="7">
        <v>40543</v>
      </c>
      <c r="O28" s="23" t="s">
        <v>3344</v>
      </c>
      <c r="P28" s="2"/>
    </row>
    <row r="29" spans="1:17" ht="255">
      <c r="A29" s="2" t="s">
        <v>4152</v>
      </c>
      <c r="B29" s="2" t="s">
        <v>3345</v>
      </c>
      <c r="C29" s="2" t="s">
        <v>3009</v>
      </c>
      <c r="D29" s="2">
        <v>2006</v>
      </c>
      <c r="E29" s="2" t="s">
        <v>3346</v>
      </c>
      <c r="F29" s="2" t="s">
        <v>20</v>
      </c>
      <c r="G29" s="2" t="s">
        <v>20</v>
      </c>
      <c r="H29" s="23" t="s">
        <v>3347</v>
      </c>
      <c r="I29" s="2" t="s">
        <v>3261</v>
      </c>
      <c r="J29" s="2">
        <v>30595</v>
      </c>
      <c r="K29" s="2">
        <v>30000</v>
      </c>
      <c r="L29" s="2" t="s">
        <v>953</v>
      </c>
      <c r="M29" s="2" t="s">
        <v>551</v>
      </c>
      <c r="N29" s="7">
        <v>40178</v>
      </c>
      <c r="O29" s="23" t="s">
        <v>3348</v>
      </c>
      <c r="P29" s="2"/>
    </row>
    <row r="30" spans="1:17" ht="153">
      <c r="A30" s="2"/>
      <c r="B30" s="2" t="s">
        <v>3396</v>
      </c>
      <c r="C30" s="2" t="s">
        <v>3258</v>
      </c>
      <c r="D30" s="2">
        <v>2006</v>
      </c>
      <c r="E30" s="2" t="s">
        <v>3394</v>
      </c>
      <c r="F30" s="2" t="s">
        <v>152</v>
      </c>
      <c r="G30" s="2" t="s">
        <v>152</v>
      </c>
      <c r="H30" s="23" t="s">
        <v>3397</v>
      </c>
      <c r="I30" s="2" t="s">
        <v>2986</v>
      </c>
      <c r="J30" s="2">
        <v>1662319</v>
      </c>
      <c r="K30" s="2">
        <v>1581110</v>
      </c>
      <c r="L30" s="2" t="s">
        <v>953</v>
      </c>
      <c r="M30" s="2" t="s">
        <v>352</v>
      </c>
      <c r="N30" s="7">
        <v>40768</v>
      </c>
      <c r="O30" s="23" t="s">
        <v>2986</v>
      </c>
      <c r="P30" s="2"/>
    </row>
    <row r="31" spans="1:17" ht="153">
      <c r="A31" s="2"/>
      <c r="B31" s="2" t="s">
        <v>3417</v>
      </c>
      <c r="C31" s="2" t="s">
        <v>63</v>
      </c>
      <c r="D31" s="2">
        <v>2006</v>
      </c>
      <c r="E31" s="2" t="s">
        <v>3399</v>
      </c>
      <c r="F31" s="2" t="s">
        <v>42</v>
      </c>
      <c r="G31" s="2" t="s">
        <v>42</v>
      </c>
      <c r="H31" s="23" t="s">
        <v>3418</v>
      </c>
      <c r="I31" s="2" t="s">
        <v>747</v>
      </c>
      <c r="J31" s="2">
        <v>560190</v>
      </c>
      <c r="K31" s="2">
        <v>540000</v>
      </c>
      <c r="L31" s="2" t="s">
        <v>953</v>
      </c>
      <c r="M31" s="2" t="s">
        <v>358</v>
      </c>
      <c r="N31" s="7">
        <v>40178</v>
      </c>
      <c r="O31" s="23" t="s">
        <v>747</v>
      </c>
      <c r="P31" s="2"/>
    </row>
    <row r="32" spans="1:17" ht="135.94999999999999">
      <c r="A32" s="2"/>
      <c r="B32" s="2" t="s">
        <v>3438</v>
      </c>
      <c r="C32" s="2" t="s">
        <v>63</v>
      </c>
      <c r="D32" s="2">
        <v>2006</v>
      </c>
      <c r="E32" s="2" t="s">
        <v>3399</v>
      </c>
      <c r="F32" s="2" t="s">
        <v>220</v>
      </c>
      <c r="G32" s="2" t="s">
        <v>220</v>
      </c>
      <c r="H32" s="23" t="s">
        <v>3439</v>
      </c>
      <c r="I32" s="2" t="s">
        <v>3440</v>
      </c>
      <c r="J32" s="2">
        <v>0</v>
      </c>
      <c r="K32" s="2">
        <v>239000</v>
      </c>
      <c r="L32" s="2" t="s">
        <v>953</v>
      </c>
      <c r="M32" s="2" t="s">
        <v>551</v>
      </c>
      <c r="N32" s="7">
        <v>40543</v>
      </c>
      <c r="O32" s="23" t="s">
        <v>3440</v>
      </c>
      <c r="P32" s="2"/>
    </row>
    <row r="33" spans="1:17" ht="170.1">
      <c r="A33" s="2"/>
      <c r="B33" s="2" t="s">
        <v>3444</v>
      </c>
      <c r="C33" s="2" t="s">
        <v>63</v>
      </c>
      <c r="D33" s="2">
        <v>2006</v>
      </c>
      <c r="E33" s="2" t="s">
        <v>3399</v>
      </c>
      <c r="F33" s="2" t="s">
        <v>20</v>
      </c>
      <c r="G33" s="2" t="s">
        <v>20</v>
      </c>
      <c r="H33" s="23" t="s">
        <v>3445</v>
      </c>
      <c r="I33" s="2" t="s">
        <v>619</v>
      </c>
      <c r="J33" s="2">
        <v>704590</v>
      </c>
      <c r="K33" s="2">
        <v>667000</v>
      </c>
      <c r="L33" s="2" t="s">
        <v>953</v>
      </c>
      <c r="M33" s="2" t="s">
        <v>1151</v>
      </c>
      <c r="N33" s="7">
        <v>40999</v>
      </c>
      <c r="O33" s="23" t="s">
        <v>620</v>
      </c>
      <c r="P33" s="2"/>
    </row>
    <row r="34" spans="1:17" s="2" customFormat="1" ht="119.1">
      <c r="B34" s="2" t="s">
        <v>3446</v>
      </c>
      <c r="C34" s="2" t="s">
        <v>63</v>
      </c>
      <c r="D34" s="2">
        <v>2006</v>
      </c>
      <c r="E34" s="2" t="s">
        <v>3399</v>
      </c>
      <c r="F34" s="2" t="s">
        <v>152</v>
      </c>
      <c r="G34" s="2" t="s">
        <v>152</v>
      </c>
      <c r="H34" s="23" t="s">
        <v>3447</v>
      </c>
      <c r="I34" s="2" t="s">
        <v>2032</v>
      </c>
      <c r="J34" s="2">
        <v>247999</v>
      </c>
      <c r="K34" s="2">
        <v>240000</v>
      </c>
      <c r="L34" s="2" t="s">
        <v>953</v>
      </c>
      <c r="M34" s="2" t="s">
        <v>551</v>
      </c>
      <c r="N34" s="7">
        <v>40059</v>
      </c>
      <c r="O34" s="23" t="s">
        <v>2032</v>
      </c>
      <c r="Q34"/>
    </row>
    <row r="35" spans="1:17" ht="119.1">
      <c r="A35" s="2"/>
      <c r="B35" s="2" t="s">
        <v>3454</v>
      </c>
      <c r="C35" s="2" t="s">
        <v>63</v>
      </c>
      <c r="D35" s="2">
        <v>2006</v>
      </c>
      <c r="E35" s="2" t="s">
        <v>3399</v>
      </c>
      <c r="F35" s="2" t="s">
        <v>152</v>
      </c>
      <c r="G35" s="2" t="s">
        <v>152</v>
      </c>
      <c r="H35" s="23" t="s">
        <v>3455</v>
      </c>
      <c r="I35" s="2" t="s">
        <v>3456</v>
      </c>
      <c r="J35" s="2">
        <v>774087</v>
      </c>
      <c r="K35" s="2">
        <v>743400</v>
      </c>
      <c r="L35" s="2" t="s">
        <v>953</v>
      </c>
      <c r="M35" s="2" t="s">
        <v>358</v>
      </c>
      <c r="N35" s="7">
        <v>40543</v>
      </c>
      <c r="O35" s="23" t="s">
        <v>3456</v>
      </c>
      <c r="P35" s="2"/>
    </row>
    <row r="36" spans="1:17" s="4" customFormat="1" ht="170.1">
      <c r="A36" s="2"/>
      <c r="B36" s="2" t="s">
        <v>3490</v>
      </c>
      <c r="C36" s="2" t="s">
        <v>63</v>
      </c>
      <c r="D36" s="2">
        <v>2006</v>
      </c>
      <c r="E36" s="2" t="s">
        <v>3399</v>
      </c>
      <c r="F36" s="2" t="s">
        <v>152</v>
      </c>
      <c r="G36" s="2" t="s">
        <v>152</v>
      </c>
      <c r="H36" s="23" t="s">
        <v>3491</v>
      </c>
      <c r="I36" s="2" t="s">
        <v>1143</v>
      </c>
      <c r="J36" s="2">
        <v>311741</v>
      </c>
      <c r="K36" s="2">
        <v>300000</v>
      </c>
      <c r="L36" s="2" t="s">
        <v>953</v>
      </c>
      <c r="M36" s="2" t="s">
        <v>551</v>
      </c>
      <c r="N36" s="7">
        <v>40178</v>
      </c>
      <c r="O36" s="23" t="s">
        <v>3492</v>
      </c>
      <c r="P36" s="2"/>
      <c r="Q36"/>
    </row>
    <row r="37" spans="1:17" s="2" customFormat="1" ht="153">
      <c r="B37" s="2" t="s">
        <v>3502</v>
      </c>
      <c r="C37" s="2" t="s">
        <v>63</v>
      </c>
      <c r="D37" s="2">
        <v>2006</v>
      </c>
      <c r="E37" s="2" t="s">
        <v>3399</v>
      </c>
      <c r="F37" s="2" t="s">
        <v>220</v>
      </c>
      <c r="G37" s="2" t="s">
        <v>220</v>
      </c>
      <c r="H37" s="23" t="s">
        <v>3503</v>
      </c>
      <c r="I37" s="2" t="s">
        <v>3504</v>
      </c>
      <c r="J37" s="2">
        <v>255598</v>
      </c>
      <c r="K37" s="2">
        <v>246000</v>
      </c>
      <c r="L37" s="2" t="s">
        <v>953</v>
      </c>
      <c r="M37" s="2" t="s">
        <v>306</v>
      </c>
      <c r="N37" s="7">
        <v>40178</v>
      </c>
      <c r="O37" s="23" t="s">
        <v>3505</v>
      </c>
      <c r="Q37"/>
    </row>
    <row r="38" spans="1:17" s="4" customFormat="1" ht="135.94999999999999">
      <c r="A38" s="2"/>
      <c r="B38" s="2" t="s">
        <v>3239</v>
      </c>
      <c r="C38" s="2" t="s">
        <v>33</v>
      </c>
      <c r="D38" s="2">
        <v>2007</v>
      </c>
      <c r="E38" s="2" t="s">
        <v>3235</v>
      </c>
      <c r="F38" s="2" t="s">
        <v>220</v>
      </c>
      <c r="G38" s="2" t="s">
        <v>220</v>
      </c>
      <c r="H38" s="23" t="s">
        <v>3240</v>
      </c>
      <c r="I38" s="2" t="s">
        <v>882</v>
      </c>
      <c r="J38" s="2">
        <v>752932</v>
      </c>
      <c r="K38" s="2">
        <v>724364</v>
      </c>
      <c r="L38" s="2" t="s">
        <v>953</v>
      </c>
      <c r="M38" s="2" t="s">
        <v>282</v>
      </c>
      <c r="N38" s="7">
        <v>40908</v>
      </c>
      <c r="O38" s="23" t="s">
        <v>3241</v>
      </c>
      <c r="P38" s="2"/>
      <c r="Q38" s="2"/>
    </row>
    <row r="39" spans="1:17" ht="186.95">
      <c r="A39" s="2"/>
      <c r="B39" s="2" t="s">
        <v>3276</v>
      </c>
      <c r="C39" s="2" t="s">
        <v>63</v>
      </c>
      <c r="D39" s="2">
        <v>2007</v>
      </c>
      <c r="E39" s="2" t="s">
        <v>3273</v>
      </c>
      <c r="F39" s="2" t="s">
        <v>94</v>
      </c>
      <c r="G39" s="2" t="s">
        <v>220</v>
      </c>
      <c r="H39" s="23" t="s">
        <v>3277</v>
      </c>
      <c r="I39" s="2" t="s">
        <v>2999</v>
      </c>
      <c r="J39" s="2">
        <v>297859</v>
      </c>
      <c r="K39" s="2">
        <v>291090</v>
      </c>
      <c r="L39" s="2" t="s">
        <v>953</v>
      </c>
      <c r="M39" s="2" t="s">
        <v>282</v>
      </c>
      <c r="N39" s="7">
        <v>40451</v>
      </c>
      <c r="O39" s="23" t="s">
        <v>3278</v>
      </c>
      <c r="P39" s="2"/>
      <c r="Q39" s="2"/>
    </row>
    <row r="40" spans="1:17" ht="119.1">
      <c r="A40" s="2"/>
      <c r="B40" s="2" t="s">
        <v>3296</v>
      </c>
      <c r="C40" s="2" t="s">
        <v>63</v>
      </c>
      <c r="D40" s="2">
        <v>2007</v>
      </c>
      <c r="E40" s="2" t="s">
        <v>3273</v>
      </c>
      <c r="F40" s="2" t="s">
        <v>42</v>
      </c>
      <c r="G40" s="2" t="s">
        <v>42</v>
      </c>
      <c r="H40" s="23" t="s">
        <v>3297</v>
      </c>
      <c r="I40" s="2" t="s">
        <v>1549</v>
      </c>
      <c r="J40" s="2">
        <v>248981</v>
      </c>
      <c r="K40" s="2">
        <v>240000</v>
      </c>
      <c r="L40" s="2" t="s">
        <v>953</v>
      </c>
      <c r="M40" s="2" t="s">
        <v>282</v>
      </c>
      <c r="N40" s="7">
        <v>40543</v>
      </c>
      <c r="O40" s="23" t="s">
        <v>1549</v>
      </c>
      <c r="P40" s="2"/>
      <c r="Q40" s="2"/>
    </row>
    <row r="41" spans="1:17" ht="119.1">
      <c r="A41" s="2"/>
      <c r="B41" s="2" t="s">
        <v>3329</v>
      </c>
      <c r="C41" s="2" t="s">
        <v>63</v>
      </c>
      <c r="D41" s="2">
        <v>2007</v>
      </c>
      <c r="E41" s="2" t="s">
        <v>3273</v>
      </c>
      <c r="F41" s="2" t="s">
        <v>220</v>
      </c>
      <c r="G41" s="2" t="s">
        <v>220</v>
      </c>
      <c r="H41" s="23" t="s">
        <v>3330</v>
      </c>
      <c r="I41" s="2" t="s">
        <v>1135</v>
      </c>
      <c r="J41" s="2">
        <v>653164</v>
      </c>
      <c r="K41" s="2">
        <v>624150</v>
      </c>
      <c r="L41" s="2" t="s">
        <v>953</v>
      </c>
      <c r="M41" s="2" t="s">
        <v>282</v>
      </c>
      <c r="N41" s="7">
        <v>41274</v>
      </c>
      <c r="O41" s="23" t="s">
        <v>1135</v>
      </c>
      <c r="P41" s="2"/>
      <c r="Q41" s="2"/>
    </row>
    <row r="42" spans="1:17" ht="170.1">
      <c r="A42" s="2"/>
      <c r="B42" s="2" t="s">
        <v>3257</v>
      </c>
      <c r="C42" s="2" t="s">
        <v>3258</v>
      </c>
      <c r="D42" s="2">
        <v>2007</v>
      </c>
      <c r="E42" s="2" t="s">
        <v>3259</v>
      </c>
      <c r="F42" s="2" t="s">
        <v>20</v>
      </c>
      <c r="G42" s="2" t="s">
        <v>20</v>
      </c>
      <c r="H42" s="23" t="s">
        <v>3260</v>
      </c>
      <c r="I42" s="2" t="s">
        <v>3261</v>
      </c>
      <c r="J42" s="2">
        <v>467687</v>
      </c>
      <c r="K42" s="2">
        <v>1606210</v>
      </c>
      <c r="L42" s="2" t="s">
        <v>953</v>
      </c>
      <c r="M42" s="2" t="s">
        <v>282</v>
      </c>
      <c r="N42" s="7">
        <v>41274</v>
      </c>
      <c r="O42" s="23" t="s">
        <v>3261</v>
      </c>
      <c r="P42" s="2"/>
    </row>
    <row r="43" spans="1:17" ht="153">
      <c r="A43" s="2"/>
      <c r="B43" s="2" t="s">
        <v>3279</v>
      </c>
      <c r="C43" s="2" t="s">
        <v>63</v>
      </c>
      <c r="D43" s="2">
        <v>2007</v>
      </c>
      <c r="E43" s="2" t="s">
        <v>3273</v>
      </c>
      <c r="F43" s="2" t="s">
        <v>42</v>
      </c>
      <c r="G43" s="2" t="s">
        <v>42</v>
      </c>
      <c r="H43" s="23" t="s">
        <v>3280</v>
      </c>
      <c r="I43" s="2" t="s">
        <v>3281</v>
      </c>
      <c r="J43" s="2">
        <v>0</v>
      </c>
      <c r="K43" s="2">
        <v>374090</v>
      </c>
      <c r="L43" s="2" t="s">
        <v>953</v>
      </c>
      <c r="M43" s="2" t="s">
        <v>407</v>
      </c>
      <c r="N43" s="7">
        <v>40908</v>
      </c>
      <c r="O43" s="23" t="s">
        <v>3281</v>
      </c>
      <c r="P43" s="2"/>
    </row>
    <row r="44" spans="1:17" ht="119.1">
      <c r="A44" s="2"/>
      <c r="B44" s="2" t="s">
        <v>3282</v>
      </c>
      <c r="C44" s="2" t="s">
        <v>63</v>
      </c>
      <c r="D44" s="2">
        <v>2007</v>
      </c>
      <c r="E44" s="2" t="s">
        <v>3273</v>
      </c>
      <c r="F44" s="2" t="s">
        <v>113</v>
      </c>
      <c r="G44" s="2" t="s">
        <v>113</v>
      </c>
      <c r="H44" s="23" t="s">
        <v>3283</v>
      </c>
      <c r="I44" s="2" t="s">
        <v>2501</v>
      </c>
      <c r="J44" s="2">
        <v>593299</v>
      </c>
      <c r="K44" s="2">
        <v>570000</v>
      </c>
      <c r="L44" s="2" t="s">
        <v>953</v>
      </c>
      <c r="M44" s="2" t="s">
        <v>334</v>
      </c>
      <c r="N44" s="7">
        <v>40543</v>
      </c>
      <c r="O44" s="23" t="s">
        <v>3284</v>
      </c>
      <c r="P44" s="2"/>
    </row>
    <row r="45" spans="1:17" ht="170.1">
      <c r="A45" s="2"/>
      <c r="B45" s="2" t="s">
        <v>3290</v>
      </c>
      <c r="C45" s="2" t="s">
        <v>63</v>
      </c>
      <c r="D45" s="2">
        <v>2007</v>
      </c>
      <c r="E45" s="2" t="s">
        <v>3273</v>
      </c>
      <c r="F45" s="2" t="s">
        <v>220</v>
      </c>
      <c r="G45" s="2" t="s">
        <v>152</v>
      </c>
      <c r="H45" s="23" t="s">
        <v>3291</v>
      </c>
      <c r="I45" s="2" t="s">
        <v>3292</v>
      </c>
      <c r="J45" s="2">
        <v>168030</v>
      </c>
      <c r="K45" s="2">
        <v>239090</v>
      </c>
      <c r="L45" s="2" t="s">
        <v>953</v>
      </c>
      <c r="M45" s="2" t="s">
        <v>551</v>
      </c>
      <c r="N45" s="7">
        <v>39881</v>
      </c>
      <c r="O45" s="23" t="s">
        <v>3292</v>
      </c>
      <c r="P45" s="2"/>
    </row>
    <row r="46" spans="1:17" ht="204">
      <c r="A46" s="2"/>
      <c r="B46" s="2" t="s">
        <v>3316</v>
      </c>
      <c r="C46" s="2" t="s">
        <v>63</v>
      </c>
      <c r="D46" s="2">
        <v>2007</v>
      </c>
      <c r="E46" s="2" t="s">
        <v>3273</v>
      </c>
      <c r="F46" s="2" t="s">
        <v>56</v>
      </c>
      <c r="G46" s="2" t="s">
        <v>56</v>
      </c>
      <c r="H46" s="23" t="s">
        <v>3317</v>
      </c>
      <c r="I46" s="2" t="s">
        <v>3318</v>
      </c>
      <c r="J46" s="2">
        <v>262000</v>
      </c>
      <c r="K46" s="2">
        <v>247092</v>
      </c>
      <c r="L46" s="2" t="s">
        <v>953</v>
      </c>
      <c r="M46" s="2" t="s">
        <v>551</v>
      </c>
      <c r="N46" s="7">
        <v>40847</v>
      </c>
      <c r="O46" s="23" t="s">
        <v>3318</v>
      </c>
      <c r="P46" s="2"/>
    </row>
    <row r="47" spans="1:17" ht="409.6">
      <c r="A47" s="2"/>
      <c r="B47" s="2" t="s">
        <v>3133</v>
      </c>
      <c r="C47" s="2" t="s">
        <v>165</v>
      </c>
      <c r="D47" s="2">
        <v>2008</v>
      </c>
      <c r="E47" s="2" t="s">
        <v>3124</v>
      </c>
      <c r="F47" s="2" t="s">
        <v>42</v>
      </c>
      <c r="G47" s="2" t="s">
        <v>42</v>
      </c>
      <c r="H47" s="23" t="s">
        <v>3134</v>
      </c>
      <c r="I47" s="2" t="s">
        <v>887</v>
      </c>
      <c r="J47" s="2">
        <v>250000</v>
      </c>
      <c r="K47" s="2">
        <v>250000</v>
      </c>
      <c r="L47" s="2" t="s">
        <v>953</v>
      </c>
      <c r="M47" s="2" t="s">
        <v>334</v>
      </c>
      <c r="N47" s="7">
        <v>40178</v>
      </c>
      <c r="O47" s="23" t="s">
        <v>3135</v>
      </c>
      <c r="P47" s="2"/>
      <c r="Q47" s="2"/>
    </row>
    <row r="48" spans="1:17" ht="153">
      <c r="A48" s="2"/>
      <c r="B48" s="2" t="s">
        <v>3147</v>
      </c>
      <c r="C48" s="2" t="s">
        <v>63</v>
      </c>
      <c r="D48" s="2">
        <v>2008</v>
      </c>
      <c r="E48" s="2" t="s">
        <v>3141</v>
      </c>
      <c r="F48" s="2" t="s">
        <v>215</v>
      </c>
      <c r="G48" s="2" t="s">
        <v>220</v>
      </c>
      <c r="H48" s="23" t="s">
        <v>3148</v>
      </c>
      <c r="I48" s="2" t="s">
        <v>1668</v>
      </c>
      <c r="J48" s="2">
        <v>967211</v>
      </c>
      <c r="K48" s="2">
        <v>923000</v>
      </c>
      <c r="L48" s="2" t="s">
        <v>953</v>
      </c>
      <c r="M48" s="2" t="s">
        <v>358</v>
      </c>
      <c r="N48" s="7">
        <v>41640</v>
      </c>
      <c r="O48" s="23" t="s">
        <v>3149</v>
      </c>
      <c r="P48" s="2"/>
      <c r="Q48" s="2"/>
    </row>
    <row r="49" spans="1:17" ht="409.6">
      <c r="A49" s="2"/>
      <c r="B49" s="2" t="s">
        <v>3112</v>
      </c>
      <c r="C49" s="2" t="s">
        <v>3009</v>
      </c>
      <c r="D49" s="2">
        <v>2008</v>
      </c>
      <c r="E49" s="2" t="s">
        <v>3101</v>
      </c>
      <c r="F49" s="2" t="s">
        <v>20</v>
      </c>
      <c r="G49" s="2" t="s">
        <v>20</v>
      </c>
      <c r="H49" s="23" t="s">
        <v>3113</v>
      </c>
      <c r="I49" s="2" t="s">
        <v>22</v>
      </c>
      <c r="J49" s="2">
        <v>83591</v>
      </c>
      <c r="K49" s="2">
        <v>80300</v>
      </c>
      <c r="L49" s="2" t="s">
        <v>953</v>
      </c>
      <c r="M49" s="2" t="s">
        <v>551</v>
      </c>
      <c r="N49" s="7">
        <v>40908</v>
      </c>
      <c r="O49" s="23" t="s">
        <v>3114</v>
      </c>
      <c r="P49" s="2"/>
    </row>
    <row r="50" spans="1:17" ht="409.6">
      <c r="A50" s="2"/>
      <c r="B50" s="2" t="s">
        <v>3130</v>
      </c>
      <c r="C50" s="2" t="s">
        <v>165</v>
      </c>
      <c r="D50" s="2">
        <v>2008</v>
      </c>
      <c r="E50" s="2" t="s">
        <v>3124</v>
      </c>
      <c r="F50" s="2" t="s">
        <v>220</v>
      </c>
      <c r="G50" s="2" t="s">
        <v>220</v>
      </c>
      <c r="H50" s="23" t="s">
        <v>3131</v>
      </c>
      <c r="I50" s="2" t="s">
        <v>1262</v>
      </c>
      <c r="J50" s="2">
        <v>400000</v>
      </c>
      <c r="K50" s="2">
        <v>400000</v>
      </c>
      <c r="L50" s="2" t="s">
        <v>953</v>
      </c>
      <c r="M50" s="2" t="s">
        <v>407</v>
      </c>
      <c r="N50" s="7">
        <v>39933</v>
      </c>
      <c r="O50" s="23" t="s">
        <v>3132</v>
      </c>
      <c r="P50" s="2"/>
    </row>
    <row r="51" spans="1:17" ht="135.94999999999999">
      <c r="A51" s="2"/>
      <c r="B51" s="2" t="s">
        <v>3140</v>
      </c>
      <c r="C51" s="2" t="s">
        <v>63</v>
      </c>
      <c r="D51" s="2">
        <v>2008</v>
      </c>
      <c r="E51" s="2" t="s">
        <v>3141</v>
      </c>
      <c r="F51" s="2" t="s">
        <v>88</v>
      </c>
      <c r="G51" s="2" t="s">
        <v>88</v>
      </c>
      <c r="H51" s="23" t="s">
        <v>3142</v>
      </c>
      <c r="I51" s="2" t="s">
        <v>373</v>
      </c>
      <c r="J51" s="2">
        <v>330176</v>
      </c>
      <c r="K51" s="2">
        <v>317000</v>
      </c>
      <c r="L51" s="2" t="s">
        <v>953</v>
      </c>
      <c r="M51" s="2" t="s">
        <v>358</v>
      </c>
      <c r="N51" s="7">
        <v>40908</v>
      </c>
      <c r="O51" s="23" t="s">
        <v>373</v>
      </c>
      <c r="P51" s="2"/>
    </row>
    <row r="52" spans="1:17" ht="186.95">
      <c r="A52" s="2"/>
      <c r="B52" s="2" t="s">
        <v>3170</v>
      </c>
      <c r="C52" s="2" t="s">
        <v>63</v>
      </c>
      <c r="D52" s="2">
        <v>2008</v>
      </c>
      <c r="E52" s="2" t="s">
        <v>3141</v>
      </c>
      <c r="F52" s="2" t="s">
        <v>42</v>
      </c>
      <c r="G52" s="2" t="s">
        <v>42</v>
      </c>
      <c r="H52" s="23" t="s">
        <v>3171</v>
      </c>
      <c r="I52" s="2" t="s">
        <v>3172</v>
      </c>
      <c r="J52" s="2">
        <v>776406</v>
      </c>
      <c r="K52" s="2">
        <v>766643</v>
      </c>
      <c r="L52" s="2" t="s">
        <v>953</v>
      </c>
      <c r="M52" s="2" t="s">
        <v>407</v>
      </c>
      <c r="N52" s="7">
        <v>41639</v>
      </c>
      <c r="O52" s="23" t="s">
        <v>3173</v>
      </c>
      <c r="P52" s="2"/>
    </row>
    <row r="53" spans="1:17" ht="153">
      <c r="A53" s="2"/>
      <c r="B53" s="2" t="s">
        <v>3204</v>
      </c>
      <c r="C53" s="2" t="s">
        <v>63</v>
      </c>
      <c r="D53" s="2">
        <v>2008</v>
      </c>
      <c r="E53" s="2" t="s">
        <v>3141</v>
      </c>
      <c r="F53" s="2" t="s">
        <v>113</v>
      </c>
      <c r="G53" s="2" t="s">
        <v>113</v>
      </c>
      <c r="H53" s="23" t="s">
        <v>3205</v>
      </c>
      <c r="I53" s="2" t="s">
        <v>1216</v>
      </c>
      <c r="J53" s="2">
        <v>533210</v>
      </c>
      <c r="K53" s="2">
        <v>518000</v>
      </c>
      <c r="L53" s="2" t="s">
        <v>953</v>
      </c>
      <c r="M53" s="2" t="s">
        <v>334</v>
      </c>
      <c r="N53" s="7">
        <v>40908</v>
      </c>
      <c r="O53" s="23" t="s">
        <v>1216</v>
      </c>
      <c r="P53" s="2"/>
    </row>
    <row r="54" spans="1:17" ht="153">
      <c r="A54" s="2"/>
      <c r="B54" s="2" t="s">
        <v>3210</v>
      </c>
      <c r="C54" s="2" t="s">
        <v>63</v>
      </c>
      <c r="D54" s="2">
        <v>2008</v>
      </c>
      <c r="E54" s="2" t="s">
        <v>3141</v>
      </c>
      <c r="F54" s="2" t="s">
        <v>42</v>
      </c>
      <c r="G54" s="2" t="s">
        <v>42</v>
      </c>
      <c r="H54" s="23" t="s">
        <v>3211</v>
      </c>
      <c r="I54" s="2" t="s">
        <v>763</v>
      </c>
      <c r="J54" s="2">
        <v>275750</v>
      </c>
      <c r="K54" s="2">
        <v>265000</v>
      </c>
      <c r="L54" s="2" t="s">
        <v>953</v>
      </c>
      <c r="M54" s="2" t="s">
        <v>551</v>
      </c>
      <c r="N54" s="7">
        <v>40543</v>
      </c>
      <c r="O54" s="23" t="s">
        <v>763</v>
      </c>
      <c r="P54" s="2"/>
    </row>
    <row r="55" spans="1:17" s="4" customFormat="1" ht="135.94999999999999">
      <c r="A55" s="2"/>
      <c r="B55" s="2" t="s">
        <v>2995</v>
      </c>
      <c r="C55" s="2" t="s">
        <v>241</v>
      </c>
      <c r="D55" s="2">
        <v>2009</v>
      </c>
      <c r="E55" s="2" t="s">
        <v>2989</v>
      </c>
      <c r="F55" s="2" t="s">
        <v>56</v>
      </c>
      <c r="G55" s="2" t="s">
        <v>119</v>
      </c>
      <c r="H55" s="23" t="s">
        <v>2996</v>
      </c>
      <c r="I55" s="2" t="s">
        <v>2372</v>
      </c>
      <c r="J55" s="2">
        <v>843753</v>
      </c>
      <c r="K55" s="2">
        <v>788800</v>
      </c>
      <c r="L55" s="2" t="s">
        <v>953</v>
      </c>
      <c r="M55" s="2" t="s">
        <v>2188</v>
      </c>
      <c r="N55" s="7">
        <v>41639</v>
      </c>
      <c r="O55" s="23" t="s">
        <v>2372</v>
      </c>
      <c r="P55" s="2"/>
      <c r="Q55" s="2"/>
    </row>
    <row r="56" spans="1:17" ht="135.94999999999999">
      <c r="A56" s="2"/>
      <c r="B56" s="2" t="s">
        <v>3051</v>
      </c>
      <c r="C56" s="2" t="s">
        <v>63</v>
      </c>
      <c r="D56" s="2">
        <v>2009</v>
      </c>
      <c r="E56" s="2" t="s">
        <v>3014</v>
      </c>
      <c r="F56" s="2" t="s">
        <v>152</v>
      </c>
      <c r="G56" s="2" t="s">
        <v>152</v>
      </c>
      <c r="H56" s="23" t="s">
        <v>3052</v>
      </c>
      <c r="I56" s="2" t="s">
        <v>2032</v>
      </c>
      <c r="J56" s="2">
        <v>551874</v>
      </c>
      <c r="K56" s="2">
        <v>550000</v>
      </c>
      <c r="L56" s="2" t="s">
        <v>953</v>
      </c>
      <c r="M56" s="2" t="s">
        <v>282</v>
      </c>
      <c r="N56" s="7">
        <v>41820</v>
      </c>
      <c r="O56" s="23" t="s">
        <v>2032</v>
      </c>
      <c r="P56" s="2"/>
      <c r="Q56" s="2"/>
    </row>
    <row r="57" spans="1:17" ht="119.1">
      <c r="A57" s="2"/>
      <c r="B57" s="2" t="s">
        <v>2988</v>
      </c>
      <c r="C57" s="2" t="s">
        <v>241</v>
      </c>
      <c r="D57" s="2">
        <v>2009</v>
      </c>
      <c r="E57" s="2" t="s">
        <v>2989</v>
      </c>
      <c r="F57" s="2" t="s">
        <v>88</v>
      </c>
      <c r="G57" s="2" t="s">
        <v>88</v>
      </c>
      <c r="H57" s="23" t="s">
        <v>2990</v>
      </c>
      <c r="I57" s="2" t="s">
        <v>2991</v>
      </c>
      <c r="J57" s="2">
        <v>837026</v>
      </c>
      <c r="K57" s="2">
        <v>788800</v>
      </c>
      <c r="L57" s="2" t="s">
        <v>953</v>
      </c>
      <c r="M57" s="2" t="s">
        <v>358</v>
      </c>
      <c r="N57" s="7">
        <v>42004</v>
      </c>
      <c r="O57" s="23" t="s">
        <v>2991</v>
      </c>
      <c r="P57" s="2"/>
    </row>
    <row r="58" spans="1:17" ht="135.94999999999999">
      <c r="A58" s="2"/>
      <c r="B58" s="2" t="s">
        <v>3022</v>
      </c>
      <c r="C58" s="2" t="s">
        <v>63</v>
      </c>
      <c r="D58" s="2">
        <v>2009</v>
      </c>
      <c r="E58" s="2" t="s">
        <v>3014</v>
      </c>
      <c r="F58" s="2" t="s">
        <v>42</v>
      </c>
      <c r="G58" s="2" t="s">
        <v>42</v>
      </c>
      <c r="H58" s="23" t="s">
        <v>3023</v>
      </c>
      <c r="I58" s="2" t="s">
        <v>747</v>
      </c>
      <c r="J58" s="2">
        <v>226572</v>
      </c>
      <c r="K58" s="2">
        <v>310000</v>
      </c>
      <c r="L58" s="2" t="s">
        <v>953</v>
      </c>
      <c r="M58" s="2" t="s">
        <v>407</v>
      </c>
      <c r="N58" s="7">
        <v>40908</v>
      </c>
      <c r="O58" s="23" t="s">
        <v>747</v>
      </c>
      <c r="P58" s="2"/>
    </row>
    <row r="59" spans="1:17" s="2" customFormat="1" ht="153">
      <c r="B59" s="2" t="s">
        <v>3024</v>
      </c>
      <c r="C59" s="2" t="s">
        <v>63</v>
      </c>
      <c r="D59" s="2">
        <v>2009</v>
      </c>
      <c r="E59" s="2" t="s">
        <v>3014</v>
      </c>
      <c r="F59" s="2" t="s">
        <v>152</v>
      </c>
      <c r="G59" s="2" t="s">
        <v>152</v>
      </c>
      <c r="H59" s="23" t="s">
        <v>3025</v>
      </c>
      <c r="I59" s="2" t="s">
        <v>201</v>
      </c>
      <c r="J59" s="2">
        <v>775811</v>
      </c>
      <c r="K59" s="2">
        <v>730000</v>
      </c>
      <c r="L59" s="2" t="s">
        <v>953</v>
      </c>
      <c r="M59" s="2" t="s">
        <v>358</v>
      </c>
      <c r="N59" s="7">
        <v>42004</v>
      </c>
      <c r="O59" s="23" t="s">
        <v>201</v>
      </c>
      <c r="Q59"/>
    </row>
    <row r="60" spans="1:17" ht="255">
      <c r="A60" s="2"/>
      <c r="B60" s="2" t="s">
        <v>3029</v>
      </c>
      <c r="C60" s="2" t="s">
        <v>63</v>
      </c>
      <c r="D60" s="2">
        <v>2009</v>
      </c>
      <c r="E60" s="2" t="s">
        <v>3014</v>
      </c>
      <c r="F60" s="2" t="s">
        <v>20</v>
      </c>
      <c r="G60" s="2" t="s">
        <v>152</v>
      </c>
      <c r="H60" s="23" t="s">
        <v>3030</v>
      </c>
      <c r="I60" s="2" t="s">
        <v>1211</v>
      </c>
      <c r="J60" s="2">
        <v>632927</v>
      </c>
      <c r="K60" s="2">
        <v>610000</v>
      </c>
      <c r="L60" s="2" t="s">
        <v>953</v>
      </c>
      <c r="M60" s="2" t="s">
        <v>358</v>
      </c>
      <c r="N60" s="7">
        <v>40908</v>
      </c>
      <c r="O60" s="23" t="s">
        <v>3031</v>
      </c>
      <c r="P60" s="2"/>
    </row>
    <row r="61" spans="1:17" ht="153">
      <c r="A61" s="2"/>
      <c r="B61" s="2" t="s">
        <v>3041</v>
      </c>
      <c r="C61" s="2" t="s">
        <v>63</v>
      </c>
      <c r="D61" s="2">
        <v>2009</v>
      </c>
      <c r="E61" s="2" t="s">
        <v>3014</v>
      </c>
      <c r="F61" s="2" t="s">
        <v>42</v>
      </c>
      <c r="G61" s="2" t="s">
        <v>42</v>
      </c>
      <c r="H61" s="23" t="s">
        <v>3042</v>
      </c>
      <c r="I61" s="2" t="s">
        <v>2388</v>
      </c>
      <c r="J61" s="2">
        <v>254660</v>
      </c>
      <c r="K61" s="2">
        <v>245000</v>
      </c>
      <c r="L61" s="2" t="s">
        <v>953</v>
      </c>
      <c r="M61" s="2" t="s">
        <v>1151</v>
      </c>
      <c r="N61" s="7">
        <v>40908</v>
      </c>
      <c r="O61" s="23" t="s">
        <v>2388</v>
      </c>
      <c r="P61" s="2"/>
    </row>
    <row r="62" spans="1:17" ht="119.1">
      <c r="A62" s="2"/>
      <c r="B62" s="2" t="s">
        <v>3053</v>
      </c>
      <c r="C62" s="2" t="s">
        <v>63</v>
      </c>
      <c r="D62" s="2">
        <v>2009</v>
      </c>
      <c r="E62" s="2" t="s">
        <v>3014</v>
      </c>
      <c r="F62" s="2" t="s">
        <v>42</v>
      </c>
      <c r="G62" s="2" t="s">
        <v>42</v>
      </c>
      <c r="H62" s="23" t="s">
        <v>3054</v>
      </c>
      <c r="I62" s="2" t="s">
        <v>2203</v>
      </c>
      <c r="J62" s="2">
        <v>216158</v>
      </c>
      <c r="K62" s="2">
        <v>300000</v>
      </c>
      <c r="L62" s="2" t="s">
        <v>953</v>
      </c>
      <c r="M62" s="2" t="s">
        <v>1151</v>
      </c>
      <c r="N62" s="7">
        <v>40908</v>
      </c>
      <c r="O62" s="23" t="s">
        <v>2203</v>
      </c>
      <c r="P62" s="2"/>
    </row>
    <row r="63" spans="1:17" ht="135.94999999999999">
      <c r="A63" s="4"/>
      <c r="B63" s="4" t="s">
        <v>4128</v>
      </c>
      <c r="C63" s="4" t="s">
        <v>63</v>
      </c>
      <c r="D63" s="4">
        <v>2002</v>
      </c>
      <c r="E63" s="4" t="s">
        <v>4079</v>
      </c>
      <c r="F63" s="4" t="s">
        <v>42</v>
      </c>
      <c r="G63" s="4" t="s">
        <v>42</v>
      </c>
      <c r="H63" s="25" t="s">
        <v>4129</v>
      </c>
      <c r="I63" s="4" t="s">
        <v>432</v>
      </c>
      <c r="J63" s="4">
        <v>400024</v>
      </c>
      <c r="K63" s="4">
        <v>382000</v>
      </c>
      <c r="L63" s="4" t="s">
        <v>953</v>
      </c>
      <c r="M63" s="4" t="s">
        <v>407</v>
      </c>
      <c r="N63" s="5">
        <v>38352</v>
      </c>
      <c r="O63" s="25" t="s">
        <v>4130</v>
      </c>
      <c r="P63" s="4"/>
      <c r="Q63" s="4"/>
    </row>
    <row r="64" spans="1:17" ht="102">
      <c r="A64" s="4" t="s">
        <v>4156</v>
      </c>
      <c r="B64" s="4" t="s">
        <v>4049</v>
      </c>
      <c r="C64" s="4" t="s">
        <v>3009</v>
      </c>
      <c r="D64" s="4">
        <v>2002</v>
      </c>
      <c r="E64" s="4" t="s">
        <v>4050</v>
      </c>
      <c r="F64" s="4" t="s">
        <v>42</v>
      </c>
      <c r="G64" s="4" t="s">
        <v>42</v>
      </c>
      <c r="H64" s="25" t="s">
        <v>4051</v>
      </c>
      <c r="I64" s="4" t="s">
        <v>1969</v>
      </c>
      <c r="J64" s="4">
        <v>11795</v>
      </c>
      <c r="K64" s="4">
        <v>11400</v>
      </c>
      <c r="L64" s="4" t="s">
        <v>953</v>
      </c>
      <c r="M64" s="4" t="s">
        <v>306</v>
      </c>
      <c r="N64" s="5">
        <v>38352</v>
      </c>
      <c r="O64" s="25" t="s">
        <v>4052</v>
      </c>
      <c r="P64" s="4"/>
    </row>
    <row r="65" spans="1:17" s="4" customFormat="1" ht="119.1">
      <c r="A65" s="4" t="s">
        <v>4159</v>
      </c>
      <c r="B65" s="4" t="s">
        <v>4078</v>
      </c>
      <c r="C65" s="4" t="s">
        <v>63</v>
      </c>
      <c r="D65" s="4">
        <v>2002</v>
      </c>
      <c r="E65" s="4" t="s">
        <v>4079</v>
      </c>
      <c r="F65" s="4" t="s">
        <v>88</v>
      </c>
      <c r="G65" s="4" t="s">
        <v>88</v>
      </c>
      <c r="H65" s="25" t="s">
        <v>4080</v>
      </c>
      <c r="I65" s="4" t="s">
        <v>2142</v>
      </c>
      <c r="J65" s="4">
        <v>215149</v>
      </c>
      <c r="K65" s="4">
        <v>205000</v>
      </c>
      <c r="L65" s="4" t="s">
        <v>953</v>
      </c>
      <c r="M65" s="4" t="s">
        <v>306</v>
      </c>
      <c r="N65" s="5">
        <v>38594</v>
      </c>
      <c r="O65" s="25" t="s">
        <v>4081</v>
      </c>
      <c r="Q65"/>
    </row>
    <row r="66" spans="1:17" ht="170.1">
      <c r="A66" s="4" t="s">
        <v>4158</v>
      </c>
      <c r="B66" s="4" t="s">
        <v>4095</v>
      </c>
      <c r="C66" s="4" t="s">
        <v>63</v>
      </c>
      <c r="D66" s="4">
        <v>2002</v>
      </c>
      <c r="E66" s="4" t="s">
        <v>4079</v>
      </c>
      <c r="F66" s="4" t="s">
        <v>20</v>
      </c>
      <c r="G66" s="4" t="s">
        <v>20</v>
      </c>
      <c r="H66" s="25" t="s">
        <v>4096</v>
      </c>
      <c r="I66" s="4" t="s">
        <v>22</v>
      </c>
      <c r="J66" s="4">
        <v>247673</v>
      </c>
      <c r="K66" s="4">
        <v>237000</v>
      </c>
      <c r="L66" s="4" t="s">
        <v>953</v>
      </c>
      <c r="M66" s="4" t="s">
        <v>551</v>
      </c>
      <c r="N66" s="5">
        <v>38717</v>
      </c>
      <c r="O66" s="25" t="s">
        <v>4097</v>
      </c>
      <c r="P66" s="4"/>
    </row>
    <row r="67" spans="1:17" ht="153">
      <c r="A67" s="4" t="s">
        <v>4155</v>
      </c>
      <c r="B67" s="4" t="s">
        <v>4133</v>
      </c>
      <c r="C67" s="4" t="s">
        <v>63</v>
      </c>
      <c r="D67" s="4">
        <v>2002</v>
      </c>
      <c r="E67" s="4" t="s">
        <v>4079</v>
      </c>
      <c r="F67" s="4" t="s">
        <v>113</v>
      </c>
      <c r="G67" s="4" t="s">
        <v>113</v>
      </c>
      <c r="H67" s="25" t="s">
        <v>4134</v>
      </c>
      <c r="I67" s="4" t="s">
        <v>357</v>
      </c>
      <c r="J67" s="4">
        <v>219181</v>
      </c>
      <c r="K67" s="4">
        <v>211000</v>
      </c>
      <c r="L67" s="4" t="s">
        <v>953</v>
      </c>
      <c r="M67" s="4" t="s">
        <v>358</v>
      </c>
      <c r="N67" s="5">
        <v>38717</v>
      </c>
      <c r="O67" s="25" t="s">
        <v>4135</v>
      </c>
      <c r="P67" s="4"/>
    </row>
    <row r="68" spans="1:17" s="2" customFormat="1" ht="153">
      <c r="A68" s="4" t="s">
        <v>4157</v>
      </c>
      <c r="B68" s="4" t="s">
        <v>4146</v>
      </c>
      <c r="C68" s="4" t="s">
        <v>63</v>
      </c>
      <c r="D68" s="4">
        <v>2002</v>
      </c>
      <c r="E68" s="4" t="s">
        <v>4079</v>
      </c>
      <c r="F68" s="4" t="s">
        <v>42</v>
      </c>
      <c r="G68" s="4" t="s">
        <v>42</v>
      </c>
      <c r="H68" s="25" t="s">
        <v>4147</v>
      </c>
      <c r="I68" s="4" t="s">
        <v>132</v>
      </c>
      <c r="J68" s="4">
        <v>1173458</v>
      </c>
      <c r="K68" s="4">
        <v>1100000</v>
      </c>
      <c r="L68" s="4" t="s">
        <v>953</v>
      </c>
      <c r="M68" s="4" t="s">
        <v>407</v>
      </c>
      <c r="N68" s="5">
        <v>39447</v>
      </c>
      <c r="O68" s="25" t="s">
        <v>4148</v>
      </c>
      <c r="P68" s="4"/>
      <c r="Q68"/>
    </row>
    <row r="69" spans="1:17" ht="306">
      <c r="A69" s="4"/>
      <c r="B69" s="4" t="s">
        <v>4003</v>
      </c>
      <c r="C69" s="4" t="s">
        <v>63</v>
      </c>
      <c r="D69" s="4">
        <v>2003</v>
      </c>
      <c r="E69" s="4" t="s">
        <v>3909</v>
      </c>
      <c r="F69" s="4" t="s">
        <v>119</v>
      </c>
      <c r="G69" s="4" t="s">
        <v>119</v>
      </c>
      <c r="H69" s="25" t="s">
        <v>4004</v>
      </c>
      <c r="I69" s="4" t="s">
        <v>2372</v>
      </c>
      <c r="J69" s="4">
        <v>1799043</v>
      </c>
      <c r="K69" s="4">
        <v>1846040</v>
      </c>
      <c r="L69" s="4" t="s">
        <v>953</v>
      </c>
      <c r="M69" s="4" t="s">
        <v>407</v>
      </c>
      <c r="N69" s="5">
        <v>39505</v>
      </c>
      <c r="O69" s="25" t="s">
        <v>4005</v>
      </c>
      <c r="P69" s="4"/>
      <c r="Q69" s="4"/>
    </row>
    <row r="70" spans="1:17" s="2" customFormat="1" ht="409.6">
      <c r="A70" s="4" t="s">
        <v>4161</v>
      </c>
      <c r="B70" s="4" t="s">
        <v>3834</v>
      </c>
      <c r="C70" s="4" t="s">
        <v>3835</v>
      </c>
      <c r="D70" s="4">
        <v>2003</v>
      </c>
      <c r="E70" s="4" t="s">
        <v>3836</v>
      </c>
      <c r="F70" s="4" t="s">
        <v>152</v>
      </c>
      <c r="G70" s="4" t="s">
        <v>152</v>
      </c>
      <c r="H70" s="25" t="s">
        <v>3837</v>
      </c>
      <c r="I70" s="4" t="s">
        <v>2240</v>
      </c>
      <c r="J70" s="4">
        <v>10000</v>
      </c>
      <c r="K70" s="4">
        <v>10000</v>
      </c>
      <c r="L70" s="4" t="s">
        <v>953</v>
      </c>
      <c r="M70" s="4" t="s">
        <v>551</v>
      </c>
      <c r="N70" s="5">
        <v>38352</v>
      </c>
      <c r="O70" s="25" t="s">
        <v>3838</v>
      </c>
      <c r="P70" s="4"/>
      <c r="Q70"/>
    </row>
    <row r="71" spans="1:17" ht="409.6">
      <c r="A71" s="4" t="s">
        <v>4160</v>
      </c>
      <c r="B71" s="4" t="s">
        <v>3896</v>
      </c>
      <c r="C71" s="4" t="s">
        <v>165</v>
      </c>
      <c r="D71" s="4">
        <v>2003</v>
      </c>
      <c r="E71" s="4" t="s">
        <v>3897</v>
      </c>
      <c r="F71" s="4" t="s">
        <v>56</v>
      </c>
      <c r="G71" s="4" t="s">
        <v>56</v>
      </c>
      <c r="H71" s="25" t="s">
        <v>3898</v>
      </c>
      <c r="I71" s="4" t="s">
        <v>3380</v>
      </c>
      <c r="J71" s="4">
        <v>511824</v>
      </c>
      <c r="K71" s="4">
        <v>500000</v>
      </c>
      <c r="L71" s="4" t="s">
        <v>953</v>
      </c>
      <c r="M71" s="4" t="s">
        <v>560</v>
      </c>
      <c r="N71" s="5">
        <v>37986</v>
      </c>
      <c r="O71" s="25" t="s">
        <v>3899</v>
      </c>
      <c r="P71" s="4"/>
    </row>
    <row r="72" spans="1:17" ht="135.94999999999999">
      <c r="A72" s="4" t="s">
        <v>4162</v>
      </c>
      <c r="B72" s="4" t="s">
        <v>3903</v>
      </c>
      <c r="C72" s="4" t="s">
        <v>3258</v>
      </c>
      <c r="D72" s="4">
        <v>2003</v>
      </c>
      <c r="E72" s="4" t="s">
        <v>3904</v>
      </c>
      <c r="F72" s="4" t="s">
        <v>152</v>
      </c>
      <c r="G72" s="4" t="s">
        <v>152</v>
      </c>
      <c r="H72" s="25" t="s">
        <v>3905</v>
      </c>
      <c r="I72" s="4" t="s">
        <v>3268</v>
      </c>
      <c r="J72" s="4">
        <v>1344139</v>
      </c>
      <c r="K72" s="4">
        <v>1450370</v>
      </c>
      <c r="L72" s="4" t="s">
        <v>953</v>
      </c>
      <c r="M72" s="4" t="s">
        <v>551</v>
      </c>
      <c r="N72" s="5">
        <v>39663</v>
      </c>
      <c r="O72" s="25" t="s">
        <v>3268</v>
      </c>
      <c r="P72" s="4"/>
    </row>
    <row r="73" spans="1:17" ht="153">
      <c r="A73" s="4" t="s">
        <v>4163</v>
      </c>
      <c r="B73" s="4" t="s">
        <v>4024</v>
      </c>
      <c r="C73" s="4" t="s">
        <v>63</v>
      </c>
      <c r="D73" s="4">
        <v>2003</v>
      </c>
      <c r="E73" s="4" t="s">
        <v>3909</v>
      </c>
      <c r="F73" s="4" t="s">
        <v>152</v>
      </c>
      <c r="G73" s="4" t="s">
        <v>152</v>
      </c>
      <c r="H73" s="25" t="s">
        <v>4025</v>
      </c>
      <c r="I73" s="4" t="s">
        <v>1143</v>
      </c>
      <c r="J73" s="4">
        <v>62137</v>
      </c>
      <c r="K73" s="4">
        <v>60000</v>
      </c>
      <c r="L73" s="4" t="s">
        <v>953</v>
      </c>
      <c r="M73" s="4" t="s">
        <v>551</v>
      </c>
      <c r="N73" s="5">
        <v>38717</v>
      </c>
      <c r="O73" s="25" t="s">
        <v>1143</v>
      </c>
      <c r="P73" s="4"/>
    </row>
    <row r="74" spans="1:17" ht="153">
      <c r="A74" s="4"/>
      <c r="B74" s="4" t="s">
        <v>3669</v>
      </c>
      <c r="C74" s="4" t="s">
        <v>3009</v>
      </c>
      <c r="D74" s="4">
        <v>2004</v>
      </c>
      <c r="E74" s="4" t="s">
        <v>3657</v>
      </c>
      <c r="F74" s="4" t="s">
        <v>119</v>
      </c>
      <c r="G74" s="4" t="s">
        <v>119</v>
      </c>
      <c r="H74" s="25" t="s">
        <v>3670</v>
      </c>
      <c r="I74" s="4" t="s">
        <v>3671</v>
      </c>
      <c r="J74" s="4">
        <v>37597</v>
      </c>
      <c r="K74" s="4">
        <v>36000</v>
      </c>
      <c r="L74" s="4" t="s">
        <v>953</v>
      </c>
      <c r="M74" s="4" t="s">
        <v>358</v>
      </c>
      <c r="N74" s="5">
        <v>39082</v>
      </c>
      <c r="O74" s="25" t="s">
        <v>3672</v>
      </c>
      <c r="P74" s="4"/>
      <c r="Q74" s="4"/>
    </row>
    <row r="75" spans="1:17" ht="204">
      <c r="A75" s="4"/>
      <c r="B75" s="4" t="s">
        <v>3810</v>
      </c>
      <c r="C75" s="4" t="s">
        <v>63</v>
      </c>
      <c r="D75" s="4">
        <v>2004</v>
      </c>
      <c r="E75" s="4" t="s">
        <v>3731</v>
      </c>
      <c r="F75" s="4" t="s">
        <v>42</v>
      </c>
      <c r="G75" s="4" t="s">
        <v>42</v>
      </c>
      <c r="H75" s="25" t="s">
        <v>3811</v>
      </c>
      <c r="I75" s="4" t="s">
        <v>201</v>
      </c>
      <c r="J75" s="4">
        <v>0</v>
      </c>
      <c r="K75" s="4">
        <v>210000</v>
      </c>
      <c r="L75" s="4" t="s">
        <v>953</v>
      </c>
      <c r="M75" s="4" t="s">
        <v>358</v>
      </c>
      <c r="N75" s="5">
        <v>39813</v>
      </c>
      <c r="O75" s="25" t="s">
        <v>201</v>
      </c>
      <c r="P75" s="4"/>
      <c r="Q75" s="4"/>
    </row>
    <row r="76" spans="1:17" ht="135.94999999999999">
      <c r="A76" s="4" t="s">
        <v>4169</v>
      </c>
      <c r="B76" s="4" t="s">
        <v>3730</v>
      </c>
      <c r="C76" s="4" t="s">
        <v>63</v>
      </c>
      <c r="D76" s="4">
        <v>2004</v>
      </c>
      <c r="E76" s="4" t="s">
        <v>3731</v>
      </c>
      <c r="F76" s="4" t="s">
        <v>119</v>
      </c>
      <c r="G76" s="4" t="s">
        <v>119</v>
      </c>
      <c r="H76" s="25" t="s">
        <v>3732</v>
      </c>
      <c r="I76" s="4" t="s">
        <v>3733</v>
      </c>
      <c r="J76" s="4">
        <v>219312</v>
      </c>
      <c r="K76" s="4">
        <v>210000</v>
      </c>
      <c r="L76" s="4" t="s">
        <v>953</v>
      </c>
      <c r="M76" s="4" t="s">
        <v>300</v>
      </c>
      <c r="N76" s="5">
        <v>39447</v>
      </c>
      <c r="O76" s="25" t="s">
        <v>3733</v>
      </c>
      <c r="P76" s="4"/>
    </row>
    <row r="77" spans="1:17" ht="221.1">
      <c r="A77" s="4" t="s">
        <v>4166</v>
      </c>
      <c r="B77" s="4" t="s">
        <v>3753</v>
      </c>
      <c r="C77" s="4" t="s">
        <v>63</v>
      </c>
      <c r="D77" s="4">
        <v>2004</v>
      </c>
      <c r="E77" s="4" t="s">
        <v>3731</v>
      </c>
      <c r="F77" s="4" t="s">
        <v>152</v>
      </c>
      <c r="G77" s="4" t="s">
        <v>152</v>
      </c>
      <c r="H77" s="25" t="s">
        <v>3754</v>
      </c>
      <c r="I77" s="4" t="s">
        <v>3755</v>
      </c>
      <c r="J77" s="4">
        <v>223704</v>
      </c>
      <c r="K77" s="4">
        <v>210000</v>
      </c>
      <c r="L77" s="4" t="s">
        <v>953</v>
      </c>
      <c r="M77" s="4" t="s">
        <v>551</v>
      </c>
      <c r="N77" s="5">
        <v>39447</v>
      </c>
      <c r="O77" s="25" t="s">
        <v>3755</v>
      </c>
      <c r="P77" s="4"/>
    </row>
    <row r="78" spans="1:17" ht="153">
      <c r="A78" s="4" t="s">
        <v>4168</v>
      </c>
      <c r="B78" s="4" t="s">
        <v>3756</v>
      </c>
      <c r="C78" s="4" t="s">
        <v>63</v>
      </c>
      <c r="D78" s="4">
        <v>2004</v>
      </c>
      <c r="E78" s="4" t="s">
        <v>3731</v>
      </c>
      <c r="F78" s="4" t="s">
        <v>88</v>
      </c>
      <c r="G78" s="4" t="s">
        <v>88</v>
      </c>
      <c r="H78" s="25" t="s">
        <v>3757</v>
      </c>
      <c r="I78" s="4" t="s">
        <v>3300</v>
      </c>
      <c r="J78" s="4">
        <v>375964</v>
      </c>
      <c r="K78" s="4">
        <v>360000</v>
      </c>
      <c r="L78" s="4" t="s">
        <v>953</v>
      </c>
      <c r="M78" s="4" t="s">
        <v>306</v>
      </c>
      <c r="N78" s="5">
        <v>39082</v>
      </c>
      <c r="O78" s="25" t="s">
        <v>3758</v>
      </c>
      <c r="P78" s="4"/>
    </row>
    <row r="79" spans="1:17" s="2" customFormat="1" ht="153">
      <c r="A79" s="4" t="s">
        <v>4167</v>
      </c>
      <c r="B79" s="4" t="s">
        <v>3803</v>
      </c>
      <c r="C79" s="4" t="s">
        <v>63</v>
      </c>
      <c r="D79" s="4">
        <v>2004</v>
      </c>
      <c r="E79" s="4" t="s">
        <v>3731</v>
      </c>
      <c r="F79" s="4" t="s">
        <v>152</v>
      </c>
      <c r="G79" s="4" t="s">
        <v>152</v>
      </c>
      <c r="H79" s="25" t="s">
        <v>3804</v>
      </c>
      <c r="I79" s="4" t="s">
        <v>3805</v>
      </c>
      <c r="J79" s="4">
        <v>156652</v>
      </c>
      <c r="K79" s="4">
        <v>150000</v>
      </c>
      <c r="L79" s="4" t="s">
        <v>953</v>
      </c>
      <c r="M79" s="4" t="s">
        <v>551</v>
      </c>
      <c r="N79" s="5">
        <v>39447</v>
      </c>
      <c r="O79" s="25" t="s">
        <v>3805</v>
      </c>
      <c r="P79" s="4"/>
      <c r="Q79"/>
    </row>
    <row r="80" spans="1:17" ht="135.94999999999999">
      <c r="A80" s="4" t="s">
        <v>4164</v>
      </c>
      <c r="B80" s="4" t="s">
        <v>3826</v>
      </c>
      <c r="C80" s="4" t="s">
        <v>63</v>
      </c>
      <c r="D80" s="4">
        <v>2004</v>
      </c>
      <c r="E80" s="4" t="s">
        <v>3731</v>
      </c>
      <c r="F80" s="4" t="s">
        <v>42</v>
      </c>
      <c r="G80" s="4" t="s">
        <v>42</v>
      </c>
      <c r="H80" s="25" t="s">
        <v>3827</v>
      </c>
      <c r="I80" s="4" t="s">
        <v>2203</v>
      </c>
      <c r="J80" s="4">
        <v>1034840</v>
      </c>
      <c r="K80" s="4">
        <v>972000</v>
      </c>
      <c r="L80" s="4" t="s">
        <v>953</v>
      </c>
      <c r="M80" s="4" t="s">
        <v>1151</v>
      </c>
      <c r="N80" s="5">
        <v>40178</v>
      </c>
      <c r="O80" s="25" t="s">
        <v>2203</v>
      </c>
      <c r="P80" s="4"/>
    </row>
    <row r="81" spans="1:17" ht="135.94999999999999">
      <c r="A81" s="4" t="s">
        <v>4165</v>
      </c>
      <c r="B81" s="4" t="s">
        <v>3828</v>
      </c>
      <c r="C81" s="4" t="s">
        <v>63</v>
      </c>
      <c r="D81" s="4">
        <v>2004</v>
      </c>
      <c r="E81" s="4" t="s">
        <v>3731</v>
      </c>
      <c r="F81" s="4" t="s">
        <v>42</v>
      </c>
      <c r="G81" s="4" t="s">
        <v>42</v>
      </c>
      <c r="H81" s="25" t="s">
        <v>3829</v>
      </c>
      <c r="I81" s="4" t="s">
        <v>3519</v>
      </c>
      <c r="J81" s="4">
        <v>250642</v>
      </c>
      <c r="K81" s="4">
        <v>240000</v>
      </c>
      <c r="L81" s="4" t="s">
        <v>953</v>
      </c>
      <c r="M81" s="4" t="s">
        <v>306</v>
      </c>
      <c r="N81" s="5">
        <v>39447</v>
      </c>
      <c r="O81" s="25" t="s">
        <v>3830</v>
      </c>
      <c r="P81" s="4"/>
    </row>
    <row r="82" spans="1:17" ht="135.94999999999999">
      <c r="A82" s="4"/>
      <c r="B82" s="4" t="s">
        <v>3615</v>
      </c>
      <c r="C82" s="4" t="s">
        <v>63</v>
      </c>
      <c r="D82" s="4">
        <v>2005</v>
      </c>
      <c r="E82" s="4" t="s">
        <v>3560</v>
      </c>
      <c r="F82" s="4" t="s">
        <v>49</v>
      </c>
      <c r="G82" s="4" t="s">
        <v>81</v>
      </c>
      <c r="H82" s="25" t="s">
        <v>3616</v>
      </c>
      <c r="I82" s="4" t="s">
        <v>364</v>
      </c>
      <c r="J82" s="4">
        <v>237729</v>
      </c>
      <c r="K82" s="4">
        <v>220851</v>
      </c>
      <c r="L82" s="4" t="s">
        <v>953</v>
      </c>
      <c r="M82" s="4" t="s">
        <v>306</v>
      </c>
      <c r="N82" s="5">
        <v>39813</v>
      </c>
      <c r="O82" s="25" t="s">
        <v>364</v>
      </c>
      <c r="P82" s="4"/>
      <c r="Q82" s="4"/>
    </row>
    <row r="83" spans="1:17" ht="204">
      <c r="A83" s="4"/>
      <c r="B83" s="4" t="s">
        <v>3653</v>
      </c>
      <c r="C83" s="4" t="s">
        <v>63</v>
      </c>
      <c r="D83" s="4">
        <v>2005</v>
      </c>
      <c r="E83" s="4" t="s">
        <v>3560</v>
      </c>
      <c r="F83" s="4" t="s">
        <v>42</v>
      </c>
      <c r="G83" s="4" t="s">
        <v>42</v>
      </c>
      <c r="H83" s="25" t="s">
        <v>3654</v>
      </c>
      <c r="I83" s="4" t="s">
        <v>432</v>
      </c>
      <c r="J83" s="4">
        <v>436603</v>
      </c>
      <c r="K83" s="4">
        <v>420000</v>
      </c>
      <c r="L83" s="4" t="s">
        <v>953</v>
      </c>
      <c r="M83" s="4" t="s">
        <v>407</v>
      </c>
      <c r="N83" s="5">
        <v>39447</v>
      </c>
      <c r="O83" s="25" t="s">
        <v>3655</v>
      </c>
      <c r="P83" s="4"/>
      <c r="Q83" s="4"/>
    </row>
    <row r="84" spans="1:17" ht="409.6">
      <c r="A84" s="4" t="s">
        <v>4173</v>
      </c>
      <c r="B84" s="4" t="s">
        <v>3547</v>
      </c>
      <c r="C84" s="4" t="s">
        <v>165</v>
      </c>
      <c r="D84" s="4">
        <v>2005</v>
      </c>
      <c r="E84" s="4" t="s">
        <v>3530</v>
      </c>
      <c r="F84" s="4" t="s">
        <v>88</v>
      </c>
      <c r="G84" s="4" t="s">
        <v>88</v>
      </c>
      <c r="H84" s="25" t="s">
        <v>3548</v>
      </c>
      <c r="I84" s="4" t="s">
        <v>3549</v>
      </c>
      <c r="J84" s="4">
        <v>901862</v>
      </c>
      <c r="K84" s="4">
        <v>901862</v>
      </c>
      <c r="L84" s="4" t="s">
        <v>953</v>
      </c>
      <c r="M84" s="4" t="s">
        <v>823</v>
      </c>
      <c r="N84" s="5">
        <v>39051</v>
      </c>
      <c r="O84" s="25" t="s">
        <v>3550</v>
      </c>
      <c r="P84" s="4"/>
    </row>
    <row r="85" spans="1:17" ht="255">
      <c r="A85" s="4" t="s">
        <v>4172</v>
      </c>
      <c r="B85" s="4" t="s">
        <v>3574</v>
      </c>
      <c r="C85" s="4" t="s">
        <v>63</v>
      </c>
      <c r="D85" s="4">
        <v>2005</v>
      </c>
      <c r="E85" s="4" t="s">
        <v>3560</v>
      </c>
      <c r="F85" s="4" t="s">
        <v>20</v>
      </c>
      <c r="G85" s="4" t="s">
        <v>20</v>
      </c>
      <c r="H85" s="25" t="s">
        <v>3575</v>
      </c>
      <c r="I85" s="4" t="s">
        <v>22</v>
      </c>
      <c r="J85" s="4">
        <v>462726</v>
      </c>
      <c r="K85" s="4">
        <v>445000</v>
      </c>
      <c r="L85" s="4" t="s">
        <v>953</v>
      </c>
      <c r="M85" s="4" t="s">
        <v>551</v>
      </c>
      <c r="N85" s="5">
        <v>39813</v>
      </c>
      <c r="O85" s="25" t="s">
        <v>3576</v>
      </c>
      <c r="P85" s="4"/>
    </row>
    <row r="86" spans="1:17" s="4" customFormat="1" ht="170.1">
      <c r="A86" s="4" t="s">
        <v>4170</v>
      </c>
      <c r="B86" s="4" t="s">
        <v>3585</v>
      </c>
      <c r="C86" s="4" t="s">
        <v>63</v>
      </c>
      <c r="D86" s="4">
        <v>2005</v>
      </c>
      <c r="E86" s="4" t="s">
        <v>3560</v>
      </c>
      <c r="F86" s="4" t="s">
        <v>94</v>
      </c>
      <c r="G86" s="4" t="s">
        <v>94</v>
      </c>
      <c r="H86" s="25" t="s">
        <v>3586</v>
      </c>
      <c r="I86" s="4" t="s">
        <v>2874</v>
      </c>
      <c r="J86" s="4">
        <v>233916</v>
      </c>
      <c r="K86" s="4">
        <v>225000</v>
      </c>
      <c r="L86" s="4" t="s">
        <v>953</v>
      </c>
      <c r="M86" s="4" t="s">
        <v>358</v>
      </c>
      <c r="N86" s="5">
        <v>39813</v>
      </c>
      <c r="O86" s="25" t="s">
        <v>3587</v>
      </c>
      <c r="Q86"/>
    </row>
    <row r="87" spans="1:17" ht="153">
      <c r="A87" s="4" t="s">
        <v>4171</v>
      </c>
      <c r="B87" s="4" t="s">
        <v>3611</v>
      </c>
      <c r="C87" s="4" t="s">
        <v>63</v>
      </c>
      <c r="D87" s="4">
        <v>2005</v>
      </c>
      <c r="E87" s="4" t="s">
        <v>3560</v>
      </c>
      <c r="F87" s="4" t="s">
        <v>42</v>
      </c>
      <c r="G87" s="4" t="s">
        <v>42</v>
      </c>
      <c r="H87" s="25" t="s">
        <v>3612</v>
      </c>
      <c r="I87" s="4" t="s">
        <v>3613</v>
      </c>
      <c r="J87" s="4">
        <v>476559</v>
      </c>
      <c r="K87" s="4">
        <v>458000</v>
      </c>
      <c r="L87" s="4" t="s">
        <v>953</v>
      </c>
      <c r="M87" s="4" t="s">
        <v>627</v>
      </c>
      <c r="N87" s="5">
        <v>39813</v>
      </c>
      <c r="O87" s="25" t="s">
        <v>3614</v>
      </c>
      <c r="P87" s="4"/>
    </row>
    <row r="88" spans="1:17" ht="153">
      <c r="A88" s="4"/>
      <c r="B88" s="4" t="s">
        <v>3369</v>
      </c>
      <c r="C88" s="4" t="s">
        <v>3009</v>
      </c>
      <c r="D88" s="4">
        <v>2006</v>
      </c>
      <c r="E88" s="4" t="s">
        <v>3346</v>
      </c>
      <c r="F88" s="4" t="s">
        <v>119</v>
      </c>
      <c r="G88" s="4" t="s">
        <v>119</v>
      </c>
      <c r="H88" s="25" t="s">
        <v>3370</v>
      </c>
      <c r="I88" s="4" t="s">
        <v>2372</v>
      </c>
      <c r="J88" s="4">
        <v>22624</v>
      </c>
      <c r="K88" s="4">
        <v>22000</v>
      </c>
      <c r="L88" s="4" t="s">
        <v>953</v>
      </c>
      <c r="M88" s="4" t="s">
        <v>1405</v>
      </c>
      <c r="N88" s="5">
        <v>39447</v>
      </c>
      <c r="O88" s="25" t="s">
        <v>3371</v>
      </c>
      <c r="P88" s="4"/>
      <c r="Q88" s="4"/>
    </row>
    <row r="89" spans="1:17" ht="119.1">
      <c r="A89" s="4" t="s">
        <v>4179</v>
      </c>
      <c r="B89" s="4" t="s">
        <v>3352</v>
      </c>
      <c r="C89" s="4" t="s">
        <v>3009</v>
      </c>
      <c r="D89" s="4">
        <v>2006</v>
      </c>
      <c r="E89" s="4" t="s">
        <v>3346</v>
      </c>
      <c r="F89" s="4" t="s">
        <v>152</v>
      </c>
      <c r="G89" s="4" t="s">
        <v>152</v>
      </c>
      <c r="H89" s="25" t="s">
        <v>3353</v>
      </c>
      <c r="I89" s="4" t="s">
        <v>3354</v>
      </c>
      <c r="J89" s="4">
        <v>0</v>
      </c>
      <c r="K89" s="4">
        <v>45000</v>
      </c>
      <c r="L89" s="4" t="s">
        <v>953</v>
      </c>
      <c r="M89" s="4" t="s">
        <v>358</v>
      </c>
      <c r="N89" s="5">
        <v>39813</v>
      </c>
      <c r="O89" s="25" t="s">
        <v>3355</v>
      </c>
      <c r="P89" s="4"/>
    </row>
    <row r="90" spans="1:17" ht="409.6">
      <c r="A90" s="4" t="s">
        <v>4177</v>
      </c>
      <c r="B90" s="4" t="s">
        <v>3360</v>
      </c>
      <c r="C90" s="4" t="s">
        <v>3009</v>
      </c>
      <c r="D90" s="4">
        <v>2006</v>
      </c>
      <c r="E90" s="4" t="s">
        <v>3346</v>
      </c>
      <c r="F90" s="4" t="s">
        <v>220</v>
      </c>
      <c r="G90" s="4" t="s">
        <v>220</v>
      </c>
      <c r="H90" s="25" t="s">
        <v>3361</v>
      </c>
      <c r="I90" s="4" t="s">
        <v>882</v>
      </c>
      <c r="J90" s="4">
        <v>77977</v>
      </c>
      <c r="K90" s="4">
        <v>75000</v>
      </c>
      <c r="L90" s="4" t="s">
        <v>953</v>
      </c>
      <c r="M90" s="4" t="s">
        <v>1405</v>
      </c>
      <c r="N90" s="5">
        <v>40178</v>
      </c>
      <c r="O90" s="25" t="s">
        <v>3362</v>
      </c>
      <c r="P90" s="4"/>
    </row>
    <row r="91" spans="1:17" s="2" customFormat="1" ht="409.6">
      <c r="A91" s="4" t="s">
        <v>4152</v>
      </c>
      <c r="B91" s="4" t="s">
        <v>3386</v>
      </c>
      <c r="C91" s="4" t="s">
        <v>165</v>
      </c>
      <c r="D91" s="4">
        <v>2006</v>
      </c>
      <c r="E91" s="4" t="s">
        <v>3378</v>
      </c>
      <c r="F91" s="4" t="s">
        <v>194</v>
      </c>
      <c r="G91" s="4" t="s">
        <v>194</v>
      </c>
      <c r="H91" s="25" t="s">
        <v>3387</v>
      </c>
      <c r="I91" s="4" t="s">
        <v>1111</v>
      </c>
      <c r="J91" s="4">
        <v>177900</v>
      </c>
      <c r="K91" s="4">
        <v>177900</v>
      </c>
      <c r="L91" s="4" t="s">
        <v>953</v>
      </c>
      <c r="M91" s="4" t="s">
        <v>407</v>
      </c>
      <c r="N91" s="5">
        <v>39082</v>
      </c>
      <c r="O91" s="25" t="s">
        <v>3388</v>
      </c>
      <c r="P91" s="4"/>
      <c r="Q91"/>
    </row>
    <row r="92" spans="1:17" ht="221.1">
      <c r="A92" s="4" t="s">
        <v>4174</v>
      </c>
      <c r="B92" s="4" t="s">
        <v>3457</v>
      </c>
      <c r="C92" s="4" t="s">
        <v>63</v>
      </c>
      <c r="D92" s="4">
        <v>2006</v>
      </c>
      <c r="E92" s="4" t="s">
        <v>3399</v>
      </c>
      <c r="F92" s="4" t="s">
        <v>42</v>
      </c>
      <c r="G92" s="4" t="s">
        <v>42</v>
      </c>
      <c r="H92" s="25" t="s">
        <v>3458</v>
      </c>
      <c r="I92" s="4" t="s">
        <v>763</v>
      </c>
      <c r="J92" s="4">
        <v>520490</v>
      </c>
      <c r="K92" s="4">
        <v>501000</v>
      </c>
      <c r="L92" s="4" t="s">
        <v>953</v>
      </c>
      <c r="M92" s="4" t="s">
        <v>306</v>
      </c>
      <c r="N92" s="5">
        <v>39844</v>
      </c>
      <c r="O92" s="25" t="s">
        <v>3459</v>
      </c>
      <c r="P92" s="4"/>
    </row>
    <row r="93" spans="1:17" ht="372">
      <c r="A93" s="4" t="s">
        <v>4178</v>
      </c>
      <c r="B93" s="4" t="s">
        <v>3460</v>
      </c>
      <c r="C93" s="4" t="s">
        <v>63</v>
      </c>
      <c r="D93" s="4">
        <v>2006</v>
      </c>
      <c r="E93" s="4" t="s">
        <v>3399</v>
      </c>
      <c r="F93" s="4" t="s">
        <v>220</v>
      </c>
      <c r="G93" s="4" t="s">
        <v>220</v>
      </c>
      <c r="H93" s="25" t="s">
        <v>3461</v>
      </c>
      <c r="I93" s="4" t="s">
        <v>882</v>
      </c>
      <c r="J93" s="4">
        <v>133568</v>
      </c>
      <c r="K93" s="4">
        <v>446040</v>
      </c>
      <c r="L93" s="4" t="s">
        <v>953</v>
      </c>
      <c r="M93" s="4" t="s">
        <v>1405</v>
      </c>
      <c r="N93" s="5">
        <v>39813</v>
      </c>
      <c r="O93" s="25" t="s">
        <v>3462</v>
      </c>
      <c r="P93" s="4"/>
    </row>
    <row r="94" spans="1:17" ht="102">
      <c r="A94" s="4" t="s">
        <v>4180</v>
      </c>
      <c r="B94" s="4" t="s">
        <v>3463</v>
      </c>
      <c r="C94" s="4" t="s">
        <v>63</v>
      </c>
      <c r="D94" s="4">
        <v>2006</v>
      </c>
      <c r="E94" s="4" t="s">
        <v>3399</v>
      </c>
      <c r="F94" s="4" t="s">
        <v>152</v>
      </c>
      <c r="G94" s="4" t="s">
        <v>152</v>
      </c>
      <c r="H94" s="25" t="s">
        <v>3464</v>
      </c>
      <c r="I94" s="4" t="s">
        <v>3465</v>
      </c>
      <c r="J94" s="4">
        <v>230701</v>
      </c>
      <c r="K94" s="4">
        <v>222000</v>
      </c>
      <c r="L94" s="4" t="s">
        <v>953</v>
      </c>
      <c r="M94" s="4" t="s">
        <v>358</v>
      </c>
      <c r="N94" s="5">
        <v>40178</v>
      </c>
      <c r="O94" s="25" t="s">
        <v>3465</v>
      </c>
      <c r="P94" s="4"/>
    </row>
    <row r="95" spans="1:17" ht="135.94999999999999">
      <c r="A95" s="4" t="s">
        <v>4175</v>
      </c>
      <c r="B95" s="4" t="s">
        <v>3466</v>
      </c>
      <c r="C95" s="4" t="s">
        <v>63</v>
      </c>
      <c r="D95" s="4">
        <v>2006</v>
      </c>
      <c r="E95" s="4" t="s">
        <v>3399</v>
      </c>
      <c r="F95" s="4" t="s">
        <v>42</v>
      </c>
      <c r="G95" s="4" t="s">
        <v>42</v>
      </c>
      <c r="H95" s="25" t="s">
        <v>3467</v>
      </c>
      <c r="I95" s="4" t="s">
        <v>3468</v>
      </c>
      <c r="J95" s="4">
        <v>319062</v>
      </c>
      <c r="K95" s="4">
        <v>310000</v>
      </c>
      <c r="L95" s="4" t="s">
        <v>953</v>
      </c>
      <c r="M95" s="4" t="s">
        <v>407</v>
      </c>
      <c r="N95" s="5">
        <v>40178</v>
      </c>
      <c r="O95" s="25" t="s">
        <v>3468</v>
      </c>
      <c r="P95" s="4"/>
    </row>
    <row r="96" spans="1:17" ht="288.95">
      <c r="A96" s="4" t="s">
        <v>4176</v>
      </c>
      <c r="B96" s="4" t="s">
        <v>3472</v>
      </c>
      <c r="C96" s="4" t="s">
        <v>63</v>
      </c>
      <c r="D96" s="4">
        <v>2006</v>
      </c>
      <c r="E96" s="4" t="s">
        <v>3399</v>
      </c>
      <c r="F96" s="4" t="s">
        <v>42</v>
      </c>
      <c r="G96" s="4" t="s">
        <v>42</v>
      </c>
      <c r="H96" s="25" t="s">
        <v>3473</v>
      </c>
      <c r="I96" s="4" t="s">
        <v>3474</v>
      </c>
      <c r="J96" s="4">
        <v>450996</v>
      </c>
      <c r="K96" s="4">
        <v>434000</v>
      </c>
      <c r="L96" s="4" t="s">
        <v>953</v>
      </c>
      <c r="M96" s="4" t="s">
        <v>551</v>
      </c>
      <c r="N96" s="5">
        <v>40056</v>
      </c>
      <c r="O96" s="25" t="s">
        <v>3475</v>
      </c>
      <c r="P96" s="4"/>
    </row>
    <row r="97" spans="1:17" ht="153">
      <c r="A97" s="4"/>
      <c r="B97" s="4" t="s">
        <v>3266</v>
      </c>
      <c r="C97" s="4" t="s">
        <v>3258</v>
      </c>
      <c r="D97" s="4">
        <v>2007</v>
      </c>
      <c r="E97" s="4" t="s">
        <v>3259</v>
      </c>
      <c r="F97" s="4" t="s">
        <v>152</v>
      </c>
      <c r="G97" s="4" t="s">
        <v>152</v>
      </c>
      <c r="H97" s="25" t="s">
        <v>3267</v>
      </c>
      <c r="I97" s="4" t="s">
        <v>3268</v>
      </c>
      <c r="J97" s="4">
        <v>1683457</v>
      </c>
      <c r="K97" s="4">
        <v>1606210</v>
      </c>
      <c r="L97" s="4" t="s">
        <v>953</v>
      </c>
      <c r="M97" s="4" t="s">
        <v>407</v>
      </c>
      <c r="N97" s="5">
        <v>41252</v>
      </c>
      <c r="O97" s="25" t="s">
        <v>3268</v>
      </c>
      <c r="P97" s="4"/>
      <c r="Q97" s="4"/>
    </row>
    <row r="98" spans="1:17" ht="153">
      <c r="A98" s="4" t="s">
        <v>4185</v>
      </c>
      <c r="B98" s="4" t="s">
        <v>3224</v>
      </c>
      <c r="C98" s="4" t="s">
        <v>3009</v>
      </c>
      <c r="D98" s="4">
        <v>2007</v>
      </c>
      <c r="E98" s="4" t="s">
        <v>3225</v>
      </c>
      <c r="F98" s="4" t="s">
        <v>152</v>
      </c>
      <c r="G98" s="4" t="s">
        <v>152</v>
      </c>
      <c r="H98" s="25" t="s">
        <v>3226</v>
      </c>
      <c r="I98" s="4" t="s">
        <v>600</v>
      </c>
      <c r="J98" s="4">
        <v>57122</v>
      </c>
      <c r="K98" s="4">
        <v>64747</v>
      </c>
      <c r="L98" s="4" t="s">
        <v>953</v>
      </c>
      <c r="M98" s="4" t="s">
        <v>407</v>
      </c>
      <c r="N98" s="5">
        <v>39813</v>
      </c>
      <c r="O98" s="25" t="s">
        <v>3227</v>
      </c>
      <c r="P98" s="4"/>
    </row>
    <row r="99" spans="1:17" ht="153">
      <c r="A99" s="4" t="s">
        <v>4183</v>
      </c>
      <c r="B99" s="4" t="s">
        <v>3264</v>
      </c>
      <c r="C99" s="4" t="s">
        <v>3258</v>
      </c>
      <c r="D99" s="4">
        <v>2007</v>
      </c>
      <c r="E99" s="4" t="s">
        <v>3259</v>
      </c>
      <c r="F99" s="4" t="s">
        <v>20</v>
      </c>
      <c r="G99" s="4" t="s">
        <v>20</v>
      </c>
      <c r="H99" s="25" t="s">
        <v>3265</v>
      </c>
      <c r="I99" s="4" t="s">
        <v>619</v>
      </c>
      <c r="J99" s="4">
        <v>1541025</v>
      </c>
      <c r="K99" s="4">
        <v>1606210</v>
      </c>
      <c r="L99" s="4" t="s">
        <v>953</v>
      </c>
      <c r="M99" s="4" t="s">
        <v>1151</v>
      </c>
      <c r="N99" s="5">
        <v>41090</v>
      </c>
      <c r="O99" s="25" t="s">
        <v>619</v>
      </c>
      <c r="P99" s="4"/>
    </row>
    <row r="100" spans="1:17" ht="288.95">
      <c r="A100" s="4" t="s">
        <v>4184</v>
      </c>
      <c r="B100" s="4" t="s">
        <v>3293</v>
      </c>
      <c r="C100" s="4" t="s">
        <v>63</v>
      </c>
      <c r="D100" s="4">
        <v>2007</v>
      </c>
      <c r="E100" s="4" t="s">
        <v>3273</v>
      </c>
      <c r="F100" s="4" t="s">
        <v>20</v>
      </c>
      <c r="G100" s="4" t="s">
        <v>20</v>
      </c>
      <c r="H100" s="25" t="s">
        <v>3294</v>
      </c>
      <c r="I100" s="4" t="s">
        <v>1536</v>
      </c>
      <c r="J100" s="4">
        <v>1374386</v>
      </c>
      <c r="K100" s="4">
        <v>1317150</v>
      </c>
      <c r="L100" s="4" t="s">
        <v>953</v>
      </c>
      <c r="M100" s="4" t="s">
        <v>551</v>
      </c>
      <c r="N100" s="5">
        <v>41182</v>
      </c>
      <c r="O100" s="25" t="s">
        <v>3295</v>
      </c>
      <c r="P100" s="4"/>
    </row>
    <row r="101" spans="1:17" ht="84.95">
      <c r="A101" s="4" t="s">
        <v>4181</v>
      </c>
      <c r="B101" s="4" t="s">
        <v>3314</v>
      </c>
      <c r="C101" s="4" t="s">
        <v>63</v>
      </c>
      <c r="D101" s="4">
        <v>2007</v>
      </c>
      <c r="E101" s="4" t="s">
        <v>3273</v>
      </c>
      <c r="F101" s="4" t="s">
        <v>42</v>
      </c>
      <c r="G101" s="4" t="s">
        <v>42</v>
      </c>
      <c r="H101" s="25" t="s">
        <v>3315</v>
      </c>
      <c r="I101" s="4" t="s">
        <v>1969</v>
      </c>
      <c r="J101" s="4">
        <v>265216</v>
      </c>
      <c r="K101" s="4">
        <v>255000</v>
      </c>
      <c r="L101" s="4" t="s">
        <v>953</v>
      </c>
      <c r="M101" s="4" t="s">
        <v>306</v>
      </c>
      <c r="N101" s="5">
        <v>40543</v>
      </c>
      <c r="O101" s="25" t="s">
        <v>1969</v>
      </c>
      <c r="P101" s="4"/>
    </row>
    <row r="102" spans="1:17" ht="119.1">
      <c r="A102" s="4" t="s">
        <v>4182</v>
      </c>
      <c r="B102" s="4" t="s">
        <v>3334</v>
      </c>
      <c r="C102" s="4" t="s">
        <v>63</v>
      </c>
      <c r="D102" s="4">
        <v>2007</v>
      </c>
      <c r="E102" s="4" t="s">
        <v>3273</v>
      </c>
      <c r="F102" s="4" t="s">
        <v>42</v>
      </c>
      <c r="G102" s="4" t="s">
        <v>42</v>
      </c>
      <c r="H102" s="25" t="s">
        <v>3335</v>
      </c>
      <c r="I102" s="4" t="s">
        <v>3336</v>
      </c>
      <c r="J102" s="4">
        <v>235822</v>
      </c>
      <c r="K102" s="4">
        <v>231090</v>
      </c>
      <c r="L102" s="4" t="s">
        <v>953</v>
      </c>
      <c r="M102" s="4" t="s">
        <v>334</v>
      </c>
      <c r="N102" s="5">
        <v>40178</v>
      </c>
      <c r="O102" s="25" t="s">
        <v>3336</v>
      </c>
      <c r="P102" s="4"/>
    </row>
    <row r="103" spans="1:17" ht="170.1">
      <c r="A103" s="4"/>
      <c r="B103" s="4" t="s">
        <v>3143</v>
      </c>
      <c r="C103" s="4" t="s">
        <v>63</v>
      </c>
      <c r="D103" s="4">
        <v>2008</v>
      </c>
      <c r="E103" s="4" t="s">
        <v>3141</v>
      </c>
      <c r="F103" s="4" t="s">
        <v>88</v>
      </c>
      <c r="G103" s="4" t="s">
        <v>88</v>
      </c>
      <c r="H103" s="25" t="s">
        <v>3144</v>
      </c>
      <c r="I103" s="4" t="s">
        <v>3145</v>
      </c>
      <c r="J103" s="4">
        <v>216948</v>
      </c>
      <c r="K103" s="4">
        <v>208000</v>
      </c>
      <c r="L103" s="4" t="s">
        <v>953</v>
      </c>
      <c r="M103" s="4" t="s">
        <v>1310</v>
      </c>
      <c r="N103" s="5">
        <v>40908</v>
      </c>
      <c r="O103" s="25" t="s">
        <v>3146</v>
      </c>
      <c r="P103" s="4"/>
      <c r="Q103" s="4"/>
    </row>
    <row r="104" spans="1:17" ht="186.95">
      <c r="A104" s="4"/>
      <c r="B104" s="4" t="s">
        <v>3150</v>
      </c>
      <c r="C104" s="4" t="s">
        <v>63</v>
      </c>
      <c r="D104" s="4">
        <v>2008</v>
      </c>
      <c r="E104" s="4" t="s">
        <v>3141</v>
      </c>
      <c r="F104" s="4" t="s">
        <v>194</v>
      </c>
      <c r="G104" s="4" t="s">
        <v>152</v>
      </c>
      <c r="H104" s="25" t="s">
        <v>3151</v>
      </c>
      <c r="I104" s="4" t="s">
        <v>1131</v>
      </c>
      <c r="J104" s="4">
        <v>701739</v>
      </c>
      <c r="K104" s="4">
        <v>671888</v>
      </c>
      <c r="L104" s="4" t="s">
        <v>953</v>
      </c>
      <c r="M104" s="4" t="s">
        <v>334</v>
      </c>
      <c r="N104" s="5">
        <v>41274</v>
      </c>
      <c r="O104" s="25" t="s">
        <v>3152</v>
      </c>
      <c r="P104" s="4"/>
      <c r="Q104" s="4"/>
    </row>
    <row r="105" spans="1:17" ht="153">
      <c r="A105" s="4"/>
      <c r="B105" s="4" t="s">
        <v>3217</v>
      </c>
      <c r="C105" s="4" t="s">
        <v>63</v>
      </c>
      <c r="D105" s="4">
        <v>2008</v>
      </c>
      <c r="E105" s="4" t="s">
        <v>3141</v>
      </c>
      <c r="F105" s="4" t="s">
        <v>20</v>
      </c>
      <c r="G105" s="4" t="s">
        <v>20</v>
      </c>
      <c r="H105" s="25" t="s">
        <v>3218</v>
      </c>
      <c r="I105" s="4" t="s">
        <v>1536</v>
      </c>
      <c r="J105" s="4">
        <v>395355</v>
      </c>
      <c r="K105" s="4">
        <v>380000</v>
      </c>
      <c r="L105" s="4" t="s">
        <v>953</v>
      </c>
      <c r="M105" s="4" t="s">
        <v>551</v>
      </c>
      <c r="N105" s="5">
        <v>41274</v>
      </c>
      <c r="O105" s="25" t="s">
        <v>3219</v>
      </c>
      <c r="P105" s="4"/>
      <c r="Q105" s="4"/>
    </row>
    <row r="106" spans="1:17" ht="170.1">
      <c r="A106" s="4" t="s">
        <v>4188</v>
      </c>
      <c r="B106" s="4" t="s">
        <v>3119</v>
      </c>
      <c r="C106" s="4" t="s">
        <v>33</v>
      </c>
      <c r="D106" s="4">
        <v>2008</v>
      </c>
      <c r="E106" s="4" t="s">
        <v>3120</v>
      </c>
      <c r="F106" s="4" t="s">
        <v>49</v>
      </c>
      <c r="G106" s="4" t="s">
        <v>49</v>
      </c>
      <c r="H106" s="25" t="s">
        <v>3121</v>
      </c>
      <c r="I106" s="4" t="s">
        <v>2814</v>
      </c>
      <c r="J106" s="4">
        <v>469666</v>
      </c>
      <c r="K106" s="4">
        <v>438000</v>
      </c>
      <c r="L106" s="4" t="s">
        <v>953</v>
      </c>
      <c r="M106" s="4" t="s">
        <v>441</v>
      </c>
      <c r="N106" s="5">
        <v>41081</v>
      </c>
      <c r="O106" s="25" t="s">
        <v>3122</v>
      </c>
      <c r="P106" s="4"/>
    </row>
    <row r="107" spans="1:17" ht="255">
      <c r="A107" s="4" t="s">
        <v>906</v>
      </c>
      <c r="B107" s="4" t="s">
        <v>3123</v>
      </c>
      <c r="C107" s="4" t="s">
        <v>165</v>
      </c>
      <c r="D107" s="4">
        <v>2008</v>
      </c>
      <c r="E107" s="4" t="s">
        <v>3124</v>
      </c>
      <c r="F107" s="4" t="s">
        <v>583</v>
      </c>
      <c r="G107" s="4" t="s">
        <v>583</v>
      </c>
      <c r="H107" s="25" t="s">
        <v>3125</v>
      </c>
      <c r="I107" s="4" t="s">
        <v>585</v>
      </c>
      <c r="J107" s="4">
        <v>350000</v>
      </c>
      <c r="K107" s="4">
        <v>350000</v>
      </c>
      <c r="L107" s="4" t="s">
        <v>953</v>
      </c>
      <c r="M107" s="4" t="s">
        <v>300</v>
      </c>
      <c r="N107" s="5">
        <v>40178</v>
      </c>
      <c r="O107" s="25" t="s">
        <v>3126</v>
      </c>
      <c r="P107" s="4"/>
    </row>
    <row r="108" spans="1:17" ht="153">
      <c r="A108" s="4" t="s">
        <v>4186</v>
      </c>
      <c r="B108" s="4" t="s">
        <v>3167</v>
      </c>
      <c r="C108" s="4" t="s">
        <v>63</v>
      </c>
      <c r="D108" s="4">
        <v>2008</v>
      </c>
      <c r="E108" s="4" t="s">
        <v>3141</v>
      </c>
      <c r="F108" s="4" t="s">
        <v>42</v>
      </c>
      <c r="G108" s="4" t="s">
        <v>42</v>
      </c>
      <c r="H108" s="25" t="s">
        <v>3168</v>
      </c>
      <c r="I108" s="4" t="s">
        <v>3169</v>
      </c>
      <c r="J108" s="4">
        <v>0</v>
      </c>
      <c r="K108" s="4">
        <v>235944</v>
      </c>
      <c r="L108" s="4" t="s">
        <v>953</v>
      </c>
      <c r="M108" s="4" t="s">
        <v>407</v>
      </c>
      <c r="N108" s="5">
        <v>41274</v>
      </c>
      <c r="O108" s="25" t="s">
        <v>3169</v>
      </c>
      <c r="P108" s="4"/>
    </row>
    <row r="109" spans="1:17" ht="186.95">
      <c r="A109" s="4" t="s">
        <v>4187</v>
      </c>
      <c r="B109" s="4" t="s">
        <v>3184</v>
      </c>
      <c r="C109" s="4" t="s">
        <v>63</v>
      </c>
      <c r="D109" s="4">
        <v>2008</v>
      </c>
      <c r="E109" s="4" t="s">
        <v>3141</v>
      </c>
      <c r="F109" s="4" t="s">
        <v>152</v>
      </c>
      <c r="G109" s="4" t="s">
        <v>152</v>
      </c>
      <c r="H109" s="25" t="s">
        <v>3185</v>
      </c>
      <c r="I109" s="4" t="s">
        <v>2986</v>
      </c>
      <c r="J109" s="4">
        <v>578898</v>
      </c>
      <c r="K109" s="4">
        <v>575000</v>
      </c>
      <c r="L109" s="4" t="s">
        <v>953</v>
      </c>
      <c r="M109" s="4" t="s">
        <v>282</v>
      </c>
      <c r="N109" s="5">
        <v>40543</v>
      </c>
      <c r="O109" s="25" t="s">
        <v>3186</v>
      </c>
      <c r="P109" s="4"/>
    </row>
    <row r="110" spans="1:17" ht="135.94999999999999">
      <c r="A110" s="4" t="s">
        <v>4191</v>
      </c>
      <c r="B110" s="4" t="s">
        <v>3000</v>
      </c>
      <c r="C110" s="4" t="s">
        <v>241</v>
      </c>
      <c r="D110" s="4">
        <v>2009</v>
      </c>
      <c r="E110" s="4" t="s">
        <v>2989</v>
      </c>
      <c r="F110" s="4" t="s">
        <v>42</v>
      </c>
      <c r="G110" s="4" t="s">
        <v>42</v>
      </c>
      <c r="H110" s="25" t="s">
        <v>3001</v>
      </c>
      <c r="I110" s="4" t="s">
        <v>132</v>
      </c>
      <c r="J110" s="4">
        <v>953285</v>
      </c>
      <c r="K110" s="4">
        <v>891200</v>
      </c>
      <c r="L110" s="4" t="s">
        <v>953</v>
      </c>
      <c r="M110" s="4" t="s">
        <v>407</v>
      </c>
      <c r="N110" s="5">
        <v>41639</v>
      </c>
      <c r="O110" s="25" t="s">
        <v>132</v>
      </c>
      <c r="P110" s="4"/>
    </row>
    <row r="111" spans="1:17" ht="170.1">
      <c r="A111" s="4" t="s">
        <v>4192</v>
      </c>
      <c r="B111" s="4" t="s">
        <v>3003</v>
      </c>
      <c r="C111" s="4" t="s">
        <v>241</v>
      </c>
      <c r="D111" s="4">
        <v>2009</v>
      </c>
      <c r="E111" s="4" t="s">
        <v>2989</v>
      </c>
      <c r="F111" s="4" t="s">
        <v>20</v>
      </c>
      <c r="G111" s="4" t="s">
        <v>20</v>
      </c>
      <c r="H111" s="25" t="s">
        <v>3004</v>
      </c>
      <c r="I111" s="4" t="s">
        <v>1536</v>
      </c>
      <c r="J111" s="4">
        <v>734215</v>
      </c>
      <c r="K111" s="4">
        <v>686400</v>
      </c>
      <c r="L111" s="4" t="s">
        <v>953</v>
      </c>
      <c r="M111" s="4" t="s">
        <v>551</v>
      </c>
      <c r="N111" s="5">
        <v>42078</v>
      </c>
      <c r="O111" s="25" t="s">
        <v>1536</v>
      </c>
      <c r="P111" s="4"/>
    </row>
    <row r="112" spans="1:17" ht="204">
      <c r="A112" s="4" t="s">
        <v>4189</v>
      </c>
      <c r="B112" s="4" t="s">
        <v>3048</v>
      </c>
      <c r="C112" s="4" t="s">
        <v>63</v>
      </c>
      <c r="D112" s="4">
        <v>2009</v>
      </c>
      <c r="E112" s="4" t="s">
        <v>3014</v>
      </c>
      <c r="F112" s="4" t="s">
        <v>113</v>
      </c>
      <c r="G112" s="4" t="s">
        <v>113</v>
      </c>
      <c r="H112" s="25" t="s">
        <v>3049</v>
      </c>
      <c r="I112" s="4" t="s">
        <v>1766</v>
      </c>
      <c r="J112" s="4">
        <v>425940</v>
      </c>
      <c r="K112" s="4">
        <v>410000</v>
      </c>
      <c r="L112" s="4" t="s">
        <v>953</v>
      </c>
      <c r="M112" s="4" t="s">
        <v>358</v>
      </c>
      <c r="N112" s="5">
        <v>41274</v>
      </c>
      <c r="O112" s="25" t="s">
        <v>3050</v>
      </c>
      <c r="P112" s="4"/>
    </row>
    <row r="113" spans="1:17" ht="153">
      <c r="A113" s="4" t="s">
        <v>4194</v>
      </c>
      <c r="B113" s="4" t="s">
        <v>3072</v>
      </c>
      <c r="C113" s="4" t="s">
        <v>63</v>
      </c>
      <c r="D113" s="4">
        <v>2009</v>
      </c>
      <c r="E113" s="4" t="s">
        <v>3014</v>
      </c>
      <c r="F113" s="4" t="s">
        <v>152</v>
      </c>
      <c r="G113" s="4" t="s">
        <v>152</v>
      </c>
      <c r="H113" s="25" t="s">
        <v>3073</v>
      </c>
      <c r="I113" s="4" t="s">
        <v>3074</v>
      </c>
      <c r="J113" s="4">
        <v>373752</v>
      </c>
      <c r="K113" s="4">
        <v>360000</v>
      </c>
      <c r="L113" s="4" t="s">
        <v>953</v>
      </c>
      <c r="M113" s="4" t="s">
        <v>358</v>
      </c>
      <c r="N113" s="5">
        <v>41274</v>
      </c>
      <c r="O113" s="25" t="s">
        <v>3075</v>
      </c>
      <c r="P113" s="4"/>
    </row>
    <row r="114" spans="1:17" ht="135.94999999999999">
      <c r="A114" s="4" t="s">
        <v>4190</v>
      </c>
      <c r="B114" s="4" t="s">
        <v>3078</v>
      </c>
      <c r="C114" s="4" t="s">
        <v>63</v>
      </c>
      <c r="D114" s="4">
        <v>2009</v>
      </c>
      <c r="E114" s="4" t="s">
        <v>3014</v>
      </c>
      <c r="F114" s="4" t="s">
        <v>113</v>
      </c>
      <c r="G114" s="4" t="s">
        <v>113</v>
      </c>
      <c r="H114" s="25" t="s">
        <v>3079</v>
      </c>
      <c r="I114" s="4" t="s">
        <v>732</v>
      </c>
      <c r="J114" s="4">
        <v>270258</v>
      </c>
      <c r="K114" s="4">
        <v>260000</v>
      </c>
      <c r="L114" s="4" t="s">
        <v>953</v>
      </c>
      <c r="M114" s="4" t="s">
        <v>551</v>
      </c>
      <c r="N114" s="5">
        <v>40908</v>
      </c>
      <c r="O114" s="25" t="s">
        <v>732</v>
      </c>
      <c r="P114" s="4"/>
    </row>
    <row r="115" spans="1:17" ht="288.95">
      <c r="A115" s="4" t="s">
        <v>4193</v>
      </c>
      <c r="B115" s="4" t="s">
        <v>3096</v>
      </c>
      <c r="C115" s="4" t="s">
        <v>165</v>
      </c>
      <c r="D115" s="4">
        <v>2009</v>
      </c>
      <c r="E115" s="4" t="s">
        <v>3097</v>
      </c>
      <c r="F115" s="4" t="s">
        <v>20</v>
      </c>
      <c r="G115" s="4" t="s">
        <v>20</v>
      </c>
      <c r="H115" s="25" t="s">
        <v>3098</v>
      </c>
      <c r="I115" s="4" t="s">
        <v>22</v>
      </c>
      <c r="J115" s="4">
        <v>100000</v>
      </c>
      <c r="K115" s="4">
        <v>100000</v>
      </c>
      <c r="L115" s="4" t="s">
        <v>953</v>
      </c>
      <c r="M115" s="4" t="s">
        <v>300</v>
      </c>
      <c r="N115" s="5">
        <v>40543</v>
      </c>
      <c r="O115" s="25" t="s">
        <v>3099</v>
      </c>
      <c r="P115" s="4"/>
    </row>
    <row r="116" spans="1:17" ht="135.94999999999999">
      <c r="A116" s="3"/>
      <c r="B116" s="3" t="s">
        <v>4046</v>
      </c>
      <c r="C116" s="3" t="s">
        <v>3009</v>
      </c>
      <c r="D116" s="3">
        <v>2002</v>
      </c>
      <c r="E116" s="3" t="s">
        <v>3865</v>
      </c>
      <c r="F116" s="3" t="s">
        <v>119</v>
      </c>
      <c r="G116" s="3" t="s">
        <v>119</v>
      </c>
      <c r="H116" s="24" t="s">
        <v>4047</v>
      </c>
      <c r="I116" s="3" t="s">
        <v>4048</v>
      </c>
      <c r="J116" s="3">
        <v>14570</v>
      </c>
      <c r="K116" s="3">
        <v>14400</v>
      </c>
      <c r="L116" s="3" t="s">
        <v>953</v>
      </c>
      <c r="M116" s="3" t="s">
        <v>551</v>
      </c>
      <c r="N116" s="8">
        <v>38300</v>
      </c>
      <c r="O116" s="24" t="s">
        <v>4048</v>
      </c>
      <c r="P116" s="3"/>
    </row>
    <row r="117" spans="1:17" ht="135.94999999999999">
      <c r="A117" s="3"/>
      <c r="B117" s="3" t="s">
        <v>4053</v>
      </c>
      <c r="C117" s="3" t="s">
        <v>33</v>
      </c>
      <c r="D117" s="3">
        <v>2002</v>
      </c>
      <c r="E117" s="3" t="s">
        <v>4054</v>
      </c>
      <c r="F117" s="3" t="s">
        <v>20</v>
      </c>
      <c r="G117" s="3" t="s">
        <v>20</v>
      </c>
      <c r="H117" s="24" t="s">
        <v>4055</v>
      </c>
      <c r="I117" s="3" t="s">
        <v>4056</v>
      </c>
      <c r="J117" s="3">
        <v>395688</v>
      </c>
      <c r="K117" s="3">
        <v>377899</v>
      </c>
      <c r="L117" s="3" t="s">
        <v>953</v>
      </c>
      <c r="M117" s="3" t="s">
        <v>293</v>
      </c>
      <c r="N117" s="8">
        <v>38717</v>
      </c>
      <c r="O117" s="24" t="s">
        <v>4057</v>
      </c>
      <c r="P117" s="3"/>
    </row>
    <row r="118" spans="1:17" ht="356.1">
      <c r="A118" s="3"/>
      <c r="B118" s="3" t="s">
        <v>4058</v>
      </c>
      <c r="C118" s="3" t="s">
        <v>165</v>
      </c>
      <c r="D118" s="3">
        <v>2002</v>
      </c>
      <c r="E118" s="3" t="s">
        <v>4059</v>
      </c>
      <c r="F118" s="3" t="s">
        <v>646</v>
      </c>
      <c r="G118" s="3" t="s">
        <v>646</v>
      </c>
      <c r="H118" s="24" t="s">
        <v>4060</v>
      </c>
      <c r="I118" s="3" t="s">
        <v>4061</v>
      </c>
      <c r="J118" s="3">
        <v>689769</v>
      </c>
      <c r="K118" s="3">
        <v>675000</v>
      </c>
      <c r="L118" s="3" t="s">
        <v>953</v>
      </c>
      <c r="M118" s="3" t="s">
        <v>2636</v>
      </c>
      <c r="N118" s="8">
        <v>37621</v>
      </c>
      <c r="O118" s="24" t="s">
        <v>4062</v>
      </c>
      <c r="P118" s="3"/>
    </row>
    <row r="119" spans="1:17" ht="221.1">
      <c r="A119" s="3"/>
      <c r="B119" s="3" t="s">
        <v>4063</v>
      </c>
      <c r="C119" s="3" t="s">
        <v>165</v>
      </c>
      <c r="D119" s="3">
        <v>2002</v>
      </c>
      <c r="E119" s="3" t="s">
        <v>4059</v>
      </c>
      <c r="F119" s="3" t="s">
        <v>225</v>
      </c>
      <c r="G119" s="3" t="s">
        <v>225</v>
      </c>
      <c r="H119" s="24" t="s">
        <v>4064</v>
      </c>
      <c r="I119" s="3" t="s">
        <v>4065</v>
      </c>
      <c r="J119" s="3">
        <v>133000</v>
      </c>
      <c r="K119" s="3">
        <v>133000</v>
      </c>
      <c r="L119" s="3" t="s">
        <v>953</v>
      </c>
      <c r="M119" s="3" t="s">
        <v>823</v>
      </c>
      <c r="N119" s="8">
        <v>37621</v>
      </c>
      <c r="O119" s="24" t="s">
        <v>4066</v>
      </c>
      <c r="P119" s="3"/>
    </row>
    <row r="120" spans="1:17" ht="204">
      <c r="A120" s="3"/>
      <c r="B120" s="3" t="s">
        <v>4067</v>
      </c>
      <c r="C120" s="3" t="s">
        <v>165</v>
      </c>
      <c r="D120" s="3">
        <v>2002</v>
      </c>
      <c r="E120" s="3" t="s">
        <v>4059</v>
      </c>
      <c r="F120" s="3" t="s">
        <v>119</v>
      </c>
      <c r="G120" s="3" t="s">
        <v>119</v>
      </c>
      <c r="H120" s="24" t="s">
        <v>4068</v>
      </c>
      <c r="I120" s="3" t="s">
        <v>2372</v>
      </c>
      <c r="J120" s="3">
        <v>541596</v>
      </c>
      <c r="K120" s="3">
        <v>530000</v>
      </c>
      <c r="L120" s="3" t="s">
        <v>953</v>
      </c>
      <c r="M120" s="3" t="s">
        <v>358</v>
      </c>
      <c r="N120" s="8">
        <v>37621</v>
      </c>
      <c r="O120" s="24" t="s">
        <v>4069</v>
      </c>
      <c r="P120" s="3"/>
    </row>
    <row r="121" spans="1:17" ht="119.1">
      <c r="A121" s="3"/>
      <c r="B121" s="3" t="s">
        <v>4073</v>
      </c>
      <c r="C121" s="3" t="s">
        <v>3258</v>
      </c>
      <c r="D121" s="3">
        <v>2002</v>
      </c>
      <c r="E121" s="3" t="s">
        <v>4071</v>
      </c>
      <c r="F121" s="3" t="s">
        <v>88</v>
      </c>
      <c r="G121" s="3" t="s">
        <v>88</v>
      </c>
      <c r="H121" s="24" t="s">
        <v>4074</v>
      </c>
      <c r="I121" s="3" t="s">
        <v>3145</v>
      </c>
      <c r="J121" s="3">
        <v>1517066</v>
      </c>
      <c r="K121" s="3">
        <v>1417500</v>
      </c>
      <c r="L121" s="3" t="s">
        <v>953</v>
      </c>
      <c r="M121" s="3" t="s">
        <v>1310</v>
      </c>
      <c r="N121" s="8">
        <v>39355</v>
      </c>
      <c r="O121" s="24" t="s">
        <v>3145</v>
      </c>
      <c r="P121" s="3"/>
    </row>
    <row r="122" spans="1:17" ht="135.94999999999999">
      <c r="A122" s="3"/>
      <c r="B122" s="3" t="s">
        <v>4075</v>
      </c>
      <c r="C122" s="3" t="s">
        <v>3258</v>
      </c>
      <c r="D122" s="3">
        <v>2002</v>
      </c>
      <c r="E122" s="3" t="s">
        <v>4071</v>
      </c>
      <c r="F122" s="3" t="s">
        <v>220</v>
      </c>
      <c r="G122" s="3" t="s">
        <v>220</v>
      </c>
      <c r="H122" s="24" t="s">
        <v>4076</v>
      </c>
      <c r="I122" s="3" t="s">
        <v>4077</v>
      </c>
      <c r="J122" s="3">
        <v>1517066</v>
      </c>
      <c r="K122" s="3">
        <v>1417500</v>
      </c>
      <c r="L122" s="3" t="s">
        <v>953</v>
      </c>
      <c r="M122" s="3" t="s">
        <v>407</v>
      </c>
      <c r="N122" s="8">
        <v>39082</v>
      </c>
      <c r="O122" s="24" t="s">
        <v>4077</v>
      </c>
      <c r="P122" s="3"/>
    </row>
    <row r="123" spans="1:17" ht="153">
      <c r="A123" s="3"/>
      <c r="B123" s="3" t="s">
        <v>4082</v>
      </c>
      <c r="C123" s="3" t="s">
        <v>63</v>
      </c>
      <c r="D123" s="3">
        <v>2002</v>
      </c>
      <c r="E123" s="3" t="s">
        <v>4079</v>
      </c>
      <c r="F123" s="3" t="s">
        <v>49</v>
      </c>
      <c r="G123" s="3" t="s">
        <v>49</v>
      </c>
      <c r="H123" s="24" t="s">
        <v>4083</v>
      </c>
      <c r="I123" s="3" t="s">
        <v>4084</v>
      </c>
      <c r="J123" s="3">
        <v>146713</v>
      </c>
      <c r="K123" s="3">
        <v>140000</v>
      </c>
      <c r="L123" s="3" t="s">
        <v>953</v>
      </c>
      <c r="M123" s="3" t="s">
        <v>1411</v>
      </c>
      <c r="N123" s="8">
        <v>38717</v>
      </c>
      <c r="O123" s="24" t="s">
        <v>4085</v>
      </c>
      <c r="P123" s="3"/>
    </row>
    <row r="124" spans="1:17" ht="153">
      <c r="A124" s="3"/>
      <c r="B124" s="3" t="s">
        <v>4086</v>
      </c>
      <c r="C124" s="3" t="s">
        <v>63</v>
      </c>
      <c r="D124" s="3">
        <v>2002</v>
      </c>
      <c r="E124" s="3" t="s">
        <v>4079</v>
      </c>
      <c r="F124" s="3" t="s">
        <v>56</v>
      </c>
      <c r="G124" s="3" t="s">
        <v>56</v>
      </c>
      <c r="H124" s="24" t="s">
        <v>4087</v>
      </c>
      <c r="I124" s="3" t="s">
        <v>807</v>
      </c>
      <c r="J124" s="3">
        <v>188470</v>
      </c>
      <c r="K124" s="3">
        <v>180000</v>
      </c>
      <c r="L124" s="3" t="s">
        <v>953</v>
      </c>
      <c r="M124" s="3" t="s">
        <v>334</v>
      </c>
      <c r="N124" s="8">
        <v>38717</v>
      </c>
      <c r="O124" s="24" t="s">
        <v>807</v>
      </c>
      <c r="P124" s="3"/>
    </row>
    <row r="125" spans="1:17" ht="153">
      <c r="A125" s="3"/>
      <c r="B125" s="3" t="s">
        <v>4088</v>
      </c>
      <c r="C125" s="3" t="s">
        <v>63</v>
      </c>
      <c r="D125" s="3">
        <v>2002</v>
      </c>
      <c r="E125" s="3" t="s">
        <v>4079</v>
      </c>
      <c r="F125" s="3" t="s">
        <v>56</v>
      </c>
      <c r="G125" s="3" t="s">
        <v>56</v>
      </c>
      <c r="H125" s="24" t="s">
        <v>4089</v>
      </c>
      <c r="I125" s="3" t="s">
        <v>3380</v>
      </c>
      <c r="J125" s="3">
        <v>191610</v>
      </c>
      <c r="K125" s="3">
        <v>183000</v>
      </c>
      <c r="L125" s="3" t="s">
        <v>953</v>
      </c>
      <c r="M125" s="3" t="s">
        <v>334</v>
      </c>
      <c r="N125" s="8">
        <v>38807</v>
      </c>
      <c r="O125" s="24" t="s">
        <v>3380</v>
      </c>
      <c r="P125" s="3"/>
    </row>
    <row r="126" spans="1:17" ht="170.1">
      <c r="A126" s="3"/>
      <c r="B126" s="3" t="s">
        <v>4090</v>
      </c>
      <c r="C126" s="3" t="s">
        <v>63</v>
      </c>
      <c r="D126" s="3">
        <v>2002</v>
      </c>
      <c r="E126" s="3" t="s">
        <v>4079</v>
      </c>
      <c r="F126" s="3" t="s">
        <v>152</v>
      </c>
      <c r="G126" s="3" t="s">
        <v>152</v>
      </c>
      <c r="H126" s="24" t="s">
        <v>4091</v>
      </c>
      <c r="I126" s="3" t="s">
        <v>2918</v>
      </c>
      <c r="J126" s="3">
        <v>212673</v>
      </c>
      <c r="K126" s="3">
        <v>330000</v>
      </c>
      <c r="L126" s="3" t="s">
        <v>953</v>
      </c>
      <c r="M126" s="3" t="s">
        <v>560</v>
      </c>
      <c r="N126" s="8">
        <v>39082</v>
      </c>
      <c r="O126" s="24" t="s">
        <v>2918</v>
      </c>
      <c r="P126" s="3"/>
    </row>
    <row r="127" spans="1:17" s="2" customFormat="1" ht="119.1">
      <c r="A127" s="3"/>
      <c r="B127" s="3" t="s">
        <v>4092</v>
      </c>
      <c r="C127" s="3" t="s">
        <v>63</v>
      </c>
      <c r="D127" s="3">
        <v>2002</v>
      </c>
      <c r="E127" s="3" t="s">
        <v>4079</v>
      </c>
      <c r="F127" s="3" t="s">
        <v>20</v>
      </c>
      <c r="G127" s="3" t="s">
        <v>20</v>
      </c>
      <c r="H127" s="24" t="s">
        <v>4093</v>
      </c>
      <c r="I127" s="3" t="s">
        <v>4094</v>
      </c>
      <c r="J127" s="3">
        <v>413793</v>
      </c>
      <c r="K127" s="3">
        <v>387292</v>
      </c>
      <c r="L127" s="3" t="s">
        <v>953</v>
      </c>
      <c r="M127" s="3" t="s">
        <v>306</v>
      </c>
      <c r="N127" s="8">
        <v>39446</v>
      </c>
      <c r="O127" s="24" t="s">
        <v>4094</v>
      </c>
      <c r="P127" s="3"/>
      <c r="Q127"/>
    </row>
    <row r="128" spans="1:17" ht="135.94999999999999">
      <c r="A128" s="3"/>
      <c r="B128" s="3" t="s">
        <v>4098</v>
      </c>
      <c r="C128" s="3" t="s">
        <v>63</v>
      </c>
      <c r="D128" s="3">
        <v>2002</v>
      </c>
      <c r="E128" s="3" t="s">
        <v>4079</v>
      </c>
      <c r="F128" s="3" t="s">
        <v>152</v>
      </c>
      <c r="G128" s="3" t="s">
        <v>152</v>
      </c>
      <c r="H128" s="24" t="s">
        <v>4099</v>
      </c>
      <c r="I128" s="3" t="s">
        <v>1131</v>
      </c>
      <c r="J128" s="3">
        <v>405604</v>
      </c>
      <c r="K128" s="3">
        <v>602000</v>
      </c>
      <c r="L128" s="3" t="s">
        <v>953</v>
      </c>
      <c r="M128" s="3" t="s">
        <v>334</v>
      </c>
      <c r="N128" s="8">
        <v>39447</v>
      </c>
      <c r="O128" s="24" t="s">
        <v>1131</v>
      </c>
      <c r="P128" s="3"/>
    </row>
    <row r="129" spans="1:17" ht="153">
      <c r="A129" s="3"/>
      <c r="B129" s="3" t="s">
        <v>4100</v>
      </c>
      <c r="C129" s="3" t="s">
        <v>63</v>
      </c>
      <c r="D129" s="3">
        <v>2002</v>
      </c>
      <c r="E129" s="3" t="s">
        <v>4079</v>
      </c>
      <c r="F129" s="3" t="s">
        <v>88</v>
      </c>
      <c r="G129" s="3" t="s">
        <v>88</v>
      </c>
      <c r="H129" s="24" t="s">
        <v>4101</v>
      </c>
      <c r="I129" s="3" t="s">
        <v>3933</v>
      </c>
      <c r="J129" s="3">
        <v>368745</v>
      </c>
      <c r="K129" s="3">
        <v>351186</v>
      </c>
      <c r="L129" s="3" t="s">
        <v>953</v>
      </c>
      <c r="M129" s="3" t="s">
        <v>3894</v>
      </c>
      <c r="N129" s="8">
        <v>38532</v>
      </c>
      <c r="O129" s="24" t="s">
        <v>4102</v>
      </c>
      <c r="P129" s="3"/>
    </row>
    <row r="130" spans="1:17" ht="135.94999999999999">
      <c r="A130" s="3"/>
      <c r="B130" s="3" t="s">
        <v>4103</v>
      </c>
      <c r="C130" s="3" t="s">
        <v>63</v>
      </c>
      <c r="D130" s="3">
        <v>2002</v>
      </c>
      <c r="E130" s="3" t="s">
        <v>4079</v>
      </c>
      <c r="F130" s="3" t="s">
        <v>42</v>
      </c>
      <c r="G130" s="3" t="s">
        <v>56</v>
      </c>
      <c r="H130" s="24" t="s">
        <v>4104</v>
      </c>
      <c r="I130" s="3" t="s">
        <v>3519</v>
      </c>
      <c r="J130" s="3">
        <v>109940</v>
      </c>
      <c r="K130" s="3">
        <v>105000</v>
      </c>
      <c r="L130" s="3" t="s">
        <v>953</v>
      </c>
      <c r="M130" s="3" t="s">
        <v>306</v>
      </c>
      <c r="N130" s="8">
        <v>38352</v>
      </c>
      <c r="O130" s="24" t="s">
        <v>3519</v>
      </c>
      <c r="P130" s="3"/>
    </row>
    <row r="131" spans="1:17" ht="237.95">
      <c r="A131" s="3"/>
      <c r="B131" s="3" t="s">
        <v>4105</v>
      </c>
      <c r="C131" s="3" t="s">
        <v>63</v>
      </c>
      <c r="D131" s="3">
        <v>2002</v>
      </c>
      <c r="E131" s="3" t="s">
        <v>4079</v>
      </c>
      <c r="F131" s="3" t="s">
        <v>194</v>
      </c>
      <c r="G131" s="3" t="s">
        <v>194</v>
      </c>
      <c r="H131" s="24" t="s">
        <v>4106</v>
      </c>
      <c r="I131" s="3" t="s">
        <v>4107</v>
      </c>
      <c r="J131" s="3">
        <v>73575</v>
      </c>
      <c r="K131" s="3">
        <v>203000</v>
      </c>
      <c r="L131" s="3" t="s">
        <v>953</v>
      </c>
      <c r="M131" s="3" t="s">
        <v>334</v>
      </c>
      <c r="N131" s="8">
        <v>37986</v>
      </c>
      <c r="O131" s="24" t="s">
        <v>4108</v>
      </c>
      <c r="P131" s="3"/>
    </row>
    <row r="132" spans="1:17" ht="153">
      <c r="A132" s="3"/>
      <c r="B132" s="3" t="s">
        <v>4109</v>
      </c>
      <c r="C132" s="3" t="s">
        <v>63</v>
      </c>
      <c r="D132" s="3">
        <v>2002</v>
      </c>
      <c r="E132" s="3" t="s">
        <v>4079</v>
      </c>
      <c r="F132" s="3" t="s">
        <v>20</v>
      </c>
      <c r="G132" s="3" t="s">
        <v>20</v>
      </c>
      <c r="H132" s="24" t="s">
        <v>4110</v>
      </c>
      <c r="I132" s="3" t="s">
        <v>4111</v>
      </c>
      <c r="J132" s="3">
        <v>0</v>
      </c>
      <c r="K132" s="3">
        <v>187566</v>
      </c>
      <c r="L132" s="3" t="s">
        <v>953</v>
      </c>
      <c r="M132" s="3" t="s">
        <v>306</v>
      </c>
      <c r="N132" s="8">
        <v>39082</v>
      </c>
      <c r="O132" s="24" t="s">
        <v>4111</v>
      </c>
      <c r="P132" s="3"/>
    </row>
    <row r="133" spans="1:17" ht="153">
      <c r="A133" s="3"/>
      <c r="B133" s="3" t="s">
        <v>4112</v>
      </c>
      <c r="C133" s="3" t="s">
        <v>63</v>
      </c>
      <c r="D133" s="3">
        <v>2002</v>
      </c>
      <c r="E133" s="3" t="s">
        <v>4079</v>
      </c>
      <c r="F133" s="3" t="s">
        <v>56</v>
      </c>
      <c r="G133" s="3" t="s">
        <v>56</v>
      </c>
      <c r="H133" s="24" t="s">
        <v>4113</v>
      </c>
      <c r="I133" s="3" t="s">
        <v>1990</v>
      </c>
      <c r="J133" s="3">
        <v>252048</v>
      </c>
      <c r="K133" s="3">
        <v>240000</v>
      </c>
      <c r="L133" s="3" t="s">
        <v>953</v>
      </c>
      <c r="M133" s="3" t="s">
        <v>306</v>
      </c>
      <c r="N133" s="8">
        <v>38717</v>
      </c>
      <c r="O133" s="24" t="s">
        <v>4114</v>
      </c>
      <c r="P133" s="3"/>
    </row>
    <row r="134" spans="1:17" ht="102">
      <c r="A134" s="3"/>
      <c r="B134" s="3" t="s">
        <v>4115</v>
      </c>
      <c r="C134" s="3" t="s">
        <v>63</v>
      </c>
      <c r="D134" s="3">
        <v>2002</v>
      </c>
      <c r="E134" s="3" t="s">
        <v>4079</v>
      </c>
      <c r="F134" s="3" t="s">
        <v>56</v>
      </c>
      <c r="G134" s="3" t="s">
        <v>56</v>
      </c>
      <c r="H134" s="24" t="s">
        <v>4116</v>
      </c>
      <c r="I134" s="3" t="s">
        <v>4117</v>
      </c>
      <c r="J134" s="3">
        <v>166256</v>
      </c>
      <c r="K134" s="3">
        <v>187118</v>
      </c>
      <c r="L134" s="3" t="s">
        <v>953</v>
      </c>
      <c r="M134" s="3" t="s">
        <v>306</v>
      </c>
      <c r="N134" s="8">
        <v>38352</v>
      </c>
      <c r="O134" s="24" t="s">
        <v>4117</v>
      </c>
      <c r="P134" s="3"/>
    </row>
    <row r="135" spans="1:17" s="2" customFormat="1" ht="135.94999999999999">
      <c r="A135" s="3"/>
      <c r="B135" s="3" t="s">
        <v>4118</v>
      </c>
      <c r="C135" s="3" t="s">
        <v>63</v>
      </c>
      <c r="D135" s="3">
        <v>2002</v>
      </c>
      <c r="E135" s="3" t="s">
        <v>4079</v>
      </c>
      <c r="F135" s="3" t="s">
        <v>194</v>
      </c>
      <c r="G135" s="3" t="s">
        <v>194</v>
      </c>
      <c r="H135" s="24" t="s">
        <v>4119</v>
      </c>
      <c r="I135" s="3" t="s">
        <v>4120</v>
      </c>
      <c r="J135" s="3">
        <v>71532</v>
      </c>
      <c r="K135" s="3">
        <v>70000</v>
      </c>
      <c r="L135" s="3" t="s">
        <v>953</v>
      </c>
      <c r="M135" s="3" t="s">
        <v>334</v>
      </c>
      <c r="N135" s="8">
        <v>37621</v>
      </c>
      <c r="O135" s="24" t="s">
        <v>4120</v>
      </c>
      <c r="P135" s="3"/>
      <c r="Q135"/>
    </row>
    <row r="136" spans="1:17" s="2" customFormat="1" ht="204">
      <c r="A136" s="3"/>
      <c r="B136" s="3" t="s">
        <v>4121</v>
      </c>
      <c r="C136" s="3" t="s">
        <v>63</v>
      </c>
      <c r="D136" s="3">
        <v>2002</v>
      </c>
      <c r="E136" s="3" t="s">
        <v>4079</v>
      </c>
      <c r="F136" s="3" t="s">
        <v>152</v>
      </c>
      <c r="G136" s="3" t="s">
        <v>152</v>
      </c>
      <c r="H136" s="24" t="s">
        <v>4122</v>
      </c>
      <c r="I136" s="3" t="s">
        <v>4123</v>
      </c>
      <c r="J136" s="3">
        <v>223499</v>
      </c>
      <c r="K136" s="3">
        <v>202118</v>
      </c>
      <c r="L136" s="3" t="s">
        <v>953</v>
      </c>
      <c r="M136" s="3" t="s">
        <v>334</v>
      </c>
      <c r="N136" s="8">
        <v>38383</v>
      </c>
      <c r="O136" s="24" t="s">
        <v>4123</v>
      </c>
      <c r="P136" s="3"/>
      <c r="Q136"/>
    </row>
    <row r="137" spans="1:17" ht="153">
      <c r="A137" s="3"/>
      <c r="B137" s="3" t="s">
        <v>4124</v>
      </c>
      <c r="C137" s="3" t="s">
        <v>63</v>
      </c>
      <c r="D137" s="3">
        <v>2002</v>
      </c>
      <c r="E137" s="3" t="s">
        <v>4079</v>
      </c>
      <c r="F137" s="3" t="s">
        <v>4340</v>
      </c>
      <c r="G137" s="3" t="s">
        <v>20</v>
      </c>
      <c r="H137" s="24" t="s">
        <v>4125</v>
      </c>
      <c r="I137" s="3" t="s">
        <v>4126</v>
      </c>
      <c r="J137" s="3">
        <v>205222</v>
      </c>
      <c r="K137" s="3">
        <v>196000</v>
      </c>
      <c r="L137" s="3" t="s">
        <v>953</v>
      </c>
      <c r="M137" s="3" t="s">
        <v>551</v>
      </c>
      <c r="N137" s="8">
        <v>38717</v>
      </c>
      <c r="O137" s="24" t="s">
        <v>4127</v>
      </c>
      <c r="P137" s="3"/>
    </row>
    <row r="138" spans="1:17" ht="153">
      <c r="A138" s="3"/>
      <c r="B138" s="3" t="s">
        <v>4131</v>
      </c>
      <c r="C138" s="3" t="s">
        <v>63</v>
      </c>
      <c r="D138" s="3">
        <v>2002</v>
      </c>
      <c r="E138" s="3" t="s">
        <v>4079</v>
      </c>
      <c r="F138" s="3" t="s">
        <v>42</v>
      </c>
      <c r="G138" s="3" t="s">
        <v>42</v>
      </c>
      <c r="H138" s="24" t="s">
        <v>4132</v>
      </c>
      <c r="I138" s="3" t="s">
        <v>1446</v>
      </c>
      <c r="J138" s="3">
        <v>195968</v>
      </c>
      <c r="K138" s="3">
        <v>187118</v>
      </c>
      <c r="L138" s="3" t="s">
        <v>953</v>
      </c>
      <c r="M138" s="3" t="s">
        <v>828</v>
      </c>
      <c r="N138" s="8">
        <v>38522</v>
      </c>
      <c r="O138" s="24" t="s">
        <v>1446</v>
      </c>
      <c r="P138" s="3"/>
    </row>
    <row r="139" spans="1:17" ht="170.1">
      <c r="A139" s="3"/>
      <c r="B139" s="3" t="s">
        <v>4136</v>
      </c>
      <c r="C139" s="3" t="s">
        <v>63</v>
      </c>
      <c r="D139" s="3">
        <v>2002</v>
      </c>
      <c r="E139" s="3" t="s">
        <v>4079</v>
      </c>
      <c r="F139" s="3" t="s">
        <v>42</v>
      </c>
      <c r="G139" s="3" t="s">
        <v>42</v>
      </c>
      <c r="H139" s="24" t="s">
        <v>4137</v>
      </c>
      <c r="I139" s="3" t="s">
        <v>763</v>
      </c>
      <c r="J139" s="3">
        <v>8516</v>
      </c>
      <c r="K139" s="3">
        <v>175000</v>
      </c>
      <c r="L139" s="3" t="s">
        <v>953</v>
      </c>
      <c r="M139" s="3" t="s">
        <v>551</v>
      </c>
      <c r="N139" s="8">
        <v>39082</v>
      </c>
      <c r="O139" s="24" t="s">
        <v>763</v>
      </c>
      <c r="P139" s="3"/>
    </row>
    <row r="140" spans="1:17" ht="186.95">
      <c r="A140" s="3"/>
      <c r="B140" s="3" t="s">
        <v>4138</v>
      </c>
      <c r="C140" s="3" t="s">
        <v>63</v>
      </c>
      <c r="D140" s="3">
        <v>2002</v>
      </c>
      <c r="E140" s="3" t="s">
        <v>4079</v>
      </c>
      <c r="F140" s="3" t="s">
        <v>88</v>
      </c>
      <c r="G140" s="3" t="s">
        <v>88</v>
      </c>
      <c r="H140" s="24" t="s">
        <v>4139</v>
      </c>
      <c r="I140" s="3" t="s">
        <v>3706</v>
      </c>
      <c r="J140" s="3">
        <v>1639794</v>
      </c>
      <c r="K140" s="3">
        <v>1535000</v>
      </c>
      <c r="L140" s="3" t="s">
        <v>953</v>
      </c>
      <c r="M140" s="3" t="s">
        <v>412</v>
      </c>
      <c r="N140" s="8">
        <v>39294</v>
      </c>
      <c r="O140" s="24" t="s">
        <v>4140</v>
      </c>
      <c r="P140" s="3"/>
    </row>
    <row r="141" spans="1:17" s="4" customFormat="1" ht="119.1">
      <c r="A141" s="3"/>
      <c r="B141" s="3" t="s">
        <v>4141</v>
      </c>
      <c r="C141" s="3" t="s">
        <v>63</v>
      </c>
      <c r="D141" s="3">
        <v>2002</v>
      </c>
      <c r="E141" s="3" t="s">
        <v>4079</v>
      </c>
      <c r="F141" s="3" t="s">
        <v>88</v>
      </c>
      <c r="G141" s="3" t="s">
        <v>88</v>
      </c>
      <c r="H141" s="24" t="s">
        <v>4142</v>
      </c>
      <c r="I141" s="3" t="s">
        <v>653</v>
      </c>
      <c r="J141" s="3">
        <v>172763</v>
      </c>
      <c r="K141" s="3">
        <v>165000</v>
      </c>
      <c r="L141" s="3" t="s">
        <v>953</v>
      </c>
      <c r="M141" s="3" t="s">
        <v>306</v>
      </c>
      <c r="N141" s="8">
        <v>38472</v>
      </c>
      <c r="O141" s="24" t="s">
        <v>4143</v>
      </c>
      <c r="P141" s="3"/>
      <c r="Q141"/>
    </row>
    <row r="142" spans="1:17" ht="153">
      <c r="A142" s="3"/>
      <c r="B142" s="3" t="s">
        <v>4144</v>
      </c>
      <c r="C142" s="3" t="s">
        <v>63</v>
      </c>
      <c r="D142" s="3">
        <v>2002</v>
      </c>
      <c r="E142" s="3" t="s">
        <v>4079</v>
      </c>
      <c r="F142" s="3" t="s">
        <v>3807</v>
      </c>
      <c r="G142" s="3" t="s">
        <v>3807</v>
      </c>
      <c r="H142" s="24" t="s">
        <v>4145</v>
      </c>
      <c r="I142" s="3" t="s">
        <v>1774</v>
      </c>
      <c r="J142" s="3">
        <v>1117760</v>
      </c>
      <c r="K142" s="3">
        <v>1038519</v>
      </c>
      <c r="L142" s="3" t="s">
        <v>953</v>
      </c>
      <c r="M142" s="3" t="s">
        <v>334</v>
      </c>
      <c r="N142" s="8">
        <v>39172</v>
      </c>
      <c r="O142" s="24" t="s">
        <v>1774</v>
      </c>
      <c r="P142" s="3"/>
    </row>
    <row r="143" spans="1:17" s="2" customFormat="1" ht="204">
      <c r="A143" s="3"/>
      <c r="B143" s="3" t="s">
        <v>4149</v>
      </c>
      <c r="C143" s="3" t="s">
        <v>63</v>
      </c>
      <c r="D143" s="3">
        <v>2002</v>
      </c>
      <c r="E143" s="3" t="s">
        <v>4079</v>
      </c>
      <c r="F143" s="3" t="s">
        <v>220</v>
      </c>
      <c r="G143" s="3" t="s">
        <v>220</v>
      </c>
      <c r="H143" s="24" t="s">
        <v>4150</v>
      </c>
      <c r="I143" s="3" t="s">
        <v>676</v>
      </c>
      <c r="J143" s="3">
        <v>321212</v>
      </c>
      <c r="K143" s="3">
        <v>307000</v>
      </c>
      <c r="L143" s="3" t="s">
        <v>953</v>
      </c>
      <c r="M143" s="3" t="s">
        <v>334</v>
      </c>
      <c r="N143" s="8">
        <v>39082</v>
      </c>
      <c r="O143" s="24" t="s">
        <v>4151</v>
      </c>
      <c r="P143" s="3"/>
      <c r="Q143"/>
    </row>
    <row r="144" spans="1:17" ht="409.6">
      <c r="A144" s="3"/>
      <c r="B144" s="3" t="s">
        <v>3839</v>
      </c>
      <c r="C144" s="3" t="s">
        <v>3835</v>
      </c>
      <c r="D144" s="3">
        <v>2003</v>
      </c>
      <c r="E144" s="3" t="s">
        <v>3836</v>
      </c>
      <c r="F144" s="3" t="s">
        <v>220</v>
      </c>
      <c r="G144" s="3" t="s">
        <v>220</v>
      </c>
      <c r="H144" s="24" t="s">
        <v>3840</v>
      </c>
      <c r="I144" s="3" t="s">
        <v>2423</v>
      </c>
      <c r="J144" s="3">
        <v>10000</v>
      </c>
      <c r="K144" s="3">
        <v>10000</v>
      </c>
      <c r="L144" s="3" t="s">
        <v>953</v>
      </c>
      <c r="M144" s="3" t="s">
        <v>300</v>
      </c>
      <c r="N144" s="8">
        <v>37986</v>
      </c>
      <c r="O144" s="24" t="s">
        <v>3841</v>
      </c>
      <c r="P144" s="3"/>
    </row>
    <row r="145" spans="1:17" ht="409.6">
      <c r="A145" s="3"/>
      <c r="B145" s="3" t="s">
        <v>3842</v>
      </c>
      <c r="C145" s="3" t="s">
        <v>3835</v>
      </c>
      <c r="D145" s="3">
        <v>2003</v>
      </c>
      <c r="E145" s="3" t="s">
        <v>3836</v>
      </c>
      <c r="F145" s="3" t="s">
        <v>152</v>
      </c>
      <c r="G145" s="3" t="s">
        <v>152</v>
      </c>
      <c r="H145" s="24" t="s">
        <v>3843</v>
      </c>
      <c r="I145" s="3" t="s">
        <v>2918</v>
      </c>
      <c r="J145" s="3">
        <v>30000</v>
      </c>
      <c r="K145" s="3">
        <v>30000</v>
      </c>
      <c r="L145" s="3" t="s">
        <v>953</v>
      </c>
      <c r="M145" s="3" t="s">
        <v>560</v>
      </c>
      <c r="N145" s="8">
        <v>38352</v>
      </c>
      <c r="O145" s="24" t="s">
        <v>3844</v>
      </c>
      <c r="P145" s="3"/>
    </row>
    <row r="146" spans="1:17" ht="409.6">
      <c r="A146" s="3"/>
      <c r="B146" s="3" t="s">
        <v>3845</v>
      </c>
      <c r="C146" s="3" t="s">
        <v>3835</v>
      </c>
      <c r="D146" s="3">
        <v>2003</v>
      </c>
      <c r="E146" s="3" t="s">
        <v>3836</v>
      </c>
      <c r="F146" s="3" t="s">
        <v>220</v>
      </c>
      <c r="G146" s="3" t="s">
        <v>220</v>
      </c>
      <c r="H146" s="24" t="s">
        <v>3846</v>
      </c>
      <c r="I146" s="3" t="s">
        <v>676</v>
      </c>
      <c r="J146" s="3">
        <v>10000</v>
      </c>
      <c r="K146" s="3">
        <v>10000</v>
      </c>
      <c r="L146" s="3" t="s">
        <v>953</v>
      </c>
      <c r="M146" s="3" t="s">
        <v>560</v>
      </c>
      <c r="N146" s="8">
        <v>37986</v>
      </c>
      <c r="O146" s="24" t="s">
        <v>3847</v>
      </c>
      <c r="P146" s="3"/>
    </row>
    <row r="147" spans="1:17" ht="409.6">
      <c r="A147" s="3"/>
      <c r="B147" s="3" t="s">
        <v>3848</v>
      </c>
      <c r="C147" s="3" t="s">
        <v>3835</v>
      </c>
      <c r="D147" s="3">
        <v>2003</v>
      </c>
      <c r="E147" s="3" t="s">
        <v>3836</v>
      </c>
      <c r="F147" s="3" t="s">
        <v>220</v>
      </c>
      <c r="G147" s="3" t="s">
        <v>220</v>
      </c>
      <c r="H147" s="24" t="s">
        <v>3849</v>
      </c>
      <c r="I147" s="3" t="s">
        <v>3850</v>
      </c>
      <c r="J147" s="3">
        <v>16525</v>
      </c>
      <c r="K147" s="3">
        <v>30000</v>
      </c>
      <c r="L147" s="3" t="s">
        <v>953</v>
      </c>
      <c r="M147" s="3" t="s">
        <v>1151</v>
      </c>
      <c r="N147" s="8">
        <v>37986</v>
      </c>
      <c r="O147" s="24" t="s">
        <v>3851</v>
      </c>
      <c r="P147" s="3"/>
    </row>
    <row r="148" spans="1:17" ht="409.6">
      <c r="A148" s="3"/>
      <c r="B148" s="3" t="s">
        <v>3855</v>
      </c>
      <c r="C148" s="3" t="s">
        <v>3835</v>
      </c>
      <c r="D148" s="3">
        <v>2003</v>
      </c>
      <c r="E148" s="3" t="s">
        <v>3836</v>
      </c>
      <c r="F148" s="3" t="s">
        <v>152</v>
      </c>
      <c r="G148" s="3" t="s">
        <v>152</v>
      </c>
      <c r="H148" s="24" t="s">
        <v>3856</v>
      </c>
      <c r="I148" s="3" t="s">
        <v>3857</v>
      </c>
      <c r="J148" s="3">
        <v>20000</v>
      </c>
      <c r="K148" s="3">
        <v>20000</v>
      </c>
      <c r="L148" s="3" t="s">
        <v>953</v>
      </c>
      <c r="M148" s="3" t="s">
        <v>1640</v>
      </c>
      <c r="N148" s="8">
        <v>38352</v>
      </c>
      <c r="O148" s="24" t="s">
        <v>3858</v>
      </c>
      <c r="P148" s="3"/>
    </row>
    <row r="149" spans="1:17" ht="255">
      <c r="A149" s="3"/>
      <c r="B149" s="3" t="s">
        <v>3859</v>
      </c>
      <c r="C149" s="3" t="s">
        <v>3009</v>
      </c>
      <c r="D149" s="3">
        <v>2003</v>
      </c>
      <c r="E149" s="3" t="s">
        <v>3860</v>
      </c>
      <c r="F149" s="3" t="s">
        <v>152</v>
      </c>
      <c r="G149" s="3" t="s">
        <v>152</v>
      </c>
      <c r="H149" s="24" t="s">
        <v>3861</v>
      </c>
      <c r="I149" s="3" t="s">
        <v>3862</v>
      </c>
      <c r="J149" s="3">
        <v>34900</v>
      </c>
      <c r="K149" s="3">
        <v>34900</v>
      </c>
      <c r="L149" s="3" t="s">
        <v>953</v>
      </c>
      <c r="M149" s="3" t="s">
        <v>300</v>
      </c>
      <c r="N149" s="8">
        <v>39447</v>
      </c>
      <c r="O149" s="24" t="s">
        <v>3863</v>
      </c>
      <c r="P149" s="3"/>
    </row>
    <row r="150" spans="1:17" ht="153">
      <c r="A150" s="3"/>
      <c r="B150" s="3" t="s">
        <v>3864</v>
      </c>
      <c r="C150" s="3" t="s">
        <v>3009</v>
      </c>
      <c r="D150" s="3">
        <v>2003</v>
      </c>
      <c r="E150" s="3" t="s">
        <v>3865</v>
      </c>
      <c r="F150" s="3" t="s">
        <v>243</v>
      </c>
      <c r="G150" s="3" t="s">
        <v>1909</v>
      </c>
      <c r="H150" s="24" t="s">
        <v>3866</v>
      </c>
      <c r="I150" s="3" t="s">
        <v>3545</v>
      </c>
      <c r="J150" s="3">
        <v>31694</v>
      </c>
      <c r="K150" s="3">
        <v>30600</v>
      </c>
      <c r="L150" s="3" t="s">
        <v>953</v>
      </c>
      <c r="M150" s="3" t="s">
        <v>441</v>
      </c>
      <c r="N150" s="8">
        <v>38898</v>
      </c>
      <c r="O150" s="24" t="s">
        <v>3867</v>
      </c>
      <c r="P150" s="3"/>
    </row>
    <row r="151" spans="1:17" ht="153">
      <c r="A151" s="3"/>
      <c r="B151" s="3" t="s">
        <v>3868</v>
      </c>
      <c r="C151" s="3" t="s">
        <v>3009</v>
      </c>
      <c r="D151" s="3">
        <v>2003</v>
      </c>
      <c r="E151" s="3" t="s">
        <v>3865</v>
      </c>
      <c r="F151" s="3" t="s">
        <v>49</v>
      </c>
      <c r="G151" s="3" t="s">
        <v>49</v>
      </c>
      <c r="H151" s="24" t="s">
        <v>3869</v>
      </c>
      <c r="I151" s="3" t="s">
        <v>2233</v>
      </c>
      <c r="J151" s="3">
        <v>55662</v>
      </c>
      <c r="K151" s="3">
        <v>53100</v>
      </c>
      <c r="L151" s="3" t="s">
        <v>953</v>
      </c>
      <c r="M151" s="3" t="s">
        <v>300</v>
      </c>
      <c r="N151" s="8">
        <v>39082</v>
      </c>
      <c r="O151" s="24" t="s">
        <v>3870</v>
      </c>
      <c r="P151" s="3"/>
    </row>
    <row r="152" spans="1:17" ht="153">
      <c r="A152" s="3"/>
      <c r="B152" s="3" t="s">
        <v>3871</v>
      </c>
      <c r="C152" s="3" t="s">
        <v>3009</v>
      </c>
      <c r="D152" s="3">
        <v>2003</v>
      </c>
      <c r="E152" s="3" t="s">
        <v>3865</v>
      </c>
      <c r="F152" s="3" t="s">
        <v>152</v>
      </c>
      <c r="G152" s="3" t="s">
        <v>152</v>
      </c>
      <c r="H152" s="24" t="s">
        <v>3872</v>
      </c>
      <c r="I152" s="3" t="s">
        <v>2240</v>
      </c>
      <c r="J152" s="3">
        <v>69098</v>
      </c>
      <c r="K152" s="3">
        <v>66000</v>
      </c>
      <c r="L152" s="3" t="s">
        <v>953</v>
      </c>
      <c r="M152" s="3" t="s">
        <v>551</v>
      </c>
      <c r="N152" s="8">
        <v>39082</v>
      </c>
      <c r="O152" s="24" t="s">
        <v>2732</v>
      </c>
      <c r="P152" s="3"/>
    </row>
    <row r="153" spans="1:17" ht="153">
      <c r="A153" s="3"/>
      <c r="B153" s="3" t="s">
        <v>3877</v>
      </c>
      <c r="C153" s="3" t="s">
        <v>3009</v>
      </c>
      <c r="D153" s="3">
        <v>2003</v>
      </c>
      <c r="E153" s="3" t="s">
        <v>3865</v>
      </c>
      <c r="F153" s="3" t="s">
        <v>94</v>
      </c>
      <c r="G153" s="3" t="s">
        <v>94</v>
      </c>
      <c r="H153" s="24" t="s">
        <v>3878</v>
      </c>
      <c r="I153" s="3" t="s">
        <v>3714</v>
      </c>
      <c r="J153" s="3">
        <v>0</v>
      </c>
      <c r="K153" s="3">
        <v>65118</v>
      </c>
      <c r="L153" s="3" t="s">
        <v>953</v>
      </c>
      <c r="M153" s="3" t="s">
        <v>407</v>
      </c>
      <c r="N153" s="8">
        <v>37986</v>
      </c>
      <c r="O153" s="24" t="s">
        <v>3879</v>
      </c>
      <c r="P153" s="3"/>
    </row>
    <row r="154" spans="1:17" s="4" customFormat="1" ht="204">
      <c r="A154" s="3"/>
      <c r="B154" s="3" t="s">
        <v>3880</v>
      </c>
      <c r="C154" s="3" t="s">
        <v>33</v>
      </c>
      <c r="D154" s="3">
        <v>2003</v>
      </c>
      <c r="E154" s="3" t="s">
        <v>3881</v>
      </c>
      <c r="F154" s="3" t="s">
        <v>2278</v>
      </c>
      <c r="G154" s="3" t="s">
        <v>2278</v>
      </c>
      <c r="H154" s="24" t="s">
        <v>3882</v>
      </c>
      <c r="I154" s="3" t="s">
        <v>3883</v>
      </c>
      <c r="J154" s="3">
        <v>130241</v>
      </c>
      <c r="K154" s="3">
        <v>112500</v>
      </c>
      <c r="L154" s="3" t="s">
        <v>953</v>
      </c>
      <c r="M154" s="3" t="s">
        <v>823</v>
      </c>
      <c r="N154" s="8">
        <v>39447</v>
      </c>
      <c r="O154" s="24" t="s">
        <v>3884</v>
      </c>
      <c r="P154" s="3"/>
      <c r="Q154"/>
    </row>
    <row r="155" spans="1:17" ht="170.1">
      <c r="A155" s="3"/>
      <c r="B155" s="3" t="s">
        <v>3885</v>
      </c>
      <c r="C155" s="3" t="s">
        <v>33</v>
      </c>
      <c r="D155" s="3">
        <v>2003</v>
      </c>
      <c r="E155" s="3" t="s">
        <v>3881</v>
      </c>
      <c r="F155" s="3" t="s">
        <v>42</v>
      </c>
      <c r="G155" s="3" t="s">
        <v>42</v>
      </c>
      <c r="H155" s="24" t="s">
        <v>3886</v>
      </c>
      <c r="I155" s="3" t="s">
        <v>3426</v>
      </c>
      <c r="J155" s="3">
        <v>361231</v>
      </c>
      <c r="K155" s="3">
        <v>345000</v>
      </c>
      <c r="L155" s="3" t="s">
        <v>953</v>
      </c>
      <c r="M155" s="3" t="s">
        <v>1411</v>
      </c>
      <c r="N155" s="8">
        <v>38717</v>
      </c>
      <c r="O155" s="24" t="s">
        <v>3887</v>
      </c>
      <c r="P155" s="3"/>
    </row>
    <row r="156" spans="1:17" ht="221.1">
      <c r="A156" s="3"/>
      <c r="B156" s="3" t="s">
        <v>3888</v>
      </c>
      <c r="C156" s="3" t="s">
        <v>33</v>
      </c>
      <c r="D156" s="3">
        <v>2003</v>
      </c>
      <c r="E156" s="3" t="s">
        <v>3881</v>
      </c>
      <c r="F156" s="3" t="s">
        <v>42</v>
      </c>
      <c r="G156" s="3" t="s">
        <v>42</v>
      </c>
      <c r="H156" s="24" t="s">
        <v>3889</v>
      </c>
      <c r="I156" s="3" t="s">
        <v>3244</v>
      </c>
      <c r="J156" s="3">
        <v>547179</v>
      </c>
      <c r="K156" s="3">
        <v>498000</v>
      </c>
      <c r="L156" s="3" t="s">
        <v>953</v>
      </c>
      <c r="M156" s="3" t="s">
        <v>352</v>
      </c>
      <c r="N156" s="8">
        <v>38717</v>
      </c>
      <c r="O156" s="24" t="s">
        <v>3890</v>
      </c>
      <c r="P156" s="3"/>
    </row>
    <row r="157" spans="1:17" ht="186.95">
      <c r="A157" s="3"/>
      <c r="B157" s="3" t="s">
        <v>3891</v>
      </c>
      <c r="C157" s="3" t="s">
        <v>33</v>
      </c>
      <c r="D157" s="3">
        <v>2003</v>
      </c>
      <c r="E157" s="3" t="s">
        <v>3881</v>
      </c>
      <c r="F157" s="3" t="s">
        <v>220</v>
      </c>
      <c r="G157" s="3" t="s">
        <v>220</v>
      </c>
      <c r="H157" s="24" t="s">
        <v>3892</v>
      </c>
      <c r="I157" s="3" t="s">
        <v>3893</v>
      </c>
      <c r="J157" s="3">
        <v>200910</v>
      </c>
      <c r="K157" s="3">
        <v>180000</v>
      </c>
      <c r="L157" s="3" t="s">
        <v>953</v>
      </c>
      <c r="M157" s="3" t="s">
        <v>3894</v>
      </c>
      <c r="N157" s="8">
        <v>39447</v>
      </c>
      <c r="O157" s="24" t="s">
        <v>3895</v>
      </c>
      <c r="P157" s="3"/>
    </row>
    <row r="158" spans="1:17" s="4" customFormat="1" ht="356.1">
      <c r="A158" s="3"/>
      <c r="B158" s="3" t="s">
        <v>3900</v>
      </c>
      <c r="C158" s="3" t="s">
        <v>165</v>
      </c>
      <c r="D158" s="3">
        <v>2003</v>
      </c>
      <c r="E158" s="3" t="s">
        <v>3897</v>
      </c>
      <c r="F158" s="3" t="s">
        <v>243</v>
      </c>
      <c r="G158" s="3" t="s">
        <v>1909</v>
      </c>
      <c r="H158" s="24" t="s">
        <v>3901</v>
      </c>
      <c r="I158" s="3" t="s">
        <v>3384</v>
      </c>
      <c r="J158" s="3">
        <v>383868</v>
      </c>
      <c r="K158" s="3">
        <v>375000</v>
      </c>
      <c r="L158" s="3" t="s">
        <v>953</v>
      </c>
      <c r="M158" s="3" t="s">
        <v>560</v>
      </c>
      <c r="N158" s="8">
        <v>37986</v>
      </c>
      <c r="O158" s="24" t="s">
        <v>3902</v>
      </c>
      <c r="P158" s="3"/>
      <c r="Q158"/>
    </row>
    <row r="159" spans="1:17" ht="186.95">
      <c r="A159" s="3"/>
      <c r="B159" s="3" t="s">
        <v>3908</v>
      </c>
      <c r="C159" s="3" t="s">
        <v>63</v>
      </c>
      <c r="D159" s="3">
        <v>2003</v>
      </c>
      <c r="E159" s="3" t="s">
        <v>3909</v>
      </c>
      <c r="F159" s="3" t="s">
        <v>119</v>
      </c>
      <c r="G159" s="3" t="s">
        <v>119</v>
      </c>
      <c r="H159" s="24" t="s">
        <v>3910</v>
      </c>
      <c r="I159" s="3" t="s">
        <v>3016</v>
      </c>
      <c r="J159" s="3">
        <v>391567</v>
      </c>
      <c r="K159" s="3">
        <v>375000</v>
      </c>
      <c r="L159" s="3" t="s">
        <v>953</v>
      </c>
      <c r="M159" s="3" t="s">
        <v>551</v>
      </c>
      <c r="N159" s="8">
        <v>38802</v>
      </c>
      <c r="O159" s="24" t="s">
        <v>3911</v>
      </c>
      <c r="P159" s="3"/>
    </row>
    <row r="160" spans="1:17" ht="170.1">
      <c r="A160" s="3"/>
      <c r="B160" s="3" t="s">
        <v>3914</v>
      </c>
      <c r="C160" s="3" t="s">
        <v>63</v>
      </c>
      <c r="D160" s="3">
        <v>2003</v>
      </c>
      <c r="E160" s="3" t="s">
        <v>3909</v>
      </c>
      <c r="F160" s="3" t="s">
        <v>119</v>
      </c>
      <c r="G160" s="3" t="s">
        <v>119</v>
      </c>
      <c r="H160" s="24" t="s">
        <v>3915</v>
      </c>
      <c r="I160" s="3" t="s">
        <v>2073</v>
      </c>
      <c r="J160" s="3">
        <v>322899</v>
      </c>
      <c r="K160" s="3">
        <v>308035</v>
      </c>
      <c r="L160" s="3" t="s">
        <v>953</v>
      </c>
      <c r="M160" s="3" t="s">
        <v>495</v>
      </c>
      <c r="N160" s="8">
        <v>38903</v>
      </c>
      <c r="O160" s="24" t="s">
        <v>3916</v>
      </c>
      <c r="P160" s="3"/>
    </row>
    <row r="161" spans="1:16" ht="237.95">
      <c r="A161" s="3"/>
      <c r="B161" s="3" t="s">
        <v>3917</v>
      </c>
      <c r="C161" s="3" t="s">
        <v>63</v>
      </c>
      <c r="D161" s="3">
        <v>2003</v>
      </c>
      <c r="E161" s="3" t="s">
        <v>3909</v>
      </c>
      <c r="F161" s="3" t="s">
        <v>42</v>
      </c>
      <c r="G161" s="3" t="s">
        <v>42</v>
      </c>
      <c r="H161" s="24" t="s">
        <v>3918</v>
      </c>
      <c r="I161" s="3" t="s">
        <v>3426</v>
      </c>
      <c r="J161" s="3">
        <v>256276</v>
      </c>
      <c r="K161" s="3">
        <v>245000</v>
      </c>
      <c r="L161" s="3" t="s">
        <v>953</v>
      </c>
      <c r="M161" s="3" t="s">
        <v>560</v>
      </c>
      <c r="N161" s="8">
        <v>38717</v>
      </c>
      <c r="O161" s="24" t="s">
        <v>3919</v>
      </c>
      <c r="P161" s="3"/>
    </row>
    <row r="162" spans="1:16" ht="170.1">
      <c r="A162" s="3"/>
      <c r="B162" s="3" t="s">
        <v>3920</v>
      </c>
      <c r="C162" s="3" t="s">
        <v>63</v>
      </c>
      <c r="D162" s="3">
        <v>2003</v>
      </c>
      <c r="E162" s="3" t="s">
        <v>3909</v>
      </c>
      <c r="F162" s="3" t="s">
        <v>20</v>
      </c>
      <c r="G162" s="3" t="s">
        <v>20</v>
      </c>
      <c r="H162" s="24" t="s">
        <v>3921</v>
      </c>
      <c r="I162" s="3" t="s">
        <v>1536</v>
      </c>
      <c r="J162" s="3">
        <v>385325</v>
      </c>
      <c r="K162" s="3">
        <v>370000</v>
      </c>
      <c r="L162" s="3" t="s">
        <v>953</v>
      </c>
      <c r="M162" s="3" t="s">
        <v>300</v>
      </c>
      <c r="N162" s="8">
        <v>38837</v>
      </c>
      <c r="O162" s="24" t="s">
        <v>1536</v>
      </c>
      <c r="P162" s="3"/>
    </row>
    <row r="163" spans="1:16" ht="153">
      <c r="A163" s="3"/>
      <c r="B163" s="3" t="s">
        <v>3924</v>
      </c>
      <c r="C163" s="3" t="s">
        <v>63</v>
      </c>
      <c r="D163" s="3">
        <v>2003</v>
      </c>
      <c r="E163" s="3" t="s">
        <v>3909</v>
      </c>
      <c r="F163" s="3" t="s">
        <v>152</v>
      </c>
      <c r="G163" s="3" t="s">
        <v>152</v>
      </c>
      <c r="H163" s="24" t="s">
        <v>3925</v>
      </c>
      <c r="I163" s="3" t="s">
        <v>3681</v>
      </c>
      <c r="J163" s="3">
        <v>225316</v>
      </c>
      <c r="K163" s="3">
        <v>215000</v>
      </c>
      <c r="L163" s="3" t="s">
        <v>953</v>
      </c>
      <c r="M163" s="3" t="s">
        <v>300</v>
      </c>
      <c r="N163" s="8">
        <v>38717</v>
      </c>
      <c r="O163" s="24" t="s">
        <v>3681</v>
      </c>
      <c r="P163" s="3"/>
    </row>
    <row r="164" spans="1:16" ht="135.94999999999999">
      <c r="A164" s="3"/>
      <c r="B164" s="3" t="s">
        <v>3928</v>
      </c>
      <c r="C164" s="3" t="s">
        <v>63</v>
      </c>
      <c r="D164" s="3">
        <v>2003</v>
      </c>
      <c r="E164" s="3" t="s">
        <v>3909</v>
      </c>
      <c r="F164" s="3" t="s">
        <v>88</v>
      </c>
      <c r="G164" s="3" t="s">
        <v>88</v>
      </c>
      <c r="H164" s="24" t="s">
        <v>3929</v>
      </c>
      <c r="I164" s="3" t="s">
        <v>3930</v>
      </c>
      <c r="J164" s="3">
        <v>161931</v>
      </c>
      <c r="K164" s="3">
        <v>155000</v>
      </c>
      <c r="L164" s="3" t="s">
        <v>953</v>
      </c>
      <c r="M164" s="3" t="s">
        <v>306</v>
      </c>
      <c r="N164" s="8">
        <v>38748</v>
      </c>
      <c r="O164" s="24" t="s">
        <v>3930</v>
      </c>
      <c r="P164" s="3"/>
    </row>
    <row r="165" spans="1:16" ht="170.1">
      <c r="A165" s="3"/>
      <c r="B165" s="3" t="s">
        <v>3931</v>
      </c>
      <c r="C165" s="3" t="s">
        <v>63</v>
      </c>
      <c r="D165" s="3">
        <v>2003</v>
      </c>
      <c r="E165" s="3" t="s">
        <v>3909</v>
      </c>
      <c r="F165" s="3" t="s">
        <v>88</v>
      </c>
      <c r="G165" s="3" t="s">
        <v>88</v>
      </c>
      <c r="H165" s="24" t="s">
        <v>3932</v>
      </c>
      <c r="I165" s="3" t="s">
        <v>3933</v>
      </c>
      <c r="J165" s="3">
        <v>176467</v>
      </c>
      <c r="K165" s="3">
        <v>170000</v>
      </c>
      <c r="L165" s="3" t="s">
        <v>953</v>
      </c>
      <c r="M165" s="3" t="s">
        <v>1599</v>
      </c>
      <c r="N165" s="8">
        <v>38837</v>
      </c>
      <c r="O165" s="24" t="s">
        <v>3934</v>
      </c>
      <c r="P165" s="3"/>
    </row>
    <row r="166" spans="1:16" ht="237.95">
      <c r="A166" s="3"/>
      <c r="B166" s="3" t="s">
        <v>3935</v>
      </c>
      <c r="C166" s="3" t="s">
        <v>63</v>
      </c>
      <c r="D166" s="3">
        <v>2003</v>
      </c>
      <c r="E166" s="3" t="s">
        <v>3909</v>
      </c>
      <c r="F166" s="3" t="s">
        <v>20</v>
      </c>
      <c r="G166" s="3" t="s">
        <v>20</v>
      </c>
      <c r="H166" s="24" t="s">
        <v>3936</v>
      </c>
      <c r="I166" s="3" t="s">
        <v>3937</v>
      </c>
      <c r="J166" s="3">
        <v>109729</v>
      </c>
      <c r="K166" s="3">
        <v>106000</v>
      </c>
      <c r="L166" s="3" t="s">
        <v>953</v>
      </c>
      <c r="M166" s="3" t="s">
        <v>3308</v>
      </c>
      <c r="N166" s="8">
        <v>38717</v>
      </c>
      <c r="O166" s="24" t="s">
        <v>3938</v>
      </c>
      <c r="P166" s="3"/>
    </row>
    <row r="167" spans="1:16" ht="135.94999999999999">
      <c r="A167" s="3"/>
      <c r="B167" s="3" t="s">
        <v>3939</v>
      </c>
      <c r="C167" s="3" t="s">
        <v>63</v>
      </c>
      <c r="D167" s="3">
        <v>2003</v>
      </c>
      <c r="E167" s="3" t="s">
        <v>3909</v>
      </c>
      <c r="F167" s="3" t="s">
        <v>88</v>
      </c>
      <c r="G167" s="3" t="s">
        <v>88</v>
      </c>
      <c r="H167" s="24" t="s">
        <v>3940</v>
      </c>
      <c r="I167" s="3" t="s">
        <v>96</v>
      </c>
      <c r="J167" s="3">
        <v>288525</v>
      </c>
      <c r="K167" s="3">
        <v>276000</v>
      </c>
      <c r="L167" s="3" t="s">
        <v>953</v>
      </c>
      <c r="M167" s="3" t="s">
        <v>1405</v>
      </c>
      <c r="N167" s="8">
        <v>38807</v>
      </c>
      <c r="O167" s="24" t="s">
        <v>3941</v>
      </c>
      <c r="P167" s="3"/>
    </row>
    <row r="168" spans="1:16" ht="153">
      <c r="A168" s="3"/>
      <c r="B168" s="3" t="s">
        <v>3942</v>
      </c>
      <c r="C168" s="3" t="s">
        <v>63</v>
      </c>
      <c r="D168" s="3">
        <v>2003</v>
      </c>
      <c r="E168" s="3" t="s">
        <v>3909</v>
      </c>
      <c r="F168" s="3" t="s">
        <v>220</v>
      </c>
      <c r="G168" s="3" t="s">
        <v>220</v>
      </c>
      <c r="H168" s="24" t="s">
        <v>3943</v>
      </c>
      <c r="I168" s="3" t="s">
        <v>785</v>
      </c>
      <c r="J168" s="3">
        <v>637887</v>
      </c>
      <c r="K168" s="3">
        <v>556549</v>
      </c>
      <c r="L168" s="3" t="s">
        <v>953</v>
      </c>
      <c r="M168" s="3" t="s">
        <v>2424</v>
      </c>
      <c r="N168" s="8">
        <v>39813</v>
      </c>
      <c r="O168" s="24" t="s">
        <v>785</v>
      </c>
      <c r="P168" s="3"/>
    </row>
    <row r="169" spans="1:16" ht="153">
      <c r="A169" s="3"/>
      <c r="B169" s="3" t="s">
        <v>3944</v>
      </c>
      <c r="C169" s="3" t="s">
        <v>63</v>
      </c>
      <c r="D169" s="3">
        <v>2003</v>
      </c>
      <c r="E169" s="3" t="s">
        <v>3909</v>
      </c>
      <c r="F169" s="3" t="s">
        <v>88</v>
      </c>
      <c r="G169" s="3" t="s">
        <v>88</v>
      </c>
      <c r="H169" s="24" t="s">
        <v>3945</v>
      </c>
      <c r="I169" s="3" t="s">
        <v>3195</v>
      </c>
      <c r="J169" s="3">
        <v>758683</v>
      </c>
      <c r="K169" s="3">
        <v>710000</v>
      </c>
      <c r="L169" s="3" t="s">
        <v>953</v>
      </c>
      <c r="M169" s="3" t="s">
        <v>495</v>
      </c>
      <c r="N169" s="8">
        <v>39694</v>
      </c>
      <c r="O169" s="24" t="s">
        <v>3196</v>
      </c>
      <c r="P169" s="3"/>
    </row>
    <row r="170" spans="1:16" ht="204">
      <c r="A170" s="3"/>
      <c r="B170" s="3" t="s">
        <v>3948</v>
      </c>
      <c r="C170" s="3" t="s">
        <v>63</v>
      </c>
      <c r="D170" s="3">
        <v>2003</v>
      </c>
      <c r="E170" s="3" t="s">
        <v>3909</v>
      </c>
      <c r="F170" s="3" t="s">
        <v>646</v>
      </c>
      <c r="G170" s="3" t="s">
        <v>646</v>
      </c>
      <c r="H170" s="24" t="s">
        <v>3949</v>
      </c>
      <c r="I170" s="3" t="s">
        <v>3950</v>
      </c>
      <c r="J170" s="3">
        <v>265090</v>
      </c>
      <c r="K170" s="3">
        <v>253035</v>
      </c>
      <c r="L170" s="3" t="s">
        <v>953</v>
      </c>
      <c r="M170" s="3" t="s">
        <v>551</v>
      </c>
      <c r="N170" s="8">
        <v>39082</v>
      </c>
      <c r="O170" s="24" t="s">
        <v>3951</v>
      </c>
      <c r="P170" s="3"/>
    </row>
    <row r="171" spans="1:16" ht="204">
      <c r="A171" s="3"/>
      <c r="B171" s="3" t="s">
        <v>3952</v>
      </c>
      <c r="C171" s="3" t="s">
        <v>63</v>
      </c>
      <c r="D171" s="3">
        <v>2003</v>
      </c>
      <c r="E171" s="3" t="s">
        <v>3909</v>
      </c>
      <c r="F171" s="3" t="s">
        <v>152</v>
      </c>
      <c r="G171" s="3" t="s">
        <v>152</v>
      </c>
      <c r="H171" s="24" t="s">
        <v>3953</v>
      </c>
      <c r="I171" s="3" t="s">
        <v>3954</v>
      </c>
      <c r="J171" s="3">
        <v>222856</v>
      </c>
      <c r="K171" s="3">
        <v>212767</v>
      </c>
      <c r="L171" s="3" t="s">
        <v>953</v>
      </c>
      <c r="M171" s="3" t="s">
        <v>551</v>
      </c>
      <c r="N171" s="8">
        <v>39082</v>
      </c>
      <c r="O171" s="24" t="s">
        <v>3954</v>
      </c>
      <c r="P171" s="3"/>
    </row>
    <row r="172" spans="1:16" ht="186.95">
      <c r="A172" s="3"/>
      <c r="B172" s="3" t="s">
        <v>3955</v>
      </c>
      <c r="C172" s="3" t="s">
        <v>63</v>
      </c>
      <c r="D172" s="3">
        <v>2003</v>
      </c>
      <c r="E172" s="3" t="s">
        <v>3909</v>
      </c>
      <c r="F172" s="3" t="s">
        <v>220</v>
      </c>
      <c r="G172" s="3" t="s">
        <v>220</v>
      </c>
      <c r="H172" s="24" t="s">
        <v>3956</v>
      </c>
      <c r="I172" s="3" t="s">
        <v>3957</v>
      </c>
      <c r="J172" s="3">
        <v>169330</v>
      </c>
      <c r="K172" s="3">
        <v>162000</v>
      </c>
      <c r="L172" s="3" t="s">
        <v>953</v>
      </c>
      <c r="M172" s="3" t="s">
        <v>334</v>
      </c>
      <c r="N172" s="8">
        <v>39082</v>
      </c>
      <c r="O172" s="24" t="s">
        <v>3958</v>
      </c>
      <c r="P172" s="3"/>
    </row>
    <row r="173" spans="1:16" ht="153">
      <c r="A173" s="3"/>
      <c r="B173" s="3" t="s">
        <v>3959</v>
      </c>
      <c r="C173" s="3" t="s">
        <v>63</v>
      </c>
      <c r="D173" s="3">
        <v>2003</v>
      </c>
      <c r="E173" s="3" t="s">
        <v>3909</v>
      </c>
      <c r="F173" s="3" t="s">
        <v>119</v>
      </c>
      <c r="G173" s="3" t="s">
        <v>119</v>
      </c>
      <c r="H173" s="24" t="s">
        <v>3960</v>
      </c>
      <c r="I173" s="3" t="s">
        <v>3961</v>
      </c>
      <c r="J173" s="3">
        <v>256276</v>
      </c>
      <c r="K173" s="3">
        <v>245000</v>
      </c>
      <c r="L173" s="3" t="s">
        <v>953</v>
      </c>
      <c r="M173" s="3" t="s">
        <v>551</v>
      </c>
      <c r="N173" s="8">
        <v>38728</v>
      </c>
      <c r="O173" s="24" t="s">
        <v>3961</v>
      </c>
      <c r="P173" s="3"/>
    </row>
    <row r="174" spans="1:16" ht="119.1">
      <c r="A174" s="3"/>
      <c r="B174" s="3" t="s">
        <v>3962</v>
      </c>
      <c r="C174" s="3" t="s">
        <v>63</v>
      </c>
      <c r="D174" s="3">
        <v>2003</v>
      </c>
      <c r="E174" s="3" t="s">
        <v>3909</v>
      </c>
      <c r="F174" s="3" t="s">
        <v>81</v>
      </c>
      <c r="G174" s="3" t="s">
        <v>88</v>
      </c>
      <c r="H174" s="24" t="s">
        <v>3963</v>
      </c>
      <c r="I174" s="3" t="s">
        <v>3964</v>
      </c>
      <c r="J174" s="3">
        <v>350141</v>
      </c>
      <c r="K174" s="3">
        <v>337000</v>
      </c>
      <c r="L174" s="3" t="s">
        <v>953</v>
      </c>
      <c r="M174" s="3" t="s">
        <v>300</v>
      </c>
      <c r="N174" s="8">
        <v>39422</v>
      </c>
      <c r="O174" s="24" t="s">
        <v>3964</v>
      </c>
      <c r="P174" s="3"/>
    </row>
    <row r="175" spans="1:16" ht="135.94999999999999">
      <c r="A175" s="3"/>
      <c r="B175" s="3" t="s">
        <v>3965</v>
      </c>
      <c r="C175" s="3" t="s">
        <v>63</v>
      </c>
      <c r="D175" s="3">
        <v>2003</v>
      </c>
      <c r="E175" s="3" t="s">
        <v>3909</v>
      </c>
      <c r="F175" s="3" t="s">
        <v>220</v>
      </c>
      <c r="G175" s="3" t="s">
        <v>220</v>
      </c>
      <c r="H175" s="24" t="s">
        <v>3966</v>
      </c>
      <c r="I175" s="3" t="s">
        <v>3957</v>
      </c>
      <c r="J175" s="3">
        <v>246260</v>
      </c>
      <c r="K175" s="3">
        <v>235000</v>
      </c>
      <c r="L175" s="3" t="s">
        <v>953</v>
      </c>
      <c r="M175" s="3" t="s">
        <v>334</v>
      </c>
      <c r="N175" s="8">
        <v>39082</v>
      </c>
      <c r="O175" s="24" t="s">
        <v>3957</v>
      </c>
      <c r="P175" s="3"/>
    </row>
    <row r="176" spans="1:16" ht="119.1">
      <c r="A176" s="3"/>
      <c r="B176" s="3" t="s">
        <v>3967</v>
      </c>
      <c r="C176" s="3" t="s">
        <v>63</v>
      </c>
      <c r="D176" s="3">
        <v>2003</v>
      </c>
      <c r="E176" s="3" t="s">
        <v>3909</v>
      </c>
      <c r="F176" s="3" t="s">
        <v>88</v>
      </c>
      <c r="G176" s="3" t="s">
        <v>88</v>
      </c>
      <c r="H176" s="24" t="s">
        <v>3968</v>
      </c>
      <c r="I176" s="3" t="s">
        <v>3969</v>
      </c>
      <c r="J176" s="3">
        <v>243213</v>
      </c>
      <c r="K176" s="3">
        <v>226900</v>
      </c>
      <c r="L176" s="3" t="s">
        <v>953</v>
      </c>
      <c r="M176" s="3" t="s">
        <v>306</v>
      </c>
      <c r="N176" s="8">
        <v>39082</v>
      </c>
      <c r="O176" s="24" t="s">
        <v>3969</v>
      </c>
      <c r="P176" s="3"/>
    </row>
    <row r="177" spans="1:16" ht="102">
      <c r="A177" s="3"/>
      <c r="B177" s="3" t="s">
        <v>3970</v>
      </c>
      <c r="C177" s="3" t="s">
        <v>63</v>
      </c>
      <c r="D177" s="3">
        <v>2003</v>
      </c>
      <c r="E177" s="3" t="s">
        <v>3909</v>
      </c>
      <c r="F177" s="3" t="s">
        <v>42</v>
      </c>
      <c r="G177" s="3" t="s">
        <v>42</v>
      </c>
      <c r="H177" s="24" t="s">
        <v>3971</v>
      </c>
      <c r="I177" s="3" t="s">
        <v>1549</v>
      </c>
      <c r="J177" s="3">
        <v>276749</v>
      </c>
      <c r="K177" s="3">
        <v>265000</v>
      </c>
      <c r="L177" s="3" t="s">
        <v>953</v>
      </c>
      <c r="M177" s="3" t="s">
        <v>358</v>
      </c>
      <c r="N177" s="8">
        <v>38717</v>
      </c>
      <c r="O177" s="24" t="s">
        <v>3972</v>
      </c>
      <c r="P177" s="3"/>
    </row>
    <row r="178" spans="1:16" ht="135.94999999999999">
      <c r="A178" s="3"/>
      <c r="B178" s="3" t="s">
        <v>3973</v>
      </c>
      <c r="C178" s="3" t="s">
        <v>63</v>
      </c>
      <c r="D178" s="3">
        <v>2003</v>
      </c>
      <c r="E178" s="3" t="s">
        <v>3909</v>
      </c>
      <c r="F178" s="3" t="s">
        <v>20</v>
      </c>
      <c r="G178" s="3" t="s">
        <v>20</v>
      </c>
      <c r="H178" s="24" t="s">
        <v>3974</v>
      </c>
      <c r="I178" s="3" t="s">
        <v>3975</v>
      </c>
      <c r="J178" s="3">
        <v>757614</v>
      </c>
      <c r="K178" s="3">
        <v>710000</v>
      </c>
      <c r="L178" s="3" t="s">
        <v>953</v>
      </c>
      <c r="M178" s="3" t="s">
        <v>551</v>
      </c>
      <c r="N178" s="8">
        <v>39994</v>
      </c>
      <c r="O178" s="24" t="s">
        <v>3976</v>
      </c>
      <c r="P178" s="3"/>
    </row>
    <row r="179" spans="1:16" ht="170.1">
      <c r="A179" s="3"/>
      <c r="B179" s="3" t="s">
        <v>3977</v>
      </c>
      <c r="C179" s="3" t="s">
        <v>63</v>
      </c>
      <c r="D179" s="3">
        <v>2003</v>
      </c>
      <c r="E179" s="3" t="s">
        <v>3909</v>
      </c>
      <c r="F179" s="3" t="s">
        <v>42</v>
      </c>
      <c r="G179" s="3" t="s">
        <v>42</v>
      </c>
      <c r="H179" s="24" t="s">
        <v>3978</v>
      </c>
      <c r="I179" s="3" t="s">
        <v>3979</v>
      </c>
      <c r="J179" s="3">
        <v>0</v>
      </c>
      <c r="K179" s="3">
        <v>205035</v>
      </c>
      <c r="L179" s="3" t="s">
        <v>953</v>
      </c>
      <c r="M179" s="3" t="s">
        <v>560</v>
      </c>
      <c r="N179" s="8">
        <v>40178</v>
      </c>
      <c r="O179" s="24" t="s">
        <v>3979</v>
      </c>
      <c r="P179" s="3"/>
    </row>
    <row r="180" spans="1:16" ht="170.1">
      <c r="A180" s="3"/>
      <c r="B180" s="3" t="s">
        <v>3980</v>
      </c>
      <c r="C180" s="3" t="s">
        <v>63</v>
      </c>
      <c r="D180" s="3">
        <v>2003</v>
      </c>
      <c r="E180" s="3" t="s">
        <v>3909</v>
      </c>
      <c r="F180" s="3" t="s">
        <v>42</v>
      </c>
      <c r="G180" s="3" t="s">
        <v>42</v>
      </c>
      <c r="H180" s="24" t="s">
        <v>3981</v>
      </c>
      <c r="I180" s="3" t="s">
        <v>1996</v>
      </c>
      <c r="J180" s="3">
        <v>538192</v>
      </c>
      <c r="K180" s="3">
        <v>510000</v>
      </c>
      <c r="L180" s="3" t="s">
        <v>953</v>
      </c>
      <c r="M180" s="3" t="s">
        <v>441</v>
      </c>
      <c r="N180" s="8">
        <v>39082</v>
      </c>
      <c r="O180" s="24" t="s">
        <v>1996</v>
      </c>
      <c r="P180" s="3"/>
    </row>
    <row r="181" spans="1:16" ht="135.94999999999999">
      <c r="A181" s="3"/>
      <c r="B181" s="3" t="s">
        <v>3982</v>
      </c>
      <c r="C181" s="3" t="s">
        <v>63</v>
      </c>
      <c r="D181" s="3">
        <v>2003</v>
      </c>
      <c r="E181" s="3" t="s">
        <v>3909</v>
      </c>
      <c r="F181" s="3" t="s">
        <v>42</v>
      </c>
      <c r="G181" s="3" t="s">
        <v>42</v>
      </c>
      <c r="H181" s="24" t="s">
        <v>3983</v>
      </c>
      <c r="I181" s="3" t="s">
        <v>1204</v>
      </c>
      <c r="J181" s="3">
        <v>440806</v>
      </c>
      <c r="K181" s="3">
        <v>1056605</v>
      </c>
      <c r="L181" s="3" t="s">
        <v>953</v>
      </c>
      <c r="M181" s="3" t="s">
        <v>334</v>
      </c>
      <c r="N181" s="8">
        <v>39447</v>
      </c>
      <c r="O181" s="24" t="s">
        <v>1204</v>
      </c>
      <c r="P181" s="3"/>
    </row>
    <row r="182" spans="1:16" ht="170.1">
      <c r="A182" s="3"/>
      <c r="B182" s="3" t="s">
        <v>3984</v>
      </c>
      <c r="C182" s="3" t="s">
        <v>63</v>
      </c>
      <c r="D182" s="3">
        <v>2003</v>
      </c>
      <c r="E182" s="3" t="s">
        <v>3909</v>
      </c>
      <c r="F182" s="3" t="s">
        <v>42</v>
      </c>
      <c r="G182" s="3" t="s">
        <v>42</v>
      </c>
      <c r="H182" s="24" t="s">
        <v>3985</v>
      </c>
      <c r="I182" s="3" t="s">
        <v>3986</v>
      </c>
      <c r="J182" s="3">
        <v>172287</v>
      </c>
      <c r="K182" s="3">
        <v>165000</v>
      </c>
      <c r="L182" s="3" t="s">
        <v>953</v>
      </c>
      <c r="M182" s="3" t="s">
        <v>1405</v>
      </c>
      <c r="N182" s="8">
        <v>38717</v>
      </c>
      <c r="O182" s="24" t="s">
        <v>3987</v>
      </c>
      <c r="P182" s="3"/>
    </row>
    <row r="183" spans="1:16" ht="186.95">
      <c r="A183" s="3"/>
      <c r="B183" s="3" t="s">
        <v>3991</v>
      </c>
      <c r="C183" s="3" t="s">
        <v>63</v>
      </c>
      <c r="D183" s="3">
        <v>2003</v>
      </c>
      <c r="E183" s="3" t="s">
        <v>3909</v>
      </c>
      <c r="F183" s="3" t="s">
        <v>42</v>
      </c>
      <c r="G183" s="3" t="s">
        <v>42</v>
      </c>
      <c r="H183" s="24" t="s">
        <v>3992</v>
      </c>
      <c r="I183" s="3" t="s">
        <v>108</v>
      </c>
      <c r="J183" s="3">
        <v>601430</v>
      </c>
      <c r="K183" s="3">
        <v>575000</v>
      </c>
      <c r="L183" s="3" t="s">
        <v>953</v>
      </c>
      <c r="M183" s="3" t="s">
        <v>334</v>
      </c>
      <c r="N183" s="8">
        <v>38717</v>
      </c>
      <c r="O183" s="24" t="s">
        <v>3993</v>
      </c>
      <c r="P183" s="3"/>
    </row>
    <row r="184" spans="1:16" ht="237.95">
      <c r="A184" s="3"/>
      <c r="B184" s="3" t="s">
        <v>3994</v>
      </c>
      <c r="C184" s="3" t="s">
        <v>63</v>
      </c>
      <c r="D184" s="3">
        <v>2003</v>
      </c>
      <c r="E184" s="3" t="s">
        <v>3909</v>
      </c>
      <c r="F184" s="3" t="s">
        <v>94</v>
      </c>
      <c r="G184" s="3" t="s">
        <v>94</v>
      </c>
      <c r="H184" s="24" t="s">
        <v>3995</v>
      </c>
      <c r="I184" s="3" t="s">
        <v>3996</v>
      </c>
      <c r="J184" s="3">
        <v>256276</v>
      </c>
      <c r="K184" s="3">
        <v>245000</v>
      </c>
      <c r="L184" s="3" t="s">
        <v>953</v>
      </c>
      <c r="M184" s="3" t="s">
        <v>407</v>
      </c>
      <c r="N184" s="8">
        <v>39082</v>
      </c>
      <c r="O184" s="24" t="s">
        <v>3997</v>
      </c>
      <c r="P184" s="3"/>
    </row>
    <row r="185" spans="1:16" ht="153">
      <c r="A185" s="3"/>
      <c r="B185" s="3" t="s">
        <v>3998</v>
      </c>
      <c r="C185" s="3" t="s">
        <v>63</v>
      </c>
      <c r="D185" s="3">
        <v>2003</v>
      </c>
      <c r="E185" s="3" t="s">
        <v>3909</v>
      </c>
      <c r="F185" s="3" t="s">
        <v>42</v>
      </c>
      <c r="G185" s="3" t="s">
        <v>42</v>
      </c>
      <c r="H185" s="24" t="s">
        <v>3999</v>
      </c>
      <c r="I185" s="3" t="s">
        <v>1064</v>
      </c>
      <c r="J185" s="3">
        <v>266961</v>
      </c>
      <c r="K185" s="3">
        <v>255000</v>
      </c>
      <c r="L185" s="3" t="s">
        <v>953</v>
      </c>
      <c r="M185" s="3" t="s">
        <v>300</v>
      </c>
      <c r="N185" s="8">
        <v>38776</v>
      </c>
      <c r="O185" s="24" t="s">
        <v>1064</v>
      </c>
      <c r="P185" s="3"/>
    </row>
    <row r="186" spans="1:16" ht="186.95">
      <c r="A186" s="3"/>
      <c r="B186" s="3" t="s">
        <v>4000</v>
      </c>
      <c r="C186" s="3" t="s">
        <v>63</v>
      </c>
      <c r="D186" s="3">
        <v>2003</v>
      </c>
      <c r="E186" s="3" t="s">
        <v>3909</v>
      </c>
      <c r="F186" s="3" t="s">
        <v>119</v>
      </c>
      <c r="G186" s="3" t="s">
        <v>119</v>
      </c>
      <c r="H186" s="24" t="s">
        <v>4001</v>
      </c>
      <c r="I186" s="3" t="s">
        <v>4002</v>
      </c>
      <c r="J186" s="3">
        <v>218817</v>
      </c>
      <c r="K186" s="3">
        <v>209035</v>
      </c>
      <c r="L186" s="3" t="s">
        <v>953</v>
      </c>
      <c r="M186" s="3" t="s">
        <v>2188</v>
      </c>
      <c r="N186" s="8">
        <v>38952</v>
      </c>
      <c r="O186" s="24" t="s">
        <v>4002</v>
      </c>
      <c r="P186" s="3"/>
    </row>
    <row r="187" spans="1:16" ht="119.1">
      <c r="A187" s="3"/>
      <c r="B187" s="3" t="s">
        <v>4006</v>
      </c>
      <c r="C187" s="3" t="s">
        <v>63</v>
      </c>
      <c r="D187" s="3">
        <v>2003</v>
      </c>
      <c r="E187" s="3" t="s">
        <v>3909</v>
      </c>
      <c r="F187" s="3" t="s">
        <v>42</v>
      </c>
      <c r="G187" s="3" t="s">
        <v>42</v>
      </c>
      <c r="H187" s="24" t="s">
        <v>4007</v>
      </c>
      <c r="I187" s="3" t="s">
        <v>1155</v>
      </c>
      <c r="J187" s="3">
        <v>0</v>
      </c>
      <c r="K187" s="3">
        <v>60000</v>
      </c>
      <c r="L187" s="3" t="s">
        <v>953</v>
      </c>
      <c r="M187" s="3" t="s">
        <v>358</v>
      </c>
      <c r="N187" s="8">
        <v>40178</v>
      </c>
      <c r="O187" s="24" t="s">
        <v>1155</v>
      </c>
      <c r="P187" s="3"/>
    </row>
    <row r="188" spans="1:16" ht="204">
      <c r="A188" s="3"/>
      <c r="B188" s="3" t="s">
        <v>4008</v>
      </c>
      <c r="C188" s="3" t="s">
        <v>63</v>
      </c>
      <c r="D188" s="3">
        <v>2003</v>
      </c>
      <c r="E188" s="3" t="s">
        <v>3909</v>
      </c>
      <c r="F188" s="3" t="s">
        <v>42</v>
      </c>
      <c r="G188" s="3" t="s">
        <v>42</v>
      </c>
      <c r="H188" s="24" t="s">
        <v>4009</v>
      </c>
      <c r="I188" s="3" t="s">
        <v>4010</v>
      </c>
      <c r="J188" s="3">
        <v>350023</v>
      </c>
      <c r="K188" s="3">
        <v>318035</v>
      </c>
      <c r="L188" s="3" t="s">
        <v>953</v>
      </c>
      <c r="M188" s="3" t="s">
        <v>300</v>
      </c>
      <c r="N188" s="8">
        <v>39386</v>
      </c>
      <c r="O188" s="24" t="s">
        <v>4011</v>
      </c>
      <c r="P188" s="3"/>
    </row>
    <row r="189" spans="1:16" ht="323.10000000000002">
      <c r="A189" s="3"/>
      <c r="B189" s="3" t="s">
        <v>4014</v>
      </c>
      <c r="C189" s="3" t="s">
        <v>63</v>
      </c>
      <c r="D189" s="3">
        <v>2003</v>
      </c>
      <c r="E189" s="3" t="s">
        <v>3909</v>
      </c>
      <c r="F189" s="3" t="s">
        <v>152</v>
      </c>
      <c r="G189" s="3" t="s">
        <v>152</v>
      </c>
      <c r="H189" s="24" t="s">
        <v>4015</v>
      </c>
      <c r="I189" s="3" t="s">
        <v>1770</v>
      </c>
      <c r="J189" s="3">
        <v>1483750</v>
      </c>
      <c r="K189" s="3">
        <v>1390000</v>
      </c>
      <c r="L189" s="3" t="s">
        <v>953</v>
      </c>
      <c r="M189" s="3" t="s">
        <v>358</v>
      </c>
      <c r="N189" s="8">
        <v>40178</v>
      </c>
      <c r="O189" s="24" t="s">
        <v>4016</v>
      </c>
      <c r="P189" s="3"/>
    </row>
    <row r="190" spans="1:16" ht="153">
      <c r="A190" s="3"/>
      <c r="B190" s="3" t="s">
        <v>4017</v>
      </c>
      <c r="C190" s="3" t="s">
        <v>63</v>
      </c>
      <c r="D190" s="3">
        <v>2003</v>
      </c>
      <c r="E190" s="3" t="s">
        <v>3909</v>
      </c>
      <c r="F190" s="3" t="s">
        <v>42</v>
      </c>
      <c r="G190" s="3" t="s">
        <v>42</v>
      </c>
      <c r="H190" s="24" t="s">
        <v>4018</v>
      </c>
      <c r="I190" s="3" t="s">
        <v>148</v>
      </c>
      <c r="J190" s="3">
        <v>212830</v>
      </c>
      <c r="K190" s="3">
        <v>353035</v>
      </c>
      <c r="L190" s="3" t="s">
        <v>953</v>
      </c>
      <c r="M190" s="3" t="s">
        <v>334</v>
      </c>
      <c r="N190" s="8">
        <v>38857</v>
      </c>
      <c r="O190" s="24" t="s">
        <v>148</v>
      </c>
      <c r="P190" s="3"/>
    </row>
    <row r="191" spans="1:16" ht="204">
      <c r="A191" s="3"/>
      <c r="B191" s="3" t="s">
        <v>4019</v>
      </c>
      <c r="C191" s="3" t="s">
        <v>63</v>
      </c>
      <c r="D191" s="3">
        <v>2003</v>
      </c>
      <c r="E191" s="3" t="s">
        <v>3909</v>
      </c>
      <c r="F191" s="3" t="s">
        <v>220</v>
      </c>
      <c r="G191" s="3" t="s">
        <v>220</v>
      </c>
      <c r="H191" s="24" t="s">
        <v>4020</v>
      </c>
      <c r="I191" s="3" t="s">
        <v>4021</v>
      </c>
      <c r="J191" s="3">
        <v>157042</v>
      </c>
      <c r="K191" s="3">
        <v>150000</v>
      </c>
      <c r="L191" s="3" t="s">
        <v>953</v>
      </c>
      <c r="M191" s="3" t="s">
        <v>4022</v>
      </c>
      <c r="N191" s="8">
        <v>39082</v>
      </c>
      <c r="O191" s="24" t="s">
        <v>4023</v>
      </c>
      <c r="P191" s="3"/>
    </row>
    <row r="192" spans="1:16" ht="170.1">
      <c r="A192" s="3"/>
      <c r="B192" s="3" t="s">
        <v>4026</v>
      </c>
      <c r="C192" s="3" t="s">
        <v>63</v>
      </c>
      <c r="D192" s="3">
        <v>2003</v>
      </c>
      <c r="E192" s="3" t="s">
        <v>3909</v>
      </c>
      <c r="F192" s="3" t="s">
        <v>225</v>
      </c>
      <c r="G192" s="3" t="s">
        <v>225</v>
      </c>
      <c r="H192" s="24" t="s">
        <v>4027</v>
      </c>
      <c r="I192" s="3" t="s">
        <v>2802</v>
      </c>
      <c r="J192" s="3">
        <v>549865</v>
      </c>
      <c r="K192" s="3">
        <v>517000</v>
      </c>
      <c r="L192" s="3" t="s">
        <v>953</v>
      </c>
      <c r="M192" s="3" t="s">
        <v>627</v>
      </c>
      <c r="N192" s="8">
        <v>39925</v>
      </c>
      <c r="O192" s="24" t="s">
        <v>2802</v>
      </c>
      <c r="P192" s="3"/>
    </row>
    <row r="193" spans="1:17" s="4" customFormat="1" ht="119.1">
      <c r="A193" s="3"/>
      <c r="B193" s="3" t="s">
        <v>4028</v>
      </c>
      <c r="C193" s="3" t="s">
        <v>63</v>
      </c>
      <c r="D193" s="3">
        <v>2003</v>
      </c>
      <c r="E193" s="3" t="s">
        <v>3909</v>
      </c>
      <c r="F193" s="3" t="s">
        <v>42</v>
      </c>
      <c r="G193" s="3" t="s">
        <v>42</v>
      </c>
      <c r="H193" s="24" t="s">
        <v>4029</v>
      </c>
      <c r="I193" s="3" t="s">
        <v>1962</v>
      </c>
      <c r="J193" s="3">
        <v>256276</v>
      </c>
      <c r="K193" s="3">
        <v>245000</v>
      </c>
      <c r="L193" s="3" t="s">
        <v>953</v>
      </c>
      <c r="M193" s="3" t="s">
        <v>407</v>
      </c>
      <c r="N193" s="8">
        <v>38717</v>
      </c>
      <c r="O193" s="24" t="s">
        <v>1962</v>
      </c>
      <c r="P193" s="3"/>
      <c r="Q193"/>
    </row>
    <row r="194" spans="1:17" ht="135.94999999999999">
      <c r="A194" s="3"/>
      <c r="B194" s="3" t="s">
        <v>4030</v>
      </c>
      <c r="C194" s="3" t="s">
        <v>63</v>
      </c>
      <c r="D194" s="3">
        <v>2003</v>
      </c>
      <c r="E194" s="3" t="s">
        <v>3909</v>
      </c>
      <c r="F194" s="3" t="s">
        <v>42</v>
      </c>
      <c r="G194" s="3" t="s">
        <v>42</v>
      </c>
      <c r="H194" s="24" t="s">
        <v>4031</v>
      </c>
      <c r="I194" s="3" t="s">
        <v>2544</v>
      </c>
      <c r="J194" s="3">
        <v>266972</v>
      </c>
      <c r="K194" s="3">
        <v>255000</v>
      </c>
      <c r="L194" s="3" t="s">
        <v>953</v>
      </c>
      <c r="M194" s="3" t="s">
        <v>560</v>
      </c>
      <c r="N194" s="8">
        <v>38717</v>
      </c>
      <c r="O194" s="24" t="s">
        <v>4032</v>
      </c>
      <c r="P194" s="3"/>
    </row>
    <row r="195" spans="1:17" ht="153">
      <c r="A195" s="3"/>
      <c r="B195" s="3" t="s">
        <v>4033</v>
      </c>
      <c r="C195" s="3" t="s">
        <v>63</v>
      </c>
      <c r="D195" s="3">
        <v>2003</v>
      </c>
      <c r="E195" s="3" t="s">
        <v>3909</v>
      </c>
      <c r="F195" s="3" t="s">
        <v>88</v>
      </c>
      <c r="G195" s="3" t="s">
        <v>88</v>
      </c>
      <c r="H195" s="24" t="s">
        <v>4034</v>
      </c>
      <c r="I195" s="3" t="s">
        <v>2926</v>
      </c>
      <c r="J195" s="3">
        <v>137921</v>
      </c>
      <c r="K195" s="3">
        <v>310000</v>
      </c>
      <c r="L195" s="3" t="s">
        <v>953</v>
      </c>
      <c r="M195" s="3" t="s">
        <v>560</v>
      </c>
      <c r="N195" s="8">
        <v>38352</v>
      </c>
      <c r="O195" s="24" t="s">
        <v>2926</v>
      </c>
      <c r="P195" s="3"/>
    </row>
    <row r="196" spans="1:17" ht="153">
      <c r="A196" s="3"/>
      <c r="B196" s="3" t="s">
        <v>3656</v>
      </c>
      <c r="C196" s="3" t="s">
        <v>3009</v>
      </c>
      <c r="D196" s="3">
        <v>2004</v>
      </c>
      <c r="E196" s="3" t="s">
        <v>3657</v>
      </c>
      <c r="F196" s="3" t="s">
        <v>42</v>
      </c>
      <c r="G196" s="3" t="s">
        <v>42</v>
      </c>
      <c r="H196" s="24" t="s">
        <v>3658</v>
      </c>
      <c r="I196" s="3" t="s">
        <v>763</v>
      </c>
      <c r="J196" s="3">
        <v>58925</v>
      </c>
      <c r="K196" s="3">
        <v>56000</v>
      </c>
      <c r="L196" s="3" t="s">
        <v>953</v>
      </c>
      <c r="M196" s="3" t="s">
        <v>551</v>
      </c>
      <c r="N196" s="8">
        <v>39813</v>
      </c>
      <c r="O196" s="24" t="s">
        <v>3659</v>
      </c>
      <c r="P196" s="3"/>
    </row>
    <row r="197" spans="1:17" ht="135.94999999999999">
      <c r="A197" s="3"/>
      <c r="B197" s="3" t="s">
        <v>3660</v>
      </c>
      <c r="C197" s="3" t="s">
        <v>3009</v>
      </c>
      <c r="D197" s="3">
        <v>2004</v>
      </c>
      <c r="E197" s="3" t="s">
        <v>3657</v>
      </c>
      <c r="F197" s="3" t="s">
        <v>152</v>
      </c>
      <c r="G197" s="3" t="s">
        <v>152</v>
      </c>
      <c r="H197" s="24" t="s">
        <v>3661</v>
      </c>
      <c r="I197" s="3" t="s">
        <v>3481</v>
      </c>
      <c r="J197" s="3">
        <v>50631</v>
      </c>
      <c r="K197" s="3">
        <v>48000</v>
      </c>
      <c r="L197" s="3" t="s">
        <v>953</v>
      </c>
      <c r="M197" s="3" t="s">
        <v>441</v>
      </c>
      <c r="N197" s="8">
        <v>39447</v>
      </c>
      <c r="O197" s="24" t="s">
        <v>3662</v>
      </c>
      <c r="P197" s="3"/>
    </row>
    <row r="198" spans="1:17" ht="339.95">
      <c r="A198" s="3"/>
      <c r="B198" s="3" t="s">
        <v>3666</v>
      </c>
      <c r="C198" s="3" t="s">
        <v>3009</v>
      </c>
      <c r="D198" s="3">
        <v>2004</v>
      </c>
      <c r="E198" s="3" t="s">
        <v>3657</v>
      </c>
      <c r="F198" s="3" t="s">
        <v>152</v>
      </c>
      <c r="G198" s="3" t="s">
        <v>152</v>
      </c>
      <c r="H198" s="24" t="s">
        <v>3667</v>
      </c>
      <c r="I198" s="3" t="s">
        <v>1781</v>
      </c>
      <c r="J198" s="3">
        <v>91379</v>
      </c>
      <c r="K198" s="3">
        <v>87200</v>
      </c>
      <c r="L198" s="3" t="s">
        <v>953</v>
      </c>
      <c r="M198" s="3" t="s">
        <v>282</v>
      </c>
      <c r="N198" s="8">
        <v>39629</v>
      </c>
      <c r="O198" s="24" t="s">
        <v>3668</v>
      </c>
      <c r="P198" s="3"/>
    </row>
    <row r="199" spans="1:17" ht="306">
      <c r="A199" s="3"/>
      <c r="B199" s="3" t="s">
        <v>3673</v>
      </c>
      <c r="C199" s="3" t="s">
        <v>3009</v>
      </c>
      <c r="D199" s="3">
        <v>2004</v>
      </c>
      <c r="E199" s="3" t="s">
        <v>3657</v>
      </c>
      <c r="F199" s="3" t="s">
        <v>152</v>
      </c>
      <c r="G199" s="3" t="s">
        <v>152</v>
      </c>
      <c r="H199" s="24" t="s">
        <v>3674</v>
      </c>
      <c r="I199" s="3" t="s">
        <v>1770</v>
      </c>
      <c r="J199" s="3">
        <v>94914</v>
      </c>
      <c r="K199" s="3">
        <v>91000</v>
      </c>
      <c r="L199" s="3" t="s">
        <v>953</v>
      </c>
      <c r="M199" s="3" t="s">
        <v>334</v>
      </c>
      <c r="N199" s="8">
        <v>39813</v>
      </c>
      <c r="O199" s="24" t="s">
        <v>3675</v>
      </c>
      <c r="P199" s="3"/>
    </row>
    <row r="200" spans="1:17" ht="153">
      <c r="A200" s="3"/>
      <c r="B200" s="3" t="s">
        <v>3676</v>
      </c>
      <c r="C200" s="3" t="s">
        <v>3009</v>
      </c>
      <c r="D200" s="3">
        <v>2004</v>
      </c>
      <c r="E200" s="3" t="s">
        <v>3657</v>
      </c>
      <c r="F200" s="3" t="s">
        <v>88</v>
      </c>
      <c r="G200" s="3" t="s">
        <v>88</v>
      </c>
      <c r="H200" s="24" t="s">
        <v>3677</v>
      </c>
      <c r="I200" s="3" t="s">
        <v>3094</v>
      </c>
      <c r="J200" s="3">
        <v>53200</v>
      </c>
      <c r="K200" s="3">
        <v>51000</v>
      </c>
      <c r="L200" s="3" t="s">
        <v>953</v>
      </c>
      <c r="M200" s="3" t="s">
        <v>828</v>
      </c>
      <c r="N200" s="8">
        <v>39355</v>
      </c>
      <c r="O200" s="24" t="s">
        <v>3678</v>
      </c>
      <c r="P200" s="3"/>
    </row>
    <row r="201" spans="1:17" ht="170.1">
      <c r="A201" s="3"/>
      <c r="B201" s="3" t="s">
        <v>3679</v>
      </c>
      <c r="C201" s="3" t="s">
        <v>3009</v>
      </c>
      <c r="D201" s="3">
        <v>2004</v>
      </c>
      <c r="E201" s="3" t="s">
        <v>3657</v>
      </c>
      <c r="F201" s="3" t="s">
        <v>152</v>
      </c>
      <c r="G201" s="3" t="s">
        <v>2531</v>
      </c>
      <c r="H201" s="24" t="s">
        <v>3680</v>
      </c>
      <c r="I201" s="3" t="s">
        <v>3681</v>
      </c>
      <c r="J201" s="3">
        <v>32296</v>
      </c>
      <c r="K201" s="3">
        <v>31000</v>
      </c>
      <c r="L201" s="3" t="s">
        <v>953</v>
      </c>
      <c r="M201" s="3" t="s">
        <v>300</v>
      </c>
      <c r="N201" s="8">
        <v>39447</v>
      </c>
      <c r="O201" s="24" t="s">
        <v>3682</v>
      </c>
      <c r="P201" s="3"/>
    </row>
    <row r="202" spans="1:17" ht="170.1">
      <c r="A202" s="3"/>
      <c r="B202" s="3" t="s">
        <v>3683</v>
      </c>
      <c r="C202" s="3" t="s">
        <v>3009</v>
      </c>
      <c r="D202" s="3">
        <v>2004</v>
      </c>
      <c r="E202" s="3" t="s">
        <v>3657</v>
      </c>
      <c r="F202" s="3" t="s">
        <v>42</v>
      </c>
      <c r="G202" s="3" t="s">
        <v>42</v>
      </c>
      <c r="H202" s="24" t="s">
        <v>3684</v>
      </c>
      <c r="I202" s="3" t="s">
        <v>1208</v>
      </c>
      <c r="J202" s="3">
        <v>73222</v>
      </c>
      <c r="K202" s="3">
        <v>73222</v>
      </c>
      <c r="L202" s="3" t="s">
        <v>953</v>
      </c>
      <c r="M202" s="3" t="s">
        <v>551</v>
      </c>
      <c r="N202" s="8">
        <v>38503</v>
      </c>
      <c r="O202" s="24" t="s">
        <v>3685</v>
      </c>
      <c r="P202" s="3"/>
    </row>
    <row r="203" spans="1:17" ht="135.94999999999999">
      <c r="A203" s="3"/>
      <c r="B203" s="3" t="s">
        <v>3686</v>
      </c>
      <c r="C203" s="3" t="s">
        <v>3009</v>
      </c>
      <c r="D203" s="3">
        <v>2004</v>
      </c>
      <c r="E203" s="3" t="s">
        <v>3657</v>
      </c>
      <c r="F203" s="3" t="s">
        <v>152</v>
      </c>
      <c r="G203" s="3" t="s">
        <v>152</v>
      </c>
      <c r="H203" s="24" t="s">
        <v>3687</v>
      </c>
      <c r="I203" s="3" t="s">
        <v>1143</v>
      </c>
      <c r="J203" s="3">
        <v>34278</v>
      </c>
      <c r="K203" s="3">
        <v>33000</v>
      </c>
      <c r="L203" s="3" t="s">
        <v>953</v>
      </c>
      <c r="M203" s="3" t="s">
        <v>551</v>
      </c>
      <c r="N203" s="8">
        <v>39447</v>
      </c>
      <c r="O203" s="24" t="s">
        <v>3688</v>
      </c>
      <c r="P203" s="3"/>
    </row>
    <row r="204" spans="1:17" ht="135.94999999999999">
      <c r="A204" s="3"/>
      <c r="B204" s="3" t="s">
        <v>3689</v>
      </c>
      <c r="C204" s="3" t="s">
        <v>33</v>
      </c>
      <c r="D204" s="3">
        <v>2004</v>
      </c>
      <c r="E204" s="3" t="s">
        <v>3690</v>
      </c>
      <c r="F204" s="3" t="s">
        <v>94</v>
      </c>
      <c r="G204" s="3" t="s">
        <v>94</v>
      </c>
      <c r="H204" s="24" t="s">
        <v>3691</v>
      </c>
      <c r="I204" s="3" t="s">
        <v>3692</v>
      </c>
      <c r="J204" s="3">
        <v>512968</v>
      </c>
      <c r="K204" s="3">
        <v>480000</v>
      </c>
      <c r="L204" s="3" t="s">
        <v>953</v>
      </c>
      <c r="M204" s="3" t="s">
        <v>3693</v>
      </c>
      <c r="N204" s="8">
        <v>39355</v>
      </c>
      <c r="O204" s="24" t="s">
        <v>3694</v>
      </c>
      <c r="P204" s="3"/>
    </row>
    <row r="205" spans="1:17" ht="237.95">
      <c r="A205" s="3"/>
      <c r="B205" s="3" t="s">
        <v>3695</v>
      </c>
      <c r="C205" s="3" t="s">
        <v>33</v>
      </c>
      <c r="D205" s="3">
        <v>2004</v>
      </c>
      <c r="E205" s="3" t="s">
        <v>3690</v>
      </c>
      <c r="F205" s="3" t="s">
        <v>152</v>
      </c>
      <c r="G205" s="3" t="s">
        <v>152</v>
      </c>
      <c r="H205" s="24" t="s">
        <v>3696</v>
      </c>
      <c r="I205" s="3" t="s">
        <v>3697</v>
      </c>
      <c r="J205" s="3">
        <v>1915970</v>
      </c>
      <c r="K205" s="3">
        <v>1785776</v>
      </c>
      <c r="L205" s="3" t="s">
        <v>953</v>
      </c>
      <c r="M205" s="3" t="s">
        <v>2059</v>
      </c>
      <c r="N205" s="8">
        <v>39478</v>
      </c>
      <c r="O205" s="24" t="s">
        <v>3698</v>
      </c>
      <c r="P205" s="3"/>
    </row>
    <row r="206" spans="1:17" ht="186.95">
      <c r="A206" s="3"/>
      <c r="B206" s="3" t="s">
        <v>3699</v>
      </c>
      <c r="C206" s="3" t="s">
        <v>33</v>
      </c>
      <c r="D206" s="3">
        <v>2004</v>
      </c>
      <c r="E206" s="3" t="s">
        <v>3690</v>
      </c>
      <c r="F206" s="3" t="s">
        <v>119</v>
      </c>
      <c r="G206" s="3" t="s">
        <v>119</v>
      </c>
      <c r="H206" s="24" t="s">
        <v>3700</v>
      </c>
      <c r="I206" s="3" t="s">
        <v>3701</v>
      </c>
      <c r="J206" s="3">
        <v>342141</v>
      </c>
      <c r="K206" s="3">
        <v>324618</v>
      </c>
      <c r="L206" s="3" t="s">
        <v>953</v>
      </c>
      <c r="M206" s="3" t="s">
        <v>3702</v>
      </c>
      <c r="N206" s="8">
        <v>39730</v>
      </c>
      <c r="O206" s="24" t="s">
        <v>3703</v>
      </c>
      <c r="P206" s="3"/>
    </row>
    <row r="207" spans="1:17" ht="204">
      <c r="A207" s="3"/>
      <c r="B207" s="3" t="s">
        <v>3704</v>
      </c>
      <c r="C207" s="3" t="s">
        <v>33</v>
      </c>
      <c r="D207" s="3">
        <v>2004</v>
      </c>
      <c r="E207" s="3" t="s">
        <v>3690</v>
      </c>
      <c r="F207" s="3" t="s">
        <v>88</v>
      </c>
      <c r="G207" s="3" t="s">
        <v>88</v>
      </c>
      <c r="H207" s="24" t="s">
        <v>3705</v>
      </c>
      <c r="I207" s="3" t="s">
        <v>3706</v>
      </c>
      <c r="J207" s="3">
        <v>1094940</v>
      </c>
      <c r="K207" s="3">
        <v>1050000</v>
      </c>
      <c r="L207" s="3" t="s">
        <v>953</v>
      </c>
      <c r="M207" s="3" t="s">
        <v>412</v>
      </c>
      <c r="N207" s="8">
        <v>39934</v>
      </c>
      <c r="O207" s="24" t="s">
        <v>3707</v>
      </c>
      <c r="P207" s="3"/>
    </row>
    <row r="208" spans="1:17" ht="119.1">
      <c r="A208" s="3"/>
      <c r="B208" s="3" t="s">
        <v>3708</v>
      </c>
      <c r="C208" s="3" t="s">
        <v>33</v>
      </c>
      <c r="D208" s="3">
        <v>2004</v>
      </c>
      <c r="E208" s="3" t="s">
        <v>3690</v>
      </c>
      <c r="F208" s="3" t="s">
        <v>20</v>
      </c>
      <c r="G208" s="3" t="s">
        <v>20</v>
      </c>
      <c r="H208" s="24" t="s">
        <v>3709</v>
      </c>
      <c r="I208" s="3" t="s">
        <v>3710</v>
      </c>
      <c r="J208" s="3">
        <v>149649</v>
      </c>
      <c r="K208" s="3">
        <v>145000</v>
      </c>
      <c r="L208" s="3" t="s">
        <v>953</v>
      </c>
      <c r="M208" s="3" t="s">
        <v>2636</v>
      </c>
      <c r="N208" s="8">
        <v>39629</v>
      </c>
      <c r="O208" s="24" t="s">
        <v>3710</v>
      </c>
      <c r="P208" s="3"/>
    </row>
    <row r="209" spans="1:17" ht="153">
      <c r="A209" s="3"/>
      <c r="B209" s="3" t="s">
        <v>3711</v>
      </c>
      <c r="C209" s="3" t="s">
        <v>33</v>
      </c>
      <c r="D209" s="3">
        <v>2004</v>
      </c>
      <c r="E209" s="3" t="s">
        <v>3712</v>
      </c>
      <c r="F209" s="3" t="s">
        <v>94</v>
      </c>
      <c r="G209" s="3" t="s">
        <v>94</v>
      </c>
      <c r="H209" s="24" t="s">
        <v>3713</v>
      </c>
      <c r="I209" s="3" t="s">
        <v>3714</v>
      </c>
      <c r="J209" s="3">
        <v>99074</v>
      </c>
      <c r="K209" s="3">
        <v>85668</v>
      </c>
      <c r="L209" s="3" t="s">
        <v>953</v>
      </c>
      <c r="M209" s="3" t="s">
        <v>407</v>
      </c>
      <c r="N209" s="8">
        <v>39082</v>
      </c>
      <c r="O209" s="24" t="s">
        <v>3714</v>
      </c>
      <c r="P209" s="3"/>
    </row>
    <row r="210" spans="1:17" ht="153">
      <c r="A210" s="3"/>
      <c r="B210" s="3" t="s">
        <v>3715</v>
      </c>
      <c r="C210" s="3" t="s">
        <v>33</v>
      </c>
      <c r="D210" s="3">
        <v>2004</v>
      </c>
      <c r="E210" s="3" t="s">
        <v>3712</v>
      </c>
      <c r="F210" s="3" t="s">
        <v>42</v>
      </c>
      <c r="G210" s="3" t="s">
        <v>42</v>
      </c>
      <c r="H210" s="24" t="s">
        <v>3716</v>
      </c>
      <c r="I210" s="3" t="s">
        <v>2553</v>
      </c>
      <c r="J210" s="3">
        <v>348240</v>
      </c>
      <c r="K210" s="3">
        <v>330000</v>
      </c>
      <c r="L210" s="3" t="s">
        <v>953</v>
      </c>
      <c r="M210" s="3" t="s">
        <v>1405</v>
      </c>
      <c r="N210" s="8">
        <v>39447</v>
      </c>
      <c r="O210" s="24" t="s">
        <v>3717</v>
      </c>
      <c r="P210" s="3"/>
    </row>
    <row r="211" spans="1:17" ht="409.6">
      <c r="A211" s="3"/>
      <c r="B211" s="3" t="s">
        <v>3718</v>
      </c>
      <c r="C211" s="3" t="s">
        <v>165</v>
      </c>
      <c r="D211" s="3">
        <v>2004</v>
      </c>
      <c r="E211" s="3" t="s">
        <v>3719</v>
      </c>
      <c r="F211" s="3" t="s">
        <v>119</v>
      </c>
      <c r="G211" s="3" t="s">
        <v>119</v>
      </c>
      <c r="H211" s="24" t="s">
        <v>3720</v>
      </c>
      <c r="I211" s="3" t="s">
        <v>3721</v>
      </c>
      <c r="J211" s="3">
        <v>582598</v>
      </c>
      <c r="K211" s="3">
        <v>582598</v>
      </c>
      <c r="L211" s="3" t="s">
        <v>953</v>
      </c>
      <c r="M211" s="3" t="s">
        <v>3722</v>
      </c>
      <c r="N211" s="8">
        <v>38352</v>
      </c>
      <c r="O211" s="24" t="s">
        <v>3723</v>
      </c>
      <c r="P211" s="3"/>
    </row>
    <row r="212" spans="1:17" ht="153">
      <c r="A212" s="3"/>
      <c r="B212" s="3" t="s">
        <v>3734</v>
      </c>
      <c r="C212" s="3" t="s">
        <v>63</v>
      </c>
      <c r="D212" s="3">
        <v>2004</v>
      </c>
      <c r="E212" s="3" t="s">
        <v>3731</v>
      </c>
      <c r="F212" s="3" t="s">
        <v>49</v>
      </c>
      <c r="G212" s="3" t="s">
        <v>49</v>
      </c>
      <c r="H212" s="24" t="s">
        <v>3735</v>
      </c>
      <c r="I212" s="3" t="s">
        <v>3736</v>
      </c>
      <c r="J212" s="3">
        <v>344634</v>
      </c>
      <c r="K212" s="3">
        <v>330000</v>
      </c>
      <c r="L212" s="3" t="s">
        <v>953</v>
      </c>
      <c r="M212" s="3" t="s">
        <v>823</v>
      </c>
      <c r="N212" s="8">
        <v>39447</v>
      </c>
      <c r="O212" s="24" t="s">
        <v>3736</v>
      </c>
      <c r="P212" s="3"/>
    </row>
    <row r="213" spans="1:17" ht="119.1">
      <c r="A213" s="3"/>
      <c r="B213" s="3" t="s">
        <v>3737</v>
      </c>
      <c r="C213" s="3" t="s">
        <v>63</v>
      </c>
      <c r="D213" s="3">
        <v>2004</v>
      </c>
      <c r="E213" s="3" t="s">
        <v>3731</v>
      </c>
      <c r="F213" s="3" t="s">
        <v>42</v>
      </c>
      <c r="G213" s="3" t="s">
        <v>42</v>
      </c>
      <c r="H213" s="24" t="s">
        <v>3738</v>
      </c>
      <c r="I213" s="3" t="s">
        <v>1996</v>
      </c>
      <c r="J213" s="3">
        <v>271632</v>
      </c>
      <c r="K213" s="3">
        <v>260000</v>
      </c>
      <c r="L213" s="3" t="s">
        <v>953</v>
      </c>
      <c r="M213" s="3" t="s">
        <v>441</v>
      </c>
      <c r="N213" s="8">
        <v>39082</v>
      </c>
      <c r="O213" s="24" t="s">
        <v>3739</v>
      </c>
      <c r="P213" s="3"/>
    </row>
    <row r="214" spans="1:17" ht="204">
      <c r="A214" s="3"/>
      <c r="B214" s="3" t="s">
        <v>3740</v>
      </c>
      <c r="C214" s="3" t="s">
        <v>63</v>
      </c>
      <c r="D214" s="3">
        <v>2004</v>
      </c>
      <c r="E214" s="3" t="s">
        <v>3731</v>
      </c>
      <c r="F214" s="3" t="s">
        <v>119</v>
      </c>
      <c r="G214" s="3" t="s">
        <v>119</v>
      </c>
      <c r="H214" s="24" t="s">
        <v>3741</v>
      </c>
      <c r="I214" s="3" t="s">
        <v>3742</v>
      </c>
      <c r="J214" s="3">
        <v>333243</v>
      </c>
      <c r="K214" s="3">
        <v>320000</v>
      </c>
      <c r="L214" s="3" t="s">
        <v>953</v>
      </c>
      <c r="M214" s="3" t="s">
        <v>334</v>
      </c>
      <c r="N214" s="8">
        <v>39447</v>
      </c>
      <c r="O214" s="24" t="s">
        <v>3743</v>
      </c>
      <c r="P214" s="3"/>
    </row>
    <row r="215" spans="1:17" s="2" customFormat="1" ht="135.94999999999999">
      <c r="A215" s="3"/>
      <c r="B215" s="3" t="s">
        <v>3744</v>
      </c>
      <c r="C215" s="3" t="s">
        <v>63</v>
      </c>
      <c r="D215" s="3">
        <v>2004</v>
      </c>
      <c r="E215" s="3" t="s">
        <v>3731</v>
      </c>
      <c r="F215" s="3" t="s">
        <v>152</v>
      </c>
      <c r="G215" s="3" t="s">
        <v>2531</v>
      </c>
      <c r="H215" s="24" t="s">
        <v>3745</v>
      </c>
      <c r="I215" s="3" t="s">
        <v>3681</v>
      </c>
      <c r="J215" s="3">
        <v>125322</v>
      </c>
      <c r="K215" s="3">
        <v>120000</v>
      </c>
      <c r="L215" s="3" t="s">
        <v>953</v>
      </c>
      <c r="M215" s="3" t="s">
        <v>823</v>
      </c>
      <c r="N215" s="8">
        <v>39447</v>
      </c>
      <c r="O215" s="24" t="s">
        <v>3746</v>
      </c>
      <c r="P215" s="3"/>
      <c r="Q215"/>
    </row>
    <row r="216" spans="1:17" ht="153">
      <c r="A216" s="3"/>
      <c r="B216" s="3" t="s">
        <v>3747</v>
      </c>
      <c r="C216" s="3" t="s">
        <v>63</v>
      </c>
      <c r="D216" s="3">
        <v>2004</v>
      </c>
      <c r="E216" s="3" t="s">
        <v>3731</v>
      </c>
      <c r="F216" s="3" t="s">
        <v>42</v>
      </c>
      <c r="G216" s="3" t="s">
        <v>42</v>
      </c>
      <c r="H216" s="24" t="s">
        <v>3748</v>
      </c>
      <c r="I216" s="3" t="s">
        <v>3749</v>
      </c>
      <c r="J216" s="3">
        <v>396341</v>
      </c>
      <c r="K216" s="3">
        <v>380000</v>
      </c>
      <c r="L216" s="3" t="s">
        <v>953</v>
      </c>
      <c r="M216" s="3" t="s">
        <v>334</v>
      </c>
      <c r="N216" s="8">
        <v>39447</v>
      </c>
      <c r="O216" s="24" t="s">
        <v>3749</v>
      </c>
      <c r="P216" s="3"/>
    </row>
    <row r="217" spans="1:17" s="2" customFormat="1" ht="170.1">
      <c r="A217" s="3"/>
      <c r="B217" s="3" t="s">
        <v>3750</v>
      </c>
      <c r="C217" s="3" t="s">
        <v>63</v>
      </c>
      <c r="D217" s="3">
        <v>2004</v>
      </c>
      <c r="E217" s="3" t="s">
        <v>3731</v>
      </c>
      <c r="F217" s="3" t="s">
        <v>194</v>
      </c>
      <c r="G217" s="3" t="s">
        <v>194</v>
      </c>
      <c r="H217" s="24" t="s">
        <v>3751</v>
      </c>
      <c r="I217" s="3" t="s">
        <v>1111</v>
      </c>
      <c r="J217" s="3">
        <v>313303</v>
      </c>
      <c r="K217" s="3">
        <v>300000</v>
      </c>
      <c r="L217" s="3" t="s">
        <v>953</v>
      </c>
      <c r="M217" s="3" t="s">
        <v>334</v>
      </c>
      <c r="N217" s="8">
        <v>39294</v>
      </c>
      <c r="O217" s="24" t="s">
        <v>3752</v>
      </c>
      <c r="P217" s="3"/>
      <c r="Q217"/>
    </row>
    <row r="218" spans="1:17" ht="204">
      <c r="A218" s="3"/>
      <c r="B218" s="3" t="s">
        <v>3759</v>
      </c>
      <c r="C218" s="3" t="s">
        <v>63</v>
      </c>
      <c r="D218" s="3">
        <v>2004</v>
      </c>
      <c r="E218" s="3" t="s">
        <v>3731</v>
      </c>
      <c r="F218" s="3" t="s">
        <v>3760</v>
      </c>
      <c r="G218" s="3" t="s">
        <v>3760</v>
      </c>
      <c r="H218" s="24" t="s">
        <v>3761</v>
      </c>
      <c r="I218" s="3" t="s">
        <v>3762</v>
      </c>
      <c r="J218" s="3">
        <v>109939</v>
      </c>
      <c r="K218" s="3">
        <v>105666</v>
      </c>
      <c r="L218" s="3" t="s">
        <v>953</v>
      </c>
      <c r="M218" s="3" t="s">
        <v>1310</v>
      </c>
      <c r="N218" s="8">
        <v>39071</v>
      </c>
      <c r="O218" s="24" t="s">
        <v>3762</v>
      </c>
      <c r="P218" s="3"/>
    </row>
    <row r="219" spans="1:17" ht="170.1">
      <c r="A219" s="3"/>
      <c r="B219" s="3" t="s">
        <v>3763</v>
      </c>
      <c r="C219" s="3" t="s">
        <v>63</v>
      </c>
      <c r="D219" s="3">
        <v>2004</v>
      </c>
      <c r="E219" s="3" t="s">
        <v>3731</v>
      </c>
      <c r="F219" s="3" t="s">
        <v>94</v>
      </c>
      <c r="G219" s="3" t="s">
        <v>94</v>
      </c>
      <c r="H219" s="24" t="s">
        <v>3764</v>
      </c>
      <c r="I219" s="3" t="s">
        <v>3765</v>
      </c>
      <c r="J219" s="3">
        <v>385785</v>
      </c>
      <c r="K219" s="3">
        <v>370000</v>
      </c>
      <c r="L219" s="3" t="s">
        <v>953</v>
      </c>
      <c r="M219" s="3" t="s">
        <v>407</v>
      </c>
      <c r="N219" s="8">
        <v>39082</v>
      </c>
      <c r="O219" s="24" t="s">
        <v>3765</v>
      </c>
      <c r="P219" s="3"/>
    </row>
    <row r="220" spans="1:17" ht="170.1">
      <c r="A220" s="3"/>
      <c r="B220" s="3" t="s">
        <v>3766</v>
      </c>
      <c r="C220" s="3" t="s">
        <v>63</v>
      </c>
      <c r="D220" s="3">
        <v>2004</v>
      </c>
      <c r="E220" s="3" t="s">
        <v>3731</v>
      </c>
      <c r="F220" s="3" t="s">
        <v>152</v>
      </c>
      <c r="G220" s="3" t="s">
        <v>152</v>
      </c>
      <c r="H220" s="24" t="s">
        <v>3767</v>
      </c>
      <c r="I220" s="3" t="s">
        <v>1781</v>
      </c>
      <c r="J220" s="3">
        <v>229861</v>
      </c>
      <c r="K220" s="3">
        <v>220000</v>
      </c>
      <c r="L220" s="3" t="s">
        <v>953</v>
      </c>
      <c r="M220" s="3" t="s">
        <v>551</v>
      </c>
      <c r="N220" s="8">
        <v>39478</v>
      </c>
      <c r="O220" s="24" t="s">
        <v>3768</v>
      </c>
      <c r="P220" s="3"/>
    </row>
    <row r="221" spans="1:17" ht="153">
      <c r="A221" s="3"/>
      <c r="B221" s="3" t="s">
        <v>3769</v>
      </c>
      <c r="C221" s="3" t="s">
        <v>63</v>
      </c>
      <c r="D221" s="3">
        <v>2004</v>
      </c>
      <c r="E221" s="3" t="s">
        <v>3731</v>
      </c>
      <c r="F221" s="3" t="s">
        <v>94</v>
      </c>
      <c r="G221" s="3" t="s">
        <v>94</v>
      </c>
      <c r="H221" s="24" t="s">
        <v>3770</v>
      </c>
      <c r="I221" s="3" t="s">
        <v>2187</v>
      </c>
      <c r="J221" s="3">
        <v>291578</v>
      </c>
      <c r="K221" s="3">
        <v>280000</v>
      </c>
      <c r="L221" s="3" t="s">
        <v>953</v>
      </c>
      <c r="M221" s="3" t="s">
        <v>407</v>
      </c>
      <c r="N221" s="8">
        <v>39813</v>
      </c>
      <c r="O221" s="24" t="s">
        <v>2187</v>
      </c>
      <c r="P221" s="3"/>
    </row>
    <row r="222" spans="1:17" ht="135.94999999999999">
      <c r="A222" s="3"/>
      <c r="B222" s="3" t="s">
        <v>3771</v>
      </c>
      <c r="C222" s="3" t="s">
        <v>63</v>
      </c>
      <c r="D222" s="3">
        <v>2004</v>
      </c>
      <c r="E222" s="3" t="s">
        <v>3731</v>
      </c>
      <c r="F222" s="3" t="s">
        <v>88</v>
      </c>
      <c r="G222" s="3" t="s">
        <v>88</v>
      </c>
      <c r="H222" s="24" t="s">
        <v>3772</v>
      </c>
      <c r="I222" s="3" t="s">
        <v>2142</v>
      </c>
      <c r="J222" s="3">
        <v>187982</v>
      </c>
      <c r="K222" s="3">
        <v>180000</v>
      </c>
      <c r="L222" s="3" t="s">
        <v>953</v>
      </c>
      <c r="M222" s="3" t="s">
        <v>306</v>
      </c>
      <c r="N222" s="8">
        <v>39414</v>
      </c>
      <c r="O222" s="24" t="s">
        <v>2142</v>
      </c>
      <c r="P222" s="3"/>
    </row>
    <row r="223" spans="1:17" ht="135.94999999999999">
      <c r="A223" s="3"/>
      <c r="B223" s="3" t="s">
        <v>3773</v>
      </c>
      <c r="C223" s="3" t="s">
        <v>63</v>
      </c>
      <c r="D223" s="3">
        <v>2004</v>
      </c>
      <c r="E223" s="3" t="s">
        <v>3731</v>
      </c>
      <c r="F223" s="3" t="s">
        <v>42</v>
      </c>
      <c r="G223" s="3" t="s">
        <v>42</v>
      </c>
      <c r="H223" s="24" t="s">
        <v>3774</v>
      </c>
      <c r="I223" s="3" t="s">
        <v>3775</v>
      </c>
      <c r="J223" s="3">
        <v>146219</v>
      </c>
      <c r="K223" s="3">
        <v>140000</v>
      </c>
      <c r="L223" s="3" t="s">
        <v>953</v>
      </c>
      <c r="M223" s="3" t="s">
        <v>334</v>
      </c>
      <c r="N223" s="8">
        <v>39447</v>
      </c>
      <c r="O223" s="24" t="s">
        <v>3775</v>
      </c>
      <c r="P223" s="3"/>
    </row>
    <row r="224" spans="1:17" ht="153">
      <c r="A224" s="3"/>
      <c r="B224" s="3" t="s">
        <v>3776</v>
      </c>
      <c r="C224" s="3" t="s">
        <v>63</v>
      </c>
      <c r="D224" s="3">
        <v>2004</v>
      </c>
      <c r="E224" s="3" t="s">
        <v>3731</v>
      </c>
      <c r="F224" s="3" t="s">
        <v>220</v>
      </c>
      <c r="G224" s="3" t="s">
        <v>220</v>
      </c>
      <c r="H224" s="24" t="s">
        <v>3777</v>
      </c>
      <c r="I224" s="3" t="s">
        <v>1725</v>
      </c>
      <c r="J224" s="3">
        <v>1009974</v>
      </c>
      <c r="K224" s="3">
        <v>950000</v>
      </c>
      <c r="L224" s="3" t="s">
        <v>953</v>
      </c>
      <c r="M224" s="3" t="s">
        <v>823</v>
      </c>
      <c r="N224" s="8">
        <v>40178</v>
      </c>
      <c r="O224" s="24" t="s">
        <v>3778</v>
      </c>
      <c r="P224" s="3"/>
    </row>
    <row r="225" spans="1:17" ht="153">
      <c r="A225" s="3"/>
      <c r="B225" s="3" t="s">
        <v>3779</v>
      </c>
      <c r="C225" s="3" t="s">
        <v>63</v>
      </c>
      <c r="D225" s="3">
        <v>2004</v>
      </c>
      <c r="E225" s="3" t="s">
        <v>3731</v>
      </c>
      <c r="F225" s="3" t="s">
        <v>94</v>
      </c>
      <c r="G225" s="3" t="s">
        <v>94</v>
      </c>
      <c r="H225" s="24" t="s">
        <v>3780</v>
      </c>
      <c r="I225" s="3" t="s">
        <v>3781</v>
      </c>
      <c r="J225" s="3">
        <v>281989</v>
      </c>
      <c r="K225" s="3">
        <v>270000</v>
      </c>
      <c r="L225" s="3" t="s">
        <v>953</v>
      </c>
      <c r="M225" s="3" t="s">
        <v>407</v>
      </c>
      <c r="N225" s="8">
        <v>39422</v>
      </c>
      <c r="O225" s="24" t="s">
        <v>3781</v>
      </c>
      <c r="P225" s="3"/>
    </row>
    <row r="226" spans="1:17" ht="306">
      <c r="A226" s="3"/>
      <c r="B226" s="3" t="s">
        <v>3782</v>
      </c>
      <c r="C226" s="3" t="s">
        <v>63</v>
      </c>
      <c r="D226" s="3">
        <v>2004</v>
      </c>
      <c r="E226" s="3" t="s">
        <v>3731</v>
      </c>
      <c r="F226" s="3" t="s">
        <v>220</v>
      </c>
      <c r="G226" s="3" t="s">
        <v>220</v>
      </c>
      <c r="H226" s="24" t="s">
        <v>3783</v>
      </c>
      <c r="I226" s="3" t="s">
        <v>676</v>
      </c>
      <c r="J226" s="3">
        <v>385388</v>
      </c>
      <c r="K226" s="3">
        <v>370000</v>
      </c>
      <c r="L226" s="3" t="s">
        <v>953</v>
      </c>
      <c r="M226" s="3" t="s">
        <v>560</v>
      </c>
      <c r="N226" s="8">
        <v>39447</v>
      </c>
      <c r="O226" s="24" t="s">
        <v>3784</v>
      </c>
      <c r="P226" s="3"/>
    </row>
    <row r="227" spans="1:17" ht="153">
      <c r="A227" s="3"/>
      <c r="B227" s="3" t="s">
        <v>3785</v>
      </c>
      <c r="C227" s="3" t="s">
        <v>63</v>
      </c>
      <c r="D227" s="3">
        <v>2004</v>
      </c>
      <c r="E227" s="3" t="s">
        <v>3731</v>
      </c>
      <c r="F227" s="3" t="s">
        <v>220</v>
      </c>
      <c r="G227" s="3" t="s">
        <v>220</v>
      </c>
      <c r="H227" s="24" t="s">
        <v>3786</v>
      </c>
      <c r="I227" s="3" t="s">
        <v>3787</v>
      </c>
      <c r="J227" s="3">
        <v>302441</v>
      </c>
      <c r="K227" s="3">
        <v>290000</v>
      </c>
      <c r="L227" s="3" t="s">
        <v>953</v>
      </c>
      <c r="M227" s="3" t="s">
        <v>1411</v>
      </c>
      <c r="N227" s="8">
        <v>39447</v>
      </c>
      <c r="O227" s="24" t="s">
        <v>3788</v>
      </c>
      <c r="P227" s="3"/>
    </row>
    <row r="228" spans="1:17" s="2" customFormat="1" ht="153">
      <c r="A228" s="3"/>
      <c r="B228" s="3" t="s">
        <v>3791</v>
      </c>
      <c r="C228" s="3" t="s">
        <v>63</v>
      </c>
      <c r="D228" s="3">
        <v>2004</v>
      </c>
      <c r="E228" s="3" t="s">
        <v>3731</v>
      </c>
      <c r="F228" s="3" t="s">
        <v>88</v>
      </c>
      <c r="G228" s="3" t="s">
        <v>88</v>
      </c>
      <c r="H228" s="24" t="s">
        <v>3792</v>
      </c>
      <c r="I228" s="3" t="s">
        <v>2564</v>
      </c>
      <c r="J228" s="3">
        <v>186039</v>
      </c>
      <c r="K228" s="3">
        <v>265000</v>
      </c>
      <c r="L228" s="3" t="s">
        <v>953</v>
      </c>
      <c r="M228" s="3" t="s">
        <v>560</v>
      </c>
      <c r="N228" s="8">
        <v>39142</v>
      </c>
      <c r="O228" s="24" t="s">
        <v>2564</v>
      </c>
      <c r="P228" s="3"/>
      <c r="Q228"/>
    </row>
    <row r="229" spans="1:17" ht="237.95">
      <c r="A229" s="3"/>
      <c r="B229" s="3" t="s">
        <v>3793</v>
      </c>
      <c r="C229" s="3" t="s">
        <v>63</v>
      </c>
      <c r="D229" s="3">
        <v>2004</v>
      </c>
      <c r="E229" s="3" t="s">
        <v>3731</v>
      </c>
      <c r="F229" s="3" t="s">
        <v>42</v>
      </c>
      <c r="G229" s="3" t="s">
        <v>42</v>
      </c>
      <c r="H229" s="24" t="s">
        <v>3794</v>
      </c>
      <c r="I229" s="3" t="s">
        <v>432</v>
      </c>
      <c r="J229" s="3">
        <v>626607</v>
      </c>
      <c r="K229" s="3">
        <v>600000</v>
      </c>
      <c r="L229" s="3" t="s">
        <v>953</v>
      </c>
      <c r="M229" s="3" t="s">
        <v>407</v>
      </c>
      <c r="N229" s="8">
        <v>39447</v>
      </c>
      <c r="O229" s="24" t="s">
        <v>3795</v>
      </c>
      <c r="P229" s="3"/>
    </row>
    <row r="230" spans="1:17" ht="170.1">
      <c r="A230" s="3"/>
      <c r="B230" s="3" t="s">
        <v>3796</v>
      </c>
      <c r="C230" s="3" t="s">
        <v>63</v>
      </c>
      <c r="D230" s="3">
        <v>2004</v>
      </c>
      <c r="E230" s="3" t="s">
        <v>3731</v>
      </c>
      <c r="F230" s="3" t="s">
        <v>500</v>
      </c>
      <c r="G230" s="3" t="s">
        <v>3230</v>
      </c>
      <c r="H230" s="24" t="s">
        <v>3797</v>
      </c>
      <c r="I230" s="3" t="s">
        <v>3798</v>
      </c>
      <c r="J230" s="3">
        <v>328969</v>
      </c>
      <c r="K230" s="3">
        <v>315000</v>
      </c>
      <c r="L230" s="3" t="s">
        <v>953</v>
      </c>
      <c r="M230" s="3" t="s">
        <v>334</v>
      </c>
      <c r="N230" s="8">
        <v>39447</v>
      </c>
      <c r="O230" s="24" t="s">
        <v>3799</v>
      </c>
      <c r="P230" s="3"/>
    </row>
    <row r="231" spans="1:17" ht="135.94999999999999">
      <c r="A231" s="3"/>
      <c r="B231" s="3" t="s">
        <v>3800</v>
      </c>
      <c r="C231" s="3" t="s">
        <v>63</v>
      </c>
      <c r="D231" s="3">
        <v>2004</v>
      </c>
      <c r="E231" s="3" t="s">
        <v>3731</v>
      </c>
      <c r="F231" s="3" t="s">
        <v>56</v>
      </c>
      <c r="G231" s="3" t="s">
        <v>56</v>
      </c>
      <c r="H231" s="24" t="s">
        <v>3801</v>
      </c>
      <c r="I231" s="3" t="s">
        <v>3541</v>
      </c>
      <c r="J231" s="3">
        <v>313303</v>
      </c>
      <c r="K231" s="3">
        <v>300000</v>
      </c>
      <c r="L231" s="3" t="s">
        <v>953</v>
      </c>
      <c r="M231" s="3" t="s">
        <v>2636</v>
      </c>
      <c r="N231" s="8">
        <v>40178</v>
      </c>
      <c r="O231" s="24" t="s">
        <v>3802</v>
      </c>
      <c r="P231" s="3"/>
    </row>
    <row r="232" spans="1:17" ht="135.94999999999999">
      <c r="A232" s="3"/>
      <c r="B232" s="3" t="s">
        <v>3806</v>
      </c>
      <c r="C232" s="3" t="s">
        <v>63</v>
      </c>
      <c r="D232" s="3">
        <v>2004</v>
      </c>
      <c r="E232" s="3" t="s">
        <v>3731</v>
      </c>
      <c r="F232" s="3" t="s">
        <v>1351</v>
      </c>
      <c r="G232" s="3" t="s">
        <v>3807</v>
      </c>
      <c r="H232" s="24" t="s">
        <v>3808</v>
      </c>
      <c r="I232" s="3" t="s">
        <v>1774</v>
      </c>
      <c r="J232" s="3">
        <v>415534</v>
      </c>
      <c r="K232" s="3">
        <v>390000</v>
      </c>
      <c r="L232" s="3" t="s">
        <v>953</v>
      </c>
      <c r="M232" s="3" t="s">
        <v>334</v>
      </c>
      <c r="N232" s="8">
        <v>39813</v>
      </c>
      <c r="O232" s="24" t="s">
        <v>3809</v>
      </c>
      <c r="P232" s="3"/>
    </row>
    <row r="233" spans="1:17" ht="119.1">
      <c r="A233" s="3"/>
      <c r="B233" s="3" t="s">
        <v>3812</v>
      </c>
      <c r="C233" s="3" t="s">
        <v>63</v>
      </c>
      <c r="D233" s="3">
        <v>2004</v>
      </c>
      <c r="E233" s="3" t="s">
        <v>3731</v>
      </c>
      <c r="F233" s="3" t="s">
        <v>42</v>
      </c>
      <c r="G233" s="3" t="s">
        <v>42</v>
      </c>
      <c r="H233" s="24" t="s">
        <v>3813</v>
      </c>
      <c r="I233" s="3" t="s">
        <v>1842</v>
      </c>
      <c r="J233" s="3">
        <v>223704</v>
      </c>
      <c r="K233" s="3">
        <v>210000</v>
      </c>
      <c r="L233" s="3" t="s">
        <v>953</v>
      </c>
      <c r="M233" s="3" t="s">
        <v>334</v>
      </c>
      <c r="N233" s="8">
        <v>39187</v>
      </c>
      <c r="O233" s="24" t="s">
        <v>1842</v>
      </c>
      <c r="P233" s="3"/>
    </row>
    <row r="234" spans="1:17" ht="153">
      <c r="A234" s="3"/>
      <c r="B234" s="3" t="s">
        <v>3814</v>
      </c>
      <c r="C234" s="3" t="s">
        <v>63</v>
      </c>
      <c r="D234" s="3">
        <v>2004</v>
      </c>
      <c r="E234" s="3" t="s">
        <v>3731</v>
      </c>
      <c r="F234" s="3" t="s">
        <v>88</v>
      </c>
      <c r="G234" s="3" t="s">
        <v>42</v>
      </c>
      <c r="H234" s="24" t="s">
        <v>3815</v>
      </c>
      <c r="I234" s="3" t="s">
        <v>3199</v>
      </c>
      <c r="J234" s="3">
        <v>219312</v>
      </c>
      <c r="K234" s="3">
        <v>210000</v>
      </c>
      <c r="L234" s="3" t="s">
        <v>953</v>
      </c>
      <c r="M234" s="3" t="s">
        <v>2188</v>
      </c>
      <c r="N234" s="8">
        <v>39450</v>
      </c>
      <c r="O234" s="24" t="s">
        <v>3199</v>
      </c>
      <c r="P234" s="3"/>
    </row>
    <row r="235" spans="1:17" ht="119.1">
      <c r="A235" s="3"/>
      <c r="B235" s="3" t="s">
        <v>3816</v>
      </c>
      <c r="C235" s="3" t="s">
        <v>63</v>
      </c>
      <c r="D235" s="3">
        <v>2004</v>
      </c>
      <c r="E235" s="3" t="s">
        <v>3731</v>
      </c>
      <c r="F235" s="3" t="s">
        <v>42</v>
      </c>
      <c r="G235" s="3" t="s">
        <v>42</v>
      </c>
      <c r="H235" s="24" t="s">
        <v>3817</v>
      </c>
      <c r="I235" s="3" t="s">
        <v>1969</v>
      </c>
      <c r="J235" s="3">
        <v>219312</v>
      </c>
      <c r="K235" s="3">
        <v>210000</v>
      </c>
      <c r="L235" s="3" t="s">
        <v>953</v>
      </c>
      <c r="M235" s="3" t="s">
        <v>306</v>
      </c>
      <c r="N235" s="8">
        <v>39447</v>
      </c>
      <c r="O235" s="24" t="s">
        <v>1969</v>
      </c>
      <c r="P235" s="3"/>
    </row>
    <row r="236" spans="1:17" ht="170.1">
      <c r="A236" s="3"/>
      <c r="B236" s="3" t="s">
        <v>3818</v>
      </c>
      <c r="C236" s="3" t="s">
        <v>63</v>
      </c>
      <c r="D236" s="3">
        <v>2004</v>
      </c>
      <c r="E236" s="3" t="s">
        <v>3731</v>
      </c>
      <c r="F236" s="3" t="s">
        <v>20</v>
      </c>
      <c r="G236" s="3" t="s">
        <v>20</v>
      </c>
      <c r="H236" s="24" t="s">
        <v>3819</v>
      </c>
      <c r="I236" s="3" t="s">
        <v>3820</v>
      </c>
      <c r="J236" s="3">
        <v>318627</v>
      </c>
      <c r="K236" s="3">
        <v>305000</v>
      </c>
      <c r="L236" s="3" t="s">
        <v>953</v>
      </c>
      <c r="M236" s="3" t="s">
        <v>1599</v>
      </c>
      <c r="N236" s="8">
        <v>39140</v>
      </c>
      <c r="O236" s="24" t="s">
        <v>3821</v>
      </c>
      <c r="P236" s="3"/>
    </row>
    <row r="237" spans="1:17" ht="153">
      <c r="A237" s="3"/>
      <c r="B237" s="3" t="s">
        <v>3822</v>
      </c>
      <c r="C237" s="3" t="s">
        <v>63</v>
      </c>
      <c r="D237" s="3">
        <v>2004</v>
      </c>
      <c r="E237" s="3" t="s">
        <v>3731</v>
      </c>
      <c r="F237" s="3" t="s">
        <v>225</v>
      </c>
      <c r="G237" s="3" t="s">
        <v>225</v>
      </c>
      <c r="H237" s="24" t="s">
        <v>3823</v>
      </c>
      <c r="I237" s="3" t="s">
        <v>3824</v>
      </c>
      <c r="J237" s="3">
        <v>238641</v>
      </c>
      <c r="K237" s="3">
        <v>249000</v>
      </c>
      <c r="L237" s="3" t="s">
        <v>953</v>
      </c>
      <c r="M237" s="3" t="s">
        <v>801</v>
      </c>
      <c r="N237" s="8">
        <v>39813</v>
      </c>
      <c r="O237" s="24" t="s">
        <v>3825</v>
      </c>
      <c r="P237" s="3"/>
    </row>
    <row r="238" spans="1:17" ht="135.94999999999999">
      <c r="A238" s="3"/>
      <c r="B238" s="3" t="s">
        <v>3831</v>
      </c>
      <c r="C238" s="3" t="s">
        <v>63</v>
      </c>
      <c r="D238" s="3">
        <v>2004</v>
      </c>
      <c r="E238" s="3" t="s">
        <v>3731</v>
      </c>
      <c r="F238" s="3" t="s">
        <v>42</v>
      </c>
      <c r="G238" s="3" t="s">
        <v>42</v>
      </c>
      <c r="H238" s="24" t="s">
        <v>3832</v>
      </c>
      <c r="I238" s="3" t="s">
        <v>1147</v>
      </c>
      <c r="J238" s="3">
        <v>816828</v>
      </c>
      <c r="K238" s="3">
        <v>755000</v>
      </c>
      <c r="L238" s="3" t="s">
        <v>953</v>
      </c>
      <c r="M238" s="3" t="s">
        <v>407</v>
      </c>
      <c r="N238" s="8">
        <v>40178</v>
      </c>
      <c r="O238" s="24" t="s">
        <v>3833</v>
      </c>
      <c r="P238" s="3"/>
    </row>
    <row r="239" spans="1:17" ht="221.1">
      <c r="A239" s="3"/>
      <c r="B239" s="3" t="s">
        <v>3506</v>
      </c>
      <c r="C239" s="3" t="s">
        <v>3009</v>
      </c>
      <c r="D239" s="3">
        <v>2005</v>
      </c>
      <c r="E239" s="3" t="s">
        <v>3507</v>
      </c>
      <c r="F239" s="3" t="s">
        <v>49</v>
      </c>
      <c r="G239" s="3" t="s">
        <v>49</v>
      </c>
      <c r="H239" s="24" t="s">
        <v>3508</v>
      </c>
      <c r="I239" s="3" t="s">
        <v>3509</v>
      </c>
      <c r="J239" s="3">
        <v>37105</v>
      </c>
      <c r="K239" s="3">
        <v>36000</v>
      </c>
      <c r="L239" s="3" t="s">
        <v>953</v>
      </c>
      <c r="M239" s="3" t="s">
        <v>2188</v>
      </c>
      <c r="N239" s="8">
        <v>39813</v>
      </c>
      <c r="O239" s="24" t="s">
        <v>3510</v>
      </c>
      <c r="P239" s="3"/>
    </row>
    <row r="240" spans="1:17" ht="170.1">
      <c r="A240" s="3"/>
      <c r="B240" s="3" t="s">
        <v>3511</v>
      </c>
      <c r="C240" s="3" t="s">
        <v>3009</v>
      </c>
      <c r="D240" s="3">
        <v>2005</v>
      </c>
      <c r="E240" s="3" t="s">
        <v>3507</v>
      </c>
      <c r="F240" s="3" t="s">
        <v>194</v>
      </c>
      <c r="G240" s="3" t="s">
        <v>194</v>
      </c>
      <c r="H240" s="24" t="s">
        <v>3512</v>
      </c>
      <c r="I240" s="3" t="s">
        <v>2792</v>
      </c>
      <c r="J240" s="3">
        <v>16491</v>
      </c>
      <c r="K240" s="3">
        <v>16000</v>
      </c>
      <c r="L240" s="3" t="s">
        <v>953</v>
      </c>
      <c r="M240" s="3" t="s">
        <v>560</v>
      </c>
      <c r="N240" s="8">
        <v>39417</v>
      </c>
      <c r="O240" s="24" t="s">
        <v>3513</v>
      </c>
      <c r="P240" s="3"/>
    </row>
    <row r="241" spans="1:17" ht="237.95">
      <c r="A241" s="3"/>
      <c r="B241" s="3" t="s">
        <v>3514</v>
      </c>
      <c r="C241" s="3" t="s">
        <v>3009</v>
      </c>
      <c r="D241" s="3">
        <v>2005</v>
      </c>
      <c r="E241" s="3" t="s">
        <v>3507</v>
      </c>
      <c r="F241" s="3" t="s">
        <v>220</v>
      </c>
      <c r="G241" s="3" t="s">
        <v>220</v>
      </c>
      <c r="H241" s="24" t="s">
        <v>3515</v>
      </c>
      <c r="I241" s="3" t="s">
        <v>2818</v>
      </c>
      <c r="J241" s="3">
        <v>18471</v>
      </c>
      <c r="K241" s="3">
        <v>23600</v>
      </c>
      <c r="L241" s="3" t="s">
        <v>953</v>
      </c>
      <c r="M241" s="3" t="s">
        <v>407</v>
      </c>
      <c r="N241" s="8">
        <v>39813</v>
      </c>
      <c r="O241" s="24" t="s">
        <v>3516</v>
      </c>
      <c r="P241" s="3"/>
    </row>
    <row r="242" spans="1:17" s="2" customFormat="1" ht="221.1">
      <c r="A242" s="3"/>
      <c r="B242" s="3" t="s">
        <v>3517</v>
      </c>
      <c r="C242" s="3" t="s">
        <v>3009</v>
      </c>
      <c r="D242" s="3">
        <v>2005</v>
      </c>
      <c r="E242" s="3" t="s">
        <v>3507</v>
      </c>
      <c r="F242" s="3" t="s">
        <v>42</v>
      </c>
      <c r="G242" s="3" t="s">
        <v>42</v>
      </c>
      <c r="H242" s="24" t="s">
        <v>3518</v>
      </c>
      <c r="I242" s="3" t="s">
        <v>3519</v>
      </c>
      <c r="J242" s="3">
        <v>46843</v>
      </c>
      <c r="K242" s="3">
        <v>45000</v>
      </c>
      <c r="L242" s="3" t="s">
        <v>953</v>
      </c>
      <c r="M242" s="3" t="s">
        <v>306</v>
      </c>
      <c r="N242" s="8">
        <v>39813</v>
      </c>
      <c r="O242" s="24" t="s">
        <v>3520</v>
      </c>
      <c r="P242" s="3"/>
      <c r="Q242"/>
    </row>
    <row r="243" spans="1:17" ht="186.95">
      <c r="A243" s="3"/>
      <c r="B243" s="3" t="s">
        <v>3521</v>
      </c>
      <c r="C243" s="3" t="s">
        <v>33</v>
      </c>
      <c r="D243" s="3">
        <v>2005</v>
      </c>
      <c r="E243" s="3" t="s">
        <v>3522</v>
      </c>
      <c r="F243" s="3" t="s">
        <v>88</v>
      </c>
      <c r="G243" s="3" t="s">
        <v>88</v>
      </c>
      <c r="H243" s="24" t="s">
        <v>3523</v>
      </c>
      <c r="I243" s="3" t="s">
        <v>2564</v>
      </c>
      <c r="J243" s="3">
        <v>0</v>
      </c>
      <c r="K243" s="3">
        <v>945000</v>
      </c>
      <c r="L243" s="3" t="s">
        <v>953</v>
      </c>
      <c r="M243" s="3" t="s">
        <v>412</v>
      </c>
      <c r="N243" s="8">
        <v>40908</v>
      </c>
      <c r="O243" s="24" t="s">
        <v>3524</v>
      </c>
      <c r="P243" s="3"/>
    </row>
    <row r="244" spans="1:17" ht="153">
      <c r="A244" s="3"/>
      <c r="B244" s="3" t="s">
        <v>3525</v>
      </c>
      <c r="C244" s="3" t="s">
        <v>33</v>
      </c>
      <c r="D244" s="3">
        <v>2005</v>
      </c>
      <c r="E244" s="3" t="s">
        <v>3526</v>
      </c>
      <c r="F244" s="3" t="s">
        <v>119</v>
      </c>
      <c r="G244" s="3" t="s">
        <v>119</v>
      </c>
      <c r="H244" s="24" t="s">
        <v>3527</v>
      </c>
      <c r="I244" s="3" t="s">
        <v>1404</v>
      </c>
      <c r="J244" s="3">
        <v>847167</v>
      </c>
      <c r="K244" s="3">
        <v>798057</v>
      </c>
      <c r="L244" s="3" t="s">
        <v>953</v>
      </c>
      <c r="M244" s="3" t="s">
        <v>1405</v>
      </c>
      <c r="N244" s="8">
        <v>40178</v>
      </c>
      <c r="O244" s="24" t="s">
        <v>3528</v>
      </c>
      <c r="P244" s="3"/>
    </row>
    <row r="245" spans="1:17" ht="409.6">
      <c r="A245" s="3"/>
      <c r="B245" s="3" t="s">
        <v>3529</v>
      </c>
      <c r="C245" s="3" t="s">
        <v>165</v>
      </c>
      <c r="D245" s="3">
        <v>2005</v>
      </c>
      <c r="E245" s="3" t="s">
        <v>3530</v>
      </c>
      <c r="F245" s="3" t="s">
        <v>119</v>
      </c>
      <c r="G245" s="3" t="s">
        <v>119</v>
      </c>
      <c r="H245" s="24" t="s">
        <v>3531</v>
      </c>
      <c r="I245" s="3" t="s">
        <v>3532</v>
      </c>
      <c r="J245" s="3">
        <v>1362295</v>
      </c>
      <c r="K245" s="3">
        <v>1362295</v>
      </c>
      <c r="L245" s="3" t="s">
        <v>953</v>
      </c>
      <c r="M245" s="3" t="s">
        <v>391</v>
      </c>
      <c r="N245" s="8">
        <v>38990</v>
      </c>
      <c r="O245" s="24" t="s">
        <v>3533</v>
      </c>
      <c r="P245" s="3"/>
    </row>
    <row r="246" spans="1:17" ht="255">
      <c r="A246" s="3"/>
      <c r="B246" s="3" t="s">
        <v>3534</v>
      </c>
      <c r="C246" s="3" t="s">
        <v>165</v>
      </c>
      <c r="D246" s="3">
        <v>2005</v>
      </c>
      <c r="E246" s="3" t="s">
        <v>3530</v>
      </c>
      <c r="F246" s="3" t="s">
        <v>56</v>
      </c>
      <c r="G246" s="3" t="s">
        <v>56</v>
      </c>
      <c r="H246" s="24" t="s">
        <v>3535</v>
      </c>
      <c r="I246" s="3" t="s">
        <v>3536</v>
      </c>
      <c r="J246" s="3">
        <v>110000</v>
      </c>
      <c r="K246" s="3">
        <v>110000</v>
      </c>
      <c r="L246" s="3" t="s">
        <v>953</v>
      </c>
      <c r="M246" s="3" t="s">
        <v>3537</v>
      </c>
      <c r="N246" s="8">
        <v>38868</v>
      </c>
      <c r="O246" s="24" t="s">
        <v>3538</v>
      </c>
      <c r="P246" s="3"/>
    </row>
    <row r="247" spans="1:17" s="4" customFormat="1" ht="221.1">
      <c r="A247" s="3"/>
      <c r="B247" s="3" t="s">
        <v>3539</v>
      </c>
      <c r="C247" s="3" t="s">
        <v>165</v>
      </c>
      <c r="D247" s="3">
        <v>2005</v>
      </c>
      <c r="E247" s="3" t="s">
        <v>3530</v>
      </c>
      <c r="F247" s="3" t="s">
        <v>56</v>
      </c>
      <c r="G247" s="3" t="s">
        <v>56</v>
      </c>
      <c r="H247" s="24" t="s">
        <v>3540</v>
      </c>
      <c r="I247" s="3" t="s">
        <v>3541</v>
      </c>
      <c r="J247" s="3">
        <v>142138</v>
      </c>
      <c r="K247" s="3">
        <v>142138</v>
      </c>
      <c r="L247" s="3" t="s">
        <v>953</v>
      </c>
      <c r="M247" s="3" t="s">
        <v>2636</v>
      </c>
      <c r="N247" s="8">
        <v>39082</v>
      </c>
      <c r="O247" s="24" t="s">
        <v>3542</v>
      </c>
      <c r="P247" s="3"/>
      <c r="Q247"/>
    </row>
    <row r="248" spans="1:17" ht="306">
      <c r="A248" s="3"/>
      <c r="B248" s="3" t="s">
        <v>3543</v>
      </c>
      <c r="C248" s="3" t="s">
        <v>165</v>
      </c>
      <c r="D248" s="3">
        <v>2005</v>
      </c>
      <c r="E248" s="3" t="s">
        <v>3530</v>
      </c>
      <c r="F248" s="3" t="s">
        <v>243</v>
      </c>
      <c r="G248" s="3" t="s">
        <v>1909</v>
      </c>
      <c r="H248" s="24" t="s">
        <v>3544</v>
      </c>
      <c r="I248" s="3" t="s">
        <v>3545</v>
      </c>
      <c r="J248" s="3">
        <v>295320</v>
      </c>
      <c r="K248" s="3">
        <v>295320</v>
      </c>
      <c r="L248" s="3" t="s">
        <v>953</v>
      </c>
      <c r="M248" s="3" t="s">
        <v>441</v>
      </c>
      <c r="N248" s="8">
        <v>38990</v>
      </c>
      <c r="O248" s="24" t="s">
        <v>3546</v>
      </c>
      <c r="P248" s="3"/>
    </row>
    <row r="249" spans="1:17" ht="409.6">
      <c r="A249" s="3"/>
      <c r="B249" s="3" t="s">
        <v>3551</v>
      </c>
      <c r="C249" s="3" t="s">
        <v>165</v>
      </c>
      <c r="D249" s="3">
        <v>2005</v>
      </c>
      <c r="E249" s="3" t="s">
        <v>3530</v>
      </c>
      <c r="F249" s="3" t="s">
        <v>220</v>
      </c>
      <c r="G249" s="3" t="s">
        <v>220</v>
      </c>
      <c r="H249" s="24" t="s">
        <v>3552</v>
      </c>
      <c r="I249" s="3" t="s">
        <v>3553</v>
      </c>
      <c r="J249" s="3">
        <v>932870</v>
      </c>
      <c r="K249" s="3">
        <v>932870</v>
      </c>
      <c r="L249" s="3" t="s">
        <v>953</v>
      </c>
      <c r="M249" s="3" t="s">
        <v>300</v>
      </c>
      <c r="N249" s="8">
        <v>38717</v>
      </c>
      <c r="O249" s="24" t="s">
        <v>3554</v>
      </c>
      <c r="P249" s="3"/>
    </row>
    <row r="250" spans="1:17" ht="153">
      <c r="A250" s="3"/>
      <c r="B250" s="3" t="s">
        <v>3563</v>
      </c>
      <c r="C250" s="3" t="s">
        <v>63</v>
      </c>
      <c r="D250" s="3">
        <v>2005</v>
      </c>
      <c r="E250" s="3" t="s">
        <v>3560</v>
      </c>
      <c r="F250" s="3" t="s">
        <v>42</v>
      </c>
      <c r="G250" s="3" t="s">
        <v>42</v>
      </c>
      <c r="H250" s="24" t="s">
        <v>3564</v>
      </c>
      <c r="I250" s="3" t="s">
        <v>3565</v>
      </c>
      <c r="J250" s="3">
        <v>0</v>
      </c>
      <c r="K250" s="3">
        <v>225000</v>
      </c>
      <c r="L250" s="3" t="s">
        <v>953</v>
      </c>
      <c r="M250" s="3" t="s">
        <v>334</v>
      </c>
      <c r="N250" s="8">
        <v>40543</v>
      </c>
      <c r="O250" s="24" t="s">
        <v>3565</v>
      </c>
      <c r="P250" s="3"/>
    </row>
    <row r="251" spans="1:17" ht="153">
      <c r="A251" s="3"/>
      <c r="B251" s="3" t="s">
        <v>3566</v>
      </c>
      <c r="C251" s="3" t="s">
        <v>63</v>
      </c>
      <c r="D251" s="3">
        <v>2005</v>
      </c>
      <c r="E251" s="3" t="s">
        <v>3560</v>
      </c>
      <c r="F251" s="3" t="s">
        <v>42</v>
      </c>
      <c r="G251" s="3" t="s">
        <v>42</v>
      </c>
      <c r="H251" s="24" t="s">
        <v>3567</v>
      </c>
      <c r="I251" s="3" t="s">
        <v>3110</v>
      </c>
      <c r="J251" s="3">
        <v>310790</v>
      </c>
      <c r="K251" s="3">
        <v>300000</v>
      </c>
      <c r="L251" s="3" t="s">
        <v>953</v>
      </c>
      <c r="M251" s="3" t="s">
        <v>560</v>
      </c>
      <c r="N251" s="8">
        <v>39813</v>
      </c>
      <c r="O251" s="24" t="s">
        <v>3568</v>
      </c>
      <c r="P251" s="3"/>
    </row>
    <row r="252" spans="1:17" ht="153">
      <c r="A252" s="3"/>
      <c r="B252" s="3" t="s">
        <v>3569</v>
      </c>
      <c r="C252" s="3" t="s">
        <v>63</v>
      </c>
      <c r="D252" s="3">
        <v>2005</v>
      </c>
      <c r="E252" s="3" t="s">
        <v>3560</v>
      </c>
      <c r="F252" s="3" t="s">
        <v>1351</v>
      </c>
      <c r="G252" s="3" t="s">
        <v>2531</v>
      </c>
      <c r="H252" s="24" t="s">
        <v>3570</v>
      </c>
      <c r="I252" s="3" t="s">
        <v>3571</v>
      </c>
      <c r="J252" s="3">
        <v>257162</v>
      </c>
      <c r="K252" s="3">
        <v>438196</v>
      </c>
      <c r="L252" s="3" t="s">
        <v>953</v>
      </c>
      <c r="M252" s="3" t="s">
        <v>560</v>
      </c>
      <c r="N252" s="8">
        <v>39325</v>
      </c>
      <c r="O252" s="24" t="s">
        <v>3571</v>
      </c>
      <c r="P252" s="3"/>
    </row>
    <row r="253" spans="1:17" ht="135.94999999999999">
      <c r="A253" s="3"/>
      <c r="B253" s="3" t="s">
        <v>3572</v>
      </c>
      <c r="C253" s="3" t="s">
        <v>63</v>
      </c>
      <c r="D253" s="3">
        <v>2005</v>
      </c>
      <c r="E253" s="3" t="s">
        <v>3560</v>
      </c>
      <c r="F253" s="3" t="s">
        <v>56</v>
      </c>
      <c r="G253" s="3" t="s">
        <v>56</v>
      </c>
      <c r="H253" s="24" t="s">
        <v>3573</v>
      </c>
      <c r="I253" s="3" t="s">
        <v>3380</v>
      </c>
      <c r="J253" s="3">
        <v>290969</v>
      </c>
      <c r="K253" s="3">
        <v>280000</v>
      </c>
      <c r="L253" s="3" t="s">
        <v>953</v>
      </c>
      <c r="M253" s="3" t="s">
        <v>334</v>
      </c>
      <c r="N253" s="8">
        <v>39813</v>
      </c>
      <c r="O253" s="24" t="s">
        <v>3380</v>
      </c>
      <c r="P253" s="3"/>
    </row>
    <row r="254" spans="1:17" ht="135.94999999999999">
      <c r="A254" s="3"/>
      <c r="B254" s="3" t="s">
        <v>3577</v>
      </c>
      <c r="C254" s="3" t="s">
        <v>63</v>
      </c>
      <c r="D254" s="3">
        <v>2005</v>
      </c>
      <c r="E254" s="3" t="s">
        <v>3560</v>
      </c>
      <c r="F254" s="3" t="s">
        <v>49</v>
      </c>
      <c r="G254" s="3" t="s">
        <v>49</v>
      </c>
      <c r="H254" s="24" t="s">
        <v>3578</v>
      </c>
      <c r="I254" s="3" t="s">
        <v>142</v>
      </c>
      <c r="J254" s="3">
        <v>945939</v>
      </c>
      <c r="K254" s="3">
        <v>870000</v>
      </c>
      <c r="L254" s="3" t="s">
        <v>953</v>
      </c>
      <c r="M254" s="3" t="s">
        <v>441</v>
      </c>
      <c r="N254" s="8">
        <v>40359</v>
      </c>
      <c r="O254" s="24" t="s">
        <v>142</v>
      </c>
      <c r="P254" s="3"/>
    </row>
    <row r="255" spans="1:17" ht="153">
      <c r="A255" s="3"/>
      <c r="B255" s="3" t="s">
        <v>3579</v>
      </c>
      <c r="C255" s="3" t="s">
        <v>63</v>
      </c>
      <c r="D255" s="3">
        <v>2005</v>
      </c>
      <c r="E255" s="3" t="s">
        <v>3560</v>
      </c>
      <c r="F255" s="3" t="s">
        <v>20</v>
      </c>
      <c r="G255" s="3" t="s">
        <v>20</v>
      </c>
      <c r="H255" s="24" t="s">
        <v>3580</v>
      </c>
      <c r="I255" s="3" t="s">
        <v>3581</v>
      </c>
      <c r="J255" s="3">
        <v>103070</v>
      </c>
      <c r="K255" s="3">
        <v>100000</v>
      </c>
      <c r="L255" s="3" t="s">
        <v>953</v>
      </c>
      <c r="M255" s="3" t="s">
        <v>3582</v>
      </c>
      <c r="N255" s="8">
        <v>39447</v>
      </c>
      <c r="O255" s="24" t="s">
        <v>3581</v>
      </c>
      <c r="P255" s="3"/>
    </row>
    <row r="256" spans="1:17" ht="153">
      <c r="A256" s="3"/>
      <c r="B256" s="3" t="s">
        <v>3583</v>
      </c>
      <c r="C256" s="3" t="s">
        <v>63</v>
      </c>
      <c r="D256" s="3">
        <v>2005</v>
      </c>
      <c r="E256" s="3" t="s">
        <v>3560</v>
      </c>
      <c r="F256" s="3" t="s">
        <v>42</v>
      </c>
      <c r="G256" s="3" t="s">
        <v>42</v>
      </c>
      <c r="H256" s="24" t="s">
        <v>3584</v>
      </c>
      <c r="I256" s="3" t="s">
        <v>3244</v>
      </c>
      <c r="J256" s="3">
        <v>242512</v>
      </c>
      <c r="K256" s="3">
        <v>233000</v>
      </c>
      <c r="L256" s="3" t="s">
        <v>953</v>
      </c>
      <c r="M256" s="3" t="s">
        <v>892</v>
      </c>
      <c r="N256" s="8">
        <v>39813</v>
      </c>
      <c r="O256" s="24" t="s">
        <v>3244</v>
      </c>
      <c r="P256" s="3"/>
    </row>
    <row r="257" spans="1:17" s="2" customFormat="1" ht="272.10000000000002">
      <c r="A257" s="3"/>
      <c r="B257" s="3" t="s">
        <v>3600</v>
      </c>
      <c r="C257" s="3" t="s">
        <v>63</v>
      </c>
      <c r="D257" s="3">
        <v>2005</v>
      </c>
      <c r="E257" s="3" t="s">
        <v>3560</v>
      </c>
      <c r="F257" s="3" t="s">
        <v>220</v>
      </c>
      <c r="G257" s="3" t="s">
        <v>220</v>
      </c>
      <c r="H257" s="24" t="s">
        <v>3601</v>
      </c>
      <c r="I257" s="3" t="s">
        <v>1262</v>
      </c>
      <c r="J257" s="3">
        <v>368863</v>
      </c>
      <c r="K257" s="3">
        <v>355000</v>
      </c>
      <c r="L257" s="3" t="s">
        <v>953</v>
      </c>
      <c r="M257" s="3" t="s">
        <v>407</v>
      </c>
      <c r="N257" s="8">
        <v>39629</v>
      </c>
      <c r="O257" s="24" t="s">
        <v>3602</v>
      </c>
      <c r="P257" s="3"/>
      <c r="Q257"/>
    </row>
    <row r="258" spans="1:17" ht="135.94999999999999">
      <c r="A258" s="3"/>
      <c r="B258" s="3" t="s">
        <v>3603</v>
      </c>
      <c r="C258" s="3" t="s">
        <v>63</v>
      </c>
      <c r="D258" s="3">
        <v>2005</v>
      </c>
      <c r="E258" s="3" t="s">
        <v>3560</v>
      </c>
      <c r="F258" s="3" t="s">
        <v>20</v>
      </c>
      <c r="G258" s="3" t="s">
        <v>20</v>
      </c>
      <c r="H258" s="24" t="s">
        <v>3604</v>
      </c>
      <c r="I258" s="3" t="s">
        <v>3605</v>
      </c>
      <c r="J258" s="3">
        <v>294390</v>
      </c>
      <c r="K258" s="3">
        <v>283000</v>
      </c>
      <c r="L258" s="3" t="s">
        <v>953</v>
      </c>
      <c r="M258" s="3" t="s">
        <v>306</v>
      </c>
      <c r="N258" s="8">
        <v>39701</v>
      </c>
      <c r="O258" s="24" t="s">
        <v>3605</v>
      </c>
      <c r="P258" s="3"/>
    </row>
    <row r="259" spans="1:17" ht="153">
      <c r="A259" s="3"/>
      <c r="B259" s="3" t="s">
        <v>3606</v>
      </c>
      <c r="C259" s="3" t="s">
        <v>63</v>
      </c>
      <c r="D259" s="3">
        <v>2005</v>
      </c>
      <c r="E259" s="3" t="s">
        <v>3560</v>
      </c>
      <c r="F259" s="3" t="s">
        <v>42</v>
      </c>
      <c r="G259" s="3" t="s">
        <v>42</v>
      </c>
      <c r="H259" s="24" t="s">
        <v>3607</v>
      </c>
      <c r="I259" s="3" t="s">
        <v>1446</v>
      </c>
      <c r="J259" s="3">
        <v>70745</v>
      </c>
      <c r="K259" s="3">
        <v>280000</v>
      </c>
      <c r="L259" s="3" t="s">
        <v>953</v>
      </c>
      <c r="M259" s="3" t="s">
        <v>560</v>
      </c>
      <c r="N259" s="8">
        <v>39447</v>
      </c>
      <c r="O259" s="24" t="s">
        <v>1446</v>
      </c>
      <c r="P259" s="3"/>
    </row>
    <row r="260" spans="1:17" ht="153">
      <c r="A260" s="3"/>
      <c r="B260" s="3" t="s">
        <v>3608</v>
      </c>
      <c r="C260" s="3" t="s">
        <v>63</v>
      </c>
      <c r="D260" s="3">
        <v>2005</v>
      </c>
      <c r="E260" s="3" t="s">
        <v>3560</v>
      </c>
      <c r="F260" s="3" t="s">
        <v>81</v>
      </c>
      <c r="G260" s="3" t="s">
        <v>81</v>
      </c>
      <c r="H260" s="24" t="s">
        <v>3609</v>
      </c>
      <c r="I260" s="3" t="s">
        <v>3610</v>
      </c>
      <c r="J260" s="3">
        <v>406032</v>
      </c>
      <c r="K260" s="3">
        <v>382966</v>
      </c>
      <c r="L260" s="3" t="s">
        <v>953</v>
      </c>
      <c r="M260" s="3" t="s">
        <v>551</v>
      </c>
      <c r="N260" s="8">
        <v>39447</v>
      </c>
      <c r="O260" s="24" t="s">
        <v>3610</v>
      </c>
      <c r="P260" s="3"/>
    </row>
    <row r="261" spans="1:17" ht="153">
      <c r="A261" s="3"/>
      <c r="B261" s="3" t="s">
        <v>3617</v>
      </c>
      <c r="C261" s="3" t="s">
        <v>63</v>
      </c>
      <c r="D261" s="3">
        <v>2005</v>
      </c>
      <c r="E261" s="3" t="s">
        <v>3560</v>
      </c>
      <c r="F261" s="3" t="s">
        <v>42</v>
      </c>
      <c r="G261" s="3" t="s">
        <v>42</v>
      </c>
      <c r="H261" s="24" t="s">
        <v>3618</v>
      </c>
      <c r="I261" s="3" t="s">
        <v>3485</v>
      </c>
      <c r="J261" s="3">
        <v>291542</v>
      </c>
      <c r="K261" s="3">
        <v>280000</v>
      </c>
      <c r="L261" s="3" t="s">
        <v>953</v>
      </c>
      <c r="M261" s="3" t="s">
        <v>334</v>
      </c>
      <c r="N261" s="8">
        <v>39813</v>
      </c>
      <c r="O261" s="24" t="s">
        <v>3619</v>
      </c>
      <c r="P261" s="3"/>
    </row>
    <row r="262" spans="1:17" ht="170.1">
      <c r="A262" s="3"/>
      <c r="B262" s="3" t="s">
        <v>3622</v>
      </c>
      <c r="C262" s="3" t="s">
        <v>63</v>
      </c>
      <c r="D262" s="3">
        <v>2005</v>
      </c>
      <c r="E262" s="3" t="s">
        <v>3560</v>
      </c>
      <c r="F262" s="3" t="s">
        <v>94</v>
      </c>
      <c r="G262" s="3" t="s">
        <v>94</v>
      </c>
      <c r="H262" s="24" t="s">
        <v>3623</v>
      </c>
      <c r="I262" s="3" t="s">
        <v>3624</v>
      </c>
      <c r="J262" s="3">
        <v>267762</v>
      </c>
      <c r="K262" s="3">
        <v>250000</v>
      </c>
      <c r="L262" s="3" t="s">
        <v>953</v>
      </c>
      <c r="M262" s="3" t="s">
        <v>3625</v>
      </c>
      <c r="N262" s="8">
        <v>39737</v>
      </c>
      <c r="O262" s="24" t="s">
        <v>3624</v>
      </c>
      <c r="P262" s="3"/>
    </row>
    <row r="263" spans="1:17" ht="170.1">
      <c r="A263" s="3"/>
      <c r="B263" s="3" t="s">
        <v>3626</v>
      </c>
      <c r="C263" s="3" t="s">
        <v>63</v>
      </c>
      <c r="D263" s="3">
        <v>2005</v>
      </c>
      <c r="E263" s="3" t="s">
        <v>3560</v>
      </c>
      <c r="F263" s="3" t="s">
        <v>88</v>
      </c>
      <c r="G263" s="3" t="s">
        <v>88</v>
      </c>
      <c r="H263" s="24" t="s">
        <v>3627</v>
      </c>
      <c r="I263" s="3" t="s">
        <v>2926</v>
      </c>
      <c r="J263" s="3">
        <v>816974</v>
      </c>
      <c r="K263" s="3">
        <v>1257866</v>
      </c>
      <c r="L263" s="3" t="s">
        <v>953</v>
      </c>
      <c r="M263" s="3" t="s">
        <v>560</v>
      </c>
      <c r="N263" s="8">
        <v>40184</v>
      </c>
      <c r="O263" s="24" t="s">
        <v>2926</v>
      </c>
      <c r="P263" s="3"/>
    </row>
    <row r="264" spans="1:17" ht="288.95">
      <c r="A264" s="3"/>
      <c r="B264" s="3" t="s">
        <v>3628</v>
      </c>
      <c r="C264" s="3" t="s">
        <v>63</v>
      </c>
      <c r="D264" s="3">
        <v>2005</v>
      </c>
      <c r="E264" s="3" t="s">
        <v>3560</v>
      </c>
      <c r="F264" s="3" t="s">
        <v>94</v>
      </c>
      <c r="G264" s="3" t="s">
        <v>94</v>
      </c>
      <c r="H264" s="24" t="s">
        <v>3629</v>
      </c>
      <c r="I264" s="3" t="s">
        <v>3630</v>
      </c>
      <c r="J264" s="3">
        <v>239320</v>
      </c>
      <c r="K264" s="3">
        <v>230000</v>
      </c>
      <c r="L264" s="3" t="s">
        <v>953</v>
      </c>
      <c r="M264" s="3" t="s">
        <v>3631</v>
      </c>
      <c r="N264" s="8">
        <v>39813</v>
      </c>
      <c r="O264" s="24" t="s">
        <v>3632</v>
      </c>
      <c r="P264" s="3"/>
    </row>
    <row r="265" spans="1:17" ht="221.1">
      <c r="A265" s="3"/>
      <c r="B265" s="3" t="s">
        <v>3633</v>
      </c>
      <c r="C265" s="3" t="s">
        <v>63</v>
      </c>
      <c r="D265" s="3">
        <v>2005</v>
      </c>
      <c r="E265" s="3" t="s">
        <v>3560</v>
      </c>
      <c r="F265" s="3" t="s">
        <v>225</v>
      </c>
      <c r="G265" s="3" t="s">
        <v>225</v>
      </c>
      <c r="H265" s="24" t="s">
        <v>3634</v>
      </c>
      <c r="I265" s="3" t="s">
        <v>2561</v>
      </c>
      <c r="J265" s="3">
        <v>194899</v>
      </c>
      <c r="K265" s="3">
        <v>390000</v>
      </c>
      <c r="L265" s="3" t="s">
        <v>953</v>
      </c>
      <c r="M265" s="3" t="s">
        <v>441</v>
      </c>
      <c r="N265" s="8">
        <v>39934</v>
      </c>
      <c r="O265" s="24" t="s">
        <v>3635</v>
      </c>
      <c r="P265" s="3"/>
    </row>
    <row r="266" spans="1:17" ht="170.1">
      <c r="A266" s="3"/>
      <c r="B266" s="3" t="s">
        <v>3636</v>
      </c>
      <c r="C266" s="3" t="s">
        <v>63</v>
      </c>
      <c r="D266" s="3">
        <v>2005</v>
      </c>
      <c r="E266" s="3" t="s">
        <v>3560</v>
      </c>
      <c r="F266" s="3" t="s">
        <v>215</v>
      </c>
      <c r="G266" s="3" t="s">
        <v>215</v>
      </c>
      <c r="H266" s="24" t="s">
        <v>3637</v>
      </c>
      <c r="I266" s="3" t="s">
        <v>3638</v>
      </c>
      <c r="J266" s="3">
        <v>291479</v>
      </c>
      <c r="K266" s="3">
        <v>280000</v>
      </c>
      <c r="L266" s="3" t="s">
        <v>953</v>
      </c>
      <c r="M266" s="3" t="s">
        <v>560</v>
      </c>
      <c r="N266" s="8">
        <v>40178</v>
      </c>
      <c r="O266" s="24" t="s">
        <v>3639</v>
      </c>
      <c r="P266" s="3"/>
    </row>
    <row r="267" spans="1:17" ht="153">
      <c r="A267" s="3"/>
      <c r="B267" s="3" t="s">
        <v>3640</v>
      </c>
      <c r="C267" s="3" t="s">
        <v>63</v>
      </c>
      <c r="D267" s="3">
        <v>2005</v>
      </c>
      <c r="E267" s="3" t="s">
        <v>3560</v>
      </c>
      <c r="F267" s="3" t="s">
        <v>220</v>
      </c>
      <c r="G267" s="3" t="s">
        <v>220</v>
      </c>
      <c r="H267" s="24" t="s">
        <v>3641</v>
      </c>
      <c r="I267" s="3" t="s">
        <v>1115</v>
      </c>
      <c r="J267" s="3">
        <v>218601</v>
      </c>
      <c r="K267" s="3">
        <v>210000</v>
      </c>
      <c r="L267" s="3" t="s">
        <v>953</v>
      </c>
      <c r="M267" s="3" t="s">
        <v>334</v>
      </c>
      <c r="N267" s="8">
        <v>39813</v>
      </c>
      <c r="O267" s="24" t="s">
        <v>1115</v>
      </c>
      <c r="P267" s="3"/>
    </row>
    <row r="268" spans="1:17" ht="135.94999999999999">
      <c r="A268" s="3"/>
      <c r="B268" s="3" t="s">
        <v>3642</v>
      </c>
      <c r="C268" s="3" t="s">
        <v>63</v>
      </c>
      <c r="D268" s="3">
        <v>2005</v>
      </c>
      <c r="E268" s="3" t="s">
        <v>3560</v>
      </c>
      <c r="F268" s="3" t="s">
        <v>88</v>
      </c>
      <c r="G268" s="3" t="s">
        <v>88</v>
      </c>
      <c r="H268" s="24" t="s">
        <v>3643</v>
      </c>
      <c r="I268" s="3" t="s">
        <v>3145</v>
      </c>
      <c r="J268" s="3">
        <v>833319</v>
      </c>
      <c r="K268" s="3">
        <v>745000</v>
      </c>
      <c r="L268" s="3" t="s">
        <v>953</v>
      </c>
      <c r="M268" s="3" t="s">
        <v>1310</v>
      </c>
      <c r="N268" s="8">
        <v>40724</v>
      </c>
      <c r="O268" s="24" t="s">
        <v>3644</v>
      </c>
      <c r="P268" s="3"/>
    </row>
    <row r="269" spans="1:17" ht="170.1">
      <c r="A269" s="3"/>
      <c r="B269" s="3" t="s">
        <v>3645</v>
      </c>
      <c r="C269" s="3" t="s">
        <v>63</v>
      </c>
      <c r="D269" s="3">
        <v>2005</v>
      </c>
      <c r="E269" s="3" t="s">
        <v>3560</v>
      </c>
      <c r="F269" s="3" t="s">
        <v>88</v>
      </c>
      <c r="G269" s="3" t="s">
        <v>88</v>
      </c>
      <c r="H269" s="24" t="s">
        <v>3646</v>
      </c>
      <c r="I269" s="3" t="s">
        <v>3647</v>
      </c>
      <c r="J269" s="3">
        <v>845563</v>
      </c>
      <c r="K269" s="3">
        <v>780000</v>
      </c>
      <c r="L269" s="3" t="s">
        <v>953</v>
      </c>
      <c r="M269" s="3" t="s">
        <v>823</v>
      </c>
      <c r="N269" s="8">
        <v>40482</v>
      </c>
      <c r="O269" s="24" t="s">
        <v>3647</v>
      </c>
      <c r="P269" s="3"/>
    </row>
    <row r="270" spans="1:17" ht="135.94999999999999">
      <c r="A270" s="3"/>
      <c r="B270" s="3" t="s">
        <v>3648</v>
      </c>
      <c r="C270" s="3" t="s">
        <v>63</v>
      </c>
      <c r="D270" s="3">
        <v>2005</v>
      </c>
      <c r="E270" s="3" t="s">
        <v>3560</v>
      </c>
      <c r="F270" s="3" t="s">
        <v>220</v>
      </c>
      <c r="G270" s="3" t="s">
        <v>220</v>
      </c>
      <c r="H270" s="24" t="s">
        <v>3649</v>
      </c>
      <c r="I270" s="3" t="s">
        <v>626</v>
      </c>
      <c r="J270" s="3">
        <v>266165</v>
      </c>
      <c r="K270" s="3">
        <v>256000</v>
      </c>
      <c r="L270" s="3" t="s">
        <v>953</v>
      </c>
      <c r="M270" s="3" t="s">
        <v>627</v>
      </c>
      <c r="N270" s="8">
        <v>39813</v>
      </c>
      <c r="O270" s="24" t="s">
        <v>3650</v>
      </c>
      <c r="P270" s="3"/>
    </row>
    <row r="271" spans="1:17" ht="84.95">
      <c r="A271" s="3"/>
      <c r="B271" s="3" t="s">
        <v>3651</v>
      </c>
      <c r="C271" s="3" t="s">
        <v>63</v>
      </c>
      <c r="D271" s="3">
        <v>2005</v>
      </c>
      <c r="E271" s="3" t="s">
        <v>3560</v>
      </c>
      <c r="F271" s="3" t="s">
        <v>42</v>
      </c>
      <c r="G271" s="3" t="s">
        <v>42</v>
      </c>
      <c r="H271" s="24" t="s">
        <v>3652</v>
      </c>
      <c r="I271" s="3" t="s">
        <v>1155</v>
      </c>
      <c r="J271" s="3">
        <v>640319</v>
      </c>
      <c r="K271" s="3">
        <v>605000</v>
      </c>
      <c r="L271" s="3" t="s">
        <v>953</v>
      </c>
      <c r="M271" s="3" t="s">
        <v>358</v>
      </c>
      <c r="N271" s="8">
        <v>40178</v>
      </c>
      <c r="O271" s="24" t="s">
        <v>1155</v>
      </c>
      <c r="P271" s="3"/>
    </row>
    <row r="272" spans="1:17" ht="153">
      <c r="A272" s="3"/>
      <c r="B272" s="3" t="s">
        <v>3349</v>
      </c>
      <c r="C272" s="3" t="s">
        <v>3009</v>
      </c>
      <c r="D272" s="3">
        <v>2006</v>
      </c>
      <c r="E272" s="3" t="s">
        <v>3346</v>
      </c>
      <c r="F272" s="3" t="s">
        <v>49</v>
      </c>
      <c r="G272" s="3" t="s">
        <v>49</v>
      </c>
      <c r="H272" s="24" t="s">
        <v>3350</v>
      </c>
      <c r="I272" s="3" t="s">
        <v>2233</v>
      </c>
      <c r="J272" s="3">
        <v>22624</v>
      </c>
      <c r="K272" s="3">
        <v>22000</v>
      </c>
      <c r="L272" s="3" t="s">
        <v>953</v>
      </c>
      <c r="M272" s="3" t="s">
        <v>293</v>
      </c>
      <c r="N272" s="8">
        <v>39813</v>
      </c>
      <c r="O272" s="24" t="s">
        <v>3351</v>
      </c>
      <c r="P272" s="3"/>
    </row>
    <row r="273" spans="1:17" ht="102">
      <c r="A273" s="3"/>
      <c r="B273" s="3" t="s">
        <v>3356</v>
      </c>
      <c r="C273" s="3" t="s">
        <v>3009</v>
      </c>
      <c r="D273" s="3">
        <v>2006</v>
      </c>
      <c r="E273" s="3" t="s">
        <v>3346</v>
      </c>
      <c r="F273" s="3" t="s">
        <v>81</v>
      </c>
      <c r="G273" s="3" t="s">
        <v>81</v>
      </c>
      <c r="H273" s="24" t="s">
        <v>3357</v>
      </c>
      <c r="I273" s="3" t="s">
        <v>3358</v>
      </c>
      <c r="J273" s="3">
        <v>58531</v>
      </c>
      <c r="K273" s="3">
        <v>57440</v>
      </c>
      <c r="L273" s="3" t="s">
        <v>953</v>
      </c>
      <c r="M273" s="3" t="s">
        <v>306</v>
      </c>
      <c r="N273" s="8">
        <v>39257</v>
      </c>
      <c r="O273" s="24" t="s">
        <v>3359</v>
      </c>
      <c r="P273" s="3"/>
    </row>
    <row r="274" spans="1:17" ht="186.95">
      <c r="A274" s="3"/>
      <c r="B274" s="3" t="s">
        <v>3363</v>
      </c>
      <c r="C274" s="3" t="s">
        <v>3009</v>
      </c>
      <c r="D274" s="3">
        <v>2006</v>
      </c>
      <c r="E274" s="3" t="s">
        <v>3346</v>
      </c>
      <c r="F274" s="3" t="s">
        <v>94</v>
      </c>
      <c r="G274" s="3" t="s">
        <v>94</v>
      </c>
      <c r="H274" s="24" t="s">
        <v>3364</v>
      </c>
      <c r="I274" s="3" t="s">
        <v>2187</v>
      </c>
      <c r="J274" s="3">
        <v>84612</v>
      </c>
      <c r="K274" s="3">
        <v>96790</v>
      </c>
      <c r="L274" s="3" t="s">
        <v>953</v>
      </c>
      <c r="M274" s="3" t="s">
        <v>407</v>
      </c>
      <c r="N274" s="8">
        <v>39447</v>
      </c>
      <c r="O274" s="24" t="s">
        <v>3365</v>
      </c>
      <c r="P274" s="3"/>
    </row>
    <row r="275" spans="1:17" ht="170.1">
      <c r="A275" s="3"/>
      <c r="B275" s="3" t="s">
        <v>3366</v>
      </c>
      <c r="C275" s="3" t="s">
        <v>3009</v>
      </c>
      <c r="D275" s="3">
        <v>2006</v>
      </c>
      <c r="E275" s="3" t="s">
        <v>3346</v>
      </c>
      <c r="F275" s="3" t="s">
        <v>42</v>
      </c>
      <c r="G275" s="3" t="s">
        <v>42</v>
      </c>
      <c r="H275" s="24" t="s">
        <v>3367</v>
      </c>
      <c r="I275" s="3" t="s">
        <v>1147</v>
      </c>
      <c r="J275" s="3">
        <v>55542</v>
      </c>
      <c r="K275" s="3">
        <v>51000</v>
      </c>
      <c r="L275" s="3" t="s">
        <v>953</v>
      </c>
      <c r="M275" s="3" t="s">
        <v>407</v>
      </c>
      <c r="N275" s="8">
        <v>39015</v>
      </c>
      <c r="O275" s="24" t="s">
        <v>3368</v>
      </c>
      <c r="P275" s="3"/>
    </row>
    <row r="276" spans="1:17" ht="356.1">
      <c r="A276" s="3"/>
      <c r="B276" s="3" t="s">
        <v>3372</v>
      </c>
      <c r="C276" s="3" t="s">
        <v>33</v>
      </c>
      <c r="D276" s="3">
        <v>2006</v>
      </c>
      <c r="E276" s="3" t="s">
        <v>3373</v>
      </c>
      <c r="F276" s="3" t="s">
        <v>42</v>
      </c>
      <c r="G276" s="3" t="s">
        <v>42</v>
      </c>
      <c r="H276" s="24" t="s">
        <v>3374</v>
      </c>
      <c r="I276" s="3" t="s">
        <v>3375</v>
      </c>
      <c r="J276" s="3">
        <v>172173</v>
      </c>
      <c r="K276" s="3">
        <v>165950</v>
      </c>
      <c r="L276" s="3" t="s">
        <v>953</v>
      </c>
      <c r="M276" s="3" t="s">
        <v>407</v>
      </c>
      <c r="N276" s="8">
        <v>39994</v>
      </c>
      <c r="O276" s="24" t="s">
        <v>3376</v>
      </c>
      <c r="P276" s="3"/>
    </row>
    <row r="277" spans="1:17" ht="409.6">
      <c r="A277" s="3"/>
      <c r="B277" s="3" t="s">
        <v>3377</v>
      </c>
      <c r="C277" s="3" t="s">
        <v>165</v>
      </c>
      <c r="D277" s="3">
        <v>2006</v>
      </c>
      <c r="E277" s="3" t="s">
        <v>3378</v>
      </c>
      <c r="F277" s="3" t="s">
        <v>56</v>
      </c>
      <c r="G277" s="3" t="s">
        <v>56</v>
      </c>
      <c r="H277" s="24" t="s">
        <v>3379</v>
      </c>
      <c r="I277" s="3" t="s">
        <v>3380</v>
      </c>
      <c r="J277" s="3">
        <v>560000</v>
      </c>
      <c r="K277" s="3">
        <v>560000</v>
      </c>
      <c r="L277" s="3" t="s">
        <v>953</v>
      </c>
      <c r="M277" s="3" t="s">
        <v>560</v>
      </c>
      <c r="N277" s="8">
        <v>39447</v>
      </c>
      <c r="O277" s="24" t="s">
        <v>3381</v>
      </c>
      <c r="P277" s="3"/>
    </row>
    <row r="278" spans="1:17" ht="409.6">
      <c r="A278" s="3"/>
      <c r="B278" s="3" t="s">
        <v>3382</v>
      </c>
      <c r="C278" s="3" t="s">
        <v>165</v>
      </c>
      <c r="D278" s="3">
        <v>2006</v>
      </c>
      <c r="E278" s="3" t="s">
        <v>3378</v>
      </c>
      <c r="F278" s="3" t="s">
        <v>243</v>
      </c>
      <c r="G278" s="3" t="s">
        <v>1909</v>
      </c>
      <c r="H278" s="24" t="s">
        <v>3383</v>
      </c>
      <c r="I278" s="3" t="s">
        <v>3384</v>
      </c>
      <c r="J278" s="3">
        <v>620000</v>
      </c>
      <c r="K278" s="3">
        <v>620000</v>
      </c>
      <c r="L278" s="3" t="s">
        <v>953</v>
      </c>
      <c r="M278" s="3" t="s">
        <v>560</v>
      </c>
      <c r="N278" s="8">
        <v>39600</v>
      </c>
      <c r="O278" s="24" t="s">
        <v>3385</v>
      </c>
      <c r="P278" s="3"/>
    </row>
    <row r="279" spans="1:17" ht="409.6">
      <c r="A279" s="3"/>
      <c r="B279" s="3" t="s">
        <v>3389</v>
      </c>
      <c r="C279" s="3" t="s">
        <v>165</v>
      </c>
      <c r="D279" s="3">
        <v>2006</v>
      </c>
      <c r="E279" s="3" t="s">
        <v>3378</v>
      </c>
      <c r="F279" s="3" t="s">
        <v>20</v>
      </c>
      <c r="G279" s="3" t="s">
        <v>20</v>
      </c>
      <c r="H279" s="24" t="s">
        <v>3390</v>
      </c>
      <c r="I279" s="3" t="s">
        <v>3391</v>
      </c>
      <c r="J279" s="3">
        <v>750000</v>
      </c>
      <c r="K279" s="3">
        <v>750000</v>
      </c>
      <c r="L279" s="3" t="s">
        <v>953</v>
      </c>
      <c r="M279" s="3" t="s">
        <v>300</v>
      </c>
      <c r="N279" s="8">
        <v>39447</v>
      </c>
      <c r="O279" s="24" t="s">
        <v>3392</v>
      </c>
      <c r="P279" s="3"/>
    </row>
    <row r="280" spans="1:17" s="4" customFormat="1" ht="170.1">
      <c r="A280" s="3"/>
      <c r="B280" s="3" t="s">
        <v>3398</v>
      </c>
      <c r="C280" s="3" t="s">
        <v>63</v>
      </c>
      <c r="D280" s="3">
        <v>2006</v>
      </c>
      <c r="E280" s="3" t="s">
        <v>3399</v>
      </c>
      <c r="F280" s="3" t="s">
        <v>382</v>
      </c>
      <c r="G280" s="3" t="s">
        <v>382</v>
      </c>
      <c r="H280" s="24" t="s">
        <v>3400</v>
      </c>
      <c r="I280" s="3" t="s">
        <v>3401</v>
      </c>
      <c r="J280" s="3">
        <v>145142</v>
      </c>
      <c r="K280" s="3">
        <v>140000</v>
      </c>
      <c r="L280" s="3" t="s">
        <v>953</v>
      </c>
      <c r="M280" s="3" t="s">
        <v>300</v>
      </c>
      <c r="N280" s="8">
        <v>40086</v>
      </c>
      <c r="O280" s="24" t="s">
        <v>3402</v>
      </c>
      <c r="P280" s="3"/>
      <c r="Q280"/>
    </row>
    <row r="281" spans="1:17" ht="237.95">
      <c r="A281" s="3"/>
      <c r="B281" s="3" t="s">
        <v>3403</v>
      </c>
      <c r="C281" s="3" t="s">
        <v>63</v>
      </c>
      <c r="D281" s="3">
        <v>2006</v>
      </c>
      <c r="E281" s="3" t="s">
        <v>3399</v>
      </c>
      <c r="F281" s="3" t="s">
        <v>119</v>
      </c>
      <c r="G281" s="3" t="s">
        <v>119</v>
      </c>
      <c r="H281" s="24" t="s">
        <v>3404</v>
      </c>
      <c r="I281" s="3" t="s">
        <v>3016</v>
      </c>
      <c r="J281" s="3">
        <v>373873</v>
      </c>
      <c r="K281" s="3">
        <v>360000</v>
      </c>
      <c r="L281" s="3" t="s">
        <v>953</v>
      </c>
      <c r="M281" s="3" t="s">
        <v>282</v>
      </c>
      <c r="N281" s="8">
        <v>39813</v>
      </c>
      <c r="O281" s="24" t="s">
        <v>3405</v>
      </c>
      <c r="P281" s="3"/>
    </row>
    <row r="282" spans="1:17" ht="153">
      <c r="A282" s="3"/>
      <c r="B282" s="3" t="s">
        <v>3406</v>
      </c>
      <c r="C282" s="3" t="s">
        <v>63</v>
      </c>
      <c r="D282" s="3">
        <v>2006</v>
      </c>
      <c r="E282" s="3" t="s">
        <v>3399</v>
      </c>
      <c r="F282" s="3" t="s">
        <v>42</v>
      </c>
      <c r="G282" s="3" t="s">
        <v>42</v>
      </c>
      <c r="H282" s="24" t="s">
        <v>3407</v>
      </c>
      <c r="I282" s="3" t="s">
        <v>3408</v>
      </c>
      <c r="J282" s="3">
        <v>227548</v>
      </c>
      <c r="K282" s="3">
        <v>223020</v>
      </c>
      <c r="L282" s="3" t="s">
        <v>953</v>
      </c>
      <c r="M282" s="3" t="s">
        <v>282</v>
      </c>
      <c r="N282" s="8">
        <v>39813</v>
      </c>
      <c r="O282" s="24" t="s">
        <v>3408</v>
      </c>
      <c r="P282" s="3"/>
    </row>
    <row r="283" spans="1:17" ht="153">
      <c r="A283" s="3"/>
      <c r="B283" s="3" t="s">
        <v>3409</v>
      </c>
      <c r="C283" s="3" t="s">
        <v>63</v>
      </c>
      <c r="D283" s="3">
        <v>2006</v>
      </c>
      <c r="E283" s="3" t="s">
        <v>3399</v>
      </c>
      <c r="F283" s="3" t="s">
        <v>20</v>
      </c>
      <c r="G283" s="3" t="s">
        <v>20</v>
      </c>
      <c r="H283" s="24" t="s">
        <v>3410</v>
      </c>
      <c r="I283" s="3" t="s">
        <v>3411</v>
      </c>
      <c r="J283" s="3">
        <v>86924</v>
      </c>
      <c r="K283" s="3">
        <v>345000</v>
      </c>
      <c r="L283" s="3" t="s">
        <v>953</v>
      </c>
      <c r="M283" s="3" t="s">
        <v>551</v>
      </c>
      <c r="N283" s="8">
        <v>39014</v>
      </c>
      <c r="O283" s="24" t="s">
        <v>3411</v>
      </c>
      <c r="P283" s="3"/>
    </row>
    <row r="284" spans="1:17" ht="153">
      <c r="A284" s="3"/>
      <c r="B284" s="3" t="s">
        <v>3412</v>
      </c>
      <c r="C284" s="3" t="s">
        <v>63</v>
      </c>
      <c r="D284" s="3">
        <v>2006</v>
      </c>
      <c r="E284" s="3" t="s">
        <v>3399</v>
      </c>
      <c r="F284" s="3" t="s">
        <v>88</v>
      </c>
      <c r="G284" s="3" t="s">
        <v>88</v>
      </c>
      <c r="H284" s="24" t="s">
        <v>3413</v>
      </c>
      <c r="I284" s="3" t="s">
        <v>2564</v>
      </c>
      <c r="J284" s="3">
        <v>1379568</v>
      </c>
      <c r="K284" s="3">
        <v>1231000</v>
      </c>
      <c r="L284" s="3" t="s">
        <v>953</v>
      </c>
      <c r="M284" s="3" t="s">
        <v>560</v>
      </c>
      <c r="N284" s="8">
        <v>40918</v>
      </c>
      <c r="O284" s="24" t="s">
        <v>2564</v>
      </c>
      <c r="P284" s="3"/>
    </row>
    <row r="285" spans="1:17" ht="153">
      <c r="A285" s="3"/>
      <c r="B285" s="3" t="s">
        <v>3414</v>
      </c>
      <c r="C285" s="3" t="s">
        <v>63</v>
      </c>
      <c r="D285" s="3">
        <v>2006</v>
      </c>
      <c r="E285" s="3" t="s">
        <v>3399</v>
      </c>
      <c r="F285" s="3" t="s">
        <v>225</v>
      </c>
      <c r="G285" s="3" t="s">
        <v>152</v>
      </c>
      <c r="H285" s="24" t="s">
        <v>3415</v>
      </c>
      <c r="I285" s="3" t="s">
        <v>3416</v>
      </c>
      <c r="J285" s="3">
        <v>331817</v>
      </c>
      <c r="K285" s="3">
        <v>325000</v>
      </c>
      <c r="L285" s="3" t="s">
        <v>953</v>
      </c>
      <c r="M285" s="3" t="s">
        <v>334</v>
      </c>
      <c r="N285" s="8">
        <v>40148</v>
      </c>
      <c r="O285" s="24" t="s">
        <v>3416</v>
      </c>
      <c r="P285" s="3"/>
    </row>
    <row r="286" spans="1:17" ht="170.1">
      <c r="A286" s="3"/>
      <c r="B286" s="3" t="s">
        <v>3419</v>
      </c>
      <c r="C286" s="3" t="s">
        <v>63</v>
      </c>
      <c r="D286" s="3">
        <v>2006</v>
      </c>
      <c r="E286" s="3" t="s">
        <v>3399</v>
      </c>
      <c r="F286" s="3" t="s">
        <v>56</v>
      </c>
      <c r="G286" s="3" t="s">
        <v>56</v>
      </c>
      <c r="H286" s="24" t="s">
        <v>3420</v>
      </c>
      <c r="I286" s="3" t="s">
        <v>807</v>
      </c>
      <c r="J286" s="3">
        <v>241001</v>
      </c>
      <c r="K286" s="3">
        <v>232000</v>
      </c>
      <c r="L286" s="3" t="s">
        <v>953</v>
      </c>
      <c r="M286" s="3" t="s">
        <v>334</v>
      </c>
      <c r="N286" s="8">
        <v>39813</v>
      </c>
      <c r="O286" s="24" t="s">
        <v>807</v>
      </c>
      <c r="P286" s="3"/>
    </row>
    <row r="287" spans="1:17" ht="153">
      <c r="A287" s="3"/>
      <c r="B287" s="3" t="s">
        <v>3421</v>
      </c>
      <c r="C287" s="3" t="s">
        <v>63</v>
      </c>
      <c r="D287" s="3">
        <v>2006</v>
      </c>
      <c r="E287" s="3" t="s">
        <v>3399</v>
      </c>
      <c r="F287" s="3" t="s">
        <v>88</v>
      </c>
      <c r="G287" s="3" t="s">
        <v>88</v>
      </c>
      <c r="H287" s="24" t="s">
        <v>3422</v>
      </c>
      <c r="I287" s="3" t="s">
        <v>2142</v>
      </c>
      <c r="J287" s="3">
        <v>218334</v>
      </c>
      <c r="K287" s="3">
        <v>210000</v>
      </c>
      <c r="L287" s="3" t="s">
        <v>953</v>
      </c>
      <c r="M287" s="3" t="s">
        <v>306</v>
      </c>
      <c r="N287" s="8">
        <v>39885</v>
      </c>
      <c r="O287" s="24" t="s">
        <v>3423</v>
      </c>
      <c r="P287" s="3"/>
    </row>
    <row r="288" spans="1:17" ht="153">
      <c r="A288" s="3"/>
      <c r="B288" s="3" t="s">
        <v>3424</v>
      </c>
      <c r="C288" s="3" t="s">
        <v>63</v>
      </c>
      <c r="D288" s="3">
        <v>2006</v>
      </c>
      <c r="E288" s="3" t="s">
        <v>3399</v>
      </c>
      <c r="F288" s="3" t="s">
        <v>42</v>
      </c>
      <c r="G288" s="3" t="s">
        <v>42</v>
      </c>
      <c r="H288" s="24" t="s">
        <v>3425</v>
      </c>
      <c r="I288" s="3" t="s">
        <v>3426</v>
      </c>
      <c r="J288" s="3">
        <v>270215</v>
      </c>
      <c r="K288" s="3">
        <v>260000</v>
      </c>
      <c r="L288" s="3" t="s">
        <v>953</v>
      </c>
      <c r="M288" s="3" t="s">
        <v>560</v>
      </c>
      <c r="N288" s="8">
        <v>39994</v>
      </c>
      <c r="O288" s="24" t="s">
        <v>3427</v>
      </c>
      <c r="P288" s="3"/>
    </row>
    <row r="289" spans="1:16" ht="153">
      <c r="A289" s="3"/>
      <c r="B289" s="3" t="s">
        <v>3428</v>
      </c>
      <c r="C289" s="3" t="s">
        <v>63</v>
      </c>
      <c r="D289" s="3">
        <v>2006</v>
      </c>
      <c r="E289" s="3" t="s">
        <v>3399</v>
      </c>
      <c r="F289" s="3" t="s">
        <v>88</v>
      </c>
      <c r="G289" s="3" t="s">
        <v>88</v>
      </c>
      <c r="H289" s="24" t="s">
        <v>3429</v>
      </c>
      <c r="I289" s="3" t="s">
        <v>1877</v>
      </c>
      <c r="J289" s="3">
        <v>883416</v>
      </c>
      <c r="K289" s="3">
        <v>842744</v>
      </c>
      <c r="L289" s="3" t="s">
        <v>953</v>
      </c>
      <c r="M289" s="3" t="s">
        <v>1405</v>
      </c>
      <c r="N289" s="8">
        <v>40543</v>
      </c>
      <c r="O289" s="24" t="s">
        <v>3430</v>
      </c>
      <c r="P289" s="3"/>
    </row>
    <row r="290" spans="1:16" ht="153">
      <c r="A290" s="3"/>
      <c r="B290" s="3" t="s">
        <v>3431</v>
      </c>
      <c r="C290" s="3" t="s">
        <v>63</v>
      </c>
      <c r="D290" s="3">
        <v>2006</v>
      </c>
      <c r="E290" s="3" t="s">
        <v>3399</v>
      </c>
      <c r="F290" s="3" t="s">
        <v>94</v>
      </c>
      <c r="G290" s="3" t="s">
        <v>94</v>
      </c>
      <c r="H290" s="24" t="s">
        <v>3432</v>
      </c>
      <c r="I290" s="3" t="s">
        <v>1699</v>
      </c>
      <c r="J290" s="3">
        <v>336956</v>
      </c>
      <c r="K290" s="3">
        <v>335000</v>
      </c>
      <c r="L290" s="3" t="s">
        <v>953</v>
      </c>
      <c r="M290" s="3" t="s">
        <v>407</v>
      </c>
      <c r="N290" s="8">
        <v>39871</v>
      </c>
      <c r="O290" s="24" t="s">
        <v>1699</v>
      </c>
      <c r="P290" s="3"/>
    </row>
    <row r="291" spans="1:16" ht="170.1">
      <c r="A291" s="3"/>
      <c r="B291" s="3" t="s">
        <v>3433</v>
      </c>
      <c r="C291" s="3" t="s">
        <v>63</v>
      </c>
      <c r="D291" s="3">
        <v>2006</v>
      </c>
      <c r="E291" s="3" t="s">
        <v>3399</v>
      </c>
      <c r="F291" s="3" t="s">
        <v>42</v>
      </c>
      <c r="G291" s="3" t="s">
        <v>42</v>
      </c>
      <c r="H291" s="24" t="s">
        <v>3434</v>
      </c>
      <c r="I291" s="3" t="s">
        <v>1831</v>
      </c>
      <c r="J291" s="3">
        <v>402819</v>
      </c>
      <c r="K291" s="3">
        <v>388000</v>
      </c>
      <c r="L291" s="3" t="s">
        <v>953</v>
      </c>
      <c r="M291" s="3" t="s">
        <v>3435</v>
      </c>
      <c r="N291" s="8">
        <v>40178</v>
      </c>
      <c r="O291" s="24" t="s">
        <v>1831</v>
      </c>
      <c r="P291" s="3"/>
    </row>
    <row r="292" spans="1:16" ht="153">
      <c r="A292" s="3"/>
      <c r="B292" s="3" t="s">
        <v>3436</v>
      </c>
      <c r="C292" s="3" t="s">
        <v>63</v>
      </c>
      <c r="D292" s="3">
        <v>2006</v>
      </c>
      <c r="E292" s="3" t="s">
        <v>3399</v>
      </c>
      <c r="F292" s="3" t="s">
        <v>20</v>
      </c>
      <c r="G292" s="3" t="s">
        <v>20</v>
      </c>
      <c r="H292" s="24" t="s">
        <v>3437</v>
      </c>
      <c r="I292" s="3" t="s">
        <v>2597</v>
      </c>
      <c r="J292" s="3">
        <v>218107</v>
      </c>
      <c r="K292" s="3">
        <v>210000</v>
      </c>
      <c r="L292" s="3" t="s">
        <v>953</v>
      </c>
      <c r="M292" s="3" t="s">
        <v>306</v>
      </c>
      <c r="N292" s="8">
        <v>39989</v>
      </c>
      <c r="O292" s="24" t="s">
        <v>2597</v>
      </c>
      <c r="P292" s="3"/>
    </row>
    <row r="293" spans="1:16" ht="153">
      <c r="A293" s="3"/>
      <c r="B293" s="3" t="s">
        <v>3441</v>
      </c>
      <c r="C293" s="3" t="s">
        <v>63</v>
      </c>
      <c r="D293" s="3">
        <v>2006</v>
      </c>
      <c r="E293" s="3" t="s">
        <v>3399</v>
      </c>
      <c r="F293" s="3" t="s">
        <v>88</v>
      </c>
      <c r="G293" s="3" t="s">
        <v>88</v>
      </c>
      <c r="H293" s="24" t="s">
        <v>3442</v>
      </c>
      <c r="I293" s="3" t="s">
        <v>1392</v>
      </c>
      <c r="J293" s="3">
        <v>669224</v>
      </c>
      <c r="K293" s="3">
        <v>640000</v>
      </c>
      <c r="L293" s="3" t="s">
        <v>953</v>
      </c>
      <c r="M293" s="3" t="s">
        <v>560</v>
      </c>
      <c r="N293" s="8">
        <v>40543</v>
      </c>
      <c r="O293" s="24" t="s">
        <v>3443</v>
      </c>
      <c r="P293" s="3"/>
    </row>
    <row r="294" spans="1:16" ht="135.94999999999999">
      <c r="A294" s="3"/>
      <c r="B294" s="3" t="s">
        <v>3448</v>
      </c>
      <c r="C294" s="3" t="s">
        <v>63</v>
      </c>
      <c r="D294" s="3">
        <v>2006</v>
      </c>
      <c r="E294" s="3" t="s">
        <v>3399</v>
      </c>
      <c r="F294" s="3" t="s">
        <v>646</v>
      </c>
      <c r="G294" s="3" t="s">
        <v>646</v>
      </c>
      <c r="H294" s="24" t="s">
        <v>3449</v>
      </c>
      <c r="I294" s="3" t="s">
        <v>3450</v>
      </c>
      <c r="J294" s="3">
        <v>249215</v>
      </c>
      <c r="K294" s="3">
        <v>240000</v>
      </c>
      <c r="L294" s="3" t="s">
        <v>953</v>
      </c>
      <c r="M294" s="3" t="s">
        <v>412</v>
      </c>
      <c r="N294" s="8">
        <v>40268</v>
      </c>
      <c r="O294" s="24" t="s">
        <v>3451</v>
      </c>
      <c r="P294" s="3"/>
    </row>
    <row r="295" spans="1:16" ht="102">
      <c r="A295" s="3"/>
      <c r="B295" s="3" t="s">
        <v>3452</v>
      </c>
      <c r="C295" s="3" t="s">
        <v>63</v>
      </c>
      <c r="D295" s="3">
        <v>2006</v>
      </c>
      <c r="E295" s="3" t="s">
        <v>3399</v>
      </c>
      <c r="F295" s="3" t="s">
        <v>42</v>
      </c>
      <c r="G295" s="3" t="s">
        <v>42</v>
      </c>
      <c r="H295" s="24" t="s">
        <v>3453</v>
      </c>
      <c r="I295" s="3" t="s">
        <v>1719</v>
      </c>
      <c r="J295" s="3">
        <v>247694</v>
      </c>
      <c r="K295" s="3">
        <v>238000</v>
      </c>
      <c r="L295" s="3" t="s">
        <v>953</v>
      </c>
      <c r="M295" s="3" t="s">
        <v>560</v>
      </c>
      <c r="N295" s="8">
        <v>40056</v>
      </c>
      <c r="O295" s="24" t="s">
        <v>1719</v>
      </c>
      <c r="P295" s="3"/>
    </row>
    <row r="296" spans="1:16" ht="135.94999999999999">
      <c r="A296" s="3"/>
      <c r="B296" s="3" t="s">
        <v>3469</v>
      </c>
      <c r="C296" s="3" t="s">
        <v>63</v>
      </c>
      <c r="D296" s="3">
        <v>2006</v>
      </c>
      <c r="E296" s="3" t="s">
        <v>3399</v>
      </c>
      <c r="F296" s="3" t="s">
        <v>42</v>
      </c>
      <c r="G296" s="3" t="s">
        <v>42</v>
      </c>
      <c r="H296" s="24" t="s">
        <v>3470</v>
      </c>
      <c r="I296" s="3" t="s">
        <v>3471</v>
      </c>
      <c r="J296" s="3">
        <v>254104</v>
      </c>
      <c r="K296" s="3">
        <v>249000</v>
      </c>
      <c r="L296" s="3" t="s">
        <v>953</v>
      </c>
      <c r="M296" s="3" t="s">
        <v>334</v>
      </c>
      <c r="N296" s="8">
        <v>39903</v>
      </c>
      <c r="O296" s="24" t="s">
        <v>3471</v>
      </c>
      <c r="P296" s="3"/>
    </row>
    <row r="297" spans="1:16" ht="135.94999999999999">
      <c r="A297" s="3"/>
      <c r="B297" s="3" t="s">
        <v>3476</v>
      </c>
      <c r="C297" s="3" t="s">
        <v>63</v>
      </c>
      <c r="D297" s="3">
        <v>2006</v>
      </c>
      <c r="E297" s="3" t="s">
        <v>3399</v>
      </c>
      <c r="F297" s="3" t="s">
        <v>583</v>
      </c>
      <c r="G297" s="3" t="s">
        <v>220</v>
      </c>
      <c r="H297" s="24" t="s">
        <v>3477</v>
      </c>
      <c r="I297" s="3" t="s">
        <v>3478</v>
      </c>
      <c r="J297" s="3">
        <v>593794</v>
      </c>
      <c r="K297" s="3">
        <v>630000</v>
      </c>
      <c r="L297" s="3" t="s">
        <v>953</v>
      </c>
      <c r="M297" s="3" t="s">
        <v>407</v>
      </c>
      <c r="N297" s="8">
        <v>40543</v>
      </c>
      <c r="O297" s="24" t="s">
        <v>3478</v>
      </c>
      <c r="P297" s="3"/>
    </row>
    <row r="298" spans="1:16" ht="153">
      <c r="A298" s="3"/>
      <c r="B298" s="3" t="s">
        <v>3479</v>
      </c>
      <c r="C298" s="3" t="s">
        <v>63</v>
      </c>
      <c r="D298" s="3">
        <v>2006</v>
      </c>
      <c r="E298" s="3" t="s">
        <v>3399</v>
      </c>
      <c r="F298" s="3" t="s">
        <v>152</v>
      </c>
      <c r="G298" s="3" t="s">
        <v>152</v>
      </c>
      <c r="H298" s="24" t="s">
        <v>3480</v>
      </c>
      <c r="I298" s="3" t="s">
        <v>3481</v>
      </c>
      <c r="J298" s="3">
        <v>269905</v>
      </c>
      <c r="K298" s="3">
        <v>260000</v>
      </c>
      <c r="L298" s="3" t="s">
        <v>953</v>
      </c>
      <c r="M298" s="3" t="s">
        <v>300</v>
      </c>
      <c r="N298" s="8">
        <v>39964</v>
      </c>
      <c r="O298" s="24" t="s">
        <v>3482</v>
      </c>
      <c r="P298" s="3"/>
    </row>
    <row r="299" spans="1:16" ht="153">
      <c r="A299" s="3"/>
      <c r="B299" s="3" t="s">
        <v>3483</v>
      </c>
      <c r="C299" s="3" t="s">
        <v>63</v>
      </c>
      <c r="D299" s="3">
        <v>2006</v>
      </c>
      <c r="E299" s="3" t="s">
        <v>3399</v>
      </c>
      <c r="F299" s="3" t="s">
        <v>42</v>
      </c>
      <c r="G299" s="3" t="s">
        <v>42</v>
      </c>
      <c r="H299" s="24" t="s">
        <v>3484</v>
      </c>
      <c r="I299" s="3" t="s">
        <v>3485</v>
      </c>
      <c r="J299" s="3">
        <v>347571</v>
      </c>
      <c r="K299" s="3">
        <v>335000</v>
      </c>
      <c r="L299" s="3" t="s">
        <v>953</v>
      </c>
      <c r="M299" s="3" t="s">
        <v>282</v>
      </c>
      <c r="N299" s="8">
        <v>40178</v>
      </c>
      <c r="O299" s="24" t="s">
        <v>3486</v>
      </c>
      <c r="P299" s="3"/>
    </row>
    <row r="300" spans="1:16" ht="170.1">
      <c r="A300" s="3"/>
      <c r="B300" s="3" t="s">
        <v>3487</v>
      </c>
      <c r="C300" s="3" t="s">
        <v>63</v>
      </c>
      <c r="D300" s="3">
        <v>2006</v>
      </c>
      <c r="E300" s="3" t="s">
        <v>3399</v>
      </c>
      <c r="F300" s="3" t="s">
        <v>194</v>
      </c>
      <c r="G300" s="3" t="s">
        <v>194</v>
      </c>
      <c r="H300" s="24" t="s">
        <v>3488</v>
      </c>
      <c r="I300" s="3" t="s">
        <v>3489</v>
      </c>
      <c r="J300" s="3">
        <v>20261</v>
      </c>
      <c r="K300" s="3">
        <v>223020</v>
      </c>
      <c r="L300" s="3" t="s">
        <v>953</v>
      </c>
      <c r="M300" s="3" t="s">
        <v>407</v>
      </c>
      <c r="N300" s="8">
        <v>39082</v>
      </c>
      <c r="O300" s="24" t="s">
        <v>3489</v>
      </c>
      <c r="P300" s="3"/>
    </row>
    <row r="301" spans="1:16" ht="221.1">
      <c r="A301" s="3"/>
      <c r="B301" s="3" t="s">
        <v>3493</v>
      </c>
      <c r="C301" s="3" t="s">
        <v>63</v>
      </c>
      <c r="D301" s="3">
        <v>2006</v>
      </c>
      <c r="E301" s="3" t="s">
        <v>3399</v>
      </c>
      <c r="F301" s="3" t="s">
        <v>42</v>
      </c>
      <c r="G301" s="3" t="s">
        <v>42</v>
      </c>
      <c r="H301" s="24" t="s">
        <v>3494</v>
      </c>
      <c r="I301" s="3" t="s">
        <v>2544</v>
      </c>
      <c r="J301" s="3">
        <v>477637</v>
      </c>
      <c r="K301" s="3">
        <v>460000</v>
      </c>
      <c r="L301" s="3" t="s">
        <v>953</v>
      </c>
      <c r="M301" s="3" t="s">
        <v>560</v>
      </c>
      <c r="N301" s="8">
        <v>39844</v>
      </c>
      <c r="O301" s="24" t="s">
        <v>3495</v>
      </c>
      <c r="P301" s="3"/>
    </row>
    <row r="302" spans="1:16" ht="170.1">
      <c r="A302" s="3"/>
      <c r="B302" s="3" t="s">
        <v>3496</v>
      </c>
      <c r="C302" s="3" t="s">
        <v>63</v>
      </c>
      <c r="D302" s="3">
        <v>2006</v>
      </c>
      <c r="E302" s="3" t="s">
        <v>3399</v>
      </c>
      <c r="F302" s="3" t="s">
        <v>225</v>
      </c>
      <c r="G302" s="3" t="s">
        <v>225</v>
      </c>
      <c r="H302" s="24" t="s">
        <v>3497</v>
      </c>
      <c r="I302" s="3" t="s">
        <v>2561</v>
      </c>
      <c r="J302" s="3">
        <v>320855</v>
      </c>
      <c r="K302" s="3">
        <v>310000</v>
      </c>
      <c r="L302" s="3" t="s">
        <v>953</v>
      </c>
      <c r="M302" s="3" t="s">
        <v>358</v>
      </c>
      <c r="N302" s="8">
        <v>40359</v>
      </c>
      <c r="O302" s="24" t="s">
        <v>3498</v>
      </c>
      <c r="P302" s="3"/>
    </row>
    <row r="303" spans="1:16" ht="153">
      <c r="A303" s="3"/>
      <c r="B303" s="3" t="s">
        <v>3499</v>
      </c>
      <c r="C303" s="3" t="s">
        <v>63</v>
      </c>
      <c r="D303" s="3">
        <v>2006</v>
      </c>
      <c r="E303" s="3" t="s">
        <v>3399</v>
      </c>
      <c r="F303" s="3" t="s">
        <v>42</v>
      </c>
      <c r="G303" s="3" t="s">
        <v>42</v>
      </c>
      <c r="H303" s="24" t="s">
        <v>3500</v>
      </c>
      <c r="I303" s="3" t="s">
        <v>1332</v>
      </c>
      <c r="J303" s="3">
        <v>233516</v>
      </c>
      <c r="K303" s="3">
        <v>225000</v>
      </c>
      <c r="L303" s="3" t="s">
        <v>953</v>
      </c>
      <c r="M303" s="3" t="s">
        <v>334</v>
      </c>
      <c r="N303" s="8">
        <v>40178</v>
      </c>
      <c r="O303" s="24" t="s">
        <v>3501</v>
      </c>
      <c r="P303" s="3"/>
    </row>
    <row r="304" spans="1:16" ht="186.95">
      <c r="A304" s="3"/>
      <c r="B304" s="3" t="s">
        <v>3220</v>
      </c>
      <c r="C304" s="3" t="s">
        <v>3009</v>
      </c>
      <c r="D304" s="3">
        <v>2007</v>
      </c>
      <c r="E304" s="3" t="s">
        <v>3221</v>
      </c>
      <c r="F304" s="3" t="s">
        <v>42</v>
      </c>
      <c r="G304" s="3" t="s">
        <v>42</v>
      </c>
      <c r="H304" s="24" t="s">
        <v>3222</v>
      </c>
      <c r="I304" s="3" t="s">
        <v>432</v>
      </c>
      <c r="J304" s="3">
        <v>12243</v>
      </c>
      <c r="K304" s="3">
        <v>12000</v>
      </c>
      <c r="L304" s="3" t="s">
        <v>953</v>
      </c>
      <c r="M304" s="3" t="s">
        <v>407</v>
      </c>
      <c r="N304" s="8">
        <v>39506</v>
      </c>
      <c r="O304" s="24" t="s">
        <v>3223</v>
      </c>
      <c r="P304" s="3"/>
    </row>
    <row r="305" spans="1:16" ht="153">
      <c r="A305" s="3"/>
      <c r="B305" s="3" t="s">
        <v>3228</v>
      </c>
      <c r="C305" s="3" t="s">
        <v>33</v>
      </c>
      <c r="D305" s="3">
        <v>2007</v>
      </c>
      <c r="E305" s="3" t="s">
        <v>3229</v>
      </c>
      <c r="F305" s="3" t="s">
        <v>500</v>
      </c>
      <c r="G305" s="3" t="s">
        <v>3230</v>
      </c>
      <c r="H305" s="24" t="s">
        <v>3231</v>
      </c>
      <c r="I305" s="3" t="s">
        <v>3232</v>
      </c>
      <c r="J305" s="3">
        <v>170000</v>
      </c>
      <c r="K305" s="3">
        <v>163350</v>
      </c>
      <c r="L305" s="3" t="s">
        <v>953</v>
      </c>
      <c r="M305" s="3" t="s">
        <v>391</v>
      </c>
      <c r="N305" s="8">
        <v>40178</v>
      </c>
      <c r="O305" s="24" t="s">
        <v>3233</v>
      </c>
      <c r="P305" s="3"/>
    </row>
    <row r="306" spans="1:16" ht="135.94999999999999">
      <c r="A306" s="3"/>
      <c r="B306" s="3" t="s">
        <v>3234</v>
      </c>
      <c r="C306" s="3" t="s">
        <v>33</v>
      </c>
      <c r="D306" s="3">
        <v>2007</v>
      </c>
      <c r="E306" s="3" t="s">
        <v>3235</v>
      </c>
      <c r="F306" s="3" t="s">
        <v>56</v>
      </c>
      <c r="G306" s="3" t="s">
        <v>56</v>
      </c>
      <c r="H306" s="24" t="s">
        <v>3236</v>
      </c>
      <c r="I306" s="3" t="s">
        <v>3237</v>
      </c>
      <c r="J306" s="3">
        <v>347903</v>
      </c>
      <c r="K306" s="3">
        <v>333869</v>
      </c>
      <c r="L306" s="3" t="s">
        <v>953</v>
      </c>
      <c r="M306" s="3" t="s">
        <v>407</v>
      </c>
      <c r="N306" s="8">
        <v>40543</v>
      </c>
      <c r="O306" s="24" t="s">
        <v>3238</v>
      </c>
      <c r="P306" s="3"/>
    </row>
    <row r="307" spans="1:16" ht="237.95">
      <c r="A307" s="3"/>
      <c r="B307" s="3" t="s">
        <v>3242</v>
      </c>
      <c r="C307" s="3" t="s">
        <v>33</v>
      </c>
      <c r="D307" s="3">
        <v>2007</v>
      </c>
      <c r="E307" s="3" t="s">
        <v>3235</v>
      </c>
      <c r="F307" s="3" t="s">
        <v>42</v>
      </c>
      <c r="G307" s="3" t="s">
        <v>42</v>
      </c>
      <c r="H307" s="24" t="s">
        <v>3243</v>
      </c>
      <c r="I307" s="3" t="s">
        <v>3244</v>
      </c>
      <c r="J307" s="3">
        <v>249499</v>
      </c>
      <c r="K307" s="3">
        <v>240000</v>
      </c>
      <c r="L307" s="3" t="s">
        <v>953</v>
      </c>
      <c r="M307" s="3" t="s">
        <v>352</v>
      </c>
      <c r="N307" s="8">
        <v>40908</v>
      </c>
      <c r="O307" s="24" t="s">
        <v>3245</v>
      </c>
      <c r="P307" s="3"/>
    </row>
    <row r="308" spans="1:16" ht="404.1">
      <c r="A308" s="3"/>
      <c r="B308" s="3" t="s">
        <v>3246</v>
      </c>
      <c r="C308" s="3" t="s">
        <v>165</v>
      </c>
      <c r="D308" s="3">
        <v>2007</v>
      </c>
      <c r="E308" s="3" t="s">
        <v>3247</v>
      </c>
      <c r="F308" s="3" t="s">
        <v>113</v>
      </c>
      <c r="G308" s="3" t="s">
        <v>113</v>
      </c>
      <c r="H308" s="24" t="s">
        <v>3248</v>
      </c>
      <c r="I308" s="3" t="s">
        <v>2501</v>
      </c>
      <c r="J308" s="3">
        <v>450000</v>
      </c>
      <c r="K308" s="3">
        <v>450000</v>
      </c>
      <c r="L308" s="3" t="s">
        <v>953</v>
      </c>
      <c r="M308" s="3" t="s">
        <v>358</v>
      </c>
      <c r="N308" s="8">
        <v>39538</v>
      </c>
      <c r="O308" s="24" t="s">
        <v>3249</v>
      </c>
      <c r="P308" s="3"/>
    </row>
    <row r="309" spans="1:16" ht="339.95">
      <c r="A309" s="3"/>
      <c r="B309" s="3" t="s">
        <v>3250</v>
      </c>
      <c r="C309" s="3" t="s">
        <v>165</v>
      </c>
      <c r="D309" s="3">
        <v>2007</v>
      </c>
      <c r="E309" s="3" t="s">
        <v>3247</v>
      </c>
      <c r="F309" s="3" t="s">
        <v>152</v>
      </c>
      <c r="G309" s="3" t="s">
        <v>152</v>
      </c>
      <c r="H309" s="24" t="s">
        <v>3251</v>
      </c>
      <c r="I309" s="3" t="s">
        <v>3252</v>
      </c>
      <c r="J309" s="3">
        <v>467000</v>
      </c>
      <c r="K309" s="3">
        <v>467000</v>
      </c>
      <c r="L309" s="3" t="s">
        <v>953</v>
      </c>
      <c r="M309" s="3" t="s">
        <v>2188</v>
      </c>
      <c r="N309" s="8">
        <v>39498</v>
      </c>
      <c r="O309" s="24" t="s">
        <v>3253</v>
      </c>
      <c r="P309" s="3"/>
    </row>
    <row r="310" spans="1:16" ht="339.95">
      <c r="A310" s="3"/>
      <c r="B310" s="3" t="s">
        <v>3254</v>
      </c>
      <c r="C310" s="3" t="s">
        <v>165</v>
      </c>
      <c r="D310" s="3">
        <v>2007</v>
      </c>
      <c r="E310" s="3" t="s">
        <v>3247</v>
      </c>
      <c r="F310" s="3" t="s">
        <v>220</v>
      </c>
      <c r="G310" s="3" t="s">
        <v>220</v>
      </c>
      <c r="H310" s="24" t="s">
        <v>3255</v>
      </c>
      <c r="I310" s="3" t="s">
        <v>585</v>
      </c>
      <c r="J310" s="3">
        <v>445000</v>
      </c>
      <c r="K310" s="3">
        <v>445000</v>
      </c>
      <c r="L310" s="3" t="s">
        <v>953</v>
      </c>
      <c r="M310" s="3" t="s">
        <v>300</v>
      </c>
      <c r="N310" s="8">
        <v>40359</v>
      </c>
      <c r="O310" s="24" t="s">
        <v>3256</v>
      </c>
      <c r="P310" s="3"/>
    </row>
    <row r="311" spans="1:16" ht="153">
      <c r="A311" s="3"/>
      <c r="B311" s="3" t="s">
        <v>3262</v>
      </c>
      <c r="C311" s="3" t="s">
        <v>3258</v>
      </c>
      <c r="D311" s="3">
        <v>2007</v>
      </c>
      <c r="E311" s="3" t="s">
        <v>3259</v>
      </c>
      <c r="F311" s="3" t="s">
        <v>88</v>
      </c>
      <c r="G311" s="3" t="s">
        <v>88</v>
      </c>
      <c r="H311" s="24" t="s">
        <v>3263</v>
      </c>
      <c r="I311" s="3" t="s">
        <v>3145</v>
      </c>
      <c r="J311" s="3">
        <v>1724644</v>
      </c>
      <c r="K311" s="3">
        <v>1606210</v>
      </c>
      <c r="L311" s="3" t="s">
        <v>953</v>
      </c>
      <c r="M311" s="3" t="s">
        <v>1310</v>
      </c>
      <c r="N311" s="8">
        <v>41211</v>
      </c>
      <c r="O311" s="24" t="s">
        <v>3145</v>
      </c>
      <c r="P311" s="3"/>
    </row>
    <row r="312" spans="1:16" ht="170.1">
      <c r="A312" s="3"/>
      <c r="B312" s="3" t="s">
        <v>3269</v>
      </c>
      <c r="C312" s="3" t="s">
        <v>3258</v>
      </c>
      <c r="D312" s="3">
        <v>2007</v>
      </c>
      <c r="E312" s="3" t="s">
        <v>3259</v>
      </c>
      <c r="F312" s="3" t="s">
        <v>220</v>
      </c>
      <c r="G312" s="3" t="s">
        <v>220</v>
      </c>
      <c r="H312" s="24" t="s">
        <v>3270</v>
      </c>
      <c r="I312" s="3" t="s">
        <v>3271</v>
      </c>
      <c r="J312" s="3">
        <v>2121510</v>
      </c>
      <c r="K312" s="3">
        <v>1971435</v>
      </c>
      <c r="L312" s="3" t="s">
        <v>953</v>
      </c>
      <c r="M312" s="3" t="s">
        <v>334</v>
      </c>
      <c r="N312" s="8">
        <v>41639</v>
      </c>
      <c r="O312" s="24" t="s">
        <v>3271</v>
      </c>
      <c r="P312" s="3"/>
    </row>
    <row r="313" spans="1:16" ht="102">
      <c r="A313" s="3"/>
      <c r="B313" s="3" t="s">
        <v>3272</v>
      </c>
      <c r="C313" s="3" t="s">
        <v>63</v>
      </c>
      <c r="D313" s="3">
        <v>2007</v>
      </c>
      <c r="E313" s="3" t="s">
        <v>3273</v>
      </c>
      <c r="F313" s="3" t="s">
        <v>42</v>
      </c>
      <c r="G313" s="3" t="s">
        <v>42</v>
      </c>
      <c r="H313" s="24" t="s">
        <v>3274</v>
      </c>
      <c r="I313" s="3" t="s">
        <v>3275</v>
      </c>
      <c r="J313" s="3">
        <v>349411</v>
      </c>
      <c r="K313" s="3">
        <v>335000</v>
      </c>
      <c r="L313" s="3" t="s">
        <v>953</v>
      </c>
      <c r="M313" s="3" t="s">
        <v>300</v>
      </c>
      <c r="N313" s="8">
        <v>40332</v>
      </c>
      <c r="O313" s="24" t="s">
        <v>3275</v>
      </c>
      <c r="P313" s="3"/>
    </row>
    <row r="314" spans="1:16" ht="186.95">
      <c r="A314" s="3"/>
      <c r="B314" s="3" t="s">
        <v>3285</v>
      </c>
      <c r="C314" s="3" t="s">
        <v>63</v>
      </c>
      <c r="D314" s="3">
        <v>2007</v>
      </c>
      <c r="E314" s="3" t="s">
        <v>3273</v>
      </c>
      <c r="F314" s="3" t="s">
        <v>382</v>
      </c>
      <c r="G314" s="3" t="s">
        <v>382</v>
      </c>
      <c r="H314" s="24" t="s">
        <v>3286</v>
      </c>
      <c r="I314" s="3" t="s">
        <v>3287</v>
      </c>
      <c r="J314" s="3">
        <v>249603</v>
      </c>
      <c r="K314" s="3">
        <v>240000</v>
      </c>
      <c r="L314" s="3" t="s">
        <v>953</v>
      </c>
      <c r="M314" s="3" t="s">
        <v>3288</v>
      </c>
      <c r="N314" s="8">
        <v>40826</v>
      </c>
      <c r="O314" s="24" t="s">
        <v>3289</v>
      </c>
      <c r="P314" s="3"/>
    </row>
    <row r="315" spans="1:16" ht="153">
      <c r="A315" s="3"/>
      <c r="B315" s="3" t="s">
        <v>3298</v>
      </c>
      <c r="C315" s="3" t="s">
        <v>63</v>
      </c>
      <c r="D315" s="3">
        <v>2007</v>
      </c>
      <c r="E315" s="3" t="s">
        <v>3273</v>
      </c>
      <c r="F315" s="3" t="s">
        <v>88</v>
      </c>
      <c r="G315" s="3" t="s">
        <v>88</v>
      </c>
      <c r="H315" s="24" t="s">
        <v>3299</v>
      </c>
      <c r="I315" s="3" t="s">
        <v>3300</v>
      </c>
      <c r="J315" s="3">
        <v>334038</v>
      </c>
      <c r="K315" s="3">
        <v>321000</v>
      </c>
      <c r="L315" s="3" t="s">
        <v>953</v>
      </c>
      <c r="M315" s="3" t="s">
        <v>306</v>
      </c>
      <c r="N315" s="8">
        <v>40194</v>
      </c>
      <c r="O315" s="24" t="s">
        <v>3301</v>
      </c>
      <c r="P315" s="3"/>
    </row>
    <row r="316" spans="1:16" ht="135.94999999999999">
      <c r="A316" s="3"/>
      <c r="B316" s="3" t="s">
        <v>3302</v>
      </c>
      <c r="C316" s="3" t="s">
        <v>63</v>
      </c>
      <c r="D316" s="3">
        <v>2007</v>
      </c>
      <c r="E316" s="3" t="s">
        <v>3273</v>
      </c>
      <c r="F316" s="3" t="s">
        <v>42</v>
      </c>
      <c r="G316" s="3" t="s">
        <v>42</v>
      </c>
      <c r="H316" s="24" t="s">
        <v>3303</v>
      </c>
      <c r="I316" s="3" t="s">
        <v>1996</v>
      </c>
      <c r="J316" s="3">
        <v>665120</v>
      </c>
      <c r="K316" s="3">
        <v>639000</v>
      </c>
      <c r="L316" s="3" t="s">
        <v>953</v>
      </c>
      <c r="M316" s="3" t="s">
        <v>407</v>
      </c>
      <c r="N316" s="8">
        <v>40543</v>
      </c>
      <c r="O316" s="24" t="s">
        <v>3304</v>
      </c>
      <c r="P316" s="3"/>
    </row>
    <row r="317" spans="1:16" ht="153">
      <c r="A317" s="3"/>
      <c r="B317" s="3" t="s">
        <v>3305</v>
      </c>
      <c r="C317" s="3" t="s">
        <v>63</v>
      </c>
      <c r="D317" s="3">
        <v>2007</v>
      </c>
      <c r="E317" s="3" t="s">
        <v>3273</v>
      </c>
      <c r="F317" s="3" t="s">
        <v>20</v>
      </c>
      <c r="G317" s="3" t="s">
        <v>20</v>
      </c>
      <c r="H317" s="24" t="s">
        <v>3306</v>
      </c>
      <c r="I317" s="3" t="s">
        <v>3307</v>
      </c>
      <c r="J317" s="3">
        <v>322051</v>
      </c>
      <c r="K317" s="3">
        <v>310000</v>
      </c>
      <c r="L317" s="3" t="s">
        <v>953</v>
      </c>
      <c r="M317" s="3" t="s">
        <v>3308</v>
      </c>
      <c r="N317" s="8">
        <v>40543</v>
      </c>
      <c r="O317" s="24" t="s">
        <v>3307</v>
      </c>
      <c r="P317" s="3"/>
    </row>
    <row r="318" spans="1:16" ht="102">
      <c r="A318" s="3"/>
      <c r="B318" s="3" t="s">
        <v>3309</v>
      </c>
      <c r="C318" s="3" t="s">
        <v>63</v>
      </c>
      <c r="D318" s="3">
        <v>2007</v>
      </c>
      <c r="E318" s="3" t="s">
        <v>3273</v>
      </c>
      <c r="F318" s="3" t="s">
        <v>42</v>
      </c>
      <c r="G318" s="3" t="s">
        <v>42</v>
      </c>
      <c r="H318" s="24" t="s">
        <v>3310</v>
      </c>
      <c r="I318" s="3" t="s">
        <v>1719</v>
      </c>
      <c r="J318" s="3">
        <v>523563</v>
      </c>
      <c r="K318" s="3">
        <v>503000</v>
      </c>
      <c r="L318" s="3" t="s">
        <v>953</v>
      </c>
      <c r="M318" s="3" t="s">
        <v>334</v>
      </c>
      <c r="N318" s="8">
        <v>40543</v>
      </c>
      <c r="O318" s="24" t="s">
        <v>3311</v>
      </c>
      <c r="P318" s="3"/>
    </row>
    <row r="319" spans="1:16" ht="135.94999999999999">
      <c r="A319" s="3"/>
      <c r="B319" s="3" t="s">
        <v>3312</v>
      </c>
      <c r="C319" s="3" t="s">
        <v>63</v>
      </c>
      <c r="D319" s="3">
        <v>2007</v>
      </c>
      <c r="E319" s="3" t="s">
        <v>3273</v>
      </c>
      <c r="F319" s="3" t="s">
        <v>152</v>
      </c>
      <c r="G319" s="3" t="s">
        <v>152</v>
      </c>
      <c r="H319" s="24" t="s">
        <v>3313</v>
      </c>
      <c r="I319" s="3" t="s">
        <v>2918</v>
      </c>
      <c r="J319" s="3">
        <v>246688</v>
      </c>
      <c r="K319" s="3">
        <v>237000</v>
      </c>
      <c r="L319" s="3" t="s">
        <v>953</v>
      </c>
      <c r="M319" s="3" t="s">
        <v>560</v>
      </c>
      <c r="N319" s="8">
        <v>40359</v>
      </c>
      <c r="O319" s="24" t="s">
        <v>2918</v>
      </c>
      <c r="P319" s="3"/>
    </row>
    <row r="320" spans="1:16" ht="153">
      <c r="A320" s="3"/>
      <c r="B320" s="3" t="s">
        <v>3319</v>
      </c>
      <c r="C320" s="3" t="s">
        <v>63</v>
      </c>
      <c r="D320" s="3">
        <v>2007</v>
      </c>
      <c r="E320" s="3" t="s">
        <v>3273</v>
      </c>
      <c r="F320" s="3" t="s">
        <v>42</v>
      </c>
      <c r="G320" s="3" t="s">
        <v>42</v>
      </c>
      <c r="H320" s="24" t="s">
        <v>3320</v>
      </c>
      <c r="I320" s="3" t="s">
        <v>3321</v>
      </c>
      <c r="J320" s="3">
        <v>572276</v>
      </c>
      <c r="K320" s="3">
        <v>550000</v>
      </c>
      <c r="L320" s="3" t="s">
        <v>953</v>
      </c>
      <c r="M320" s="3" t="s">
        <v>407</v>
      </c>
      <c r="N320" s="8">
        <v>40329</v>
      </c>
      <c r="O320" s="24" t="s">
        <v>3322</v>
      </c>
      <c r="P320" s="3"/>
    </row>
    <row r="321" spans="1:16" ht="186.95">
      <c r="A321" s="3"/>
      <c r="B321" s="3" t="s">
        <v>3323</v>
      </c>
      <c r="C321" s="3" t="s">
        <v>63</v>
      </c>
      <c r="D321" s="3">
        <v>2007</v>
      </c>
      <c r="E321" s="3" t="s">
        <v>3273</v>
      </c>
      <c r="F321" s="3" t="s">
        <v>42</v>
      </c>
      <c r="G321" s="3" t="s">
        <v>42</v>
      </c>
      <c r="H321" s="24" t="s">
        <v>3324</v>
      </c>
      <c r="I321" s="3" t="s">
        <v>887</v>
      </c>
      <c r="J321" s="3">
        <v>226699</v>
      </c>
      <c r="K321" s="3">
        <v>220000</v>
      </c>
      <c r="L321" s="3" t="s">
        <v>953</v>
      </c>
      <c r="M321" s="3" t="s">
        <v>334</v>
      </c>
      <c r="N321" s="8">
        <v>39813</v>
      </c>
      <c r="O321" s="24" t="s">
        <v>3325</v>
      </c>
      <c r="P321" s="3"/>
    </row>
    <row r="322" spans="1:16" ht="237.95">
      <c r="A322" s="3"/>
      <c r="B322" s="3" t="s">
        <v>3326</v>
      </c>
      <c r="C322" s="3" t="s">
        <v>63</v>
      </c>
      <c r="D322" s="3">
        <v>2007</v>
      </c>
      <c r="E322" s="3" t="s">
        <v>3273</v>
      </c>
      <c r="F322" s="3" t="s">
        <v>220</v>
      </c>
      <c r="G322" s="3" t="s">
        <v>220</v>
      </c>
      <c r="H322" s="24" t="s">
        <v>3327</v>
      </c>
      <c r="I322" s="3" t="s">
        <v>676</v>
      </c>
      <c r="J322" s="3">
        <v>468394</v>
      </c>
      <c r="K322" s="3">
        <v>450000</v>
      </c>
      <c r="L322" s="3" t="s">
        <v>953</v>
      </c>
      <c r="M322" s="3" t="s">
        <v>334</v>
      </c>
      <c r="N322" s="8">
        <v>40908</v>
      </c>
      <c r="O322" s="24" t="s">
        <v>3328</v>
      </c>
      <c r="P322" s="3"/>
    </row>
    <row r="323" spans="1:16" ht="135.94999999999999">
      <c r="A323" s="3"/>
      <c r="B323" s="3" t="s">
        <v>3331</v>
      </c>
      <c r="C323" s="3" t="s">
        <v>63</v>
      </c>
      <c r="D323" s="3">
        <v>2007</v>
      </c>
      <c r="E323" s="3" t="s">
        <v>3273</v>
      </c>
      <c r="F323" s="3" t="s">
        <v>152</v>
      </c>
      <c r="G323" s="3" t="s">
        <v>152</v>
      </c>
      <c r="H323" s="24" t="s">
        <v>3332</v>
      </c>
      <c r="I323" s="3" t="s">
        <v>1781</v>
      </c>
      <c r="J323" s="3">
        <v>287490</v>
      </c>
      <c r="K323" s="3">
        <v>276000</v>
      </c>
      <c r="L323" s="3" t="s">
        <v>953</v>
      </c>
      <c r="M323" s="3" t="s">
        <v>407</v>
      </c>
      <c r="N323" s="8">
        <v>40268</v>
      </c>
      <c r="O323" s="24" t="s">
        <v>3333</v>
      </c>
      <c r="P323" s="3"/>
    </row>
    <row r="324" spans="1:16" ht="135.94999999999999">
      <c r="A324" s="3"/>
      <c r="B324" s="3" t="s">
        <v>3337</v>
      </c>
      <c r="C324" s="3" t="s">
        <v>63</v>
      </c>
      <c r="D324" s="3">
        <v>2007</v>
      </c>
      <c r="E324" s="3" t="s">
        <v>3273</v>
      </c>
      <c r="F324" s="3" t="s">
        <v>56</v>
      </c>
      <c r="G324" s="3" t="s">
        <v>56</v>
      </c>
      <c r="H324" s="24" t="s">
        <v>3338</v>
      </c>
      <c r="I324" s="3" t="s">
        <v>3339</v>
      </c>
      <c r="J324" s="3">
        <v>327493</v>
      </c>
      <c r="K324" s="3">
        <v>315000</v>
      </c>
      <c r="L324" s="3" t="s">
        <v>953</v>
      </c>
      <c r="M324" s="3" t="s">
        <v>306</v>
      </c>
      <c r="N324" s="8">
        <v>40543</v>
      </c>
      <c r="O324" s="24" t="s">
        <v>3340</v>
      </c>
      <c r="P324" s="3"/>
    </row>
    <row r="325" spans="1:16" ht="170.1">
      <c r="A325" s="3"/>
      <c r="B325" s="3" t="s">
        <v>3100</v>
      </c>
      <c r="C325" s="3" t="s">
        <v>3009</v>
      </c>
      <c r="D325" s="3">
        <v>2008</v>
      </c>
      <c r="E325" s="3" t="s">
        <v>3101</v>
      </c>
      <c r="F325" s="3" t="s">
        <v>220</v>
      </c>
      <c r="G325" s="3" t="s">
        <v>220</v>
      </c>
      <c r="H325" s="24" t="s">
        <v>3102</v>
      </c>
      <c r="I325" s="3" t="s">
        <v>1191</v>
      </c>
      <c r="J325" s="3">
        <v>14997</v>
      </c>
      <c r="K325" s="3">
        <v>14500</v>
      </c>
      <c r="L325" s="3" t="s">
        <v>953</v>
      </c>
      <c r="M325" s="3" t="s">
        <v>551</v>
      </c>
      <c r="N325" s="8">
        <v>40390</v>
      </c>
      <c r="O325" s="24" t="s">
        <v>3103</v>
      </c>
      <c r="P325" s="3"/>
    </row>
    <row r="326" spans="1:16" ht="170.1">
      <c r="A326" s="3"/>
      <c r="B326" s="3" t="s">
        <v>3104</v>
      </c>
      <c r="C326" s="3" t="s">
        <v>3009</v>
      </c>
      <c r="D326" s="3">
        <v>2008</v>
      </c>
      <c r="E326" s="3" t="s">
        <v>3105</v>
      </c>
      <c r="F326" s="3" t="s">
        <v>119</v>
      </c>
      <c r="G326" s="3" t="s">
        <v>119</v>
      </c>
      <c r="H326" s="24" t="s">
        <v>3106</v>
      </c>
      <c r="I326" s="3" t="s">
        <v>1626</v>
      </c>
      <c r="J326" s="3">
        <v>150383</v>
      </c>
      <c r="K326" s="3">
        <v>165086</v>
      </c>
      <c r="L326" s="3" t="s">
        <v>953</v>
      </c>
      <c r="M326" s="3" t="s">
        <v>823</v>
      </c>
      <c r="N326" s="8">
        <v>40268</v>
      </c>
      <c r="O326" s="24" t="s">
        <v>3107</v>
      </c>
      <c r="P326" s="3"/>
    </row>
    <row r="327" spans="1:16" ht="288.95">
      <c r="A327" s="3"/>
      <c r="B327" s="3" t="s">
        <v>3108</v>
      </c>
      <c r="C327" s="3" t="s">
        <v>3009</v>
      </c>
      <c r="D327" s="3">
        <v>2008</v>
      </c>
      <c r="E327" s="3" t="s">
        <v>3101</v>
      </c>
      <c r="F327" s="3" t="s">
        <v>42</v>
      </c>
      <c r="G327" s="3" t="s">
        <v>42</v>
      </c>
      <c r="H327" s="24" t="s">
        <v>3109</v>
      </c>
      <c r="I327" s="3" t="s">
        <v>3110</v>
      </c>
      <c r="J327" s="3">
        <v>51829</v>
      </c>
      <c r="K327" s="3">
        <v>49799</v>
      </c>
      <c r="L327" s="3" t="s">
        <v>953</v>
      </c>
      <c r="M327" s="3" t="s">
        <v>334</v>
      </c>
      <c r="N327" s="8">
        <v>40908</v>
      </c>
      <c r="O327" s="24" t="s">
        <v>3111</v>
      </c>
      <c r="P327" s="3"/>
    </row>
    <row r="328" spans="1:16" ht="323.10000000000002">
      <c r="A328" s="3"/>
      <c r="B328" s="3" t="s">
        <v>3115</v>
      </c>
      <c r="C328" s="3" t="s">
        <v>33</v>
      </c>
      <c r="D328" s="3">
        <v>2008</v>
      </c>
      <c r="E328" s="3" t="s">
        <v>3116</v>
      </c>
      <c r="F328" s="3" t="s">
        <v>94</v>
      </c>
      <c r="G328" s="3" t="s">
        <v>94</v>
      </c>
      <c r="H328" s="24" t="s">
        <v>3117</v>
      </c>
      <c r="I328" s="3" t="s">
        <v>1301</v>
      </c>
      <c r="J328" s="3">
        <v>197708</v>
      </c>
      <c r="K328" s="3">
        <v>188000</v>
      </c>
      <c r="L328" s="3" t="s">
        <v>953</v>
      </c>
      <c r="M328" s="3" t="s">
        <v>407</v>
      </c>
      <c r="N328" s="8">
        <v>41274</v>
      </c>
      <c r="O328" s="24" t="s">
        <v>3118</v>
      </c>
      <c r="P328" s="3"/>
    </row>
    <row r="329" spans="1:16" ht="288.95">
      <c r="A329" s="3"/>
      <c r="B329" s="3" t="s">
        <v>3127</v>
      </c>
      <c r="C329" s="3" t="s">
        <v>165</v>
      </c>
      <c r="D329" s="3">
        <v>2008</v>
      </c>
      <c r="E329" s="3" t="s">
        <v>3124</v>
      </c>
      <c r="F329" s="3" t="s">
        <v>119</v>
      </c>
      <c r="G329" s="3" t="s">
        <v>119</v>
      </c>
      <c r="H329" s="24" t="s">
        <v>3128</v>
      </c>
      <c r="I329" s="3" t="s">
        <v>2073</v>
      </c>
      <c r="J329" s="3">
        <v>600000</v>
      </c>
      <c r="K329" s="3">
        <v>600000</v>
      </c>
      <c r="L329" s="3" t="s">
        <v>953</v>
      </c>
      <c r="M329" s="3" t="s">
        <v>358</v>
      </c>
      <c r="N329" s="8">
        <v>40268</v>
      </c>
      <c r="O329" s="24" t="s">
        <v>3129</v>
      </c>
      <c r="P329" s="3"/>
    </row>
    <row r="330" spans="1:16" ht="409.6">
      <c r="A330" s="3"/>
      <c r="B330" s="3" t="s">
        <v>3136</v>
      </c>
      <c r="C330" s="3" t="s">
        <v>165</v>
      </c>
      <c r="D330" s="3">
        <v>2008</v>
      </c>
      <c r="E330" s="3" t="s">
        <v>3124</v>
      </c>
      <c r="F330" s="3" t="s">
        <v>56</v>
      </c>
      <c r="G330" s="3" t="s">
        <v>56</v>
      </c>
      <c r="H330" s="24" t="s">
        <v>3137</v>
      </c>
      <c r="I330" s="3" t="s">
        <v>3138</v>
      </c>
      <c r="J330" s="3">
        <v>700000</v>
      </c>
      <c r="K330" s="3">
        <v>700000</v>
      </c>
      <c r="L330" s="3" t="s">
        <v>953</v>
      </c>
      <c r="M330" s="3" t="s">
        <v>334</v>
      </c>
      <c r="N330" s="8">
        <v>39813</v>
      </c>
      <c r="O330" s="24" t="s">
        <v>3139</v>
      </c>
      <c r="P330" s="3"/>
    </row>
    <row r="331" spans="1:16" ht="153">
      <c r="A331" s="3"/>
      <c r="B331" s="3" t="s">
        <v>3153</v>
      </c>
      <c r="C331" s="3" t="s">
        <v>63</v>
      </c>
      <c r="D331" s="3">
        <v>2008</v>
      </c>
      <c r="E331" s="3" t="s">
        <v>3141</v>
      </c>
      <c r="F331" s="3" t="s">
        <v>225</v>
      </c>
      <c r="G331" s="3" t="s">
        <v>225</v>
      </c>
      <c r="H331" s="24" t="s">
        <v>3154</v>
      </c>
      <c r="I331" s="3" t="s">
        <v>1025</v>
      </c>
      <c r="J331" s="3">
        <v>258431</v>
      </c>
      <c r="K331" s="3">
        <v>250944</v>
      </c>
      <c r="L331" s="3" t="s">
        <v>953</v>
      </c>
      <c r="M331" s="3" t="s">
        <v>441</v>
      </c>
      <c r="N331" s="8">
        <v>40964</v>
      </c>
      <c r="O331" s="24" t="s">
        <v>1025</v>
      </c>
      <c r="P331" s="3"/>
    </row>
    <row r="332" spans="1:16" ht="135.94999999999999">
      <c r="A332" s="3"/>
      <c r="B332" s="3" t="s">
        <v>3155</v>
      </c>
      <c r="C332" s="3" t="s">
        <v>63</v>
      </c>
      <c r="D332" s="3">
        <v>2008</v>
      </c>
      <c r="E332" s="3" t="s">
        <v>3141</v>
      </c>
      <c r="F332" s="3" t="s">
        <v>194</v>
      </c>
      <c r="G332" s="3" t="s">
        <v>194</v>
      </c>
      <c r="H332" s="24" t="s">
        <v>3156</v>
      </c>
      <c r="I332" s="3" t="s">
        <v>3157</v>
      </c>
      <c r="J332" s="3">
        <v>158773</v>
      </c>
      <c r="K332" s="3">
        <v>235944</v>
      </c>
      <c r="L332" s="3" t="s">
        <v>953</v>
      </c>
      <c r="M332" s="3" t="s">
        <v>334</v>
      </c>
      <c r="N332" s="8">
        <v>40178</v>
      </c>
      <c r="O332" s="24" t="s">
        <v>3157</v>
      </c>
      <c r="P332" s="3"/>
    </row>
    <row r="333" spans="1:16" ht="272.10000000000002">
      <c r="A333" s="3"/>
      <c r="B333" s="3" t="s">
        <v>3158</v>
      </c>
      <c r="C333" s="3" t="s">
        <v>63</v>
      </c>
      <c r="D333" s="3">
        <v>2008</v>
      </c>
      <c r="E333" s="3" t="s">
        <v>3141</v>
      </c>
      <c r="F333" s="3" t="s">
        <v>583</v>
      </c>
      <c r="G333" s="3" t="s">
        <v>583</v>
      </c>
      <c r="H333" s="24" t="s">
        <v>3159</v>
      </c>
      <c r="I333" s="3" t="s">
        <v>585</v>
      </c>
      <c r="J333" s="3">
        <v>382949</v>
      </c>
      <c r="K333" s="3">
        <v>368000</v>
      </c>
      <c r="L333" s="3" t="s">
        <v>953</v>
      </c>
      <c r="M333" s="3" t="s">
        <v>300</v>
      </c>
      <c r="N333" s="8">
        <v>40543</v>
      </c>
      <c r="O333" s="24" t="s">
        <v>3160</v>
      </c>
      <c r="P333" s="3"/>
    </row>
    <row r="334" spans="1:16" ht="119.1">
      <c r="A334" s="3"/>
      <c r="B334" s="3" t="s">
        <v>3161</v>
      </c>
      <c r="C334" s="3" t="s">
        <v>63</v>
      </c>
      <c r="D334" s="3">
        <v>2008</v>
      </c>
      <c r="E334" s="3" t="s">
        <v>3141</v>
      </c>
      <c r="F334" s="3" t="s">
        <v>20</v>
      </c>
      <c r="G334" s="3" t="s">
        <v>20</v>
      </c>
      <c r="H334" s="24" t="s">
        <v>3162</v>
      </c>
      <c r="I334" s="3" t="s">
        <v>3163</v>
      </c>
      <c r="J334" s="3">
        <v>0</v>
      </c>
      <c r="K334" s="3">
        <v>778000</v>
      </c>
      <c r="L334" s="3" t="s">
        <v>953</v>
      </c>
      <c r="M334" s="3" t="s">
        <v>282</v>
      </c>
      <c r="N334" s="8">
        <v>41274</v>
      </c>
      <c r="O334" s="24" t="s">
        <v>3163</v>
      </c>
      <c r="P334" s="3"/>
    </row>
    <row r="335" spans="1:16" ht="272.10000000000002">
      <c r="A335" s="3"/>
      <c r="B335" s="3" t="s">
        <v>3164</v>
      </c>
      <c r="C335" s="3" t="s">
        <v>63</v>
      </c>
      <c r="D335" s="3">
        <v>2008</v>
      </c>
      <c r="E335" s="3" t="s">
        <v>3141</v>
      </c>
      <c r="F335" s="3" t="s">
        <v>42</v>
      </c>
      <c r="G335" s="3" t="s">
        <v>42</v>
      </c>
      <c r="H335" s="24" t="s">
        <v>3165</v>
      </c>
      <c r="I335" s="3" t="s">
        <v>108</v>
      </c>
      <c r="J335" s="3">
        <v>1117389</v>
      </c>
      <c r="K335" s="3">
        <v>1063000</v>
      </c>
      <c r="L335" s="3" t="s">
        <v>953</v>
      </c>
      <c r="M335" s="3" t="s">
        <v>334</v>
      </c>
      <c r="N335" s="8">
        <v>41274</v>
      </c>
      <c r="O335" s="24" t="s">
        <v>3166</v>
      </c>
      <c r="P335" s="3"/>
    </row>
    <row r="336" spans="1:16" ht="170.1">
      <c r="A336" s="3"/>
      <c r="B336" s="3" t="s">
        <v>3174</v>
      </c>
      <c r="C336" s="3" t="s">
        <v>63</v>
      </c>
      <c r="D336" s="3">
        <v>2008</v>
      </c>
      <c r="E336" s="3" t="s">
        <v>3141</v>
      </c>
      <c r="F336" s="3" t="s">
        <v>1351</v>
      </c>
      <c r="G336" s="3" t="s">
        <v>2531</v>
      </c>
      <c r="H336" s="24" t="s">
        <v>3175</v>
      </c>
      <c r="I336" s="3" t="s">
        <v>3176</v>
      </c>
      <c r="J336" s="3">
        <v>278646</v>
      </c>
      <c r="K336" s="3">
        <v>267911</v>
      </c>
      <c r="L336" s="3" t="s">
        <v>953</v>
      </c>
      <c r="M336" s="3" t="s">
        <v>560</v>
      </c>
      <c r="N336" s="8">
        <v>40893</v>
      </c>
      <c r="O336" s="24" t="s">
        <v>3177</v>
      </c>
      <c r="P336" s="3"/>
    </row>
    <row r="337" spans="1:16" ht="153">
      <c r="A337" s="3"/>
      <c r="B337" s="3" t="s">
        <v>3178</v>
      </c>
      <c r="C337" s="3" t="s">
        <v>63</v>
      </c>
      <c r="D337" s="3">
        <v>2008</v>
      </c>
      <c r="E337" s="3" t="s">
        <v>3141</v>
      </c>
      <c r="F337" s="3" t="s">
        <v>88</v>
      </c>
      <c r="G337" s="3" t="s">
        <v>88</v>
      </c>
      <c r="H337" s="24" t="s">
        <v>3179</v>
      </c>
      <c r="I337" s="3" t="s">
        <v>1342</v>
      </c>
      <c r="J337" s="3">
        <v>234006</v>
      </c>
      <c r="K337" s="3">
        <v>225000</v>
      </c>
      <c r="L337" s="3" t="s">
        <v>953</v>
      </c>
      <c r="M337" s="3" t="s">
        <v>306</v>
      </c>
      <c r="N337" s="8">
        <v>40908</v>
      </c>
      <c r="O337" s="24" t="s">
        <v>1342</v>
      </c>
      <c r="P337" s="3"/>
    </row>
    <row r="338" spans="1:16" ht="204">
      <c r="A338" s="3"/>
      <c r="B338" s="3" t="s">
        <v>3180</v>
      </c>
      <c r="C338" s="3" t="s">
        <v>63</v>
      </c>
      <c r="D338" s="3">
        <v>2008</v>
      </c>
      <c r="E338" s="3" t="s">
        <v>3141</v>
      </c>
      <c r="F338" s="3" t="s">
        <v>81</v>
      </c>
      <c r="G338" s="3" t="s">
        <v>81</v>
      </c>
      <c r="H338" s="24" t="s">
        <v>3181</v>
      </c>
      <c r="I338" s="3" t="s">
        <v>3182</v>
      </c>
      <c r="J338" s="3">
        <v>1292565</v>
      </c>
      <c r="K338" s="3">
        <v>1225000</v>
      </c>
      <c r="L338" s="3" t="s">
        <v>953</v>
      </c>
      <c r="M338" s="3" t="s">
        <v>1599</v>
      </c>
      <c r="N338" s="8">
        <v>41639</v>
      </c>
      <c r="O338" s="24" t="s">
        <v>3183</v>
      </c>
      <c r="P338" s="3"/>
    </row>
    <row r="339" spans="1:16" ht="255">
      <c r="A339" s="3"/>
      <c r="B339" s="3" t="s">
        <v>3187</v>
      </c>
      <c r="C339" s="3" t="s">
        <v>63</v>
      </c>
      <c r="D339" s="3">
        <v>2008</v>
      </c>
      <c r="E339" s="3" t="s">
        <v>3141</v>
      </c>
      <c r="F339" s="3" t="s">
        <v>113</v>
      </c>
      <c r="G339" s="3" t="s">
        <v>113</v>
      </c>
      <c r="H339" s="24" t="s">
        <v>3188</v>
      </c>
      <c r="I339" s="3" t="s">
        <v>2052</v>
      </c>
      <c r="J339" s="3">
        <v>374749</v>
      </c>
      <c r="K339" s="3">
        <v>360000</v>
      </c>
      <c r="L339" s="3" t="s">
        <v>953</v>
      </c>
      <c r="M339" s="3" t="s">
        <v>334</v>
      </c>
      <c r="N339" s="8">
        <v>41274</v>
      </c>
      <c r="O339" s="24" t="s">
        <v>3189</v>
      </c>
      <c r="P339" s="3"/>
    </row>
    <row r="340" spans="1:16" ht="153">
      <c r="A340" s="3"/>
      <c r="B340" s="3" t="s">
        <v>3190</v>
      </c>
      <c r="C340" s="3" t="s">
        <v>63</v>
      </c>
      <c r="D340" s="3">
        <v>2008</v>
      </c>
      <c r="E340" s="3" t="s">
        <v>3141</v>
      </c>
      <c r="F340" s="3" t="s">
        <v>152</v>
      </c>
      <c r="G340" s="3" t="s">
        <v>152</v>
      </c>
      <c r="H340" s="24" t="s">
        <v>3191</v>
      </c>
      <c r="I340" s="3" t="s">
        <v>1336</v>
      </c>
      <c r="J340" s="3">
        <v>651204</v>
      </c>
      <c r="K340" s="3">
        <v>624000</v>
      </c>
      <c r="L340" s="3" t="s">
        <v>953</v>
      </c>
      <c r="M340" s="3" t="s">
        <v>551</v>
      </c>
      <c r="N340" s="8">
        <v>41729</v>
      </c>
      <c r="O340" s="24" t="s">
        <v>3192</v>
      </c>
      <c r="P340" s="3"/>
    </row>
    <row r="341" spans="1:16" ht="119.1">
      <c r="A341" s="3"/>
      <c r="B341" s="3" t="s">
        <v>3193</v>
      </c>
      <c r="C341" s="3" t="s">
        <v>63</v>
      </c>
      <c r="D341" s="3">
        <v>2008</v>
      </c>
      <c r="E341" s="3" t="s">
        <v>3141</v>
      </c>
      <c r="F341" s="3" t="s">
        <v>88</v>
      </c>
      <c r="G341" s="3" t="s">
        <v>88</v>
      </c>
      <c r="H341" s="24" t="s">
        <v>3194</v>
      </c>
      <c r="I341" s="3" t="s">
        <v>3195</v>
      </c>
      <c r="J341" s="3">
        <v>336105</v>
      </c>
      <c r="K341" s="3">
        <v>323000</v>
      </c>
      <c r="L341" s="3" t="s">
        <v>953</v>
      </c>
      <c r="M341" s="3" t="s">
        <v>334</v>
      </c>
      <c r="N341" s="8">
        <v>40707</v>
      </c>
      <c r="O341" s="24" t="s">
        <v>3196</v>
      </c>
      <c r="P341" s="3"/>
    </row>
    <row r="342" spans="1:16" ht="135.94999999999999">
      <c r="A342" s="3"/>
      <c r="B342" s="3" t="s">
        <v>3197</v>
      </c>
      <c r="C342" s="3" t="s">
        <v>63</v>
      </c>
      <c r="D342" s="3">
        <v>2008</v>
      </c>
      <c r="E342" s="3" t="s">
        <v>3141</v>
      </c>
      <c r="F342" s="3" t="s">
        <v>88</v>
      </c>
      <c r="G342" s="3" t="s">
        <v>88</v>
      </c>
      <c r="H342" s="24" t="s">
        <v>3198</v>
      </c>
      <c r="I342" s="3" t="s">
        <v>3199</v>
      </c>
      <c r="J342" s="3">
        <v>304876</v>
      </c>
      <c r="K342" s="3">
        <v>293000</v>
      </c>
      <c r="L342" s="3" t="s">
        <v>953</v>
      </c>
      <c r="M342" s="3" t="s">
        <v>2188</v>
      </c>
      <c r="N342" s="8">
        <v>40969</v>
      </c>
      <c r="O342" s="24" t="s">
        <v>3200</v>
      </c>
      <c r="P342" s="3"/>
    </row>
    <row r="343" spans="1:16" ht="204">
      <c r="A343" s="3"/>
      <c r="B343" s="3" t="s">
        <v>3201</v>
      </c>
      <c r="C343" s="3" t="s">
        <v>63</v>
      </c>
      <c r="D343" s="3">
        <v>2008</v>
      </c>
      <c r="E343" s="3" t="s">
        <v>3141</v>
      </c>
      <c r="F343" s="3" t="s">
        <v>194</v>
      </c>
      <c r="G343" s="3" t="s">
        <v>194</v>
      </c>
      <c r="H343" s="24" t="s">
        <v>3202</v>
      </c>
      <c r="I343" s="3" t="s">
        <v>3203</v>
      </c>
      <c r="J343" s="3">
        <v>722472</v>
      </c>
      <c r="K343" s="3">
        <v>692000</v>
      </c>
      <c r="L343" s="3" t="s">
        <v>953</v>
      </c>
      <c r="M343" s="3" t="s">
        <v>495</v>
      </c>
      <c r="N343" s="8">
        <v>41274</v>
      </c>
      <c r="O343" s="24" t="s">
        <v>3203</v>
      </c>
      <c r="P343" s="3"/>
    </row>
    <row r="344" spans="1:16" ht="135.94999999999999">
      <c r="A344" s="3"/>
      <c r="B344" s="3" t="s">
        <v>3206</v>
      </c>
      <c r="C344" s="3" t="s">
        <v>63</v>
      </c>
      <c r="D344" s="3">
        <v>2008</v>
      </c>
      <c r="E344" s="3" t="s">
        <v>3141</v>
      </c>
      <c r="F344" s="3" t="s">
        <v>152</v>
      </c>
      <c r="G344" s="3" t="s">
        <v>152</v>
      </c>
      <c r="H344" s="24" t="s">
        <v>3207</v>
      </c>
      <c r="I344" s="3" t="s">
        <v>3208</v>
      </c>
      <c r="J344" s="3">
        <v>404917</v>
      </c>
      <c r="K344" s="3">
        <v>390000</v>
      </c>
      <c r="L344" s="3" t="s">
        <v>953</v>
      </c>
      <c r="M344" s="3" t="s">
        <v>1599</v>
      </c>
      <c r="N344" s="8">
        <v>40543</v>
      </c>
      <c r="O344" s="24" t="s">
        <v>3209</v>
      </c>
      <c r="P344" s="3"/>
    </row>
    <row r="345" spans="1:16" ht="135.94999999999999">
      <c r="A345" s="3"/>
      <c r="B345" s="3" t="s">
        <v>3212</v>
      </c>
      <c r="C345" s="3" t="s">
        <v>63</v>
      </c>
      <c r="D345" s="3">
        <v>2008</v>
      </c>
      <c r="E345" s="3" t="s">
        <v>3141</v>
      </c>
      <c r="F345" s="3" t="s">
        <v>152</v>
      </c>
      <c r="G345" s="3" t="s">
        <v>152</v>
      </c>
      <c r="H345" s="24" t="s">
        <v>3213</v>
      </c>
      <c r="I345" s="3" t="s">
        <v>1781</v>
      </c>
      <c r="J345" s="3">
        <v>866303</v>
      </c>
      <c r="K345" s="3">
        <v>826000</v>
      </c>
      <c r="L345" s="3" t="s">
        <v>953</v>
      </c>
      <c r="M345" s="3" t="s">
        <v>551</v>
      </c>
      <c r="N345" s="8">
        <v>41791</v>
      </c>
      <c r="O345" s="24" t="s">
        <v>3214</v>
      </c>
      <c r="P345" s="3"/>
    </row>
    <row r="346" spans="1:16" ht="135.94999999999999">
      <c r="A346" s="3"/>
      <c r="B346" s="3" t="s">
        <v>3215</v>
      </c>
      <c r="C346" s="3" t="s">
        <v>63</v>
      </c>
      <c r="D346" s="3">
        <v>2008</v>
      </c>
      <c r="E346" s="3" t="s">
        <v>3141</v>
      </c>
      <c r="F346" s="3" t="s">
        <v>225</v>
      </c>
      <c r="G346" s="3" t="s">
        <v>225</v>
      </c>
      <c r="H346" s="24" t="s">
        <v>3216</v>
      </c>
      <c r="I346" s="3" t="s">
        <v>2802</v>
      </c>
      <c r="J346" s="3">
        <v>595562</v>
      </c>
      <c r="K346" s="3">
        <v>572000</v>
      </c>
      <c r="L346" s="3" t="s">
        <v>953</v>
      </c>
      <c r="M346" s="3" t="s">
        <v>627</v>
      </c>
      <c r="N346" s="8">
        <v>40543</v>
      </c>
      <c r="O346" s="24" t="s">
        <v>2802</v>
      </c>
      <c r="P346" s="3"/>
    </row>
    <row r="347" spans="1:16" ht="84.95">
      <c r="A347" s="3"/>
      <c r="B347" s="3" t="s">
        <v>2992</v>
      </c>
      <c r="C347" s="3" t="s">
        <v>241</v>
      </c>
      <c r="D347" s="3">
        <v>2009</v>
      </c>
      <c r="E347" s="3" t="s">
        <v>2989</v>
      </c>
      <c r="F347" s="3" t="s">
        <v>88</v>
      </c>
      <c r="G347" s="3" t="s">
        <v>88</v>
      </c>
      <c r="H347" s="24" t="s">
        <v>2993</v>
      </c>
      <c r="I347" s="3" t="s">
        <v>2994</v>
      </c>
      <c r="J347" s="3">
        <v>734215</v>
      </c>
      <c r="K347" s="3">
        <v>686400</v>
      </c>
      <c r="L347" s="3" t="s">
        <v>953</v>
      </c>
      <c r="M347" s="3" t="s">
        <v>407</v>
      </c>
      <c r="N347" s="8">
        <v>42034</v>
      </c>
      <c r="O347" s="24" t="s">
        <v>2994</v>
      </c>
      <c r="P347" s="3"/>
    </row>
    <row r="348" spans="1:16" ht="135.94999999999999">
      <c r="A348" s="3"/>
      <c r="B348" s="3" t="s">
        <v>2997</v>
      </c>
      <c r="C348" s="3" t="s">
        <v>241</v>
      </c>
      <c r="D348" s="3">
        <v>2009</v>
      </c>
      <c r="E348" s="3" t="s">
        <v>2989</v>
      </c>
      <c r="F348" s="3" t="s">
        <v>94</v>
      </c>
      <c r="G348" s="3" t="s">
        <v>94</v>
      </c>
      <c r="H348" s="24" t="s">
        <v>2998</v>
      </c>
      <c r="I348" s="3" t="s">
        <v>2999</v>
      </c>
      <c r="J348" s="3">
        <v>289345</v>
      </c>
      <c r="K348" s="3">
        <v>686400</v>
      </c>
      <c r="L348" s="3" t="s">
        <v>953</v>
      </c>
      <c r="M348" s="3" t="s">
        <v>2188</v>
      </c>
      <c r="N348" s="8">
        <v>41674</v>
      </c>
      <c r="O348" s="24" t="s">
        <v>2999</v>
      </c>
      <c r="P348" s="3"/>
    </row>
    <row r="349" spans="1:16" ht="84.95">
      <c r="A349" s="3"/>
      <c r="B349" s="3" t="s">
        <v>3002</v>
      </c>
      <c r="C349" s="3" t="s">
        <v>241</v>
      </c>
      <c r="D349" s="3">
        <v>2009</v>
      </c>
      <c r="E349" s="3" t="s">
        <v>2989</v>
      </c>
      <c r="F349" s="3" t="s">
        <v>42</v>
      </c>
      <c r="G349" s="3" t="s">
        <v>42</v>
      </c>
      <c r="H349" s="24" t="s">
        <v>2928</v>
      </c>
      <c r="I349" s="3" t="s">
        <v>1969</v>
      </c>
      <c r="J349" s="3">
        <v>665900</v>
      </c>
      <c r="K349" s="3">
        <v>688800</v>
      </c>
      <c r="L349" s="3" t="s">
        <v>953</v>
      </c>
      <c r="M349" s="3" t="s">
        <v>306</v>
      </c>
      <c r="N349" s="8">
        <v>41698</v>
      </c>
      <c r="O349" s="24" t="s">
        <v>1969</v>
      </c>
      <c r="P349" s="3"/>
    </row>
    <row r="350" spans="1:16" ht="135.94999999999999">
      <c r="A350" s="3"/>
      <c r="B350" s="3" t="s">
        <v>3005</v>
      </c>
      <c r="C350" s="3" t="s">
        <v>594</v>
      </c>
      <c r="D350" s="3">
        <v>2009</v>
      </c>
      <c r="E350" s="3" t="s">
        <v>3006</v>
      </c>
      <c r="F350" s="3" t="s">
        <v>42</v>
      </c>
      <c r="G350" s="3" t="s">
        <v>42</v>
      </c>
      <c r="H350" s="24" t="s">
        <v>3007</v>
      </c>
      <c r="I350" s="3" t="s">
        <v>1996</v>
      </c>
      <c r="J350" s="3">
        <v>2991658</v>
      </c>
      <c r="K350" s="3">
        <v>2753841</v>
      </c>
      <c r="L350" s="3" t="s">
        <v>953</v>
      </c>
      <c r="M350" s="3" t="s">
        <v>300</v>
      </c>
      <c r="N350" s="8">
        <v>41967</v>
      </c>
      <c r="O350" s="24" t="s">
        <v>1996</v>
      </c>
      <c r="P350" s="3"/>
    </row>
    <row r="351" spans="1:16" ht="204">
      <c r="A351" s="3"/>
      <c r="B351" s="3" t="s">
        <v>3008</v>
      </c>
      <c r="C351" s="3" t="s">
        <v>3009</v>
      </c>
      <c r="D351" s="3">
        <v>2009</v>
      </c>
      <c r="E351" s="3" t="s">
        <v>3010</v>
      </c>
      <c r="F351" s="3" t="s">
        <v>194</v>
      </c>
      <c r="G351" s="3" t="s">
        <v>194</v>
      </c>
      <c r="H351" s="24" t="s">
        <v>3011</v>
      </c>
      <c r="I351" s="3" t="s">
        <v>737</v>
      </c>
      <c r="J351" s="3">
        <v>91822</v>
      </c>
      <c r="K351" s="3">
        <v>90000</v>
      </c>
      <c r="L351" s="3" t="s">
        <v>953</v>
      </c>
      <c r="M351" s="3" t="s">
        <v>334</v>
      </c>
      <c r="N351" s="8">
        <v>40543</v>
      </c>
      <c r="O351" s="24" t="s">
        <v>3012</v>
      </c>
      <c r="P351" s="3"/>
    </row>
    <row r="352" spans="1:16" ht="237.95">
      <c r="A352" s="3"/>
      <c r="B352" s="3" t="s">
        <v>3013</v>
      </c>
      <c r="C352" s="3" t="s">
        <v>63</v>
      </c>
      <c r="D352" s="3">
        <v>2009</v>
      </c>
      <c r="E352" s="3" t="s">
        <v>3014</v>
      </c>
      <c r="F352" s="3" t="s">
        <v>119</v>
      </c>
      <c r="G352" s="3" t="s">
        <v>119</v>
      </c>
      <c r="H352" s="24" t="s">
        <v>3015</v>
      </c>
      <c r="I352" s="3" t="s">
        <v>3016</v>
      </c>
      <c r="J352" s="3">
        <v>311949</v>
      </c>
      <c r="K352" s="3">
        <v>300000</v>
      </c>
      <c r="L352" s="3" t="s">
        <v>953</v>
      </c>
      <c r="M352" s="3" t="s">
        <v>282</v>
      </c>
      <c r="N352" s="8">
        <v>41639</v>
      </c>
      <c r="O352" s="24" t="s">
        <v>3017</v>
      </c>
      <c r="P352" s="3"/>
    </row>
    <row r="353" spans="1:16" ht="119.1">
      <c r="A353" s="3"/>
      <c r="B353" s="3" t="s">
        <v>3018</v>
      </c>
      <c r="C353" s="3" t="s">
        <v>63</v>
      </c>
      <c r="D353" s="3">
        <v>2009</v>
      </c>
      <c r="E353" s="3" t="s">
        <v>3014</v>
      </c>
      <c r="F353" s="3" t="s">
        <v>42</v>
      </c>
      <c r="G353" s="3" t="s">
        <v>42</v>
      </c>
      <c r="H353" s="24" t="s">
        <v>3019</v>
      </c>
      <c r="I353" s="3" t="s">
        <v>3020</v>
      </c>
      <c r="J353" s="3">
        <v>284083</v>
      </c>
      <c r="K353" s="3">
        <v>274000</v>
      </c>
      <c r="L353" s="3" t="s">
        <v>953</v>
      </c>
      <c r="M353" s="3" t="s">
        <v>1310</v>
      </c>
      <c r="N353" s="8">
        <v>40968</v>
      </c>
      <c r="O353" s="24" t="s">
        <v>3021</v>
      </c>
      <c r="P353" s="3"/>
    </row>
    <row r="354" spans="1:16" ht="170.1">
      <c r="A354" s="3"/>
      <c r="B354" s="3" t="s">
        <v>3026</v>
      </c>
      <c r="C354" s="3" t="s">
        <v>63</v>
      </c>
      <c r="D354" s="3">
        <v>2009</v>
      </c>
      <c r="E354" s="3" t="s">
        <v>3014</v>
      </c>
      <c r="F354" s="3" t="s">
        <v>220</v>
      </c>
      <c r="G354" s="3" t="s">
        <v>220</v>
      </c>
      <c r="H354" s="24" t="s">
        <v>3027</v>
      </c>
      <c r="I354" s="3" t="s">
        <v>1725</v>
      </c>
      <c r="J354" s="3">
        <v>269965</v>
      </c>
      <c r="K354" s="3">
        <v>260000</v>
      </c>
      <c r="L354" s="3" t="s">
        <v>953</v>
      </c>
      <c r="M354" s="3" t="s">
        <v>823</v>
      </c>
      <c r="N354" s="8">
        <v>41639</v>
      </c>
      <c r="O354" s="24" t="s">
        <v>3028</v>
      </c>
      <c r="P354" s="3"/>
    </row>
    <row r="355" spans="1:16" ht="135.94999999999999">
      <c r="A355" s="3"/>
      <c r="B355" s="3" t="s">
        <v>3032</v>
      </c>
      <c r="C355" s="3" t="s">
        <v>63</v>
      </c>
      <c r="D355" s="3">
        <v>2009</v>
      </c>
      <c r="E355" s="3" t="s">
        <v>3014</v>
      </c>
      <c r="F355" s="3" t="s">
        <v>152</v>
      </c>
      <c r="G355" s="3" t="s">
        <v>152</v>
      </c>
      <c r="H355" s="24" t="s">
        <v>3033</v>
      </c>
      <c r="I355" s="3" t="s">
        <v>568</v>
      </c>
      <c r="J355" s="3">
        <v>249828</v>
      </c>
      <c r="K355" s="3">
        <v>240182</v>
      </c>
      <c r="L355" s="3" t="s">
        <v>953</v>
      </c>
      <c r="M355" s="3" t="s">
        <v>334</v>
      </c>
      <c r="N355" s="8">
        <v>41274</v>
      </c>
      <c r="O355" s="24" t="s">
        <v>568</v>
      </c>
      <c r="P355" s="3"/>
    </row>
    <row r="356" spans="1:16" ht="186.95">
      <c r="A356" s="3"/>
      <c r="B356" s="3" t="s">
        <v>3034</v>
      </c>
      <c r="C356" s="3" t="s">
        <v>63</v>
      </c>
      <c r="D356" s="3">
        <v>2009</v>
      </c>
      <c r="E356" s="3" t="s">
        <v>3014</v>
      </c>
      <c r="F356" s="3" t="s">
        <v>20</v>
      </c>
      <c r="G356" s="3" t="s">
        <v>20</v>
      </c>
      <c r="H356" s="24" t="s">
        <v>3035</v>
      </c>
      <c r="I356" s="3" t="s">
        <v>22</v>
      </c>
      <c r="J356" s="3">
        <v>467043</v>
      </c>
      <c r="K356" s="3">
        <v>450000</v>
      </c>
      <c r="L356" s="3" t="s">
        <v>953</v>
      </c>
      <c r="M356" s="3" t="s">
        <v>551</v>
      </c>
      <c r="N356" s="8">
        <v>41274</v>
      </c>
      <c r="O356" s="24" t="s">
        <v>3036</v>
      </c>
      <c r="P356" s="3"/>
    </row>
    <row r="357" spans="1:16" ht="186.95">
      <c r="A357" s="3"/>
      <c r="B357" s="3" t="s">
        <v>3037</v>
      </c>
      <c r="C357" s="3" t="s">
        <v>63</v>
      </c>
      <c r="D357" s="3">
        <v>2009</v>
      </c>
      <c r="E357" s="3" t="s">
        <v>3014</v>
      </c>
      <c r="F357" s="3" t="s">
        <v>42</v>
      </c>
      <c r="G357" s="3" t="s">
        <v>42</v>
      </c>
      <c r="H357" s="24" t="s">
        <v>3038</v>
      </c>
      <c r="I357" s="3" t="s">
        <v>3039</v>
      </c>
      <c r="J357" s="3">
        <v>549838</v>
      </c>
      <c r="K357" s="3">
        <v>530000</v>
      </c>
      <c r="L357" s="3" t="s">
        <v>953</v>
      </c>
      <c r="M357" s="3" t="s">
        <v>334</v>
      </c>
      <c r="N357" s="8">
        <v>41274</v>
      </c>
      <c r="O357" s="24" t="s">
        <v>3040</v>
      </c>
      <c r="P357" s="3"/>
    </row>
    <row r="358" spans="1:16" ht="119.1">
      <c r="A358" s="3"/>
      <c r="B358" s="3" t="s">
        <v>3043</v>
      </c>
      <c r="C358" s="3" t="s">
        <v>63</v>
      </c>
      <c r="D358" s="3">
        <v>2009</v>
      </c>
      <c r="E358" s="3" t="s">
        <v>3014</v>
      </c>
      <c r="F358" s="3" t="s">
        <v>88</v>
      </c>
      <c r="G358" s="3" t="s">
        <v>88</v>
      </c>
      <c r="H358" s="24" t="s">
        <v>3044</v>
      </c>
      <c r="I358" s="3" t="s">
        <v>2142</v>
      </c>
      <c r="J358" s="3">
        <v>483184</v>
      </c>
      <c r="K358" s="3">
        <v>450000</v>
      </c>
      <c r="L358" s="3" t="s">
        <v>953</v>
      </c>
      <c r="M358" s="3" t="s">
        <v>306</v>
      </c>
      <c r="N358" s="8">
        <v>42004</v>
      </c>
      <c r="O358" s="24" t="s">
        <v>2142</v>
      </c>
      <c r="P358" s="3"/>
    </row>
    <row r="359" spans="1:16" ht="170.1">
      <c r="A359" s="3"/>
      <c r="B359" s="3" t="s">
        <v>3045</v>
      </c>
      <c r="C359" s="3" t="s">
        <v>63</v>
      </c>
      <c r="D359" s="3">
        <v>2009</v>
      </c>
      <c r="E359" s="3" t="s">
        <v>3014</v>
      </c>
      <c r="F359" s="3" t="s">
        <v>42</v>
      </c>
      <c r="G359" s="3" t="s">
        <v>42</v>
      </c>
      <c r="H359" s="24" t="s">
        <v>3046</v>
      </c>
      <c r="I359" s="3" t="s">
        <v>2544</v>
      </c>
      <c r="J359" s="3">
        <v>342722</v>
      </c>
      <c r="K359" s="3">
        <v>330000</v>
      </c>
      <c r="L359" s="3" t="s">
        <v>953</v>
      </c>
      <c r="M359" s="3" t="s">
        <v>560</v>
      </c>
      <c r="N359" s="8">
        <v>40908</v>
      </c>
      <c r="O359" s="24" t="s">
        <v>3047</v>
      </c>
      <c r="P359" s="3"/>
    </row>
    <row r="360" spans="1:16" ht="135.94999999999999">
      <c r="A360" s="3"/>
      <c r="B360" s="3" t="s">
        <v>3055</v>
      </c>
      <c r="C360" s="3" t="s">
        <v>63</v>
      </c>
      <c r="D360" s="3">
        <v>2009</v>
      </c>
      <c r="E360" s="3" t="s">
        <v>3014</v>
      </c>
      <c r="F360" s="3" t="s">
        <v>88</v>
      </c>
      <c r="G360" s="3" t="s">
        <v>88</v>
      </c>
      <c r="H360" s="24" t="s">
        <v>3056</v>
      </c>
      <c r="I360" s="3" t="s">
        <v>3057</v>
      </c>
      <c r="J360" s="3">
        <v>425352</v>
      </c>
      <c r="K360" s="3">
        <v>410000</v>
      </c>
      <c r="L360" s="3" t="s">
        <v>953</v>
      </c>
      <c r="M360" s="3" t="s">
        <v>1405</v>
      </c>
      <c r="N360" s="8">
        <v>41056</v>
      </c>
      <c r="O360" s="24" t="s">
        <v>3057</v>
      </c>
      <c r="P360" s="3"/>
    </row>
    <row r="361" spans="1:16" ht="221.1">
      <c r="A361" s="3"/>
      <c r="B361" s="3" t="s">
        <v>3058</v>
      </c>
      <c r="C361" s="3" t="s">
        <v>63</v>
      </c>
      <c r="D361" s="3">
        <v>2009</v>
      </c>
      <c r="E361" s="3" t="s">
        <v>3014</v>
      </c>
      <c r="F361" s="3" t="s">
        <v>194</v>
      </c>
      <c r="G361" s="3" t="s">
        <v>194</v>
      </c>
      <c r="H361" s="24" t="s">
        <v>3059</v>
      </c>
      <c r="I361" s="3" t="s">
        <v>1111</v>
      </c>
      <c r="J361" s="3">
        <v>290957</v>
      </c>
      <c r="K361" s="3">
        <v>280000</v>
      </c>
      <c r="L361" s="3" t="s">
        <v>953</v>
      </c>
      <c r="M361" s="3" t="s">
        <v>407</v>
      </c>
      <c r="N361" s="8">
        <v>41639</v>
      </c>
      <c r="O361" s="24" t="s">
        <v>3060</v>
      </c>
      <c r="P361" s="3"/>
    </row>
    <row r="362" spans="1:16" ht="153">
      <c r="A362" s="3"/>
      <c r="B362" s="3" t="s">
        <v>3061</v>
      </c>
      <c r="C362" s="3" t="s">
        <v>63</v>
      </c>
      <c r="D362" s="3">
        <v>2009</v>
      </c>
      <c r="E362" s="3" t="s">
        <v>3014</v>
      </c>
      <c r="F362" s="3" t="s">
        <v>152</v>
      </c>
      <c r="G362" s="3" t="s">
        <v>152</v>
      </c>
      <c r="H362" s="24" t="s">
        <v>3062</v>
      </c>
      <c r="I362" s="3" t="s">
        <v>3063</v>
      </c>
      <c r="J362" s="3">
        <v>290957</v>
      </c>
      <c r="K362" s="3">
        <v>280000</v>
      </c>
      <c r="L362" s="3" t="s">
        <v>953</v>
      </c>
      <c r="M362" s="3" t="s">
        <v>306</v>
      </c>
      <c r="N362" s="8">
        <v>41274</v>
      </c>
      <c r="O362" s="24" t="s">
        <v>3063</v>
      </c>
      <c r="P362" s="3"/>
    </row>
    <row r="363" spans="1:16" ht="153">
      <c r="A363" s="3"/>
      <c r="B363" s="3" t="s">
        <v>3064</v>
      </c>
      <c r="C363" s="3" t="s">
        <v>63</v>
      </c>
      <c r="D363" s="3">
        <v>2009</v>
      </c>
      <c r="E363" s="3" t="s">
        <v>3014</v>
      </c>
      <c r="F363" s="3" t="s">
        <v>220</v>
      </c>
      <c r="G363" s="3" t="s">
        <v>220</v>
      </c>
      <c r="H363" s="24" t="s">
        <v>3065</v>
      </c>
      <c r="I363" s="3" t="s">
        <v>2453</v>
      </c>
      <c r="J363" s="3">
        <v>256039</v>
      </c>
      <c r="K363" s="3">
        <v>244591</v>
      </c>
      <c r="L363" s="3" t="s">
        <v>953</v>
      </c>
      <c r="M363" s="3" t="s">
        <v>823</v>
      </c>
      <c r="N363" s="8">
        <v>41188</v>
      </c>
      <c r="O363" s="24" t="s">
        <v>2453</v>
      </c>
      <c r="P363" s="3"/>
    </row>
    <row r="364" spans="1:16" ht="153">
      <c r="A364" s="3"/>
      <c r="B364" s="3" t="s">
        <v>3066</v>
      </c>
      <c r="C364" s="3" t="s">
        <v>63</v>
      </c>
      <c r="D364" s="3">
        <v>2009</v>
      </c>
      <c r="E364" s="3" t="s">
        <v>3014</v>
      </c>
      <c r="F364" s="3" t="s">
        <v>225</v>
      </c>
      <c r="G364" s="3" t="s">
        <v>225</v>
      </c>
      <c r="H364" s="24" t="s">
        <v>3067</v>
      </c>
      <c r="I364" s="3" t="s">
        <v>2561</v>
      </c>
      <c r="J364" s="3">
        <v>311362</v>
      </c>
      <c r="K364" s="3">
        <v>300000</v>
      </c>
      <c r="L364" s="3" t="s">
        <v>953</v>
      </c>
      <c r="M364" s="3" t="s">
        <v>551</v>
      </c>
      <c r="N364" s="8">
        <v>41091</v>
      </c>
      <c r="O364" s="24" t="s">
        <v>2561</v>
      </c>
      <c r="P364" s="3"/>
    </row>
    <row r="365" spans="1:16" ht="255">
      <c r="A365" s="3"/>
      <c r="B365" s="3" t="s">
        <v>3068</v>
      </c>
      <c r="C365" s="3" t="s">
        <v>63</v>
      </c>
      <c r="D365" s="3">
        <v>2009</v>
      </c>
      <c r="E365" s="3" t="s">
        <v>3014</v>
      </c>
      <c r="F365" s="3" t="s">
        <v>152</v>
      </c>
      <c r="G365" s="3" t="s">
        <v>152</v>
      </c>
      <c r="H365" s="24" t="s">
        <v>3069</v>
      </c>
      <c r="I365" s="3" t="s">
        <v>3070</v>
      </c>
      <c r="J365" s="3">
        <v>658801</v>
      </c>
      <c r="K365" s="3">
        <v>635000</v>
      </c>
      <c r="L365" s="3" t="s">
        <v>953</v>
      </c>
      <c r="M365" s="3" t="s">
        <v>334</v>
      </c>
      <c r="N365" s="8">
        <v>41639</v>
      </c>
      <c r="O365" s="24" t="s">
        <v>3071</v>
      </c>
      <c r="P365" s="3"/>
    </row>
    <row r="366" spans="1:16" ht="153">
      <c r="A366" s="3"/>
      <c r="B366" s="3" t="s">
        <v>3076</v>
      </c>
      <c r="C366" s="3" t="s">
        <v>63</v>
      </c>
      <c r="D366" s="3">
        <v>2009</v>
      </c>
      <c r="E366" s="3" t="s">
        <v>3014</v>
      </c>
      <c r="F366" s="3" t="s">
        <v>88</v>
      </c>
      <c r="G366" s="3" t="s">
        <v>88</v>
      </c>
      <c r="H366" s="24" t="s">
        <v>3077</v>
      </c>
      <c r="I366" s="3" t="s">
        <v>681</v>
      </c>
      <c r="J366" s="3">
        <v>661309</v>
      </c>
      <c r="K366" s="3">
        <v>617500</v>
      </c>
      <c r="L366" s="3" t="s">
        <v>953</v>
      </c>
      <c r="M366" s="3" t="s">
        <v>682</v>
      </c>
      <c r="N366" s="8">
        <v>41654</v>
      </c>
      <c r="O366" s="24" t="s">
        <v>681</v>
      </c>
      <c r="P366" s="3"/>
    </row>
    <row r="367" spans="1:16" ht="102">
      <c r="A367" s="3"/>
      <c r="B367" s="3" t="s">
        <v>3080</v>
      </c>
      <c r="C367" s="3" t="s">
        <v>63</v>
      </c>
      <c r="D367" s="3">
        <v>2009</v>
      </c>
      <c r="E367" s="3" t="s">
        <v>3014</v>
      </c>
      <c r="F367" s="3" t="s">
        <v>42</v>
      </c>
      <c r="G367" s="3" t="s">
        <v>42</v>
      </c>
      <c r="H367" s="24" t="s">
        <v>3081</v>
      </c>
      <c r="I367" s="3" t="s">
        <v>1719</v>
      </c>
      <c r="J367" s="3">
        <v>290957</v>
      </c>
      <c r="K367" s="3">
        <v>280000</v>
      </c>
      <c r="L367" s="3" t="s">
        <v>953</v>
      </c>
      <c r="M367" s="3" t="s">
        <v>560</v>
      </c>
      <c r="N367" s="8">
        <v>40908</v>
      </c>
      <c r="O367" s="24" t="s">
        <v>1719</v>
      </c>
      <c r="P367" s="3"/>
    </row>
    <row r="368" spans="1:16" ht="170.1">
      <c r="A368" s="3"/>
      <c r="B368" s="3" t="s">
        <v>3082</v>
      </c>
      <c r="C368" s="3" t="s">
        <v>63</v>
      </c>
      <c r="D368" s="3">
        <v>2009</v>
      </c>
      <c r="E368" s="3" t="s">
        <v>3014</v>
      </c>
      <c r="F368" s="3" t="s">
        <v>194</v>
      </c>
      <c r="G368" s="3" t="s">
        <v>194</v>
      </c>
      <c r="H368" s="24" t="s">
        <v>3083</v>
      </c>
      <c r="I368" s="3" t="s">
        <v>1345</v>
      </c>
      <c r="J368" s="3">
        <v>287073</v>
      </c>
      <c r="K368" s="3">
        <v>265570</v>
      </c>
      <c r="L368" s="3" t="s">
        <v>953</v>
      </c>
      <c r="M368" s="3" t="s">
        <v>334</v>
      </c>
      <c r="N368" s="8">
        <v>41699</v>
      </c>
      <c r="O368" s="24" t="s">
        <v>3084</v>
      </c>
      <c r="P368" s="3"/>
    </row>
    <row r="369" spans="1:16" ht="170.1">
      <c r="A369" s="3"/>
      <c r="B369" s="3" t="s">
        <v>3085</v>
      </c>
      <c r="C369" s="3" t="s">
        <v>63</v>
      </c>
      <c r="D369" s="3">
        <v>2009</v>
      </c>
      <c r="E369" s="3" t="s">
        <v>3014</v>
      </c>
      <c r="F369" s="3" t="s">
        <v>194</v>
      </c>
      <c r="G369" s="3" t="s">
        <v>152</v>
      </c>
      <c r="H369" s="24" t="s">
        <v>3086</v>
      </c>
      <c r="I369" s="3" t="s">
        <v>1564</v>
      </c>
      <c r="J369" s="3">
        <v>677816</v>
      </c>
      <c r="K369" s="3">
        <v>631000</v>
      </c>
      <c r="L369" s="3" t="s">
        <v>953</v>
      </c>
      <c r="M369" s="3" t="s">
        <v>334</v>
      </c>
      <c r="N369" s="8">
        <v>41699</v>
      </c>
      <c r="O369" s="24" t="s">
        <v>3087</v>
      </c>
      <c r="P369" s="3"/>
    </row>
    <row r="370" spans="1:16" ht="170.1">
      <c r="A370" s="3"/>
      <c r="B370" s="3" t="s">
        <v>3088</v>
      </c>
      <c r="C370" s="3" t="s">
        <v>63</v>
      </c>
      <c r="D370" s="3">
        <v>2009</v>
      </c>
      <c r="E370" s="3" t="s">
        <v>3014</v>
      </c>
      <c r="F370" s="3" t="s">
        <v>2278</v>
      </c>
      <c r="G370" s="3" t="s">
        <v>2278</v>
      </c>
      <c r="H370" s="24" t="s">
        <v>3089</v>
      </c>
      <c r="I370" s="3" t="s">
        <v>3090</v>
      </c>
      <c r="J370" s="3">
        <v>272529</v>
      </c>
      <c r="K370" s="3">
        <v>262000</v>
      </c>
      <c r="L370" s="3" t="s">
        <v>953</v>
      </c>
      <c r="M370" s="3" t="s">
        <v>2424</v>
      </c>
      <c r="N370" s="8">
        <v>40998</v>
      </c>
      <c r="O370" s="24" t="s">
        <v>3091</v>
      </c>
      <c r="P370" s="3"/>
    </row>
    <row r="371" spans="1:16" ht="170.1">
      <c r="A371" s="3"/>
      <c r="B371" s="3" t="s">
        <v>3092</v>
      </c>
      <c r="C371" s="3" t="s">
        <v>63</v>
      </c>
      <c r="D371" s="3">
        <v>2009</v>
      </c>
      <c r="E371" s="3" t="s">
        <v>3014</v>
      </c>
      <c r="F371" s="3" t="s">
        <v>88</v>
      </c>
      <c r="G371" s="3" t="s">
        <v>88</v>
      </c>
      <c r="H371" s="24" t="s">
        <v>3093</v>
      </c>
      <c r="I371" s="3" t="s">
        <v>3094</v>
      </c>
      <c r="J371" s="3">
        <v>384119</v>
      </c>
      <c r="K371" s="3">
        <v>370000</v>
      </c>
      <c r="L371" s="3" t="s">
        <v>953</v>
      </c>
      <c r="M371" s="3" t="s">
        <v>441</v>
      </c>
      <c r="N371" s="8">
        <v>41533</v>
      </c>
      <c r="O371" s="24" t="s">
        <v>3095</v>
      </c>
      <c r="P371" s="3"/>
    </row>
  </sheetData>
  <autoFilter ref="A1:Q1" xr:uid="{A4E840D0-E41C-418A-AD52-E3A97083F54D}">
    <sortState xmlns:xlrd2="http://schemas.microsoft.com/office/spreadsheetml/2017/richdata2" ref="A2:Q371">
      <sortCondition sortBy="cellColor" ref="B1" dxfId="12"/>
    </sortState>
  </autoFilter>
  <sortState xmlns:xlrd2="http://schemas.microsoft.com/office/spreadsheetml/2017/richdata2" ref="A2:Q371">
    <sortCondition sortBy="cellColor" ref="D2:D371" dxfId="11"/>
    <sortCondition sortBy="cellColor" ref="D2:D371" dxfId="10"/>
    <sortCondition ref="D2:D37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C14A-075F-F840-8F20-2740DB3EA18C}">
  <dimension ref="A1:Q311"/>
  <sheetViews>
    <sheetView topLeftCell="A47" zoomScale="50" workbookViewId="0">
      <selection activeCell="I49" sqref="A2:P82"/>
    </sheetView>
  </sheetViews>
  <sheetFormatPr defaultColWidth="8.875" defaultRowHeight="15.95"/>
  <cols>
    <col min="1" max="1" width="15.375" customWidth="1"/>
    <col min="4" max="4" width="9" bestFit="1" customWidth="1"/>
    <col min="8" max="8" width="80.875" style="22" customWidth="1"/>
    <col min="9" max="9" width="32" bestFit="1" customWidth="1"/>
    <col min="10" max="11" width="9.125" bestFit="1" customWidth="1"/>
    <col min="13" max="13" width="8.875" style="22"/>
    <col min="14" max="14" width="10.5" style="22" customWidth="1"/>
    <col min="15" max="15" width="8.875" style="22"/>
  </cols>
  <sheetData>
    <row r="1" spans="1:17" ht="51">
      <c r="A1" t="s">
        <v>0</v>
      </c>
      <c r="B1" t="s">
        <v>1</v>
      </c>
      <c r="C1" t="s">
        <v>2</v>
      </c>
      <c r="D1" t="s">
        <v>3</v>
      </c>
      <c r="E1" t="s">
        <v>4</v>
      </c>
      <c r="F1" t="s">
        <v>5</v>
      </c>
      <c r="G1" t="s">
        <v>6</v>
      </c>
      <c r="H1" s="22" t="s">
        <v>7</v>
      </c>
      <c r="I1" t="s">
        <v>8</v>
      </c>
      <c r="J1" t="s">
        <v>9</v>
      </c>
      <c r="K1" t="s">
        <v>10</v>
      </c>
      <c r="L1" t="s">
        <v>11</v>
      </c>
      <c r="M1" s="22" t="s">
        <v>12</v>
      </c>
      <c r="N1" s="22" t="s">
        <v>13</v>
      </c>
      <c r="O1" s="22" t="s">
        <v>14</v>
      </c>
      <c r="P1" t="s">
        <v>15</v>
      </c>
      <c r="Q1" t="s">
        <v>16</v>
      </c>
    </row>
    <row r="2" spans="1:17" ht="68.099999999999994">
      <c r="A2" s="2"/>
      <c r="B2" s="2" t="s">
        <v>2647</v>
      </c>
      <c r="C2" s="2" t="s">
        <v>241</v>
      </c>
      <c r="D2" s="2">
        <v>2010</v>
      </c>
      <c r="E2" s="2" t="s">
        <v>2639</v>
      </c>
      <c r="F2" s="2" t="s">
        <v>94</v>
      </c>
      <c r="G2" s="2" t="s">
        <v>94</v>
      </c>
      <c r="H2" s="23" t="s">
        <v>2648</v>
      </c>
      <c r="I2" s="2" t="s">
        <v>1181</v>
      </c>
      <c r="J2" s="2">
        <v>617765</v>
      </c>
      <c r="K2" s="2">
        <v>585347</v>
      </c>
      <c r="L2" s="2" t="s">
        <v>953</v>
      </c>
      <c r="M2" s="23" t="s">
        <v>358</v>
      </c>
      <c r="N2" s="36">
        <v>42551</v>
      </c>
      <c r="O2" s="23" t="s">
        <v>1181</v>
      </c>
      <c r="P2" s="2"/>
    </row>
    <row r="3" spans="1:17" ht="102">
      <c r="A3" s="2"/>
      <c r="B3" s="2" t="s">
        <v>2660</v>
      </c>
      <c r="C3" s="2" t="s">
        <v>241</v>
      </c>
      <c r="D3" s="2">
        <v>2010</v>
      </c>
      <c r="E3" s="2" t="s">
        <v>2639</v>
      </c>
      <c r="F3" s="2" t="s">
        <v>152</v>
      </c>
      <c r="G3" s="2" t="s">
        <v>152</v>
      </c>
      <c r="H3" s="23" t="s">
        <v>2661</v>
      </c>
      <c r="I3" s="2" t="s">
        <v>2662</v>
      </c>
      <c r="J3" s="2">
        <v>608687</v>
      </c>
      <c r="K3" s="2">
        <v>575792</v>
      </c>
      <c r="L3" s="2" t="s">
        <v>953</v>
      </c>
      <c r="M3" s="23" t="s">
        <v>358</v>
      </c>
      <c r="N3" s="36">
        <v>42947</v>
      </c>
      <c r="O3" s="23" t="s">
        <v>2662</v>
      </c>
      <c r="P3" s="2"/>
    </row>
    <row r="4" spans="1:17" ht="84.95">
      <c r="A4" s="2"/>
      <c r="B4" s="2" t="s">
        <v>2667</v>
      </c>
      <c r="C4" s="2" t="s">
        <v>241</v>
      </c>
      <c r="D4" s="2">
        <v>2010</v>
      </c>
      <c r="E4" s="2" t="s">
        <v>2639</v>
      </c>
      <c r="F4" s="2" t="s">
        <v>113</v>
      </c>
      <c r="G4" s="2" t="s">
        <v>113</v>
      </c>
      <c r="H4" s="23" t="s">
        <v>2668</v>
      </c>
      <c r="I4" s="2" t="s">
        <v>2669</v>
      </c>
      <c r="J4" s="2">
        <v>0</v>
      </c>
      <c r="K4" s="2">
        <v>590320</v>
      </c>
      <c r="L4" s="2" t="s">
        <v>953</v>
      </c>
      <c r="M4" s="23" t="s">
        <v>282</v>
      </c>
      <c r="N4" s="36">
        <v>40634</v>
      </c>
      <c r="O4" s="23" t="s">
        <v>2669</v>
      </c>
      <c r="P4" s="2"/>
    </row>
    <row r="5" spans="1:17" ht="119.1">
      <c r="A5" s="2"/>
      <c r="B5" s="2" t="s">
        <v>2670</v>
      </c>
      <c r="C5" s="2" t="s">
        <v>241</v>
      </c>
      <c r="D5" s="2">
        <v>2010</v>
      </c>
      <c r="E5" s="2" t="s">
        <v>2639</v>
      </c>
      <c r="F5" s="2" t="s">
        <v>243</v>
      </c>
      <c r="G5" s="2" t="s">
        <v>1909</v>
      </c>
      <c r="H5" s="23" t="s">
        <v>2671</v>
      </c>
      <c r="I5" s="2" t="s">
        <v>390</v>
      </c>
      <c r="J5" s="2">
        <v>593583</v>
      </c>
      <c r="K5" s="2">
        <v>561190</v>
      </c>
      <c r="L5" s="2" t="s">
        <v>953</v>
      </c>
      <c r="M5" s="23" t="s">
        <v>391</v>
      </c>
      <c r="N5" s="36">
        <v>42004</v>
      </c>
      <c r="O5" s="23" t="s">
        <v>390</v>
      </c>
      <c r="P5" s="2"/>
    </row>
    <row r="6" spans="1:17" ht="204">
      <c r="A6" s="2"/>
      <c r="B6" s="2" t="s">
        <v>2865</v>
      </c>
      <c r="C6" s="2" t="s">
        <v>33</v>
      </c>
      <c r="D6" s="2">
        <v>2010</v>
      </c>
      <c r="E6" s="2" t="s">
        <v>2866</v>
      </c>
      <c r="F6" s="2" t="s">
        <v>215</v>
      </c>
      <c r="G6" s="2" t="s">
        <v>215</v>
      </c>
      <c r="H6" s="23" t="s">
        <v>2867</v>
      </c>
      <c r="I6" s="2" t="s">
        <v>727</v>
      </c>
      <c r="J6" s="2">
        <v>291445</v>
      </c>
      <c r="K6" s="2">
        <v>279215</v>
      </c>
      <c r="L6" s="2" t="s">
        <v>953</v>
      </c>
      <c r="M6" s="23" t="s">
        <v>407</v>
      </c>
      <c r="N6" s="36">
        <v>41639</v>
      </c>
      <c r="O6" s="23" t="s">
        <v>2868</v>
      </c>
      <c r="P6" s="2"/>
    </row>
    <row r="7" spans="1:17" ht="153">
      <c r="A7" s="2"/>
      <c r="B7" s="2" t="s">
        <v>2929</v>
      </c>
      <c r="C7" s="2" t="s">
        <v>63</v>
      </c>
      <c r="D7" s="2">
        <v>2010</v>
      </c>
      <c r="E7" s="2" t="s">
        <v>2877</v>
      </c>
      <c r="F7" s="2" t="s">
        <v>20</v>
      </c>
      <c r="G7" s="2" t="s">
        <v>20</v>
      </c>
      <c r="H7" s="23" t="s">
        <v>2930</v>
      </c>
      <c r="I7" s="2" t="s">
        <v>271</v>
      </c>
      <c r="J7" s="2">
        <v>261229</v>
      </c>
      <c r="K7" s="2">
        <v>250182</v>
      </c>
      <c r="L7" s="2" t="s">
        <v>953</v>
      </c>
      <c r="M7" s="23" t="s">
        <v>1151</v>
      </c>
      <c r="N7" s="36">
        <v>41394</v>
      </c>
      <c r="O7" s="23" t="s">
        <v>271</v>
      </c>
      <c r="P7" s="2"/>
    </row>
    <row r="8" spans="1:17" ht="153">
      <c r="A8" s="2"/>
      <c r="B8" s="2" t="s">
        <v>2949</v>
      </c>
      <c r="C8" s="2" t="s">
        <v>63</v>
      </c>
      <c r="D8" s="2">
        <v>2010</v>
      </c>
      <c r="E8" s="2" t="s">
        <v>2877</v>
      </c>
      <c r="F8" s="2" t="s">
        <v>20</v>
      </c>
      <c r="G8" s="2" t="s">
        <v>20</v>
      </c>
      <c r="H8" s="23" t="s">
        <v>2950</v>
      </c>
      <c r="I8" s="2" t="s">
        <v>619</v>
      </c>
      <c r="J8" s="2">
        <v>1074593</v>
      </c>
      <c r="K8" s="2">
        <v>1005000</v>
      </c>
      <c r="L8" s="2" t="s">
        <v>953</v>
      </c>
      <c r="M8" s="23" t="s">
        <v>1151</v>
      </c>
      <c r="N8" s="36">
        <v>42369</v>
      </c>
      <c r="O8" s="23" t="s">
        <v>2951</v>
      </c>
      <c r="P8" s="2"/>
    </row>
    <row r="9" spans="1:17" ht="84.95">
      <c r="A9" s="2"/>
      <c r="B9" s="2" t="s">
        <v>2680</v>
      </c>
      <c r="C9" s="2" t="s">
        <v>241</v>
      </c>
      <c r="D9" s="2">
        <v>2010</v>
      </c>
      <c r="E9" s="2" t="s">
        <v>2639</v>
      </c>
      <c r="F9" s="2" t="s">
        <v>20</v>
      </c>
      <c r="G9" s="2" t="s">
        <v>119</v>
      </c>
      <c r="H9" s="23" t="s">
        <v>2681</v>
      </c>
      <c r="I9" s="2" t="s">
        <v>1211</v>
      </c>
      <c r="J9" s="2">
        <v>860209</v>
      </c>
      <c r="K9" s="2">
        <v>813192</v>
      </c>
      <c r="L9" s="2" t="s">
        <v>953</v>
      </c>
      <c r="M9" s="23" t="s">
        <v>282</v>
      </c>
      <c r="N9" s="36">
        <v>42083</v>
      </c>
      <c r="O9" s="23" t="s">
        <v>1211</v>
      </c>
      <c r="P9" s="2"/>
      <c r="Q9" s="2"/>
    </row>
    <row r="10" spans="1:17" ht="204">
      <c r="A10" s="2"/>
      <c r="B10" s="2" t="s">
        <v>2869</v>
      </c>
      <c r="C10" s="2" t="s">
        <v>33</v>
      </c>
      <c r="D10" s="2">
        <v>2010</v>
      </c>
      <c r="E10" s="2" t="s">
        <v>2866</v>
      </c>
      <c r="F10" s="2" t="s">
        <v>220</v>
      </c>
      <c r="G10" s="2" t="s">
        <v>220</v>
      </c>
      <c r="H10" s="23" t="s">
        <v>2870</v>
      </c>
      <c r="I10" s="2" t="s">
        <v>882</v>
      </c>
      <c r="J10" s="2">
        <v>679414</v>
      </c>
      <c r="K10" s="2">
        <v>650000</v>
      </c>
      <c r="L10" s="2" t="s">
        <v>953</v>
      </c>
      <c r="M10" s="23" t="s">
        <v>358</v>
      </c>
      <c r="N10" s="36">
        <v>41639</v>
      </c>
      <c r="O10" s="23" t="s">
        <v>2871</v>
      </c>
      <c r="P10" s="2"/>
      <c r="Q10" s="2"/>
    </row>
    <row r="11" spans="1:17" ht="153">
      <c r="A11" s="2"/>
      <c r="B11" s="2" t="s">
        <v>2946</v>
      </c>
      <c r="C11" s="2" t="s">
        <v>63</v>
      </c>
      <c r="D11" s="2">
        <v>2010</v>
      </c>
      <c r="E11" s="2" t="s">
        <v>2877</v>
      </c>
      <c r="F11" s="2" t="s">
        <v>94</v>
      </c>
      <c r="G11" s="2" t="s">
        <v>94</v>
      </c>
      <c r="H11" s="23" t="s">
        <v>2947</v>
      </c>
      <c r="I11" s="2" t="s">
        <v>2948</v>
      </c>
      <c r="J11" s="2">
        <v>99393</v>
      </c>
      <c r="K11" s="2">
        <v>297373</v>
      </c>
      <c r="L11" s="2" t="s">
        <v>953</v>
      </c>
      <c r="M11" s="23" t="s">
        <v>334</v>
      </c>
      <c r="N11" s="36">
        <v>41455</v>
      </c>
      <c r="O11" s="23" t="s">
        <v>2948</v>
      </c>
      <c r="P11" s="2"/>
      <c r="Q11" s="2"/>
    </row>
    <row r="12" spans="1:17" ht="153">
      <c r="A12" s="2"/>
      <c r="B12" s="2" t="s">
        <v>2984</v>
      </c>
      <c r="C12" s="2" t="s">
        <v>63</v>
      </c>
      <c r="D12" s="2">
        <v>2010</v>
      </c>
      <c r="E12" s="2" t="s">
        <v>2877</v>
      </c>
      <c r="F12" s="2" t="s">
        <v>152</v>
      </c>
      <c r="G12" s="2" t="s">
        <v>152</v>
      </c>
      <c r="H12" s="23" t="s">
        <v>2985</v>
      </c>
      <c r="I12" s="2" t="s">
        <v>2986</v>
      </c>
      <c r="J12" s="2">
        <v>407459</v>
      </c>
      <c r="K12" s="2">
        <v>390000</v>
      </c>
      <c r="L12" s="2" t="s">
        <v>953</v>
      </c>
      <c r="M12" s="23" t="s">
        <v>282</v>
      </c>
      <c r="N12" s="36">
        <v>41639</v>
      </c>
      <c r="O12" s="23" t="s">
        <v>2987</v>
      </c>
      <c r="P12" s="2"/>
      <c r="Q12" s="2"/>
    </row>
    <row r="13" spans="1:17" ht="68.099999999999994">
      <c r="A13" s="2"/>
      <c r="B13" s="2" t="s">
        <v>2486</v>
      </c>
      <c r="C13" s="2" t="s">
        <v>241</v>
      </c>
      <c r="D13" s="2">
        <v>2011</v>
      </c>
      <c r="E13" s="2" t="s">
        <v>2487</v>
      </c>
      <c r="F13" s="2" t="s">
        <v>42</v>
      </c>
      <c r="G13" s="2" t="s">
        <v>42</v>
      </c>
      <c r="H13" s="23" t="s">
        <v>2488</v>
      </c>
      <c r="I13" s="2" t="s">
        <v>747</v>
      </c>
      <c r="J13" s="2">
        <v>753275</v>
      </c>
      <c r="K13" s="2">
        <v>702684</v>
      </c>
      <c r="L13" s="2" t="s">
        <v>953</v>
      </c>
      <c r="M13" s="23" t="s">
        <v>358</v>
      </c>
      <c r="N13" s="36">
        <v>42735</v>
      </c>
      <c r="O13" s="23" t="s">
        <v>747</v>
      </c>
      <c r="P13" s="2"/>
    </row>
    <row r="14" spans="1:17" ht="119.1">
      <c r="A14" s="2"/>
      <c r="B14" s="2" t="s">
        <v>2496</v>
      </c>
      <c r="C14" s="2" t="s">
        <v>241</v>
      </c>
      <c r="D14" s="2">
        <v>2011</v>
      </c>
      <c r="E14" s="2" t="s">
        <v>2487</v>
      </c>
      <c r="F14" s="2" t="s">
        <v>243</v>
      </c>
      <c r="G14" s="2" t="s">
        <v>1909</v>
      </c>
      <c r="H14" s="23" t="s">
        <v>2497</v>
      </c>
      <c r="I14" s="2" t="s">
        <v>2498</v>
      </c>
      <c r="J14" s="2">
        <v>624936</v>
      </c>
      <c r="K14" s="2">
        <v>583416</v>
      </c>
      <c r="L14" s="2" t="s">
        <v>953</v>
      </c>
      <c r="M14" s="23" t="s">
        <v>391</v>
      </c>
      <c r="N14" s="36">
        <v>43100</v>
      </c>
      <c r="O14" s="23" t="s">
        <v>2498</v>
      </c>
      <c r="P14" s="2"/>
    </row>
    <row r="15" spans="1:17" ht="84.95">
      <c r="A15" s="2"/>
      <c r="B15" s="2" t="s">
        <v>2507</v>
      </c>
      <c r="C15" s="2" t="s">
        <v>241</v>
      </c>
      <c r="D15" s="2">
        <v>2011</v>
      </c>
      <c r="E15" s="2" t="s">
        <v>2487</v>
      </c>
      <c r="F15" s="2" t="s">
        <v>113</v>
      </c>
      <c r="G15" s="2" t="s">
        <v>113</v>
      </c>
      <c r="H15" s="23" t="s">
        <v>2508</v>
      </c>
      <c r="I15" s="2" t="s">
        <v>1766</v>
      </c>
      <c r="J15" s="2">
        <v>876186</v>
      </c>
      <c r="K15" s="2">
        <v>816187</v>
      </c>
      <c r="L15" s="2" t="s">
        <v>953</v>
      </c>
      <c r="M15" s="23" t="s">
        <v>358</v>
      </c>
      <c r="N15" s="36">
        <v>42735</v>
      </c>
      <c r="O15" s="23" t="s">
        <v>1766</v>
      </c>
      <c r="P15" s="2"/>
    </row>
    <row r="16" spans="1:17" ht="84.95">
      <c r="A16" s="2"/>
      <c r="B16" s="2" t="s">
        <v>2607</v>
      </c>
      <c r="C16" s="2" t="s">
        <v>594</v>
      </c>
      <c r="D16" s="2">
        <v>2011</v>
      </c>
      <c r="E16" s="2" t="s">
        <v>2608</v>
      </c>
      <c r="F16" s="2" t="s">
        <v>20</v>
      </c>
      <c r="G16" s="2" t="s">
        <v>20</v>
      </c>
      <c r="H16" s="23" t="s">
        <v>2609</v>
      </c>
      <c r="I16" s="2" t="s">
        <v>619</v>
      </c>
      <c r="J16" s="2">
        <v>3340478</v>
      </c>
      <c r="K16" s="2">
        <v>3057554</v>
      </c>
      <c r="L16" s="2" t="s">
        <v>953</v>
      </c>
      <c r="M16" s="23" t="s">
        <v>1151</v>
      </c>
      <c r="N16" s="36">
        <v>42795</v>
      </c>
      <c r="O16" s="23" t="s">
        <v>619</v>
      </c>
      <c r="P16" s="2"/>
    </row>
    <row r="17" spans="1:17" ht="186.95">
      <c r="A17" s="2"/>
      <c r="B17" s="2" t="s">
        <v>2724</v>
      </c>
      <c r="C17" s="2" t="s">
        <v>63</v>
      </c>
      <c r="D17" s="2">
        <v>2011</v>
      </c>
      <c r="E17" s="2" t="s">
        <v>2697</v>
      </c>
      <c r="F17" s="2" t="s">
        <v>243</v>
      </c>
      <c r="G17" s="2" t="s">
        <v>1909</v>
      </c>
      <c r="H17" s="23" t="s">
        <v>2725</v>
      </c>
      <c r="I17" s="2" t="s">
        <v>1755</v>
      </c>
      <c r="J17" s="2">
        <v>303599</v>
      </c>
      <c r="K17" s="2">
        <v>300000</v>
      </c>
      <c r="L17" s="2" t="s">
        <v>953</v>
      </c>
      <c r="M17" s="23" t="s">
        <v>391</v>
      </c>
      <c r="N17" s="36">
        <v>42369</v>
      </c>
      <c r="O17" s="23" t="s">
        <v>2726</v>
      </c>
      <c r="P17" s="2"/>
    </row>
    <row r="18" spans="1:17" ht="409.5">
      <c r="A18" s="2"/>
      <c r="B18" s="2" t="s">
        <v>2836</v>
      </c>
      <c r="C18" s="2" t="s">
        <v>192</v>
      </c>
      <c r="D18" s="2">
        <v>2011</v>
      </c>
      <c r="E18" s="2" t="s">
        <v>2837</v>
      </c>
      <c r="F18" s="2" t="s">
        <v>20</v>
      </c>
      <c r="G18" s="2" t="s">
        <v>20</v>
      </c>
      <c r="H18" s="23" t="s">
        <v>2838</v>
      </c>
      <c r="I18" s="2" t="s">
        <v>1681</v>
      </c>
      <c r="J18" s="2">
        <v>27290505</v>
      </c>
      <c r="K18" s="2">
        <v>24500000</v>
      </c>
      <c r="L18" s="2" t="s">
        <v>953</v>
      </c>
      <c r="M18" s="23" t="s">
        <v>358</v>
      </c>
      <c r="N18" s="36">
        <v>43100</v>
      </c>
      <c r="O18" s="23" t="s">
        <v>2839</v>
      </c>
      <c r="P18" s="2"/>
    </row>
    <row r="19" spans="1:17" ht="409.5">
      <c r="A19" s="2"/>
      <c r="B19" s="2" t="s">
        <v>2843</v>
      </c>
      <c r="C19" s="2" t="s">
        <v>192</v>
      </c>
      <c r="D19" s="2">
        <v>2011</v>
      </c>
      <c r="E19" s="2" t="s">
        <v>2837</v>
      </c>
      <c r="F19" s="2" t="s">
        <v>152</v>
      </c>
      <c r="G19" s="2" t="s">
        <v>152</v>
      </c>
      <c r="H19" s="23" t="s">
        <v>2844</v>
      </c>
      <c r="I19" s="2" t="s">
        <v>600</v>
      </c>
      <c r="J19" s="2">
        <v>27289059</v>
      </c>
      <c r="K19" s="2">
        <v>24500000</v>
      </c>
      <c r="L19" s="2" t="s">
        <v>953</v>
      </c>
      <c r="M19" s="23" t="s">
        <v>282</v>
      </c>
      <c r="N19" s="36">
        <v>43100</v>
      </c>
      <c r="O19" s="23" t="s">
        <v>2845</v>
      </c>
      <c r="P19" s="2"/>
    </row>
    <row r="20" spans="1:17" ht="84.95">
      <c r="A20" s="2"/>
      <c r="B20" s="2" t="s">
        <v>2499</v>
      </c>
      <c r="C20" s="2" t="s">
        <v>241</v>
      </c>
      <c r="D20" s="2">
        <v>2011</v>
      </c>
      <c r="E20" s="2" t="s">
        <v>2487</v>
      </c>
      <c r="F20" s="2" t="s">
        <v>113</v>
      </c>
      <c r="G20" s="2" t="s">
        <v>113</v>
      </c>
      <c r="H20" s="23" t="s">
        <v>2500</v>
      </c>
      <c r="I20" s="2" t="s">
        <v>2501</v>
      </c>
      <c r="J20" s="2">
        <v>837205</v>
      </c>
      <c r="K20" s="2">
        <v>804856</v>
      </c>
      <c r="L20" s="2" t="s">
        <v>953</v>
      </c>
      <c r="M20" s="23" t="s">
        <v>358</v>
      </c>
      <c r="N20" s="36">
        <v>42405</v>
      </c>
      <c r="O20" s="23" t="s">
        <v>2501</v>
      </c>
      <c r="P20" s="2"/>
      <c r="Q20" s="2"/>
    </row>
    <row r="21" spans="1:17" ht="84.95">
      <c r="A21" s="2"/>
      <c r="B21" s="2" t="s">
        <v>2436</v>
      </c>
      <c r="C21" s="2" t="s">
        <v>241</v>
      </c>
      <c r="D21" s="2">
        <v>2012</v>
      </c>
      <c r="E21" s="2" t="s">
        <v>2434</v>
      </c>
      <c r="F21" s="2" t="s">
        <v>243</v>
      </c>
      <c r="G21" s="2" t="s">
        <v>1909</v>
      </c>
      <c r="H21" s="23" t="s">
        <v>2437</v>
      </c>
      <c r="I21" s="2" t="s">
        <v>2438</v>
      </c>
      <c r="J21" s="2">
        <v>748452</v>
      </c>
      <c r="K21" s="2">
        <v>677842</v>
      </c>
      <c r="L21" s="2" t="s">
        <v>953</v>
      </c>
      <c r="M21" s="23" t="s">
        <v>551</v>
      </c>
      <c r="N21" s="36">
        <v>43100</v>
      </c>
      <c r="O21" s="23" t="s">
        <v>2438</v>
      </c>
      <c r="P21" s="2"/>
    </row>
    <row r="22" spans="1:17" ht="68.099999999999994">
      <c r="A22" s="2"/>
      <c r="B22" s="2" t="s">
        <v>2444</v>
      </c>
      <c r="C22" s="2" t="s">
        <v>241</v>
      </c>
      <c r="D22" s="2">
        <v>2012</v>
      </c>
      <c r="E22" s="2" t="s">
        <v>2434</v>
      </c>
      <c r="F22" s="2" t="s">
        <v>119</v>
      </c>
      <c r="G22" s="2" t="s">
        <v>119</v>
      </c>
      <c r="H22" s="23" t="s">
        <v>2445</v>
      </c>
      <c r="I22" s="2" t="s">
        <v>2446</v>
      </c>
      <c r="J22" s="2">
        <v>637945</v>
      </c>
      <c r="K22" s="2">
        <v>586028</v>
      </c>
      <c r="L22" s="2" t="s">
        <v>953</v>
      </c>
      <c r="M22" s="23" t="s">
        <v>358</v>
      </c>
      <c r="N22" s="36">
        <v>42916</v>
      </c>
      <c r="O22" s="23" t="s">
        <v>2446</v>
      </c>
      <c r="P22" s="2"/>
    </row>
    <row r="23" spans="1:17" ht="84.95">
      <c r="A23" s="2"/>
      <c r="B23" s="2" t="s">
        <v>2460</v>
      </c>
      <c r="C23" s="2" t="s">
        <v>205</v>
      </c>
      <c r="D23" s="2">
        <v>2012</v>
      </c>
      <c r="E23" s="2" t="s">
        <v>2455</v>
      </c>
      <c r="F23" s="2" t="s">
        <v>152</v>
      </c>
      <c r="G23" s="2" t="s">
        <v>152</v>
      </c>
      <c r="H23" s="23" t="s">
        <v>2461</v>
      </c>
      <c r="I23" s="2" t="s">
        <v>2462</v>
      </c>
      <c r="J23" s="2">
        <v>403639</v>
      </c>
      <c r="K23" s="2">
        <v>375000</v>
      </c>
      <c r="L23" s="2" t="s">
        <v>953</v>
      </c>
      <c r="M23" s="23" t="s">
        <v>358</v>
      </c>
      <c r="N23" s="36">
        <v>42369</v>
      </c>
      <c r="O23" s="23" t="s">
        <v>2462</v>
      </c>
      <c r="P23" s="2"/>
    </row>
    <row r="24" spans="1:17" ht="84.95">
      <c r="A24" s="2"/>
      <c r="B24" s="2" t="s">
        <v>2466</v>
      </c>
      <c r="C24" s="2" t="s">
        <v>205</v>
      </c>
      <c r="D24" s="2">
        <v>2012</v>
      </c>
      <c r="E24" s="2" t="s">
        <v>2455</v>
      </c>
      <c r="F24" s="2" t="s">
        <v>88</v>
      </c>
      <c r="G24" s="2" t="s">
        <v>88</v>
      </c>
      <c r="H24" s="23" t="s">
        <v>2467</v>
      </c>
      <c r="I24" s="2" t="s">
        <v>1457</v>
      </c>
      <c r="J24" s="2">
        <v>403639</v>
      </c>
      <c r="K24" s="2">
        <v>375000</v>
      </c>
      <c r="L24" s="2" t="s">
        <v>953</v>
      </c>
      <c r="M24" s="23" t="s">
        <v>358</v>
      </c>
      <c r="N24" s="36">
        <v>42369</v>
      </c>
      <c r="O24" s="23" t="s">
        <v>1457</v>
      </c>
      <c r="P24" s="2"/>
    </row>
    <row r="25" spans="1:17" ht="84.95">
      <c r="A25" s="2"/>
      <c r="B25" s="2" t="s">
        <v>2476</v>
      </c>
      <c r="C25" s="2" t="s">
        <v>205</v>
      </c>
      <c r="D25" s="2">
        <v>2012</v>
      </c>
      <c r="E25" s="2" t="s">
        <v>2455</v>
      </c>
      <c r="F25" s="2" t="s">
        <v>88</v>
      </c>
      <c r="G25" s="2" t="s">
        <v>88</v>
      </c>
      <c r="H25" s="23" t="s">
        <v>2477</v>
      </c>
      <c r="I25" s="2" t="s">
        <v>732</v>
      </c>
      <c r="J25" s="2">
        <v>403639</v>
      </c>
      <c r="K25" s="2">
        <v>375000</v>
      </c>
      <c r="L25" s="2" t="s">
        <v>953</v>
      </c>
      <c r="M25" s="23" t="s">
        <v>358</v>
      </c>
      <c r="N25" s="36">
        <v>42434</v>
      </c>
      <c r="O25" s="23" t="s">
        <v>732</v>
      </c>
      <c r="P25" s="2"/>
    </row>
    <row r="26" spans="1:17" ht="84.95">
      <c r="A26" s="2"/>
      <c r="B26" s="2" t="s">
        <v>2478</v>
      </c>
      <c r="C26" s="2" t="s">
        <v>205</v>
      </c>
      <c r="D26" s="2">
        <v>2012</v>
      </c>
      <c r="E26" s="2" t="s">
        <v>2455</v>
      </c>
      <c r="F26" s="2" t="s">
        <v>88</v>
      </c>
      <c r="G26" s="2" t="s">
        <v>88</v>
      </c>
      <c r="H26" s="23" t="s">
        <v>2479</v>
      </c>
      <c r="I26" s="2" t="s">
        <v>1049</v>
      </c>
      <c r="J26" s="2">
        <v>403639</v>
      </c>
      <c r="K26" s="2">
        <v>375000</v>
      </c>
      <c r="L26" s="2" t="s">
        <v>953</v>
      </c>
      <c r="M26" s="23" t="s">
        <v>358</v>
      </c>
      <c r="N26" s="36">
        <v>42184</v>
      </c>
      <c r="O26" s="23" t="s">
        <v>1049</v>
      </c>
      <c r="P26" s="2"/>
    </row>
    <row r="27" spans="1:17" ht="102">
      <c r="A27" s="2"/>
      <c r="B27" s="2" t="s">
        <v>2568</v>
      </c>
      <c r="C27" s="2" t="s">
        <v>63</v>
      </c>
      <c r="D27" s="2">
        <v>2012</v>
      </c>
      <c r="E27" s="2" t="s">
        <v>2527</v>
      </c>
      <c r="F27" s="2" t="s">
        <v>243</v>
      </c>
      <c r="G27" s="2" t="s">
        <v>1909</v>
      </c>
      <c r="H27" s="23" t="s">
        <v>2569</v>
      </c>
      <c r="I27" s="2" t="s">
        <v>2438</v>
      </c>
      <c r="J27" s="2">
        <v>279004</v>
      </c>
      <c r="K27" s="2">
        <v>260000</v>
      </c>
      <c r="L27" s="2" t="s">
        <v>953</v>
      </c>
      <c r="M27" s="23" t="s">
        <v>551</v>
      </c>
      <c r="N27" s="36">
        <v>42735</v>
      </c>
      <c r="O27" s="23" t="s">
        <v>2570</v>
      </c>
      <c r="P27" s="2"/>
    </row>
    <row r="28" spans="1:17" ht="135.94999999999999">
      <c r="A28" s="2"/>
      <c r="B28" s="2" t="s">
        <v>2244</v>
      </c>
      <c r="C28" s="2" t="s">
        <v>241</v>
      </c>
      <c r="D28" s="2">
        <v>2013</v>
      </c>
      <c r="E28" s="2" t="s">
        <v>2245</v>
      </c>
      <c r="F28" s="2" t="s">
        <v>88</v>
      </c>
      <c r="G28" s="2" t="s">
        <v>88</v>
      </c>
      <c r="H28" s="23" t="s">
        <v>2246</v>
      </c>
      <c r="I28" s="2" t="s">
        <v>2247</v>
      </c>
      <c r="J28" s="2">
        <v>654330</v>
      </c>
      <c r="K28" s="2">
        <v>625426</v>
      </c>
      <c r="L28" s="2" t="s">
        <v>953</v>
      </c>
      <c r="M28" s="23" t="s">
        <v>358</v>
      </c>
      <c r="N28" s="36">
        <v>43100</v>
      </c>
      <c r="O28" s="23" t="s">
        <v>2247</v>
      </c>
      <c r="P28" s="2"/>
    </row>
    <row r="29" spans="1:17" ht="409.5">
      <c r="A29" s="2"/>
      <c r="B29" s="2" t="s">
        <v>2282</v>
      </c>
      <c r="C29" s="2" t="s">
        <v>33</v>
      </c>
      <c r="D29" s="2">
        <v>2013</v>
      </c>
      <c r="E29" s="2" t="s">
        <v>2277</v>
      </c>
      <c r="F29" s="2" t="s">
        <v>220</v>
      </c>
      <c r="G29" s="2" t="s">
        <v>220</v>
      </c>
      <c r="H29" s="23" t="s">
        <v>2283</v>
      </c>
      <c r="I29" s="2" t="s">
        <v>1262</v>
      </c>
      <c r="J29" s="2">
        <v>440881</v>
      </c>
      <c r="K29" s="2">
        <v>410000</v>
      </c>
      <c r="L29" s="2" t="s">
        <v>953</v>
      </c>
      <c r="M29" s="23" t="s">
        <v>358</v>
      </c>
      <c r="N29" s="36">
        <v>42735</v>
      </c>
      <c r="O29" s="23" t="s">
        <v>2284</v>
      </c>
      <c r="P29" s="2"/>
    </row>
    <row r="30" spans="1:17" ht="102">
      <c r="A30" s="2"/>
      <c r="B30" s="2" t="s">
        <v>2290</v>
      </c>
      <c r="C30" s="2" t="s">
        <v>33</v>
      </c>
      <c r="D30" s="2">
        <v>2013</v>
      </c>
      <c r="E30" s="2" t="s">
        <v>2277</v>
      </c>
      <c r="F30" s="2" t="s">
        <v>81</v>
      </c>
      <c r="G30" s="2" t="s">
        <v>81</v>
      </c>
      <c r="H30" s="23" t="s">
        <v>2291</v>
      </c>
      <c r="I30" s="2" t="s">
        <v>2292</v>
      </c>
      <c r="J30" s="2">
        <v>322559</v>
      </c>
      <c r="K30" s="2">
        <v>300000</v>
      </c>
      <c r="L30" s="2" t="s">
        <v>953</v>
      </c>
      <c r="M30" s="23" t="s">
        <v>1405</v>
      </c>
      <c r="N30" s="36">
        <v>43281</v>
      </c>
      <c r="O30" s="23" t="s">
        <v>2293</v>
      </c>
      <c r="P30" s="2"/>
    </row>
    <row r="31" spans="1:17" ht="84.95">
      <c r="A31" s="2"/>
      <c r="B31" s="2" t="s">
        <v>2321</v>
      </c>
      <c r="C31" s="2" t="s">
        <v>205</v>
      </c>
      <c r="D31" s="2">
        <v>2013</v>
      </c>
      <c r="E31" s="2" t="s">
        <v>2315</v>
      </c>
      <c r="F31" s="2" t="s">
        <v>88</v>
      </c>
      <c r="G31" s="2" t="s">
        <v>88</v>
      </c>
      <c r="H31" s="23" t="s">
        <v>2322</v>
      </c>
      <c r="I31" s="2" t="s">
        <v>2323</v>
      </c>
      <c r="J31" s="2">
        <v>254394</v>
      </c>
      <c r="K31" s="2">
        <v>375000</v>
      </c>
      <c r="L31" s="2" t="s">
        <v>953</v>
      </c>
      <c r="M31" s="23" t="s">
        <v>358</v>
      </c>
      <c r="N31" s="36">
        <v>41975</v>
      </c>
      <c r="O31" s="23" t="s">
        <v>2323</v>
      </c>
      <c r="P31" s="2"/>
    </row>
    <row r="32" spans="1:17" ht="84.95">
      <c r="A32" s="2"/>
      <c r="B32" s="2" t="s">
        <v>2324</v>
      </c>
      <c r="C32" s="2" t="s">
        <v>205</v>
      </c>
      <c r="D32" s="2">
        <v>2013</v>
      </c>
      <c r="E32" s="2" t="s">
        <v>2315</v>
      </c>
      <c r="F32" s="2" t="s">
        <v>152</v>
      </c>
      <c r="G32" s="2" t="s">
        <v>152</v>
      </c>
      <c r="H32" s="23" t="s">
        <v>2325</v>
      </c>
      <c r="I32" s="2" t="s">
        <v>2326</v>
      </c>
      <c r="J32" s="2">
        <v>364620</v>
      </c>
      <c r="K32" s="2">
        <v>375000</v>
      </c>
      <c r="L32" s="2" t="s">
        <v>953</v>
      </c>
      <c r="M32" s="23" t="s">
        <v>358</v>
      </c>
      <c r="N32" s="36">
        <v>42248</v>
      </c>
      <c r="O32" s="23" t="s">
        <v>2326</v>
      </c>
      <c r="P32" s="2"/>
    </row>
    <row r="33" spans="1:17" ht="102">
      <c r="A33" s="2"/>
      <c r="B33" s="2" t="s">
        <v>2329</v>
      </c>
      <c r="C33" s="2" t="s">
        <v>205</v>
      </c>
      <c r="D33" s="2">
        <v>2013</v>
      </c>
      <c r="E33" s="2" t="s">
        <v>2315</v>
      </c>
      <c r="F33" s="2" t="s">
        <v>113</v>
      </c>
      <c r="G33" s="2" t="s">
        <v>113</v>
      </c>
      <c r="H33" s="23" t="s">
        <v>2330</v>
      </c>
      <c r="I33" s="2" t="s">
        <v>1271</v>
      </c>
      <c r="J33" s="2">
        <v>410352</v>
      </c>
      <c r="K33" s="2">
        <v>375000</v>
      </c>
      <c r="L33" s="2" t="s">
        <v>953</v>
      </c>
      <c r="M33" s="23" t="s">
        <v>358</v>
      </c>
      <c r="N33" s="36">
        <v>42369</v>
      </c>
      <c r="O33" s="23" t="s">
        <v>1271</v>
      </c>
      <c r="P33" s="2"/>
    </row>
    <row r="34" spans="1:17" ht="288.95">
      <c r="A34" s="2"/>
      <c r="B34" s="2" t="s">
        <v>2389</v>
      </c>
      <c r="C34" s="2" t="s">
        <v>63</v>
      </c>
      <c r="D34" s="2">
        <v>2013</v>
      </c>
      <c r="E34" s="2" t="s">
        <v>2342</v>
      </c>
      <c r="F34" s="2" t="s">
        <v>113</v>
      </c>
      <c r="G34" s="2" t="s">
        <v>113</v>
      </c>
      <c r="H34" s="23" t="s">
        <v>2390</v>
      </c>
      <c r="I34" s="2" t="s">
        <v>1216</v>
      </c>
      <c r="J34" s="2">
        <v>422075</v>
      </c>
      <c r="K34" s="2">
        <v>396000</v>
      </c>
      <c r="L34" s="2" t="s">
        <v>953</v>
      </c>
      <c r="M34" s="23" t="s">
        <v>358</v>
      </c>
      <c r="N34" s="36">
        <v>43008</v>
      </c>
      <c r="O34" s="23" t="s">
        <v>2391</v>
      </c>
      <c r="P34" s="2"/>
    </row>
    <row r="35" spans="1:17" ht="102">
      <c r="A35" s="2"/>
      <c r="B35" s="2" t="s">
        <v>2394</v>
      </c>
      <c r="C35" s="2" t="s">
        <v>63</v>
      </c>
      <c r="D35" s="2">
        <v>2013</v>
      </c>
      <c r="E35" s="2" t="s">
        <v>2342</v>
      </c>
      <c r="F35" s="2" t="s">
        <v>88</v>
      </c>
      <c r="G35" s="2" t="s">
        <v>88</v>
      </c>
      <c r="H35" s="23" t="s">
        <v>2395</v>
      </c>
      <c r="I35" s="2" t="s">
        <v>373</v>
      </c>
      <c r="J35" s="2">
        <v>287762</v>
      </c>
      <c r="K35" s="2">
        <v>270000</v>
      </c>
      <c r="L35" s="2" t="s">
        <v>953</v>
      </c>
      <c r="M35" s="23" t="s">
        <v>358</v>
      </c>
      <c r="N35" s="36">
        <v>43100</v>
      </c>
      <c r="O35" s="23" t="s">
        <v>2396</v>
      </c>
      <c r="P35" s="2"/>
    </row>
    <row r="36" spans="1:17" ht="84.95">
      <c r="A36" s="2"/>
      <c r="B36" s="2" t="s">
        <v>2397</v>
      </c>
      <c r="C36" s="2" t="s">
        <v>63</v>
      </c>
      <c r="D36" s="2">
        <v>2013</v>
      </c>
      <c r="E36" s="2" t="s">
        <v>2342</v>
      </c>
      <c r="F36" s="2" t="s">
        <v>215</v>
      </c>
      <c r="G36" s="2" t="s">
        <v>215</v>
      </c>
      <c r="H36" s="23" t="s">
        <v>2398</v>
      </c>
      <c r="I36" s="2" t="s">
        <v>1668</v>
      </c>
      <c r="J36" s="2">
        <v>319735</v>
      </c>
      <c r="K36" s="2">
        <v>300000</v>
      </c>
      <c r="L36" s="2" t="s">
        <v>953</v>
      </c>
      <c r="M36" s="23" t="s">
        <v>358</v>
      </c>
      <c r="N36" s="36">
        <v>43463</v>
      </c>
      <c r="O36" s="23" t="s">
        <v>1668</v>
      </c>
      <c r="P36" s="2"/>
    </row>
    <row r="37" spans="1:17" ht="102">
      <c r="A37" s="2"/>
      <c r="B37" s="2" t="s">
        <v>2402</v>
      </c>
      <c r="C37" s="2" t="s">
        <v>63</v>
      </c>
      <c r="D37" s="2">
        <v>2013</v>
      </c>
      <c r="E37" s="2" t="s">
        <v>2342</v>
      </c>
      <c r="F37" s="2" t="s">
        <v>20</v>
      </c>
      <c r="G37" s="2" t="s">
        <v>20</v>
      </c>
      <c r="H37" s="23" t="s">
        <v>2403</v>
      </c>
      <c r="I37" s="2" t="s">
        <v>271</v>
      </c>
      <c r="J37" s="2">
        <v>335722</v>
      </c>
      <c r="K37" s="2">
        <v>315000</v>
      </c>
      <c r="L37" s="2" t="s">
        <v>953</v>
      </c>
      <c r="M37" s="23" t="s">
        <v>1151</v>
      </c>
      <c r="N37" s="36">
        <v>42490</v>
      </c>
      <c r="O37" s="23" t="s">
        <v>2404</v>
      </c>
      <c r="P37" s="2"/>
    </row>
    <row r="38" spans="1:17" ht="221.1">
      <c r="A38" s="2"/>
      <c r="B38" s="2" t="s">
        <v>2418</v>
      </c>
      <c r="C38" s="2" t="s">
        <v>63</v>
      </c>
      <c r="D38" s="2">
        <v>2013</v>
      </c>
      <c r="E38" s="2" t="s">
        <v>2342</v>
      </c>
      <c r="F38" s="2" t="s">
        <v>243</v>
      </c>
      <c r="G38" s="2" t="s">
        <v>1909</v>
      </c>
      <c r="H38" s="23" t="s">
        <v>2419</v>
      </c>
      <c r="I38" s="2" t="s">
        <v>390</v>
      </c>
      <c r="J38" s="2">
        <v>351708</v>
      </c>
      <c r="K38" s="2">
        <v>330000</v>
      </c>
      <c r="L38" s="2" t="s">
        <v>953</v>
      </c>
      <c r="M38" s="23" t="s">
        <v>391</v>
      </c>
      <c r="N38" s="36">
        <v>42916</v>
      </c>
      <c r="O38" s="23" t="s">
        <v>2420</v>
      </c>
      <c r="P38" s="2"/>
    </row>
    <row r="39" spans="1:17" ht="255">
      <c r="A39" s="2"/>
      <c r="B39" s="2" t="s">
        <v>2270</v>
      </c>
      <c r="C39" s="2" t="s">
        <v>594</v>
      </c>
      <c r="D39" s="2">
        <v>2013</v>
      </c>
      <c r="E39" s="2" t="s">
        <v>2271</v>
      </c>
      <c r="F39" s="2" t="s">
        <v>20</v>
      </c>
      <c r="G39" s="2" t="s">
        <v>20</v>
      </c>
      <c r="H39" s="23" t="s">
        <v>2272</v>
      </c>
      <c r="I39" s="2" t="s">
        <v>1681</v>
      </c>
      <c r="J39" s="2">
        <v>3020116</v>
      </c>
      <c r="K39" s="2">
        <v>2863442</v>
      </c>
      <c r="L39" s="2" t="s">
        <v>953</v>
      </c>
      <c r="M39" s="23" t="s">
        <v>282</v>
      </c>
      <c r="N39" s="36">
        <v>43478</v>
      </c>
      <c r="O39" s="23" t="s">
        <v>2273</v>
      </c>
      <c r="P39" s="2"/>
      <c r="Q39" s="2"/>
    </row>
    <row r="40" spans="1:17" ht="170.1">
      <c r="A40" s="2"/>
      <c r="B40" s="2" t="s">
        <v>2020</v>
      </c>
      <c r="C40" s="2" t="s">
        <v>241</v>
      </c>
      <c r="D40" s="2">
        <v>2014</v>
      </c>
      <c r="E40" s="2" t="s">
        <v>2021</v>
      </c>
      <c r="F40" s="2" t="s">
        <v>243</v>
      </c>
      <c r="G40" s="2" t="s">
        <v>1909</v>
      </c>
      <c r="H40" s="23" t="s">
        <v>2022</v>
      </c>
      <c r="I40" s="2" t="s">
        <v>2023</v>
      </c>
      <c r="J40" s="2">
        <v>701709</v>
      </c>
      <c r="K40" s="2">
        <v>678502</v>
      </c>
      <c r="L40" s="2" t="s">
        <v>953</v>
      </c>
      <c r="M40" s="23" t="s">
        <v>551</v>
      </c>
      <c r="N40" s="36">
        <v>43331</v>
      </c>
      <c r="O40" s="23" t="s">
        <v>2023</v>
      </c>
      <c r="P40" s="2"/>
    </row>
    <row r="41" spans="1:17" s="4" customFormat="1" ht="153">
      <c r="A41" s="2"/>
      <c r="B41" s="2" t="s">
        <v>2026</v>
      </c>
      <c r="C41" s="2" t="s">
        <v>241</v>
      </c>
      <c r="D41" s="2">
        <v>2014</v>
      </c>
      <c r="E41" s="2" t="s">
        <v>2021</v>
      </c>
      <c r="F41" s="2" t="s">
        <v>152</v>
      </c>
      <c r="G41" s="2" t="s">
        <v>152</v>
      </c>
      <c r="H41" s="23" t="s">
        <v>2027</v>
      </c>
      <c r="I41" s="2" t="s">
        <v>288</v>
      </c>
      <c r="J41" s="2">
        <v>794679</v>
      </c>
      <c r="K41" s="2">
        <v>768369</v>
      </c>
      <c r="L41" s="2" t="s">
        <v>953</v>
      </c>
      <c r="M41" s="23" t="s">
        <v>358</v>
      </c>
      <c r="N41" s="36">
        <v>43830</v>
      </c>
      <c r="O41" s="23" t="s">
        <v>288</v>
      </c>
      <c r="P41" s="2"/>
      <c r="Q41"/>
    </row>
    <row r="42" spans="1:17" s="2" customFormat="1" ht="170.1">
      <c r="A42" s="2" t="s">
        <v>4154</v>
      </c>
      <c r="B42" s="2" t="s">
        <v>2103</v>
      </c>
      <c r="C42" s="2" t="s">
        <v>205</v>
      </c>
      <c r="D42" s="2">
        <v>2014</v>
      </c>
      <c r="E42" s="2" t="s">
        <v>2086</v>
      </c>
      <c r="F42" s="2" t="s">
        <v>152</v>
      </c>
      <c r="G42" s="2" t="s">
        <v>152</v>
      </c>
      <c r="H42" s="23" t="s">
        <v>2104</v>
      </c>
      <c r="I42" s="2" t="s">
        <v>2105</v>
      </c>
      <c r="J42" s="2">
        <v>83324</v>
      </c>
      <c r="K42" s="2">
        <v>395220</v>
      </c>
      <c r="L42" s="2" t="s">
        <v>953</v>
      </c>
      <c r="M42" s="23" t="s">
        <v>358</v>
      </c>
      <c r="N42" s="36">
        <v>42735</v>
      </c>
      <c r="O42" s="23" t="s">
        <v>2105</v>
      </c>
      <c r="Q42"/>
    </row>
    <row r="43" spans="1:17" ht="153">
      <c r="A43" s="2"/>
      <c r="B43" s="2" t="s">
        <v>2112</v>
      </c>
      <c r="C43" s="2" t="s">
        <v>205</v>
      </c>
      <c r="D43" s="2">
        <v>2014</v>
      </c>
      <c r="E43" s="2" t="s">
        <v>2086</v>
      </c>
      <c r="F43" s="2" t="s">
        <v>215</v>
      </c>
      <c r="G43" s="2" t="s">
        <v>88</v>
      </c>
      <c r="H43" s="23" t="s">
        <v>2113</v>
      </c>
      <c r="I43" s="2" t="s">
        <v>2114</v>
      </c>
      <c r="J43" s="2">
        <v>414375</v>
      </c>
      <c r="K43" s="2">
        <v>395220</v>
      </c>
      <c r="L43" s="2" t="s">
        <v>953</v>
      </c>
      <c r="M43" s="23" t="s">
        <v>358</v>
      </c>
      <c r="N43" s="36">
        <v>42735</v>
      </c>
      <c r="O43" s="23" t="s">
        <v>2114</v>
      </c>
      <c r="P43" s="2"/>
    </row>
    <row r="44" spans="1:17" s="2" customFormat="1" ht="170.1">
      <c r="B44" s="2" t="s">
        <v>2196</v>
      </c>
      <c r="C44" s="2" t="s">
        <v>63</v>
      </c>
      <c r="D44" s="2">
        <v>2014</v>
      </c>
      <c r="E44" s="2" t="s">
        <v>2122</v>
      </c>
      <c r="F44" s="2" t="s">
        <v>113</v>
      </c>
      <c r="G44" s="2" t="s">
        <v>113</v>
      </c>
      <c r="H44" s="23" t="s">
        <v>2197</v>
      </c>
      <c r="I44" s="2" t="s">
        <v>1766</v>
      </c>
      <c r="J44" s="2">
        <v>471809</v>
      </c>
      <c r="K44" s="2">
        <v>450000</v>
      </c>
      <c r="L44" s="2" t="s">
        <v>953</v>
      </c>
      <c r="M44" s="23" t="s">
        <v>358</v>
      </c>
      <c r="N44" s="36">
        <v>43100</v>
      </c>
      <c r="O44" s="23" t="s">
        <v>2198</v>
      </c>
      <c r="Q44"/>
    </row>
    <row r="45" spans="1:17" ht="153">
      <c r="A45" s="2" t="s">
        <v>4153</v>
      </c>
      <c r="B45" s="2" t="s">
        <v>2201</v>
      </c>
      <c r="C45" s="2" t="s">
        <v>63</v>
      </c>
      <c r="D45" s="2">
        <v>2014</v>
      </c>
      <c r="E45" s="2" t="s">
        <v>2122</v>
      </c>
      <c r="F45" s="2" t="s">
        <v>42</v>
      </c>
      <c r="G45" s="2" t="s">
        <v>42</v>
      </c>
      <c r="H45" s="23" t="s">
        <v>2202</v>
      </c>
      <c r="I45" s="2" t="s">
        <v>2203</v>
      </c>
      <c r="J45" s="2">
        <v>458576</v>
      </c>
      <c r="K45" s="2">
        <v>464000</v>
      </c>
      <c r="L45" s="2" t="s">
        <v>953</v>
      </c>
      <c r="M45" s="23" t="s">
        <v>1151</v>
      </c>
      <c r="N45" s="36">
        <v>43465</v>
      </c>
      <c r="O45" s="23" t="s">
        <v>2204</v>
      </c>
      <c r="P45" s="2"/>
    </row>
    <row r="46" spans="1:17" ht="153">
      <c r="A46" s="2"/>
      <c r="B46" s="2" t="s">
        <v>2030</v>
      </c>
      <c r="C46" s="2" t="s">
        <v>241</v>
      </c>
      <c r="D46" s="2">
        <v>2014</v>
      </c>
      <c r="E46" s="2" t="s">
        <v>2021</v>
      </c>
      <c r="F46" s="2" t="s">
        <v>152</v>
      </c>
      <c r="G46" s="2" t="s">
        <v>152</v>
      </c>
      <c r="H46" s="23" t="s">
        <v>2031</v>
      </c>
      <c r="I46" s="2" t="s">
        <v>2032</v>
      </c>
      <c r="J46" s="2">
        <v>736239</v>
      </c>
      <c r="K46" s="2">
        <v>712304</v>
      </c>
      <c r="L46" s="2" t="s">
        <v>953</v>
      </c>
      <c r="M46" s="23" t="s">
        <v>358</v>
      </c>
      <c r="N46" s="36">
        <v>44196</v>
      </c>
      <c r="O46" s="23" t="s">
        <v>2032</v>
      </c>
      <c r="P46" s="2"/>
      <c r="Q46" s="2"/>
    </row>
    <row r="47" spans="1:17" ht="153">
      <c r="A47" s="2"/>
      <c r="B47" s="2" t="s">
        <v>2036</v>
      </c>
      <c r="C47" s="2" t="s">
        <v>241</v>
      </c>
      <c r="D47" s="2">
        <v>2014</v>
      </c>
      <c r="E47" s="2" t="s">
        <v>2021</v>
      </c>
      <c r="F47" s="2" t="s">
        <v>194</v>
      </c>
      <c r="G47" s="2" t="s">
        <v>194</v>
      </c>
      <c r="H47" s="23" t="s">
        <v>2037</v>
      </c>
      <c r="I47" s="2" t="s">
        <v>1345</v>
      </c>
      <c r="J47" s="2">
        <v>805904</v>
      </c>
      <c r="K47" s="2">
        <v>804152</v>
      </c>
      <c r="L47" s="2" t="s">
        <v>953</v>
      </c>
      <c r="M47" s="23" t="s">
        <v>358</v>
      </c>
      <c r="N47" s="36">
        <v>43830</v>
      </c>
      <c r="O47" s="23" t="s">
        <v>1345</v>
      </c>
      <c r="P47" s="2"/>
      <c r="Q47" s="2"/>
    </row>
    <row r="48" spans="1:17" ht="409.5">
      <c r="A48" s="2"/>
      <c r="B48" s="2" t="s">
        <v>2065</v>
      </c>
      <c r="C48" s="2" t="s">
        <v>192</v>
      </c>
      <c r="D48" s="2">
        <v>2014</v>
      </c>
      <c r="E48" s="2" t="s">
        <v>2066</v>
      </c>
      <c r="F48" s="2" t="s">
        <v>56</v>
      </c>
      <c r="G48" s="2" t="s">
        <v>56</v>
      </c>
      <c r="H48" s="23" t="s">
        <v>2067</v>
      </c>
      <c r="I48" s="2" t="s">
        <v>2068</v>
      </c>
      <c r="J48" s="2">
        <v>24922881</v>
      </c>
      <c r="K48" s="2">
        <v>23000000</v>
      </c>
      <c r="L48" s="2" t="s">
        <v>953</v>
      </c>
      <c r="M48" s="23" t="s">
        <v>300</v>
      </c>
      <c r="N48" s="36">
        <v>44196</v>
      </c>
      <c r="O48" s="23" t="s">
        <v>2069</v>
      </c>
      <c r="P48" s="2"/>
      <c r="Q48" s="2"/>
    </row>
    <row r="49" spans="1:17" ht="153">
      <c r="A49" s="2"/>
      <c r="B49" s="2" t="s">
        <v>2210</v>
      </c>
      <c r="C49" s="2" t="s">
        <v>63</v>
      </c>
      <c r="D49" s="2">
        <v>2014</v>
      </c>
      <c r="E49" s="2" t="s">
        <v>2122</v>
      </c>
      <c r="F49" s="2" t="s">
        <v>215</v>
      </c>
      <c r="G49" s="2" t="s">
        <v>215</v>
      </c>
      <c r="H49" s="23" t="s">
        <v>2211</v>
      </c>
      <c r="I49" s="2" t="s">
        <v>2212</v>
      </c>
      <c r="J49" s="2">
        <v>376800</v>
      </c>
      <c r="K49" s="2">
        <v>359000</v>
      </c>
      <c r="L49" s="2" t="s">
        <v>953</v>
      </c>
      <c r="M49" s="23" t="s">
        <v>282</v>
      </c>
      <c r="N49" s="36">
        <v>43465</v>
      </c>
      <c r="O49" s="23" t="s">
        <v>2213</v>
      </c>
      <c r="P49" s="2"/>
      <c r="Q49" s="2"/>
    </row>
    <row r="50" spans="1:17" ht="170.1">
      <c r="A50" s="2"/>
      <c r="B50" s="2" t="s">
        <v>2218</v>
      </c>
      <c r="C50" s="2" t="s">
        <v>63</v>
      </c>
      <c r="D50" s="2">
        <v>2014</v>
      </c>
      <c r="E50" s="2" t="s">
        <v>2122</v>
      </c>
      <c r="F50" s="2" t="s">
        <v>113</v>
      </c>
      <c r="G50" s="2" t="s">
        <v>113</v>
      </c>
      <c r="H50" s="23" t="s">
        <v>2219</v>
      </c>
      <c r="I50" s="2" t="s">
        <v>1271</v>
      </c>
      <c r="J50" s="2">
        <v>526945</v>
      </c>
      <c r="K50" s="2">
        <v>503000</v>
      </c>
      <c r="L50" s="2" t="s">
        <v>953</v>
      </c>
      <c r="M50" s="23" t="s">
        <v>358</v>
      </c>
      <c r="N50" s="36">
        <v>42825</v>
      </c>
      <c r="O50" s="23" t="s">
        <v>2220</v>
      </c>
      <c r="P50" s="2"/>
      <c r="Q50" s="2"/>
    </row>
    <row r="51" spans="1:17" s="2" customFormat="1" ht="272.10000000000002">
      <c r="A51" s="4"/>
      <c r="B51" s="4" t="s">
        <v>2978</v>
      </c>
      <c r="C51" s="4" t="s">
        <v>63</v>
      </c>
      <c r="D51" s="4">
        <v>2010</v>
      </c>
      <c r="E51" s="4" t="s">
        <v>2877</v>
      </c>
      <c r="F51" s="4" t="s">
        <v>42</v>
      </c>
      <c r="G51" s="4" t="s">
        <v>42</v>
      </c>
      <c r="H51" s="25" t="s">
        <v>2979</v>
      </c>
      <c r="I51" s="4" t="s">
        <v>132</v>
      </c>
      <c r="J51" s="4">
        <v>312709</v>
      </c>
      <c r="K51" s="4">
        <v>300000</v>
      </c>
      <c r="L51" s="4" t="s">
        <v>953</v>
      </c>
      <c r="M51" s="25" t="s">
        <v>407</v>
      </c>
      <c r="N51" s="37">
        <v>41274</v>
      </c>
      <c r="O51" s="25" t="s">
        <v>2980</v>
      </c>
      <c r="P51" s="4"/>
      <c r="Q51" s="4"/>
    </row>
    <row r="52" spans="1:17" ht="84.95">
      <c r="A52" s="4" t="s">
        <v>4195</v>
      </c>
      <c r="B52" s="4" t="s">
        <v>2672</v>
      </c>
      <c r="C52" s="4" t="s">
        <v>241</v>
      </c>
      <c r="D52" s="4">
        <v>2010</v>
      </c>
      <c r="E52" s="4" t="s">
        <v>2639</v>
      </c>
      <c r="F52" s="4" t="s">
        <v>42</v>
      </c>
      <c r="G52" s="4" t="s">
        <v>42</v>
      </c>
      <c r="H52" s="25" t="s">
        <v>2673</v>
      </c>
      <c r="I52" s="4" t="s">
        <v>2674</v>
      </c>
      <c r="J52" s="4">
        <v>611622</v>
      </c>
      <c r="K52" s="4">
        <v>577882</v>
      </c>
      <c r="L52" s="4" t="s">
        <v>953</v>
      </c>
      <c r="M52" s="25" t="s">
        <v>358</v>
      </c>
      <c r="N52" s="37">
        <v>42069</v>
      </c>
      <c r="O52" s="25" t="s">
        <v>2674</v>
      </c>
      <c r="P52" s="4"/>
    </row>
    <row r="53" spans="1:17" ht="170.1">
      <c r="A53" s="4" t="s">
        <v>100</v>
      </c>
      <c r="B53" s="4" t="s">
        <v>2888</v>
      </c>
      <c r="C53" s="4" t="s">
        <v>63</v>
      </c>
      <c r="D53" s="4">
        <v>2010</v>
      </c>
      <c r="E53" s="4" t="s">
        <v>2877</v>
      </c>
      <c r="F53" s="4" t="s">
        <v>42</v>
      </c>
      <c r="G53" s="4" t="s">
        <v>42</v>
      </c>
      <c r="H53" s="25" t="s">
        <v>2889</v>
      </c>
      <c r="I53" s="4" t="s">
        <v>1208</v>
      </c>
      <c r="J53" s="4">
        <v>318055</v>
      </c>
      <c r="K53" s="4">
        <v>305000</v>
      </c>
      <c r="L53" s="4" t="s">
        <v>953</v>
      </c>
      <c r="M53" s="25" t="s">
        <v>306</v>
      </c>
      <c r="N53" s="37">
        <v>41639</v>
      </c>
      <c r="O53" s="25" t="s">
        <v>2890</v>
      </c>
      <c r="P53" s="4"/>
    </row>
    <row r="54" spans="1:17" ht="186.95">
      <c r="A54" s="4" t="s">
        <v>4198</v>
      </c>
      <c r="B54" s="4" t="s">
        <v>2906</v>
      </c>
      <c r="C54" s="4" t="s">
        <v>63</v>
      </c>
      <c r="D54" s="4">
        <v>2010</v>
      </c>
      <c r="E54" s="4" t="s">
        <v>2877</v>
      </c>
      <c r="F54" s="4" t="s">
        <v>220</v>
      </c>
      <c r="G54" s="4" t="s">
        <v>220</v>
      </c>
      <c r="H54" s="25" t="s">
        <v>2907</v>
      </c>
      <c r="I54" s="4" t="s">
        <v>882</v>
      </c>
      <c r="J54" s="4">
        <v>877598</v>
      </c>
      <c r="K54" s="4">
        <v>820000</v>
      </c>
      <c r="L54" s="4" t="s">
        <v>953</v>
      </c>
      <c r="M54" s="25" t="s">
        <v>282</v>
      </c>
      <c r="N54" s="37">
        <v>42369</v>
      </c>
      <c r="O54" s="25" t="s">
        <v>2908</v>
      </c>
      <c r="P54" s="4"/>
    </row>
    <row r="55" spans="1:17" ht="84.95">
      <c r="A55" s="4" t="s">
        <v>100</v>
      </c>
      <c r="B55" s="4" t="s">
        <v>2927</v>
      </c>
      <c r="C55" s="4" t="s">
        <v>63</v>
      </c>
      <c r="D55" s="4">
        <v>2010</v>
      </c>
      <c r="E55" s="4" t="s">
        <v>2877</v>
      </c>
      <c r="F55" s="4" t="s">
        <v>42</v>
      </c>
      <c r="G55" s="4" t="s">
        <v>42</v>
      </c>
      <c r="H55" s="25" t="s">
        <v>2928</v>
      </c>
      <c r="I55" s="4" t="s">
        <v>1969</v>
      </c>
      <c r="J55" s="4">
        <v>341087</v>
      </c>
      <c r="K55" s="4">
        <v>670000</v>
      </c>
      <c r="L55" s="4" t="s">
        <v>953</v>
      </c>
      <c r="M55" s="25" t="s">
        <v>306</v>
      </c>
      <c r="N55" s="37">
        <v>42004</v>
      </c>
      <c r="O55" s="25" t="s">
        <v>1969</v>
      </c>
      <c r="P55" s="4"/>
    </row>
    <row r="56" spans="1:17" ht="153">
      <c r="A56" s="4" t="s">
        <v>4198</v>
      </c>
      <c r="B56" s="4" t="s">
        <v>2957</v>
      </c>
      <c r="C56" s="4" t="s">
        <v>63</v>
      </c>
      <c r="D56" s="4">
        <v>2010</v>
      </c>
      <c r="E56" s="4" t="s">
        <v>2877</v>
      </c>
      <c r="F56" s="4" t="s">
        <v>88</v>
      </c>
      <c r="G56" s="4" t="s">
        <v>88</v>
      </c>
      <c r="H56" s="25" t="s">
        <v>2958</v>
      </c>
      <c r="I56" s="4" t="s">
        <v>2080</v>
      </c>
      <c r="J56" s="4">
        <v>188432</v>
      </c>
      <c r="K56" s="4">
        <v>360000</v>
      </c>
      <c r="L56" s="4" t="s">
        <v>953</v>
      </c>
      <c r="M56" s="25" t="s">
        <v>358</v>
      </c>
      <c r="N56" s="37">
        <v>41329</v>
      </c>
      <c r="O56" s="25" t="s">
        <v>2959</v>
      </c>
      <c r="P56" s="4"/>
    </row>
    <row r="57" spans="1:17" ht="153">
      <c r="A57" s="4" t="s">
        <v>4196</v>
      </c>
      <c r="B57" s="4" t="s">
        <v>2968</v>
      </c>
      <c r="C57" s="4" t="s">
        <v>63</v>
      </c>
      <c r="D57" s="4">
        <v>2010</v>
      </c>
      <c r="E57" s="4" t="s">
        <v>2877</v>
      </c>
      <c r="F57" s="4" t="s">
        <v>42</v>
      </c>
      <c r="G57" s="4" t="s">
        <v>42</v>
      </c>
      <c r="H57" s="25" t="s">
        <v>2969</v>
      </c>
      <c r="I57" s="4" t="s">
        <v>2970</v>
      </c>
      <c r="J57" s="4">
        <v>354702</v>
      </c>
      <c r="K57" s="4">
        <v>340000</v>
      </c>
      <c r="L57" s="4" t="s">
        <v>953</v>
      </c>
      <c r="M57" s="25" t="s">
        <v>407</v>
      </c>
      <c r="N57" s="37">
        <v>41639</v>
      </c>
      <c r="O57" s="25" t="s">
        <v>2971</v>
      </c>
      <c r="P57" s="4"/>
    </row>
    <row r="58" spans="1:17" ht="153">
      <c r="A58" s="4" t="s">
        <v>4197</v>
      </c>
      <c r="B58" s="4" t="s">
        <v>2972</v>
      </c>
      <c r="C58" s="4" t="s">
        <v>63</v>
      </c>
      <c r="D58" s="4">
        <v>2010</v>
      </c>
      <c r="E58" s="4" t="s">
        <v>2877</v>
      </c>
      <c r="F58" s="4" t="s">
        <v>42</v>
      </c>
      <c r="G58" s="4" t="s">
        <v>42</v>
      </c>
      <c r="H58" s="25" t="s">
        <v>2973</v>
      </c>
      <c r="I58" s="4" t="s">
        <v>763</v>
      </c>
      <c r="J58" s="4">
        <v>250744</v>
      </c>
      <c r="K58" s="4">
        <v>240000</v>
      </c>
      <c r="L58" s="4" t="s">
        <v>953</v>
      </c>
      <c r="M58" s="25" t="s">
        <v>306</v>
      </c>
      <c r="N58" s="37">
        <v>41274</v>
      </c>
      <c r="O58" s="25" t="s">
        <v>2974</v>
      </c>
      <c r="P58" s="4"/>
    </row>
    <row r="59" spans="1:17" ht="170.1">
      <c r="A59" s="4" t="s">
        <v>4192</v>
      </c>
      <c r="B59" s="4" t="s">
        <v>2975</v>
      </c>
      <c r="C59" s="4" t="s">
        <v>63</v>
      </c>
      <c r="D59" s="4">
        <v>2010</v>
      </c>
      <c r="E59" s="4" t="s">
        <v>2877</v>
      </c>
      <c r="F59" s="4" t="s">
        <v>152</v>
      </c>
      <c r="G59" s="4" t="s">
        <v>152</v>
      </c>
      <c r="H59" s="25" t="s">
        <v>2976</v>
      </c>
      <c r="I59" s="4" t="s">
        <v>2977</v>
      </c>
      <c r="J59" s="4">
        <v>491119</v>
      </c>
      <c r="K59" s="4">
        <v>470000</v>
      </c>
      <c r="L59" s="4" t="s">
        <v>953</v>
      </c>
      <c r="M59" s="25" t="s">
        <v>300</v>
      </c>
      <c r="N59" s="37">
        <v>41274</v>
      </c>
      <c r="O59" s="25" t="s">
        <v>2977</v>
      </c>
      <c r="P59" s="4"/>
    </row>
    <row r="60" spans="1:17" ht="409.6">
      <c r="A60" s="4"/>
      <c r="B60" s="4" t="s">
        <v>2628</v>
      </c>
      <c r="C60" s="4" t="s">
        <v>165</v>
      </c>
      <c r="D60" s="4">
        <v>2011</v>
      </c>
      <c r="E60" s="4" t="s">
        <v>2625</v>
      </c>
      <c r="F60" s="4" t="s">
        <v>119</v>
      </c>
      <c r="G60" s="4" t="s">
        <v>119</v>
      </c>
      <c r="H60" s="25" t="s">
        <v>2629</v>
      </c>
      <c r="I60" s="4" t="s">
        <v>1404</v>
      </c>
      <c r="J60" s="4">
        <v>1230000</v>
      </c>
      <c r="K60" s="4">
        <v>1230000</v>
      </c>
      <c r="L60" s="4" t="s">
        <v>953</v>
      </c>
      <c r="M60" s="25" t="s">
        <v>1405</v>
      </c>
      <c r="N60" s="37">
        <v>42185</v>
      </c>
      <c r="O60" s="25" t="s">
        <v>2630</v>
      </c>
      <c r="P60" s="4"/>
      <c r="Q60" s="4"/>
    </row>
    <row r="61" spans="1:17" ht="409.6">
      <c r="A61" s="4"/>
      <c r="B61" s="4" t="s">
        <v>2840</v>
      </c>
      <c r="C61" s="4" t="s">
        <v>192</v>
      </c>
      <c r="D61" s="4">
        <v>2011</v>
      </c>
      <c r="E61" s="4" t="s">
        <v>2837</v>
      </c>
      <c r="F61" s="4" t="s">
        <v>88</v>
      </c>
      <c r="G61" s="4" t="s">
        <v>88</v>
      </c>
      <c r="H61" s="25" t="s">
        <v>2841</v>
      </c>
      <c r="I61" s="4" t="s">
        <v>1877</v>
      </c>
      <c r="J61" s="4">
        <v>26510777</v>
      </c>
      <c r="K61" s="4">
        <v>23800000</v>
      </c>
      <c r="L61" s="4" t="s">
        <v>953</v>
      </c>
      <c r="M61" s="25" t="s">
        <v>407</v>
      </c>
      <c r="N61" s="37">
        <v>43220</v>
      </c>
      <c r="O61" s="25" t="s">
        <v>2842</v>
      </c>
      <c r="P61" s="4"/>
      <c r="Q61" s="4"/>
    </row>
    <row r="62" spans="1:17" ht="68.099999999999994">
      <c r="A62" s="4" t="s">
        <v>100</v>
      </c>
      <c r="B62" s="4" t="s">
        <v>2502</v>
      </c>
      <c r="C62" s="4" t="s">
        <v>241</v>
      </c>
      <c r="D62" s="4">
        <v>2011</v>
      </c>
      <c r="E62" s="4" t="s">
        <v>2487</v>
      </c>
      <c r="F62" s="4" t="s">
        <v>94</v>
      </c>
      <c r="G62" s="4" t="s">
        <v>94</v>
      </c>
      <c r="H62" s="25" t="s">
        <v>2503</v>
      </c>
      <c r="I62" s="4" t="s">
        <v>1177</v>
      </c>
      <c r="J62" s="4">
        <v>692618</v>
      </c>
      <c r="K62" s="4">
        <v>655356</v>
      </c>
      <c r="L62" s="4" t="s">
        <v>953</v>
      </c>
      <c r="M62" s="25" t="s">
        <v>306</v>
      </c>
      <c r="N62" s="37">
        <v>42735</v>
      </c>
      <c r="O62" s="25" t="s">
        <v>1177</v>
      </c>
      <c r="P62" s="4"/>
    </row>
    <row r="63" spans="1:17" ht="153">
      <c r="A63" s="4" t="s">
        <v>4199</v>
      </c>
      <c r="B63" s="4" t="s">
        <v>2721</v>
      </c>
      <c r="C63" s="4" t="s">
        <v>63</v>
      </c>
      <c r="D63" s="4">
        <v>2011</v>
      </c>
      <c r="E63" s="4" t="s">
        <v>2697</v>
      </c>
      <c r="F63" s="4" t="s">
        <v>20</v>
      </c>
      <c r="G63" s="4" t="s">
        <v>20</v>
      </c>
      <c r="H63" s="25" t="s">
        <v>2722</v>
      </c>
      <c r="I63" s="4" t="s">
        <v>1536</v>
      </c>
      <c r="J63" s="4">
        <v>421737</v>
      </c>
      <c r="K63" s="4">
        <v>400000</v>
      </c>
      <c r="L63" s="4" t="s">
        <v>953</v>
      </c>
      <c r="M63" s="25" t="s">
        <v>300</v>
      </c>
      <c r="N63" s="37">
        <v>42078</v>
      </c>
      <c r="O63" s="25" t="s">
        <v>2723</v>
      </c>
      <c r="P63" s="4"/>
    </row>
    <row r="64" spans="1:17" ht="153">
      <c r="A64" s="4" t="s">
        <v>100</v>
      </c>
      <c r="B64" s="4" t="s">
        <v>2764</v>
      </c>
      <c r="C64" s="4" t="s">
        <v>63</v>
      </c>
      <c r="D64" s="4">
        <v>2011</v>
      </c>
      <c r="E64" s="4" t="s">
        <v>2697</v>
      </c>
      <c r="F64" s="4" t="s">
        <v>42</v>
      </c>
      <c r="G64" s="4" t="s">
        <v>42</v>
      </c>
      <c r="H64" s="25" t="s">
        <v>2765</v>
      </c>
      <c r="I64" s="4" t="s">
        <v>2203</v>
      </c>
      <c r="J64" s="4">
        <v>686432</v>
      </c>
      <c r="K64" s="4">
        <v>652000</v>
      </c>
      <c r="L64" s="4" t="s">
        <v>953</v>
      </c>
      <c r="M64" s="25" t="s">
        <v>1151</v>
      </c>
      <c r="N64" s="37">
        <v>41711</v>
      </c>
      <c r="O64" s="25" t="s">
        <v>2204</v>
      </c>
      <c r="P64" s="4"/>
    </row>
    <row r="65" spans="1:17" ht="84.95">
      <c r="A65" s="4" t="s">
        <v>100</v>
      </c>
      <c r="B65" s="4" t="s">
        <v>2785</v>
      </c>
      <c r="C65" s="4" t="s">
        <v>63</v>
      </c>
      <c r="D65" s="4">
        <v>2011</v>
      </c>
      <c r="E65" s="4" t="s">
        <v>2697</v>
      </c>
      <c r="F65" s="4" t="s">
        <v>152</v>
      </c>
      <c r="G65" s="4" t="s">
        <v>152</v>
      </c>
      <c r="H65" s="25" t="s">
        <v>2786</v>
      </c>
      <c r="I65" s="4" t="s">
        <v>1017</v>
      </c>
      <c r="J65" s="4">
        <v>316599</v>
      </c>
      <c r="K65" s="4">
        <v>300000</v>
      </c>
      <c r="L65" s="4" t="s">
        <v>953</v>
      </c>
      <c r="M65" s="25" t="s">
        <v>551</v>
      </c>
      <c r="N65" s="37">
        <v>42035</v>
      </c>
      <c r="O65" s="25" t="s">
        <v>1017</v>
      </c>
      <c r="P65" s="4"/>
    </row>
    <row r="66" spans="1:17" ht="135.94999999999999">
      <c r="A66" s="4"/>
      <c r="B66" s="4" t="s">
        <v>2551</v>
      </c>
      <c r="C66" s="4" t="s">
        <v>63</v>
      </c>
      <c r="D66" s="4">
        <v>2012</v>
      </c>
      <c r="E66" s="4" t="s">
        <v>2527</v>
      </c>
      <c r="F66" s="4" t="s">
        <v>42</v>
      </c>
      <c r="G66" s="4" t="s">
        <v>42</v>
      </c>
      <c r="H66" s="25" t="s">
        <v>2552</v>
      </c>
      <c r="I66" s="4" t="s">
        <v>2553</v>
      </c>
      <c r="J66" s="4">
        <v>404746</v>
      </c>
      <c r="K66" s="4">
        <v>380000</v>
      </c>
      <c r="L66" s="4" t="s">
        <v>953</v>
      </c>
      <c r="M66" s="25" t="s">
        <v>441</v>
      </c>
      <c r="N66" s="37">
        <v>42369</v>
      </c>
      <c r="O66" s="25" t="s">
        <v>2554</v>
      </c>
      <c r="P66" s="4"/>
      <c r="Q66" s="4"/>
    </row>
    <row r="67" spans="1:17" ht="84.95">
      <c r="A67" s="4" t="s">
        <v>4201</v>
      </c>
      <c r="B67" s="4" t="s">
        <v>2442</v>
      </c>
      <c r="C67" s="4" t="s">
        <v>241</v>
      </c>
      <c r="D67" s="4">
        <v>2012</v>
      </c>
      <c r="E67" s="4" t="s">
        <v>2434</v>
      </c>
      <c r="F67" s="4" t="s">
        <v>42</v>
      </c>
      <c r="G67" s="4" t="s">
        <v>42</v>
      </c>
      <c r="H67" s="25" t="s">
        <v>2443</v>
      </c>
      <c r="I67" s="4" t="s">
        <v>1155</v>
      </c>
      <c r="J67" s="4">
        <v>898781</v>
      </c>
      <c r="K67" s="4">
        <v>813902</v>
      </c>
      <c r="L67" s="4" t="s">
        <v>953</v>
      </c>
      <c r="M67" s="25" t="s">
        <v>358</v>
      </c>
      <c r="N67" s="37">
        <v>42597</v>
      </c>
      <c r="O67" s="25" t="s">
        <v>1155</v>
      </c>
      <c r="P67" s="4"/>
    </row>
    <row r="68" spans="1:17" ht="84.95">
      <c r="A68" s="4" t="s">
        <v>4202</v>
      </c>
      <c r="B68" s="4" t="s">
        <v>2471</v>
      </c>
      <c r="C68" s="4" t="s">
        <v>205</v>
      </c>
      <c r="D68" s="4">
        <v>2012</v>
      </c>
      <c r="E68" s="4" t="s">
        <v>2455</v>
      </c>
      <c r="F68" s="4" t="s">
        <v>42</v>
      </c>
      <c r="G68" s="4" t="s">
        <v>42</v>
      </c>
      <c r="H68" s="25" t="s">
        <v>2472</v>
      </c>
      <c r="I68" s="4" t="s">
        <v>1454</v>
      </c>
      <c r="J68" s="4">
        <v>403639</v>
      </c>
      <c r="K68" s="4">
        <v>375000</v>
      </c>
      <c r="L68" s="4" t="s">
        <v>953</v>
      </c>
      <c r="M68" s="25" t="s">
        <v>306</v>
      </c>
      <c r="N68" s="37">
        <v>42536</v>
      </c>
      <c r="O68" s="25" t="s">
        <v>1454</v>
      </c>
      <c r="P68" s="4"/>
    </row>
    <row r="69" spans="1:17" ht="68.099999999999994">
      <c r="A69" s="4" t="s">
        <v>100</v>
      </c>
      <c r="B69" s="4" t="s">
        <v>2555</v>
      </c>
      <c r="C69" s="4" t="s">
        <v>63</v>
      </c>
      <c r="D69" s="4">
        <v>2012</v>
      </c>
      <c r="E69" s="4" t="s">
        <v>2527</v>
      </c>
      <c r="F69" s="4" t="s">
        <v>20</v>
      </c>
      <c r="G69" s="4" t="s">
        <v>20</v>
      </c>
      <c r="H69" s="25" t="s">
        <v>2556</v>
      </c>
      <c r="I69" s="4" t="s">
        <v>1449</v>
      </c>
      <c r="J69" s="4">
        <v>751965</v>
      </c>
      <c r="K69" s="4">
        <v>702792</v>
      </c>
      <c r="L69" s="4" t="s">
        <v>953</v>
      </c>
      <c r="M69" s="25" t="s">
        <v>306</v>
      </c>
      <c r="N69" s="37">
        <v>42004</v>
      </c>
      <c r="O69" s="25" t="s">
        <v>1449</v>
      </c>
      <c r="P69" s="4"/>
    </row>
    <row r="70" spans="1:17" ht="84.95">
      <c r="A70" s="4" t="s">
        <v>4200</v>
      </c>
      <c r="B70" s="4" t="s">
        <v>2559</v>
      </c>
      <c r="C70" s="4" t="s">
        <v>63</v>
      </c>
      <c r="D70" s="4">
        <v>2012</v>
      </c>
      <c r="E70" s="4" t="s">
        <v>2527</v>
      </c>
      <c r="F70" s="4" t="s">
        <v>225</v>
      </c>
      <c r="G70" s="4" t="s">
        <v>225</v>
      </c>
      <c r="H70" s="25" t="s">
        <v>2560</v>
      </c>
      <c r="I70" s="4" t="s">
        <v>2561</v>
      </c>
      <c r="J70" s="4">
        <v>149836</v>
      </c>
      <c r="K70" s="4">
        <v>315000</v>
      </c>
      <c r="L70" s="4" t="s">
        <v>953</v>
      </c>
      <c r="M70" s="25" t="s">
        <v>282</v>
      </c>
      <c r="N70" s="37">
        <v>41374</v>
      </c>
      <c r="O70" s="25" t="s">
        <v>2561</v>
      </c>
      <c r="P70" s="4"/>
    </row>
    <row r="71" spans="1:17" ht="102">
      <c r="A71" s="4" t="s">
        <v>100</v>
      </c>
      <c r="B71" s="4" t="s">
        <v>2576</v>
      </c>
      <c r="C71" s="4" t="s">
        <v>63</v>
      </c>
      <c r="D71" s="4">
        <v>2012</v>
      </c>
      <c r="E71" s="4" t="s">
        <v>2527</v>
      </c>
      <c r="F71" s="4" t="s">
        <v>88</v>
      </c>
      <c r="G71" s="4" t="s">
        <v>88</v>
      </c>
      <c r="H71" s="25" t="s">
        <v>2577</v>
      </c>
      <c r="I71" s="4" t="s">
        <v>2578</v>
      </c>
      <c r="J71" s="4">
        <v>349516</v>
      </c>
      <c r="K71" s="4">
        <v>325000</v>
      </c>
      <c r="L71" s="4" t="s">
        <v>953</v>
      </c>
      <c r="M71" s="25" t="s">
        <v>306</v>
      </c>
      <c r="N71" s="37">
        <v>43100</v>
      </c>
      <c r="O71" s="25" t="s">
        <v>2579</v>
      </c>
      <c r="P71" s="4"/>
    </row>
    <row r="72" spans="1:17" ht="153">
      <c r="A72" s="4"/>
      <c r="B72" s="4" t="s">
        <v>2267</v>
      </c>
      <c r="C72" s="4" t="s">
        <v>241</v>
      </c>
      <c r="D72" s="4">
        <v>2013</v>
      </c>
      <c r="E72" s="4" t="s">
        <v>2245</v>
      </c>
      <c r="F72" s="4" t="s">
        <v>20</v>
      </c>
      <c r="G72" s="4" t="s">
        <v>88</v>
      </c>
      <c r="H72" s="25" t="s">
        <v>2268</v>
      </c>
      <c r="I72" s="4" t="s">
        <v>2269</v>
      </c>
      <c r="J72" s="4">
        <v>790566</v>
      </c>
      <c r="K72" s="4">
        <v>755320</v>
      </c>
      <c r="L72" s="4" t="s">
        <v>953</v>
      </c>
      <c r="M72" s="25" t="s">
        <v>300</v>
      </c>
      <c r="N72" s="37">
        <v>43100</v>
      </c>
      <c r="O72" s="25" t="s">
        <v>2269</v>
      </c>
      <c r="P72" s="4"/>
      <c r="Q72" s="4"/>
    </row>
    <row r="73" spans="1:17" ht="204">
      <c r="A73" s="4"/>
      <c r="B73" s="4" t="s">
        <v>2370</v>
      </c>
      <c r="C73" s="4" t="s">
        <v>63</v>
      </c>
      <c r="D73" s="4">
        <v>2013</v>
      </c>
      <c r="E73" s="4" t="s">
        <v>2342</v>
      </c>
      <c r="F73" s="4" t="s">
        <v>56</v>
      </c>
      <c r="G73" s="4" t="s">
        <v>119</v>
      </c>
      <c r="H73" s="25" t="s">
        <v>2371</v>
      </c>
      <c r="I73" s="4" t="s">
        <v>2372</v>
      </c>
      <c r="J73" s="4">
        <v>926469</v>
      </c>
      <c r="K73" s="4">
        <v>850000</v>
      </c>
      <c r="L73" s="4" t="s">
        <v>953</v>
      </c>
      <c r="M73" s="25" t="s">
        <v>293</v>
      </c>
      <c r="N73" s="37">
        <v>42735</v>
      </c>
      <c r="O73" s="25" t="s">
        <v>2373</v>
      </c>
      <c r="P73" s="4"/>
      <c r="Q73" s="4"/>
    </row>
    <row r="74" spans="1:17" ht="102">
      <c r="A74" s="4"/>
      <c r="B74" s="4" t="s">
        <v>2408</v>
      </c>
      <c r="C74" s="4" t="s">
        <v>63</v>
      </c>
      <c r="D74" s="4">
        <v>2013</v>
      </c>
      <c r="E74" s="4" t="s">
        <v>2342</v>
      </c>
      <c r="F74" s="4" t="s">
        <v>88</v>
      </c>
      <c r="G74" s="4" t="s">
        <v>88</v>
      </c>
      <c r="H74" s="25" t="s">
        <v>2409</v>
      </c>
      <c r="I74" s="4" t="s">
        <v>2410</v>
      </c>
      <c r="J74" s="4">
        <v>271426</v>
      </c>
      <c r="K74" s="4">
        <v>255000</v>
      </c>
      <c r="L74" s="4" t="s">
        <v>953</v>
      </c>
      <c r="M74" s="25" t="s">
        <v>358</v>
      </c>
      <c r="N74" s="37">
        <v>42735</v>
      </c>
      <c r="O74" s="25" t="s">
        <v>2411</v>
      </c>
      <c r="P74" s="4"/>
      <c r="Q74" s="4"/>
    </row>
    <row r="75" spans="1:17" ht="84.95">
      <c r="A75" s="4" t="s">
        <v>4203</v>
      </c>
      <c r="B75" s="4" t="s">
        <v>2327</v>
      </c>
      <c r="C75" s="4" t="s">
        <v>205</v>
      </c>
      <c r="D75" s="4">
        <v>2013</v>
      </c>
      <c r="E75" s="4" t="s">
        <v>2315</v>
      </c>
      <c r="F75" s="4" t="s">
        <v>243</v>
      </c>
      <c r="G75" s="4" t="s">
        <v>220</v>
      </c>
      <c r="H75" s="25" t="s">
        <v>2328</v>
      </c>
      <c r="I75" s="4" t="s">
        <v>245</v>
      </c>
      <c r="J75" s="4">
        <v>410352</v>
      </c>
      <c r="K75" s="4">
        <v>375000</v>
      </c>
      <c r="L75" s="4" t="s">
        <v>953</v>
      </c>
      <c r="M75" s="25" t="s">
        <v>300</v>
      </c>
      <c r="N75" s="37">
        <v>42916</v>
      </c>
      <c r="O75" s="25" t="s">
        <v>245</v>
      </c>
      <c r="P75" s="4"/>
    </row>
    <row r="76" spans="1:17" ht="84.95">
      <c r="A76" s="4" t="s">
        <v>100</v>
      </c>
      <c r="B76" s="4" t="s">
        <v>2386</v>
      </c>
      <c r="C76" s="4" t="s">
        <v>63</v>
      </c>
      <c r="D76" s="4">
        <v>2013</v>
      </c>
      <c r="E76" s="4" t="s">
        <v>2342</v>
      </c>
      <c r="F76" s="4" t="s">
        <v>20</v>
      </c>
      <c r="G76" s="4" t="s">
        <v>20</v>
      </c>
      <c r="H76" s="25" t="s">
        <v>2387</v>
      </c>
      <c r="I76" s="4" t="s">
        <v>2388</v>
      </c>
      <c r="J76" s="4">
        <v>298146</v>
      </c>
      <c r="K76" s="4">
        <v>280000</v>
      </c>
      <c r="L76" s="4" t="s">
        <v>953</v>
      </c>
      <c r="M76" s="25" t="s">
        <v>1151</v>
      </c>
      <c r="N76" s="37">
        <v>42735</v>
      </c>
      <c r="O76" s="25" t="s">
        <v>2388</v>
      </c>
      <c r="P76" s="4"/>
    </row>
    <row r="77" spans="1:17" ht="153">
      <c r="A77" s="4"/>
      <c r="B77" s="4" t="s">
        <v>2028</v>
      </c>
      <c r="C77" s="4" t="s">
        <v>241</v>
      </c>
      <c r="D77" s="4">
        <v>2014</v>
      </c>
      <c r="E77" s="4" t="s">
        <v>2021</v>
      </c>
      <c r="F77" s="4" t="s">
        <v>152</v>
      </c>
      <c r="G77" s="4" t="s">
        <v>152</v>
      </c>
      <c r="H77" s="25" t="s">
        <v>2029</v>
      </c>
      <c r="I77" s="4" t="s">
        <v>201</v>
      </c>
      <c r="J77" s="4">
        <v>922765</v>
      </c>
      <c r="K77" s="4">
        <v>892183</v>
      </c>
      <c r="L77" s="4" t="s">
        <v>953</v>
      </c>
      <c r="M77" s="25" t="s">
        <v>407</v>
      </c>
      <c r="N77" s="37">
        <v>44561</v>
      </c>
      <c r="O77" s="25" t="s">
        <v>201</v>
      </c>
      <c r="P77" s="4"/>
      <c r="Q77" s="4"/>
    </row>
    <row r="78" spans="1:17" ht="119.1">
      <c r="A78" s="4"/>
      <c r="B78" s="4" t="s">
        <v>2165</v>
      </c>
      <c r="C78" s="4" t="s">
        <v>63</v>
      </c>
      <c r="D78" s="4">
        <v>2014</v>
      </c>
      <c r="E78" s="4" t="s">
        <v>2122</v>
      </c>
      <c r="F78" s="4" t="s">
        <v>42</v>
      </c>
      <c r="G78" s="4" t="s">
        <v>42</v>
      </c>
      <c r="H78" s="25" t="s">
        <v>2166</v>
      </c>
      <c r="I78" s="4" t="s">
        <v>1549</v>
      </c>
      <c r="J78" s="4">
        <v>333674</v>
      </c>
      <c r="K78" s="4">
        <v>320000</v>
      </c>
      <c r="L78" s="4" t="s">
        <v>953</v>
      </c>
      <c r="M78" s="25" t="s">
        <v>358</v>
      </c>
      <c r="N78" s="37">
        <v>42947</v>
      </c>
      <c r="O78" s="25" t="s">
        <v>2167</v>
      </c>
      <c r="P78" s="4"/>
      <c r="Q78" s="4"/>
    </row>
    <row r="79" spans="1:17" ht="170.1">
      <c r="A79" s="4"/>
      <c r="B79" s="4" t="s">
        <v>2242</v>
      </c>
      <c r="C79" s="4" t="s">
        <v>63</v>
      </c>
      <c r="D79" s="4">
        <v>2014</v>
      </c>
      <c r="E79" s="4" t="s">
        <v>2122</v>
      </c>
      <c r="F79" s="4" t="s">
        <v>194</v>
      </c>
      <c r="G79" s="4" t="s">
        <v>194</v>
      </c>
      <c r="H79" s="25" t="s">
        <v>2243</v>
      </c>
      <c r="I79" s="4" t="s">
        <v>1345</v>
      </c>
      <c r="J79" s="4">
        <v>283085</v>
      </c>
      <c r="K79" s="4">
        <v>270000</v>
      </c>
      <c r="L79" s="4" t="s">
        <v>953</v>
      </c>
      <c r="M79" s="25" t="s">
        <v>358</v>
      </c>
      <c r="N79" s="37">
        <v>42736</v>
      </c>
      <c r="O79" s="25" t="s">
        <v>1345</v>
      </c>
      <c r="P79" s="4"/>
      <c r="Q79" s="4"/>
    </row>
    <row r="80" spans="1:17" s="4" customFormat="1" ht="306">
      <c r="A80" s="4" t="s">
        <v>4205</v>
      </c>
      <c r="B80" s="4" t="s">
        <v>2075</v>
      </c>
      <c r="C80" s="4" t="s">
        <v>165</v>
      </c>
      <c r="D80" s="4">
        <v>2014</v>
      </c>
      <c r="E80" s="4" t="s">
        <v>2071</v>
      </c>
      <c r="F80" s="4" t="s">
        <v>20</v>
      </c>
      <c r="G80" s="4" t="s">
        <v>20</v>
      </c>
      <c r="H80" s="25" t="s">
        <v>2076</v>
      </c>
      <c r="I80" s="4" t="s">
        <v>22</v>
      </c>
      <c r="J80" s="4">
        <v>560000</v>
      </c>
      <c r="K80" s="4">
        <v>560000</v>
      </c>
      <c r="L80" s="4" t="s">
        <v>953</v>
      </c>
      <c r="M80" s="25" t="s">
        <v>300</v>
      </c>
      <c r="N80" s="37">
        <v>43100</v>
      </c>
      <c r="O80" s="25" t="s">
        <v>2077</v>
      </c>
      <c r="Q80"/>
    </row>
    <row r="81" spans="1:17" ht="170.1">
      <c r="A81" s="4" t="s">
        <v>4206</v>
      </c>
      <c r="B81" s="4" t="s">
        <v>2178</v>
      </c>
      <c r="C81" s="4" t="s">
        <v>63</v>
      </c>
      <c r="D81" s="4">
        <v>2014</v>
      </c>
      <c r="E81" s="4" t="s">
        <v>2122</v>
      </c>
      <c r="F81" s="4" t="s">
        <v>152</v>
      </c>
      <c r="G81" s="4" t="s">
        <v>152</v>
      </c>
      <c r="H81" s="25" t="s">
        <v>2179</v>
      </c>
      <c r="I81" s="4" t="s">
        <v>2180</v>
      </c>
      <c r="J81" s="4">
        <v>173523</v>
      </c>
      <c r="K81" s="4">
        <v>209047</v>
      </c>
      <c r="L81" s="4" t="s">
        <v>953</v>
      </c>
      <c r="M81" s="25" t="s">
        <v>358</v>
      </c>
      <c r="N81" s="37">
        <v>42208</v>
      </c>
      <c r="O81" s="25" t="s">
        <v>2181</v>
      </c>
      <c r="P81" s="4"/>
    </row>
    <row r="82" spans="1:17" ht="153">
      <c r="A82" s="4" t="s">
        <v>4204</v>
      </c>
      <c r="B82" s="4" t="s">
        <v>2182</v>
      </c>
      <c r="C82" s="4" t="s">
        <v>63</v>
      </c>
      <c r="D82" s="4">
        <v>2014</v>
      </c>
      <c r="E82" s="4" t="s">
        <v>2122</v>
      </c>
      <c r="F82" s="4" t="s">
        <v>382</v>
      </c>
      <c r="G82" s="4" t="s">
        <v>382</v>
      </c>
      <c r="H82" s="25" t="s">
        <v>2183</v>
      </c>
      <c r="I82" s="4" t="s">
        <v>2184</v>
      </c>
      <c r="J82" s="4">
        <v>280777</v>
      </c>
      <c r="K82" s="4">
        <v>270000</v>
      </c>
      <c r="L82" s="4" t="s">
        <v>953</v>
      </c>
      <c r="M82" s="25" t="s">
        <v>892</v>
      </c>
      <c r="N82" s="37">
        <v>43646</v>
      </c>
      <c r="O82" s="25" t="s">
        <v>2184</v>
      </c>
      <c r="P82" s="4"/>
    </row>
    <row r="83" spans="1:17" ht="119.1">
      <c r="A83" s="21"/>
      <c r="B83" s="3" t="s">
        <v>2642</v>
      </c>
      <c r="C83" s="3" t="s">
        <v>241</v>
      </c>
      <c r="D83" s="3">
        <v>2010</v>
      </c>
      <c r="E83" s="3" t="s">
        <v>2639</v>
      </c>
      <c r="F83" s="3" t="s">
        <v>42</v>
      </c>
      <c r="G83" s="3" t="s">
        <v>42</v>
      </c>
      <c r="H83" s="24" t="s">
        <v>2643</v>
      </c>
      <c r="I83" s="3" t="s">
        <v>1945</v>
      </c>
      <c r="J83" s="3">
        <v>580943</v>
      </c>
      <c r="K83" s="3">
        <v>549272</v>
      </c>
      <c r="L83" s="3" t="s">
        <v>953</v>
      </c>
      <c r="M83" s="24" t="s">
        <v>560</v>
      </c>
      <c r="N83" s="38">
        <v>42460</v>
      </c>
      <c r="O83" s="24" t="s">
        <v>1945</v>
      </c>
      <c r="P83" s="3"/>
    </row>
    <row r="84" spans="1:17" ht="84.95">
      <c r="A84" s="3"/>
      <c r="B84" s="3" t="s">
        <v>2644</v>
      </c>
      <c r="C84" s="3" t="s">
        <v>241</v>
      </c>
      <c r="D84" s="3">
        <v>2010</v>
      </c>
      <c r="E84" s="3" t="s">
        <v>2639</v>
      </c>
      <c r="F84" s="3" t="s">
        <v>152</v>
      </c>
      <c r="G84" s="3" t="s">
        <v>152</v>
      </c>
      <c r="H84" s="24" t="s">
        <v>2645</v>
      </c>
      <c r="I84" s="3" t="s">
        <v>2646</v>
      </c>
      <c r="J84" s="3">
        <v>704586</v>
      </c>
      <c r="K84" s="3">
        <v>667552</v>
      </c>
      <c r="L84" s="3" t="s">
        <v>953</v>
      </c>
      <c r="M84" s="24" t="s">
        <v>358</v>
      </c>
      <c r="N84" s="38">
        <v>42188</v>
      </c>
      <c r="O84" s="24" t="s">
        <v>2646</v>
      </c>
      <c r="P84" s="3"/>
    </row>
    <row r="85" spans="1:17" ht="84.95">
      <c r="A85" s="3"/>
      <c r="B85" s="3" t="s">
        <v>2649</v>
      </c>
      <c r="C85" s="3" t="s">
        <v>241</v>
      </c>
      <c r="D85" s="3">
        <v>2010</v>
      </c>
      <c r="E85" s="3" t="s">
        <v>2639</v>
      </c>
      <c r="F85" s="3" t="s">
        <v>152</v>
      </c>
      <c r="G85" s="3" t="s">
        <v>220</v>
      </c>
      <c r="H85" s="24" t="s">
        <v>2650</v>
      </c>
      <c r="I85" s="3" t="s">
        <v>1744</v>
      </c>
      <c r="J85" s="3">
        <v>720634</v>
      </c>
      <c r="K85" s="3">
        <v>682909</v>
      </c>
      <c r="L85" s="3" t="s">
        <v>953</v>
      </c>
      <c r="M85" s="24" t="s">
        <v>551</v>
      </c>
      <c r="N85" s="38">
        <v>42794</v>
      </c>
      <c r="O85" s="24" t="s">
        <v>1744</v>
      </c>
      <c r="P85" s="3"/>
    </row>
    <row r="86" spans="1:17" ht="84.95">
      <c r="A86" s="3"/>
      <c r="B86" s="3" t="s">
        <v>2651</v>
      </c>
      <c r="C86" s="3" t="s">
        <v>241</v>
      </c>
      <c r="D86" s="3">
        <v>2010</v>
      </c>
      <c r="E86" s="3" t="s">
        <v>2639</v>
      </c>
      <c r="F86" s="3" t="s">
        <v>42</v>
      </c>
      <c r="G86" s="3" t="s">
        <v>42</v>
      </c>
      <c r="H86" s="24" t="s">
        <v>2652</v>
      </c>
      <c r="I86" s="3" t="s">
        <v>1497</v>
      </c>
      <c r="J86" s="3">
        <v>747389</v>
      </c>
      <c r="K86" s="3">
        <v>706552</v>
      </c>
      <c r="L86" s="3" t="s">
        <v>953</v>
      </c>
      <c r="M86" s="24" t="s">
        <v>2653</v>
      </c>
      <c r="N86" s="38">
        <v>42369</v>
      </c>
      <c r="O86" s="24" t="s">
        <v>1497</v>
      </c>
      <c r="P86" s="3"/>
    </row>
    <row r="87" spans="1:17" ht="84.95">
      <c r="A87" s="3"/>
      <c r="B87" s="3" t="s">
        <v>2654</v>
      </c>
      <c r="C87" s="3" t="s">
        <v>241</v>
      </c>
      <c r="D87" s="3">
        <v>2010</v>
      </c>
      <c r="E87" s="3" t="s">
        <v>2639</v>
      </c>
      <c r="F87" s="3" t="s">
        <v>152</v>
      </c>
      <c r="G87" s="3" t="s">
        <v>152</v>
      </c>
      <c r="H87" s="24" t="s">
        <v>2655</v>
      </c>
      <c r="I87" s="3" t="s">
        <v>1139</v>
      </c>
      <c r="J87" s="3">
        <v>836865</v>
      </c>
      <c r="K87" s="3">
        <v>791192</v>
      </c>
      <c r="L87" s="3" t="s">
        <v>953</v>
      </c>
      <c r="M87" s="24" t="s">
        <v>358</v>
      </c>
      <c r="N87" s="38">
        <v>42369</v>
      </c>
      <c r="O87" s="24" t="s">
        <v>1139</v>
      </c>
      <c r="P87" s="3"/>
    </row>
    <row r="88" spans="1:17" ht="68.099999999999994">
      <c r="A88" s="3"/>
      <c r="B88" s="3" t="s">
        <v>2656</v>
      </c>
      <c r="C88" s="3" t="s">
        <v>241</v>
      </c>
      <c r="D88" s="3">
        <v>2010</v>
      </c>
      <c r="E88" s="3" t="s">
        <v>2639</v>
      </c>
      <c r="F88" s="3" t="s">
        <v>20</v>
      </c>
      <c r="G88" s="3" t="s">
        <v>20</v>
      </c>
      <c r="H88" s="24" t="s">
        <v>2657</v>
      </c>
      <c r="I88" s="3" t="s">
        <v>470</v>
      </c>
      <c r="J88" s="3">
        <v>871004</v>
      </c>
      <c r="K88" s="3">
        <v>919462</v>
      </c>
      <c r="L88" s="3" t="s">
        <v>953</v>
      </c>
      <c r="M88" s="24" t="s">
        <v>358</v>
      </c>
      <c r="N88" s="38">
        <v>42004</v>
      </c>
      <c r="O88" s="24" t="s">
        <v>470</v>
      </c>
      <c r="P88" s="3"/>
    </row>
    <row r="89" spans="1:17" ht="84.95">
      <c r="A89" s="3"/>
      <c r="B89" s="3" t="s">
        <v>2658</v>
      </c>
      <c r="C89" s="3" t="s">
        <v>241</v>
      </c>
      <c r="D89" s="3">
        <v>2010</v>
      </c>
      <c r="E89" s="3" t="s">
        <v>2639</v>
      </c>
      <c r="F89" s="3" t="s">
        <v>49</v>
      </c>
      <c r="G89" s="3" t="s">
        <v>49</v>
      </c>
      <c r="H89" s="24" t="s">
        <v>2659</v>
      </c>
      <c r="I89" s="3" t="s">
        <v>364</v>
      </c>
      <c r="J89" s="3">
        <v>594193</v>
      </c>
      <c r="K89" s="3">
        <v>562027</v>
      </c>
      <c r="L89" s="3" t="s">
        <v>953</v>
      </c>
      <c r="M89" s="24" t="s">
        <v>306</v>
      </c>
      <c r="N89" s="38">
        <v>42004</v>
      </c>
      <c r="O89" s="24" t="s">
        <v>364</v>
      </c>
      <c r="P89" s="3"/>
    </row>
    <row r="90" spans="1:17" s="2" customFormat="1" ht="84.95">
      <c r="A90" s="3"/>
      <c r="B90" s="3" t="s">
        <v>2663</v>
      </c>
      <c r="C90" s="3" t="s">
        <v>241</v>
      </c>
      <c r="D90" s="3">
        <v>2010</v>
      </c>
      <c r="E90" s="3" t="s">
        <v>2639</v>
      </c>
      <c r="F90" s="3" t="s">
        <v>42</v>
      </c>
      <c r="G90" s="3" t="s">
        <v>42</v>
      </c>
      <c r="H90" s="24" t="s">
        <v>2664</v>
      </c>
      <c r="I90" s="3" t="s">
        <v>1204</v>
      </c>
      <c r="J90" s="3">
        <v>732484</v>
      </c>
      <c r="K90" s="3">
        <v>692552</v>
      </c>
      <c r="L90" s="3" t="s">
        <v>953</v>
      </c>
      <c r="M90" s="24" t="s">
        <v>358</v>
      </c>
      <c r="N90" s="38">
        <v>42185</v>
      </c>
      <c r="O90" s="24" t="s">
        <v>1204</v>
      </c>
      <c r="P90" s="3"/>
      <c r="Q90"/>
    </row>
    <row r="91" spans="1:17" ht="119.1">
      <c r="A91" s="3"/>
      <c r="B91" s="3" t="s">
        <v>2665</v>
      </c>
      <c r="C91" s="3" t="s">
        <v>241</v>
      </c>
      <c r="D91" s="3">
        <v>2010</v>
      </c>
      <c r="E91" s="3" t="s">
        <v>2639</v>
      </c>
      <c r="F91" s="3" t="s">
        <v>42</v>
      </c>
      <c r="G91" s="3" t="s">
        <v>42</v>
      </c>
      <c r="H91" s="24" t="s">
        <v>2666</v>
      </c>
      <c r="I91" s="3" t="s">
        <v>1446</v>
      </c>
      <c r="J91" s="3">
        <v>973020</v>
      </c>
      <c r="K91" s="3">
        <v>919832</v>
      </c>
      <c r="L91" s="3" t="s">
        <v>953</v>
      </c>
      <c r="M91" s="24" t="s">
        <v>560</v>
      </c>
      <c r="N91" s="38">
        <v>41995</v>
      </c>
      <c r="O91" s="24" t="s">
        <v>1446</v>
      </c>
      <c r="P91" s="3"/>
    </row>
    <row r="92" spans="1:17" s="2" customFormat="1" ht="68.099999999999994">
      <c r="A92" s="3"/>
      <c r="B92" s="3" t="s">
        <v>2675</v>
      </c>
      <c r="C92" s="3" t="s">
        <v>241</v>
      </c>
      <c r="D92" s="3">
        <v>2010</v>
      </c>
      <c r="E92" s="3" t="s">
        <v>2639</v>
      </c>
      <c r="F92" s="3" t="s">
        <v>220</v>
      </c>
      <c r="G92" s="3" t="s">
        <v>220</v>
      </c>
      <c r="H92" s="24" t="s">
        <v>2676</v>
      </c>
      <c r="I92" s="3" t="s">
        <v>2677</v>
      </c>
      <c r="J92" s="3">
        <v>400514</v>
      </c>
      <c r="K92" s="3">
        <v>554872</v>
      </c>
      <c r="L92" s="3" t="s">
        <v>953</v>
      </c>
      <c r="M92" s="24" t="s">
        <v>306</v>
      </c>
      <c r="N92" s="38">
        <v>41858</v>
      </c>
      <c r="O92" s="24" t="s">
        <v>2677</v>
      </c>
      <c r="P92" s="3"/>
      <c r="Q92"/>
    </row>
    <row r="93" spans="1:17" ht="84.95">
      <c r="A93" s="3"/>
      <c r="B93" s="3" t="s">
        <v>2678</v>
      </c>
      <c r="C93" s="3" t="s">
        <v>241</v>
      </c>
      <c r="D93" s="3">
        <v>2010</v>
      </c>
      <c r="E93" s="3" t="s">
        <v>2639</v>
      </c>
      <c r="F93" s="3" t="s">
        <v>152</v>
      </c>
      <c r="G93" s="3" t="s">
        <v>152</v>
      </c>
      <c r="H93" s="24" t="s">
        <v>2679</v>
      </c>
      <c r="I93" s="3" t="s">
        <v>671</v>
      </c>
      <c r="J93" s="3">
        <v>0</v>
      </c>
      <c r="K93" s="3">
        <v>627712</v>
      </c>
      <c r="L93" s="3" t="s">
        <v>953</v>
      </c>
      <c r="M93" s="24" t="s">
        <v>282</v>
      </c>
      <c r="N93" s="38">
        <v>40527</v>
      </c>
      <c r="O93" s="24" t="s">
        <v>671</v>
      </c>
      <c r="P93" s="3"/>
    </row>
    <row r="94" spans="1:17" ht="153">
      <c r="A94" s="3"/>
      <c r="B94" s="3" t="s">
        <v>2846</v>
      </c>
      <c r="C94" s="3" t="s">
        <v>594</v>
      </c>
      <c r="D94" s="3">
        <v>2010</v>
      </c>
      <c r="E94" s="3" t="s">
        <v>2847</v>
      </c>
      <c r="F94" s="3" t="s">
        <v>220</v>
      </c>
      <c r="G94" s="3" t="s">
        <v>220</v>
      </c>
      <c r="H94" s="24" t="s">
        <v>2848</v>
      </c>
      <c r="I94" s="3" t="s">
        <v>2423</v>
      </c>
      <c r="J94" s="3">
        <v>2964734</v>
      </c>
      <c r="K94" s="3">
        <v>2713582</v>
      </c>
      <c r="L94" s="3" t="s">
        <v>953</v>
      </c>
      <c r="M94" s="24" t="s">
        <v>823</v>
      </c>
      <c r="N94" s="38">
        <v>42460</v>
      </c>
      <c r="O94" s="24" t="s">
        <v>2423</v>
      </c>
      <c r="P94" s="3"/>
    </row>
    <row r="95" spans="1:17" ht="153">
      <c r="A95" s="3"/>
      <c r="B95" s="3" t="s">
        <v>2849</v>
      </c>
      <c r="C95" s="3" t="s">
        <v>594</v>
      </c>
      <c r="D95" s="3">
        <v>2010</v>
      </c>
      <c r="E95" s="3" t="s">
        <v>2847</v>
      </c>
      <c r="F95" s="3" t="s">
        <v>194</v>
      </c>
      <c r="G95" s="3" t="s">
        <v>194</v>
      </c>
      <c r="H95" s="24" t="s">
        <v>2850</v>
      </c>
      <c r="I95" s="3" t="s">
        <v>2851</v>
      </c>
      <c r="J95" s="3">
        <v>2501482</v>
      </c>
      <c r="K95" s="3">
        <v>2340409</v>
      </c>
      <c r="L95" s="3" t="s">
        <v>953</v>
      </c>
      <c r="M95" s="24" t="s">
        <v>300</v>
      </c>
      <c r="N95" s="38">
        <v>42280</v>
      </c>
      <c r="O95" s="24" t="s">
        <v>2851</v>
      </c>
      <c r="P95" s="3"/>
    </row>
    <row r="96" spans="1:17" ht="323.10000000000002">
      <c r="A96" s="3"/>
      <c r="B96" s="3" t="s">
        <v>2852</v>
      </c>
      <c r="C96" s="3" t="s">
        <v>33</v>
      </c>
      <c r="D96" s="3">
        <v>2010</v>
      </c>
      <c r="E96" s="3" t="s">
        <v>2853</v>
      </c>
      <c r="F96" s="3" t="s">
        <v>42</v>
      </c>
      <c r="G96" s="3" t="s">
        <v>42</v>
      </c>
      <c r="H96" s="24" t="s">
        <v>2854</v>
      </c>
      <c r="I96" s="3" t="s">
        <v>2855</v>
      </c>
      <c r="J96" s="3">
        <v>396971</v>
      </c>
      <c r="K96" s="3">
        <v>375000</v>
      </c>
      <c r="L96" s="3" t="s">
        <v>953</v>
      </c>
      <c r="M96" s="24" t="s">
        <v>407</v>
      </c>
      <c r="N96" s="38">
        <v>42004</v>
      </c>
      <c r="O96" s="24" t="s">
        <v>2856</v>
      </c>
      <c r="P96" s="3"/>
    </row>
    <row r="97" spans="1:17" ht="409.6">
      <c r="A97" s="3"/>
      <c r="B97" s="3" t="s">
        <v>2857</v>
      </c>
      <c r="C97" s="3" t="s">
        <v>165</v>
      </c>
      <c r="D97" s="3">
        <v>2010</v>
      </c>
      <c r="E97" s="3" t="s">
        <v>2858</v>
      </c>
      <c r="F97" s="3" t="s">
        <v>42</v>
      </c>
      <c r="G97" s="3" t="s">
        <v>42</v>
      </c>
      <c r="H97" s="24" t="s">
        <v>2859</v>
      </c>
      <c r="I97" s="3" t="s">
        <v>132</v>
      </c>
      <c r="J97" s="3">
        <v>455000</v>
      </c>
      <c r="K97" s="3">
        <v>455000</v>
      </c>
      <c r="L97" s="3" t="s">
        <v>953</v>
      </c>
      <c r="M97" s="24" t="s">
        <v>407</v>
      </c>
      <c r="N97" s="38">
        <v>40908</v>
      </c>
      <c r="O97" s="24" t="s">
        <v>2860</v>
      </c>
      <c r="P97" s="3"/>
    </row>
    <row r="98" spans="1:17" ht="153">
      <c r="A98" s="3"/>
      <c r="B98" s="3" t="s">
        <v>2861</v>
      </c>
      <c r="C98" s="3" t="s">
        <v>165</v>
      </c>
      <c r="D98" s="3">
        <v>2010</v>
      </c>
      <c r="E98" s="3" t="s">
        <v>2858</v>
      </c>
      <c r="F98" s="3" t="s">
        <v>88</v>
      </c>
      <c r="G98" s="3" t="s">
        <v>88</v>
      </c>
      <c r="H98" s="24" t="s">
        <v>2862</v>
      </c>
      <c r="I98" s="3" t="s">
        <v>2863</v>
      </c>
      <c r="J98" s="3">
        <v>120000</v>
      </c>
      <c r="K98" s="3">
        <v>120000</v>
      </c>
      <c r="L98" s="3" t="s">
        <v>953</v>
      </c>
      <c r="M98" s="24" t="s">
        <v>407</v>
      </c>
      <c r="N98" s="38">
        <v>40907</v>
      </c>
      <c r="O98" s="24" t="s">
        <v>2864</v>
      </c>
      <c r="P98" s="3"/>
    </row>
    <row r="99" spans="1:17" s="4" customFormat="1" ht="221.1">
      <c r="A99" s="3"/>
      <c r="B99" s="3" t="s">
        <v>2872</v>
      </c>
      <c r="C99" s="3" t="s">
        <v>33</v>
      </c>
      <c r="D99" s="3">
        <v>2010</v>
      </c>
      <c r="E99" s="3" t="s">
        <v>2866</v>
      </c>
      <c r="F99" s="3" t="s">
        <v>94</v>
      </c>
      <c r="G99" s="3" t="s">
        <v>94</v>
      </c>
      <c r="H99" s="24" t="s">
        <v>2873</v>
      </c>
      <c r="I99" s="3" t="s">
        <v>2874</v>
      </c>
      <c r="J99" s="3">
        <v>628377</v>
      </c>
      <c r="K99" s="3">
        <v>600000</v>
      </c>
      <c r="L99" s="3" t="s">
        <v>953</v>
      </c>
      <c r="M99" s="24" t="s">
        <v>407</v>
      </c>
      <c r="N99" s="38">
        <v>41639</v>
      </c>
      <c r="O99" s="24" t="s">
        <v>2875</v>
      </c>
      <c r="P99" s="3"/>
      <c r="Q99"/>
    </row>
    <row r="100" spans="1:17" ht="153">
      <c r="A100" s="3"/>
      <c r="B100" s="3" t="s">
        <v>2876</v>
      </c>
      <c r="C100" s="3" t="s">
        <v>63</v>
      </c>
      <c r="D100" s="3">
        <v>2010</v>
      </c>
      <c r="E100" s="3" t="s">
        <v>2877</v>
      </c>
      <c r="F100" s="3" t="s">
        <v>113</v>
      </c>
      <c r="G100" s="3" t="s">
        <v>113</v>
      </c>
      <c r="H100" s="24" t="s">
        <v>2878</v>
      </c>
      <c r="I100" s="3" t="s">
        <v>2879</v>
      </c>
      <c r="J100" s="3">
        <v>0</v>
      </c>
      <c r="K100" s="3">
        <v>600000</v>
      </c>
      <c r="L100" s="3" t="s">
        <v>953</v>
      </c>
      <c r="M100" s="24" t="s">
        <v>334</v>
      </c>
      <c r="N100" s="38">
        <v>41274</v>
      </c>
      <c r="O100" s="24" t="s">
        <v>2879</v>
      </c>
      <c r="P100" s="3"/>
    </row>
    <row r="101" spans="1:17" ht="153">
      <c r="A101" s="3"/>
      <c r="B101" s="3" t="s">
        <v>2880</v>
      </c>
      <c r="C101" s="3" t="s">
        <v>63</v>
      </c>
      <c r="D101" s="3">
        <v>2010</v>
      </c>
      <c r="E101" s="3" t="s">
        <v>2877</v>
      </c>
      <c r="F101" s="3" t="s">
        <v>220</v>
      </c>
      <c r="G101" s="3" t="s">
        <v>220</v>
      </c>
      <c r="H101" s="24" t="s">
        <v>2881</v>
      </c>
      <c r="I101" s="3" t="s">
        <v>2882</v>
      </c>
      <c r="J101" s="3">
        <v>443906</v>
      </c>
      <c r="K101" s="3">
        <v>425000</v>
      </c>
      <c r="L101" s="3" t="s">
        <v>953</v>
      </c>
      <c r="M101" s="24" t="s">
        <v>823</v>
      </c>
      <c r="N101" s="38">
        <v>42004</v>
      </c>
      <c r="O101" s="24" t="s">
        <v>2883</v>
      </c>
      <c r="P101" s="3"/>
    </row>
    <row r="102" spans="1:17" ht="153">
      <c r="A102" s="3"/>
      <c r="B102" s="3" t="s">
        <v>2884</v>
      </c>
      <c r="C102" s="3" t="s">
        <v>63</v>
      </c>
      <c r="D102" s="3">
        <v>2010</v>
      </c>
      <c r="E102" s="3" t="s">
        <v>2877</v>
      </c>
      <c r="F102" s="3" t="s">
        <v>225</v>
      </c>
      <c r="G102" s="3" t="s">
        <v>225</v>
      </c>
      <c r="H102" s="24" t="s">
        <v>2885</v>
      </c>
      <c r="I102" s="3" t="s">
        <v>2886</v>
      </c>
      <c r="J102" s="3">
        <v>488950</v>
      </c>
      <c r="K102" s="3">
        <v>468000</v>
      </c>
      <c r="L102" s="3" t="s">
        <v>953</v>
      </c>
      <c r="M102" s="24" t="s">
        <v>334</v>
      </c>
      <c r="N102" s="38">
        <v>41455</v>
      </c>
      <c r="O102" s="24" t="s">
        <v>2887</v>
      </c>
      <c r="P102" s="3"/>
    </row>
    <row r="103" spans="1:17" ht="135.94999999999999">
      <c r="A103" s="3"/>
      <c r="B103" s="3" t="s">
        <v>2891</v>
      </c>
      <c r="C103" s="3" t="s">
        <v>63</v>
      </c>
      <c r="D103" s="3">
        <v>2010</v>
      </c>
      <c r="E103" s="3" t="s">
        <v>2877</v>
      </c>
      <c r="F103" s="3" t="s">
        <v>42</v>
      </c>
      <c r="G103" s="3" t="s">
        <v>42</v>
      </c>
      <c r="H103" s="24" t="s">
        <v>2892</v>
      </c>
      <c r="I103" s="3" t="s">
        <v>1208</v>
      </c>
      <c r="J103" s="3">
        <v>334006</v>
      </c>
      <c r="K103" s="3">
        <v>320000</v>
      </c>
      <c r="L103" s="3" t="s">
        <v>953</v>
      </c>
      <c r="M103" s="24" t="s">
        <v>306</v>
      </c>
      <c r="N103" s="38">
        <v>41639</v>
      </c>
      <c r="O103" s="24" t="s">
        <v>2893</v>
      </c>
      <c r="P103" s="3"/>
    </row>
    <row r="104" spans="1:17" ht="255">
      <c r="A104" s="3"/>
      <c r="B104" s="3" t="s">
        <v>2894</v>
      </c>
      <c r="C104" s="3" t="s">
        <v>63</v>
      </c>
      <c r="D104" s="3">
        <v>2010</v>
      </c>
      <c r="E104" s="3" t="s">
        <v>2877</v>
      </c>
      <c r="F104" s="3" t="s">
        <v>42</v>
      </c>
      <c r="G104" s="3" t="s">
        <v>42</v>
      </c>
      <c r="H104" s="24" t="s">
        <v>2895</v>
      </c>
      <c r="I104" s="3" t="s">
        <v>887</v>
      </c>
      <c r="J104" s="3">
        <v>570627</v>
      </c>
      <c r="K104" s="3">
        <v>529797</v>
      </c>
      <c r="L104" s="3" t="s">
        <v>953</v>
      </c>
      <c r="M104" s="24" t="s">
        <v>334</v>
      </c>
      <c r="N104" s="38">
        <v>42369</v>
      </c>
      <c r="O104" s="24" t="s">
        <v>2896</v>
      </c>
      <c r="P104" s="3"/>
    </row>
    <row r="105" spans="1:17" ht="153">
      <c r="A105" s="3"/>
      <c r="B105" s="3" t="s">
        <v>2897</v>
      </c>
      <c r="C105" s="3" t="s">
        <v>63</v>
      </c>
      <c r="D105" s="3">
        <v>2010</v>
      </c>
      <c r="E105" s="3" t="s">
        <v>2877</v>
      </c>
      <c r="F105" s="3" t="s">
        <v>88</v>
      </c>
      <c r="G105" s="3" t="s">
        <v>88</v>
      </c>
      <c r="H105" s="24" t="s">
        <v>2898</v>
      </c>
      <c r="I105" s="3" t="s">
        <v>2899</v>
      </c>
      <c r="J105" s="3">
        <v>297121</v>
      </c>
      <c r="K105" s="3">
        <v>285000</v>
      </c>
      <c r="L105" s="3" t="s">
        <v>953</v>
      </c>
      <c r="M105" s="24" t="s">
        <v>407</v>
      </c>
      <c r="N105" s="38">
        <v>41286</v>
      </c>
      <c r="O105" s="24" t="s">
        <v>2899</v>
      </c>
      <c r="P105" s="3"/>
    </row>
    <row r="106" spans="1:17" ht="119.1">
      <c r="A106" s="3"/>
      <c r="B106" s="3" t="s">
        <v>2900</v>
      </c>
      <c r="C106" s="3" t="s">
        <v>63</v>
      </c>
      <c r="D106" s="3">
        <v>2010</v>
      </c>
      <c r="E106" s="3" t="s">
        <v>2877</v>
      </c>
      <c r="F106" s="3" t="s">
        <v>42</v>
      </c>
      <c r="G106" s="3" t="s">
        <v>42</v>
      </c>
      <c r="H106" s="24" t="s">
        <v>2901</v>
      </c>
      <c r="I106" s="3" t="s">
        <v>1064</v>
      </c>
      <c r="J106" s="3">
        <v>93309</v>
      </c>
      <c r="K106" s="3">
        <v>330000</v>
      </c>
      <c r="L106" s="3" t="s">
        <v>953</v>
      </c>
      <c r="M106" s="24" t="s">
        <v>293</v>
      </c>
      <c r="N106" s="38">
        <v>41486</v>
      </c>
      <c r="O106" s="24" t="s">
        <v>2902</v>
      </c>
      <c r="P106" s="3"/>
    </row>
    <row r="107" spans="1:17" ht="153">
      <c r="A107" s="3"/>
      <c r="B107" s="3" t="s">
        <v>2903</v>
      </c>
      <c r="C107" s="3" t="s">
        <v>63</v>
      </c>
      <c r="D107" s="3">
        <v>2010</v>
      </c>
      <c r="E107" s="3" t="s">
        <v>2877</v>
      </c>
      <c r="F107" s="3" t="s">
        <v>119</v>
      </c>
      <c r="G107" s="3" t="s">
        <v>119</v>
      </c>
      <c r="H107" s="24" t="s">
        <v>2904</v>
      </c>
      <c r="I107" s="3" t="s">
        <v>121</v>
      </c>
      <c r="J107" s="3">
        <v>828254</v>
      </c>
      <c r="K107" s="3">
        <v>775000</v>
      </c>
      <c r="L107" s="3" t="s">
        <v>953</v>
      </c>
      <c r="M107" s="24" t="s">
        <v>551</v>
      </c>
      <c r="N107" s="38">
        <v>42004</v>
      </c>
      <c r="O107" s="24" t="s">
        <v>2905</v>
      </c>
      <c r="P107" s="3"/>
    </row>
    <row r="108" spans="1:17" s="4" customFormat="1" ht="186.95">
      <c r="A108" s="3"/>
      <c r="B108" s="3" t="s">
        <v>2909</v>
      </c>
      <c r="C108" s="3" t="s">
        <v>63</v>
      </c>
      <c r="D108" s="3">
        <v>2010</v>
      </c>
      <c r="E108" s="3" t="s">
        <v>2877</v>
      </c>
      <c r="F108" s="3" t="s">
        <v>113</v>
      </c>
      <c r="G108" s="3" t="s">
        <v>113</v>
      </c>
      <c r="H108" s="24" t="s">
        <v>2910</v>
      </c>
      <c r="I108" s="3" t="s">
        <v>2911</v>
      </c>
      <c r="J108" s="3">
        <v>357563</v>
      </c>
      <c r="K108" s="3">
        <v>343000</v>
      </c>
      <c r="L108" s="3" t="s">
        <v>953</v>
      </c>
      <c r="M108" s="24" t="s">
        <v>551</v>
      </c>
      <c r="N108" s="38">
        <v>42004</v>
      </c>
      <c r="O108" s="24" t="s">
        <v>2912</v>
      </c>
      <c r="P108" s="3"/>
      <c r="Q108"/>
    </row>
    <row r="109" spans="1:17" s="2" customFormat="1" ht="135.94999999999999">
      <c r="A109" s="3"/>
      <c r="B109" s="3" t="s">
        <v>2913</v>
      </c>
      <c r="C109" s="3" t="s">
        <v>63</v>
      </c>
      <c r="D109" s="3">
        <v>2010</v>
      </c>
      <c r="E109" s="3" t="s">
        <v>2877</v>
      </c>
      <c r="F109" s="3" t="s">
        <v>42</v>
      </c>
      <c r="G109" s="3" t="s">
        <v>42</v>
      </c>
      <c r="H109" s="24" t="s">
        <v>2914</v>
      </c>
      <c r="I109" s="3" t="s">
        <v>2915</v>
      </c>
      <c r="J109" s="3">
        <v>357438</v>
      </c>
      <c r="K109" s="3">
        <v>340000</v>
      </c>
      <c r="L109" s="3" t="s">
        <v>953</v>
      </c>
      <c r="M109" s="24" t="s">
        <v>407</v>
      </c>
      <c r="N109" s="38">
        <v>41333</v>
      </c>
      <c r="O109" s="24" t="s">
        <v>2915</v>
      </c>
      <c r="P109" s="3"/>
      <c r="Q109"/>
    </row>
    <row r="110" spans="1:17" ht="170.1">
      <c r="A110" s="3"/>
      <c r="B110" s="3" t="s">
        <v>2916</v>
      </c>
      <c r="C110" s="3" t="s">
        <v>63</v>
      </c>
      <c r="D110" s="3">
        <v>2010</v>
      </c>
      <c r="E110" s="3" t="s">
        <v>2877</v>
      </c>
      <c r="F110" s="3" t="s">
        <v>152</v>
      </c>
      <c r="G110" s="3" t="s">
        <v>152</v>
      </c>
      <c r="H110" s="24" t="s">
        <v>2917</v>
      </c>
      <c r="I110" s="3" t="s">
        <v>2918</v>
      </c>
      <c r="J110" s="3">
        <v>203372</v>
      </c>
      <c r="K110" s="3">
        <v>365000</v>
      </c>
      <c r="L110" s="3" t="s">
        <v>953</v>
      </c>
      <c r="M110" s="24" t="s">
        <v>560</v>
      </c>
      <c r="N110" s="38">
        <v>40753</v>
      </c>
      <c r="O110" s="24" t="s">
        <v>2919</v>
      </c>
      <c r="P110" s="3"/>
    </row>
    <row r="111" spans="1:17" ht="119.1">
      <c r="A111" s="3"/>
      <c r="B111" s="3" t="s">
        <v>2920</v>
      </c>
      <c r="C111" s="3" t="s">
        <v>63</v>
      </c>
      <c r="D111" s="3">
        <v>2010</v>
      </c>
      <c r="E111" s="3" t="s">
        <v>2877</v>
      </c>
      <c r="F111" s="3" t="s">
        <v>152</v>
      </c>
      <c r="G111" s="3" t="s">
        <v>152</v>
      </c>
      <c r="H111" s="24" t="s">
        <v>2921</v>
      </c>
      <c r="I111" s="3" t="s">
        <v>2922</v>
      </c>
      <c r="J111" s="3">
        <v>543197</v>
      </c>
      <c r="K111" s="3">
        <v>510000</v>
      </c>
      <c r="L111" s="3" t="s">
        <v>953</v>
      </c>
      <c r="M111" s="24" t="s">
        <v>2188</v>
      </c>
      <c r="N111" s="38">
        <v>42369</v>
      </c>
      <c r="O111" s="24" t="s">
        <v>2923</v>
      </c>
      <c r="P111" s="3"/>
    </row>
    <row r="112" spans="1:17" ht="170.1">
      <c r="A112" s="3"/>
      <c r="B112" s="3" t="s">
        <v>2924</v>
      </c>
      <c r="C112" s="3" t="s">
        <v>63</v>
      </c>
      <c r="D112" s="3">
        <v>2010</v>
      </c>
      <c r="E112" s="3" t="s">
        <v>2877</v>
      </c>
      <c r="F112" s="3" t="s">
        <v>88</v>
      </c>
      <c r="G112" s="3" t="s">
        <v>88</v>
      </c>
      <c r="H112" s="24" t="s">
        <v>2925</v>
      </c>
      <c r="I112" s="3" t="s">
        <v>2926</v>
      </c>
      <c r="J112" s="3">
        <v>456310</v>
      </c>
      <c r="K112" s="3">
        <v>420728</v>
      </c>
      <c r="L112" s="3" t="s">
        <v>953</v>
      </c>
      <c r="M112" s="24" t="s">
        <v>560</v>
      </c>
      <c r="N112" s="38">
        <v>42030</v>
      </c>
      <c r="O112" s="24" t="s">
        <v>2926</v>
      </c>
      <c r="P112" s="3"/>
    </row>
    <row r="113" spans="1:16" ht="102">
      <c r="A113" s="3"/>
      <c r="B113" s="3" t="s">
        <v>2931</v>
      </c>
      <c r="C113" s="3" t="s">
        <v>63</v>
      </c>
      <c r="D113" s="3">
        <v>2010</v>
      </c>
      <c r="E113" s="3" t="s">
        <v>2877</v>
      </c>
      <c r="F113" s="3" t="s">
        <v>94</v>
      </c>
      <c r="G113" s="3" t="s">
        <v>94</v>
      </c>
      <c r="H113" s="24" t="s">
        <v>2932</v>
      </c>
      <c r="I113" s="3" t="s">
        <v>2933</v>
      </c>
      <c r="J113" s="3">
        <v>250744</v>
      </c>
      <c r="K113" s="3">
        <v>240000</v>
      </c>
      <c r="L113" s="3" t="s">
        <v>953</v>
      </c>
      <c r="M113" s="24" t="s">
        <v>306</v>
      </c>
      <c r="N113" s="38">
        <v>41379</v>
      </c>
      <c r="O113" s="24" t="s">
        <v>2934</v>
      </c>
      <c r="P113" s="3"/>
    </row>
    <row r="114" spans="1:16" ht="153">
      <c r="A114" s="3"/>
      <c r="B114" s="3" t="s">
        <v>2935</v>
      </c>
      <c r="C114" s="3" t="s">
        <v>63</v>
      </c>
      <c r="D114" s="3">
        <v>2010</v>
      </c>
      <c r="E114" s="3" t="s">
        <v>2877</v>
      </c>
      <c r="F114" s="3" t="s">
        <v>220</v>
      </c>
      <c r="G114" s="3" t="s">
        <v>220</v>
      </c>
      <c r="H114" s="24" t="s">
        <v>2936</v>
      </c>
      <c r="I114" s="3" t="s">
        <v>2131</v>
      </c>
      <c r="J114" s="3">
        <v>376115</v>
      </c>
      <c r="K114" s="3">
        <v>360000</v>
      </c>
      <c r="L114" s="3" t="s">
        <v>953</v>
      </c>
      <c r="M114" s="24" t="s">
        <v>306</v>
      </c>
      <c r="N114" s="38">
        <v>42004</v>
      </c>
      <c r="O114" s="24" t="s">
        <v>2937</v>
      </c>
      <c r="P114" s="3"/>
    </row>
    <row r="115" spans="1:16" ht="204">
      <c r="A115" s="3"/>
      <c r="B115" s="3" t="s">
        <v>2938</v>
      </c>
      <c r="C115" s="3" t="s">
        <v>63</v>
      </c>
      <c r="D115" s="3">
        <v>2010</v>
      </c>
      <c r="E115" s="3" t="s">
        <v>2877</v>
      </c>
      <c r="F115" s="3" t="s">
        <v>225</v>
      </c>
      <c r="G115" s="3" t="s">
        <v>225</v>
      </c>
      <c r="H115" s="24" t="s">
        <v>2939</v>
      </c>
      <c r="I115" s="3" t="s">
        <v>1025</v>
      </c>
      <c r="J115" s="3">
        <v>355540</v>
      </c>
      <c r="K115" s="3">
        <v>340000</v>
      </c>
      <c r="L115" s="3" t="s">
        <v>953</v>
      </c>
      <c r="M115" s="24" t="s">
        <v>441</v>
      </c>
      <c r="N115" s="38">
        <v>42004</v>
      </c>
      <c r="O115" s="24" t="s">
        <v>2940</v>
      </c>
      <c r="P115" s="3"/>
    </row>
    <row r="116" spans="1:16" ht="135.94999999999999">
      <c r="A116" s="3"/>
      <c r="B116" s="3" t="s">
        <v>2941</v>
      </c>
      <c r="C116" s="3" t="s">
        <v>63</v>
      </c>
      <c r="D116" s="3">
        <v>2010</v>
      </c>
      <c r="E116" s="3" t="s">
        <v>2877</v>
      </c>
      <c r="F116" s="3" t="s">
        <v>382</v>
      </c>
      <c r="G116" s="3" t="s">
        <v>382</v>
      </c>
      <c r="H116" s="24" t="s">
        <v>2942</v>
      </c>
      <c r="I116" s="3" t="s">
        <v>2943</v>
      </c>
      <c r="J116" s="3">
        <v>282089</v>
      </c>
      <c r="K116" s="3">
        <v>270000</v>
      </c>
      <c r="L116" s="3" t="s">
        <v>953</v>
      </c>
      <c r="M116" s="24" t="s">
        <v>2944</v>
      </c>
      <c r="N116" s="38">
        <v>41274</v>
      </c>
      <c r="O116" s="24" t="s">
        <v>2945</v>
      </c>
      <c r="P116" s="3"/>
    </row>
    <row r="117" spans="1:16" ht="170.1">
      <c r="A117" s="3"/>
      <c r="B117" s="3" t="s">
        <v>2952</v>
      </c>
      <c r="C117" s="3" t="s">
        <v>63</v>
      </c>
      <c r="D117" s="3">
        <v>2010</v>
      </c>
      <c r="E117" s="3" t="s">
        <v>2877</v>
      </c>
      <c r="F117" s="3" t="s">
        <v>119</v>
      </c>
      <c r="G117" s="3" t="s">
        <v>119</v>
      </c>
      <c r="H117" s="24" t="s">
        <v>2953</v>
      </c>
      <c r="I117" s="3" t="s">
        <v>2372</v>
      </c>
      <c r="J117" s="3">
        <v>594236</v>
      </c>
      <c r="K117" s="3">
        <v>570000</v>
      </c>
      <c r="L117" s="3" t="s">
        <v>953</v>
      </c>
      <c r="M117" s="24" t="s">
        <v>551</v>
      </c>
      <c r="N117" s="38">
        <v>41455</v>
      </c>
      <c r="O117" s="24" t="s">
        <v>2954</v>
      </c>
      <c r="P117" s="3"/>
    </row>
    <row r="118" spans="1:16" ht="153">
      <c r="A118" s="3"/>
      <c r="B118" s="3" t="s">
        <v>2955</v>
      </c>
      <c r="C118" s="3" t="s">
        <v>63</v>
      </c>
      <c r="D118" s="3">
        <v>2010</v>
      </c>
      <c r="E118" s="3" t="s">
        <v>2877</v>
      </c>
      <c r="F118" s="3" t="s">
        <v>225</v>
      </c>
      <c r="G118" s="3" t="s">
        <v>225</v>
      </c>
      <c r="H118" s="24" t="s">
        <v>2956</v>
      </c>
      <c r="I118" s="3" t="s">
        <v>757</v>
      </c>
      <c r="J118" s="3">
        <v>344773</v>
      </c>
      <c r="K118" s="3">
        <v>330000</v>
      </c>
      <c r="L118" s="3" t="s">
        <v>953</v>
      </c>
      <c r="M118" s="24" t="s">
        <v>334</v>
      </c>
      <c r="N118" s="38">
        <v>41379</v>
      </c>
      <c r="O118" s="24" t="s">
        <v>757</v>
      </c>
      <c r="P118" s="3"/>
    </row>
    <row r="119" spans="1:16" ht="119.1">
      <c r="A119" s="3"/>
      <c r="B119" s="3" t="s">
        <v>2960</v>
      </c>
      <c r="C119" s="3" t="s">
        <v>63</v>
      </c>
      <c r="D119" s="3">
        <v>2010</v>
      </c>
      <c r="E119" s="3" t="s">
        <v>2877</v>
      </c>
      <c r="F119" s="3" t="s">
        <v>42</v>
      </c>
      <c r="G119" s="3" t="s">
        <v>42</v>
      </c>
      <c r="H119" s="24" t="s">
        <v>2961</v>
      </c>
      <c r="I119" s="3" t="s">
        <v>1446</v>
      </c>
      <c r="J119" s="3">
        <v>459217</v>
      </c>
      <c r="K119" s="3">
        <v>440000</v>
      </c>
      <c r="L119" s="3" t="s">
        <v>953</v>
      </c>
      <c r="M119" s="24" t="s">
        <v>560</v>
      </c>
      <c r="N119" s="38">
        <v>41274</v>
      </c>
      <c r="O119" s="24" t="s">
        <v>2962</v>
      </c>
      <c r="P119" s="3"/>
    </row>
    <row r="120" spans="1:16" ht="153">
      <c r="A120" s="3"/>
      <c r="B120" s="3" t="s">
        <v>2963</v>
      </c>
      <c r="C120" s="3" t="s">
        <v>63</v>
      </c>
      <c r="D120" s="3">
        <v>2010</v>
      </c>
      <c r="E120" s="3" t="s">
        <v>2877</v>
      </c>
      <c r="F120" s="3" t="s">
        <v>152</v>
      </c>
      <c r="G120" s="3" t="s">
        <v>152</v>
      </c>
      <c r="H120" s="24" t="s">
        <v>2964</v>
      </c>
      <c r="I120" s="3" t="s">
        <v>1054</v>
      </c>
      <c r="J120" s="3">
        <v>578406</v>
      </c>
      <c r="K120" s="3">
        <v>540000</v>
      </c>
      <c r="L120" s="3" t="s">
        <v>953</v>
      </c>
      <c r="M120" s="24" t="s">
        <v>334</v>
      </c>
      <c r="N120" s="38">
        <v>42369</v>
      </c>
      <c r="O120" s="24" t="s">
        <v>2965</v>
      </c>
      <c r="P120" s="3"/>
    </row>
    <row r="121" spans="1:16" ht="153">
      <c r="A121" s="3"/>
      <c r="B121" s="3" t="s">
        <v>2966</v>
      </c>
      <c r="C121" s="3" t="s">
        <v>63</v>
      </c>
      <c r="D121" s="3">
        <v>2010</v>
      </c>
      <c r="E121" s="3" t="s">
        <v>2877</v>
      </c>
      <c r="F121" s="3" t="s">
        <v>20</v>
      </c>
      <c r="G121" s="3" t="s">
        <v>88</v>
      </c>
      <c r="H121" s="24" t="s">
        <v>2967</v>
      </c>
      <c r="I121" s="3" t="s">
        <v>2269</v>
      </c>
      <c r="J121" s="3">
        <v>391603</v>
      </c>
      <c r="K121" s="3">
        <v>360000</v>
      </c>
      <c r="L121" s="3" t="s">
        <v>953</v>
      </c>
      <c r="M121" s="24" t="s">
        <v>282</v>
      </c>
      <c r="N121" s="38">
        <v>41805</v>
      </c>
      <c r="O121" s="24" t="s">
        <v>2269</v>
      </c>
      <c r="P121" s="3"/>
    </row>
    <row r="122" spans="1:16" ht="306">
      <c r="A122" s="3"/>
      <c r="B122" s="3" t="s">
        <v>2981</v>
      </c>
      <c r="C122" s="3" t="s">
        <v>63</v>
      </c>
      <c r="D122" s="3">
        <v>2010</v>
      </c>
      <c r="E122" s="3" t="s">
        <v>2877</v>
      </c>
      <c r="F122" s="3" t="s">
        <v>42</v>
      </c>
      <c r="G122" s="3" t="s">
        <v>42</v>
      </c>
      <c r="H122" s="24" t="s">
        <v>2982</v>
      </c>
      <c r="I122" s="3" t="s">
        <v>432</v>
      </c>
      <c r="J122" s="3">
        <v>428994</v>
      </c>
      <c r="K122" s="3">
        <v>410000</v>
      </c>
      <c r="L122" s="3" t="s">
        <v>953</v>
      </c>
      <c r="M122" s="24" t="s">
        <v>358</v>
      </c>
      <c r="N122" s="38">
        <v>41639</v>
      </c>
      <c r="O122" s="24" t="s">
        <v>2983</v>
      </c>
      <c r="P122" s="3"/>
    </row>
    <row r="123" spans="1:16" ht="84.95">
      <c r="A123" s="3"/>
      <c r="B123" s="3" t="s">
        <v>2489</v>
      </c>
      <c r="C123" s="3" t="s">
        <v>241</v>
      </c>
      <c r="D123" s="3">
        <v>2011</v>
      </c>
      <c r="E123" s="3" t="s">
        <v>2487</v>
      </c>
      <c r="F123" s="3" t="s">
        <v>152</v>
      </c>
      <c r="G123" s="3" t="s">
        <v>152</v>
      </c>
      <c r="H123" s="24" t="s">
        <v>2490</v>
      </c>
      <c r="I123" s="3" t="s">
        <v>2491</v>
      </c>
      <c r="J123" s="3">
        <v>0</v>
      </c>
      <c r="K123" s="3">
        <v>822856</v>
      </c>
      <c r="L123" s="3" t="s">
        <v>953</v>
      </c>
      <c r="M123" s="24" t="s">
        <v>358</v>
      </c>
      <c r="N123" s="38">
        <v>42369</v>
      </c>
      <c r="O123" s="24" t="s">
        <v>2491</v>
      </c>
      <c r="P123" s="3"/>
    </row>
    <row r="124" spans="1:16" ht="119.1">
      <c r="A124" s="3"/>
      <c r="B124" s="3" t="s">
        <v>2492</v>
      </c>
      <c r="C124" s="3" t="s">
        <v>241</v>
      </c>
      <c r="D124" s="3">
        <v>2011</v>
      </c>
      <c r="E124" s="3" t="s">
        <v>2487</v>
      </c>
      <c r="F124" s="3" t="s">
        <v>225</v>
      </c>
      <c r="G124" s="3" t="s">
        <v>225</v>
      </c>
      <c r="H124" s="24" t="s">
        <v>2493</v>
      </c>
      <c r="I124" s="3" t="s">
        <v>1025</v>
      </c>
      <c r="J124" s="3">
        <v>605650</v>
      </c>
      <c r="K124" s="3">
        <v>564504</v>
      </c>
      <c r="L124" s="3" t="s">
        <v>953</v>
      </c>
      <c r="M124" s="24" t="s">
        <v>560</v>
      </c>
      <c r="N124" s="38">
        <v>42717</v>
      </c>
      <c r="O124" s="24" t="s">
        <v>1025</v>
      </c>
      <c r="P124" s="3"/>
    </row>
    <row r="125" spans="1:16" ht="84.95">
      <c r="A125" s="3"/>
      <c r="B125" s="3" t="s">
        <v>2494</v>
      </c>
      <c r="C125" s="3" t="s">
        <v>241</v>
      </c>
      <c r="D125" s="3">
        <v>2011</v>
      </c>
      <c r="E125" s="3" t="s">
        <v>2487</v>
      </c>
      <c r="F125" s="3" t="s">
        <v>42</v>
      </c>
      <c r="G125" s="3" t="s">
        <v>42</v>
      </c>
      <c r="H125" s="24" t="s">
        <v>2495</v>
      </c>
      <c r="I125" s="3" t="s">
        <v>148</v>
      </c>
      <c r="J125" s="3">
        <v>637653</v>
      </c>
      <c r="K125" s="3">
        <v>594928</v>
      </c>
      <c r="L125" s="3" t="s">
        <v>953</v>
      </c>
      <c r="M125" s="24" t="s">
        <v>358</v>
      </c>
      <c r="N125" s="38">
        <v>42407</v>
      </c>
      <c r="O125" s="24" t="s">
        <v>148</v>
      </c>
      <c r="P125" s="3"/>
    </row>
    <row r="126" spans="1:16" ht="68.099999999999994">
      <c r="A126" s="3"/>
      <c r="B126" s="3" t="s">
        <v>2504</v>
      </c>
      <c r="C126" s="3" t="s">
        <v>241</v>
      </c>
      <c r="D126" s="3">
        <v>2011</v>
      </c>
      <c r="E126" s="3" t="s">
        <v>2487</v>
      </c>
      <c r="F126" s="3" t="s">
        <v>94</v>
      </c>
      <c r="G126" s="3" t="s">
        <v>94</v>
      </c>
      <c r="H126" s="24" t="s">
        <v>2505</v>
      </c>
      <c r="I126" s="3" t="s">
        <v>2506</v>
      </c>
      <c r="J126" s="3">
        <v>824167</v>
      </c>
      <c r="K126" s="3">
        <v>768306</v>
      </c>
      <c r="L126" s="3" t="s">
        <v>953</v>
      </c>
      <c r="M126" s="24" t="s">
        <v>407</v>
      </c>
      <c r="N126" s="38">
        <v>42735</v>
      </c>
      <c r="O126" s="24" t="s">
        <v>2506</v>
      </c>
      <c r="P126" s="3"/>
    </row>
    <row r="127" spans="1:16" ht="84.95">
      <c r="A127" s="3"/>
      <c r="B127" s="3" t="s">
        <v>2509</v>
      </c>
      <c r="C127" s="3" t="s">
        <v>241</v>
      </c>
      <c r="D127" s="3">
        <v>2011</v>
      </c>
      <c r="E127" s="3" t="s">
        <v>2487</v>
      </c>
      <c r="F127" s="3" t="s">
        <v>56</v>
      </c>
      <c r="G127" s="3" t="s">
        <v>56</v>
      </c>
      <c r="H127" s="24" t="s">
        <v>2510</v>
      </c>
      <c r="I127" s="3" t="s">
        <v>1169</v>
      </c>
      <c r="J127" s="3">
        <v>577283</v>
      </c>
      <c r="K127" s="3">
        <v>537178</v>
      </c>
      <c r="L127" s="3" t="s">
        <v>953</v>
      </c>
      <c r="M127" s="24" t="s">
        <v>306</v>
      </c>
      <c r="N127" s="38">
        <v>42400</v>
      </c>
      <c r="O127" s="24" t="s">
        <v>1169</v>
      </c>
      <c r="P127" s="3"/>
    </row>
    <row r="128" spans="1:16" ht="84.95">
      <c r="A128" s="3"/>
      <c r="B128" s="3" t="s">
        <v>2511</v>
      </c>
      <c r="C128" s="3" t="s">
        <v>241</v>
      </c>
      <c r="D128" s="3">
        <v>2011</v>
      </c>
      <c r="E128" s="3" t="s">
        <v>2487</v>
      </c>
      <c r="F128" s="3" t="s">
        <v>215</v>
      </c>
      <c r="G128" s="3" t="s">
        <v>220</v>
      </c>
      <c r="H128" s="24" t="s">
        <v>2512</v>
      </c>
      <c r="I128" s="3" t="s">
        <v>281</v>
      </c>
      <c r="J128" s="3">
        <v>711824</v>
      </c>
      <c r="K128" s="3">
        <v>664528</v>
      </c>
      <c r="L128" s="3" t="s">
        <v>953</v>
      </c>
      <c r="M128" s="24" t="s">
        <v>300</v>
      </c>
      <c r="N128" s="38">
        <v>42735</v>
      </c>
      <c r="O128" s="24" t="s">
        <v>281</v>
      </c>
      <c r="P128" s="3"/>
    </row>
    <row r="129" spans="1:17" ht="255">
      <c r="A129" s="3"/>
      <c r="B129" s="3" t="s">
        <v>2610</v>
      </c>
      <c r="C129" s="3" t="s">
        <v>594</v>
      </c>
      <c r="D129" s="3">
        <v>2011</v>
      </c>
      <c r="E129" s="3" t="s">
        <v>2608</v>
      </c>
      <c r="F129" s="3" t="s">
        <v>42</v>
      </c>
      <c r="G129" s="3" t="s">
        <v>42</v>
      </c>
      <c r="H129" s="24" t="s">
        <v>2611</v>
      </c>
      <c r="I129" s="3" t="s">
        <v>1127</v>
      </c>
      <c r="J129" s="3">
        <v>3023848</v>
      </c>
      <c r="K129" s="3">
        <v>2750752</v>
      </c>
      <c r="L129" s="3" t="s">
        <v>953</v>
      </c>
      <c r="M129" s="24" t="s">
        <v>334</v>
      </c>
      <c r="N129" s="38">
        <v>43069</v>
      </c>
      <c r="O129" s="24" t="s">
        <v>2612</v>
      </c>
      <c r="P129" s="3"/>
    </row>
    <row r="130" spans="1:17" ht="102">
      <c r="A130" s="3"/>
      <c r="B130" s="3" t="s">
        <v>2613</v>
      </c>
      <c r="C130" s="3" t="s">
        <v>33</v>
      </c>
      <c r="D130" s="3">
        <v>2011</v>
      </c>
      <c r="E130" s="3" t="s">
        <v>2614</v>
      </c>
      <c r="F130" s="3" t="s">
        <v>56</v>
      </c>
      <c r="G130" s="3" t="s">
        <v>56</v>
      </c>
      <c r="H130" s="24" t="s">
        <v>2615</v>
      </c>
      <c r="I130" s="3" t="s">
        <v>186</v>
      </c>
      <c r="J130" s="3">
        <v>162338</v>
      </c>
      <c r="K130" s="3">
        <v>154070</v>
      </c>
      <c r="L130" s="3" t="s">
        <v>953</v>
      </c>
      <c r="M130" s="24" t="s">
        <v>407</v>
      </c>
      <c r="N130" s="38">
        <v>42369</v>
      </c>
      <c r="O130" s="24" t="s">
        <v>2616</v>
      </c>
      <c r="P130" s="3"/>
    </row>
    <row r="131" spans="1:17" ht="153">
      <c r="A131" s="3"/>
      <c r="B131" s="3" t="s">
        <v>2617</v>
      </c>
      <c r="C131" s="3" t="s">
        <v>33</v>
      </c>
      <c r="D131" s="3">
        <v>2011</v>
      </c>
      <c r="E131" s="3" t="s">
        <v>2614</v>
      </c>
      <c r="F131" s="3" t="s">
        <v>56</v>
      </c>
      <c r="G131" s="3" t="s">
        <v>119</v>
      </c>
      <c r="H131" s="24" t="s">
        <v>2618</v>
      </c>
      <c r="I131" s="3" t="s">
        <v>2619</v>
      </c>
      <c r="J131" s="3">
        <v>402732</v>
      </c>
      <c r="K131" s="3">
        <v>380000</v>
      </c>
      <c r="L131" s="3" t="s">
        <v>953</v>
      </c>
      <c r="M131" s="24" t="s">
        <v>2188</v>
      </c>
      <c r="N131" s="38">
        <v>41957</v>
      </c>
      <c r="O131" s="24" t="s">
        <v>2620</v>
      </c>
      <c r="P131" s="3"/>
    </row>
    <row r="132" spans="1:17" ht="306">
      <c r="A132" s="3"/>
      <c r="B132" s="3" t="s">
        <v>2621</v>
      </c>
      <c r="C132" s="3" t="s">
        <v>33</v>
      </c>
      <c r="D132" s="3">
        <v>2011</v>
      </c>
      <c r="E132" s="3" t="s">
        <v>2614</v>
      </c>
      <c r="F132" s="3" t="s">
        <v>94</v>
      </c>
      <c r="G132" s="3" t="s">
        <v>94</v>
      </c>
      <c r="H132" s="24" t="s">
        <v>2622</v>
      </c>
      <c r="I132" s="3" t="s">
        <v>1699</v>
      </c>
      <c r="J132" s="3">
        <v>290014</v>
      </c>
      <c r="K132" s="3">
        <v>270000</v>
      </c>
      <c r="L132" s="3" t="s">
        <v>953</v>
      </c>
      <c r="M132" s="24" t="s">
        <v>293</v>
      </c>
      <c r="N132" s="38">
        <v>42369</v>
      </c>
      <c r="O132" s="24" t="s">
        <v>2623</v>
      </c>
      <c r="P132" s="3"/>
    </row>
    <row r="133" spans="1:17" s="4" customFormat="1" ht="323.10000000000002">
      <c r="A133" s="3"/>
      <c r="B133" s="3" t="s">
        <v>2624</v>
      </c>
      <c r="C133" s="3" t="s">
        <v>165</v>
      </c>
      <c r="D133" s="3">
        <v>2011</v>
      </c>
      <c r="E133" s="3" t="s">
        <v>2625</v>
      </c>
      <c r="F133" s="3" t="s">
        <v>119</v>
      </c>
      <c r="G133" s="3" t="s">
        <v>119</v>
      </c>
      <c r="H133" s="24" t="s">
        <v>2626</v>
      </c>
      <c r="I133" s="3" t="s">
        <v>2073</v>
      </c>
      <c r="J133" s="3">
        <v>550000</v>
      </c>
      <c r="K133" s="3">
        <v>550000</v>
      </c>
      <c r="L133" s="3" t="s">
        <v>953</v>
      </c>
      <c r="M133" s="24" t="s">
        <v>495</v>
      </c>
      <c r="N133" s="38">
        <v>41274</v>
      </c>
      <c r="O133" s="24" t="s">
        <v>2627</v>
      </c>
      <c r="P133" s="3"/>
      <c r="Q133"/>
    </row>
    <row r="134" spans="1:17" ht="237.95">
      <c r="A134" s="3"/>
      <c r="B134" s="3" t="s">
        <v>2631</v>
      </c>
      <c r="C134" s="3" t="s">
        <v>165</v>
      </c>
      <c r="D134" s="3">
        <v>2011</v>
      </c>
      <c r="E134" s="3" t="s">
        <v>2625</v>
      </c>
      <c r="F134" s="3" t="s">
        <v>194</v>
      </c>
      <c r="G134" s="3" t="s">
        <v>194</v>
      </c>
      <c r="H134" s="24" t="s">
        <v>2632</v>
      </c>
      <c r="I134" s="3" t="s">
        <v>1594</v>
      </c>
      <c r="J134" s="3">
        <v>250000</v>
      </c>
      <c r="K134" s="3">
        <v>250000</v>
      </c>
      <c r="L134" s="3" t="s">
        <v>953</v>
      </c>
      <c r="M134" s="24" t="s">
        <v>407</v>
      </c>
      <c r="N134" s="38">
        <v>41274</v>
      </c>
      <c r="O134" s="24" t="s">
        <v>2633</v>
      </c>
      <c r="P134" s="3"/>
    </row>
    <row r="135" spans="1:17" ht="356.1">
      <c r="A135" s="3"/>
      <c r="B135" s="3" t="s">
        <v>2634</v>
      </c>
      <c r="C135" s="3" t="s">
        <v>165</v>
      </c>
      <c r="D135" s="3">
        <v>2011</v>
      </c>
      <c r="E135" s="3" t="s">
        <v>2625</v>
      </c>
      <c r="F135" s="3" t="s">
        <v>2309</v>
      </c>
      <c r="G135" s="3" t="s">
        <v>2309</v>
      </c>
      <c r="H135" s="24" t="s">
        <v>2635</v>
      </c>
      <c r="I135" s="3" t="s">
        <v>2311</v>
      </c>
      <c r="J135" s="3">
        <v>150000</v>
      </c>
      <c r="K135" s="3">
        <v>150000</v>
      </c>
      <c r="L135" s="3" t="s">
        <v>953</v>
      </c>
      <c r="M135" s="24" t="s">
        <v>2636</v>
      </c>
      <c r="N135" s="38">
        <v>40908</v>
      </c>
      <c r="O135" s="24" t="s">
        <v>2637</v>
      </c>
      <c r="P135" s="3"/>
    </row>
    <row r="136" spans="1:17" ht="119.1">
      <c r="A136" s="3"/>
      <c r="B136" s="3" t="s">
        <v>2682</v>
      </c>
      <c r="C136" s="3" t="s">
        <v>33</v>
      </c>
      <c r="D136" s="3">
        <v>2011</v>
      </c>
      <c r="E136" s="3" t="s">
        <v>2683</v>
      </c>
      <c r="F136" s="3" t="s">
        <v>20</v>
      </c>
      <c r="G136" s="3" t="s">
        <v>20</v>
      </c>
      <c r="H136" s="24" t="s">
        <v>2684</v>
      </c>
      <c r="I136" s="3" t="s">
        <v>2685</v>
      </c>
      <c r="J136" s="3">
        <v>0</v>
      </c>
      <c r="K136" s="3">
        <v>209319</v>
      </c>
      <c r="L136" s="3" t="s">
        <v>953</v>
      </c>
      <c r="M136" s="24" t="s">
        <v>293</v>
      </c>
      <c r="N136" s="38">
        <v>40908</v>
      </c>
      <c r="O136" s="24" t="s">
        <v>2686</v>
      </c>
      <c r="P136" s="3"/>
    </row>
    <row r="137" spans="1:17" ht="272.10000000000002">
      <c r="A137" s="3"/>
      <c r="B137" s="3" t="s">
        <v>2687</v>
      </c>
      <c r="C137" s="3" t="s">
        <v>33</v>
      </c>
      <c r="D137" s="3">
        <v>2011</v>
      </c>
      <c r="E137" s="3" t="s">
        <v>2683</v>
      </c>
      <c r="F137" s="3" t="s">
        <v>42</v>
      </c>
      <c r="G137" s="3" t="s">
        <v>42</v>
      </c>
      <c r="H137" s="24" t="s">
        <v>2688</v>
      </c>
      <c r="I137" s="3" t="s">
        <v>2553</v>
      </c>
      <c r="J137" s="3">
        <v>0</v>
      </c>
      <c r="K137" s="3">
        <v>460000</v>
      </c>
      <c r="L137" s="3" t="s">
        <v>953</v>
      </c>
      <c r="M137" s="24" t="s">
        <v>293</v>
      </c>
      <c r="N137" s="38">
        <v>40966</v>
      </c>
      <c r="O137" s="24" t="s">
        <v>2689</v>
      </c>
      <c r="P137" s="3"/>
    </row>
    <row r="138" spans="1:17" ht="409.6">
      <c r="A138" s="3"/>
      <c r="B138" s="3" t="s">
        <v>2690</v>
      </c>
      <c r="C138" s="3" t="s">
        <v>33</v>
      </c>
      <c r="D138" s="3">
        <v>2011</v>
      </c>
      <c r="E138" s="3" t="s">
        <v>2683</v>
      </c>
      <c r="F138" s="3" t="s">
        <v>56</v>
      </c>
      <c r="G138" s="3" t="s">
        <v>119</v>
      </c>
      <c r="H138" s="24" t="s">
        <v>2691</v>
      </c>
      <c r="I138" s="3" t="s">
        <v>2372</v>
      </c>
      <c r="J138" s="3">
        <v>633199</v>
      </c>
      <c r="K138" s="3">
        <v>600000</v>
      </c>
      <c r="L138" s="3" t="s">
        <v>953</v>
      </c>
      <c r="M138" s="24" t="s">
        <v>407</v>
      </c>
      <c r="N138" s="38">
        <v>42735</v>
      </c>
      <c r="O138" s="24" t="s">
        <v>2692</v>
      </c>
      <c r="P138" s="3"/>
    </row>
    <row r="139" spans="1:17" ht="102">
      <c r="A139" s="3"/>
      <c r="B139" s="3" t="s">
        <v>2693</v>
      </c>
      <c r="C139" s="3" t="s">
        <v>33</v>
      </c>
      <c r="D139" s="3">
        <v>2011</v>
      </c>
      <c r="E139" s="3" t="s">
        <v>2683</v>
      </c>
      <c r="F139" s="3" t="s">
        <v>220</v>
      </c>
      <c r="G139" s="3" t="s">
        <v>220</v>
      </c>
      <c r="H139" s="24" t="s">
        <v>2694</v>
      </c>
      <c r="I139" s="3" t="s">
        <v>2287</v>
      </c>
      <c r="J139" s="3">
        <v>841099</v>
      </c>
      <c r="K139" s="3">
        <v>800000</v>
      </c>
      <c r="L139" s="3" t="s">
        <v>953</v>
      </c>
      <c r="M139" s="24" t="s">
        <v>2288</v>
      </c>
      <c r="N139" s="38">
        <v>42051</v>
      </c>
      <c r="O139" s="24" t="s">
        <v>2695</v>
      </c>
      <c r="P139" s="3"/>
    </row>
    <row r="140" spans="1:17" ht="102">
      <c r="A140" s="3"/>
      <c r="B140" s="3" t="s">
        <v>2696</v>
      </c>
      <c r="C140" s="3" t="s">
        <v>63</v>
      </c>
      <c r="D140" s="3">
        <v>2011</v>
      </c>
      <c r="E140" s="3" t="s">
        <v>2697</v>
      </c>
      <c r="F140" s="3" t="s">
        <v>119</v>
      </c>
      <c r="G140" s="3" t="s">
        <v>119</v>
      </c>
      <c r="H140" s="24" t="s">
        <v>2698</v>
      </c>
      <c r="I140" s="3" t="s">
        <v>2088</v>
      </c>
      <c r="J140" s="3">
        <v>360315</v>
      </c>
      <c r="K140" s="3">
        <v>341796</v>
      </c>
      <c r="L140" s="3" t="s">
        <v>953</v>
      </c>
      <c r="M140" s="24" t="s">
        <v>823</v>
      </c>
      <c r="N140" s="38">
        <v>41639</v>
      </c>
      <c r="O140" s="24" t="s">
        <v>2088</v>
      </c>
      <c r="P140" s="3"/>
    </row>
    <row r="141" spans="1:17" s="4" customFormat="1" ht="153">
      <c r="A141" s="3"/>
      <c r="B141" s="3" t="s">
        <v>2699</v>
      </c>
      <c r="C141" s="3" t="s">
        <v>63</v>
      </c>
      <c r="D141" s="3">
        <v>2011</v>
      </c>
      <c r="E141" s="3" t="s">
        <v>2697</v>
      </c>
      <c r="F141" s="3" t="s">
        <v>88</v>
      </c>
      <c r="G141" s="3" t="s">
        <v>88</v>
      </c>
      <c r="H141" s="24" t="s">
        <v>2700</v>
      </c>
      <c r="I141" s="3" t="s">
        <v>2701</v>
      </c>
      <c r="J141" s="3">
        <v>242731</v>
      </c>
      <c r="K141" s="3">
        <v>230000</v>
      </c>
      <c r="L141" s="3" t="s">
        <v>953</v>
      </c>
      <c r="M141" s="24" t="s">
        <v>334</v>
      </c>
      <c r="N141" s="38">
        <v>41698</v>
      </c>
      <c r="O141" s="24" t="s">
        <v>2702</v>
      </c>
      <c r="P141" s="3"/>
      <c r="Q141"/>
    </row>
    <row r="142" spans="1:17" ht="119.1">
      <c r="A142" s="3"/>
      <c r="B142" s="3" t="s">
        <v>2703</v>
      </c>
      <c r="C142" s="3" t="s">
        <v>63</v>
      </c>
      <c r="D142" s="3">
        <v>2011</v>
      </c>
      <c r="E142" s="3" t="s">
        <v>2697</v>
      </c>
      <c r="F142" s="3" t="s">
        <v>20</v>
      </c>
      <c r="G142" s="3" t="s">
        <v>20</v>
      </c>
      <c r="H142" s="24" t="s">
        <v>2704</v>
      </c>
      <c r="I142" s="3" t="s">
        <v>1410</v>
      </c>
      <c r="J142" s="3">
        <v>348260</v>
      </c>
      <c r="K142" s="3">
        <v>330000</v>
      </c>
      <c r="L142" s="3" t="s">
        <v>953</v>
      </c>
      <c r="M142" s="24" t="s">
        <v>1411</v>
      </c>
      <c r="N142" s="38">
        <v>41820</v>
      </c>
      <c r="O142" s="24" t="s">
        <v>2705</v>
      </c>
      <c r="P142" s="3"/>
    </row>
    <row r="143" spans="1:17" ht="68.099999999999994">
      <c r="A143" s="3"/>
      <c r="B143" s="3" t="s">
        <v>2706</v>
      </c>
      <c r="C143" s="3" t="s">
        <v>63</v>
      </c>
      <c r="D143" s="3">
        <v>2011</v>
      </c>
      <c r="E143" s="3" t="s">
        <v>2697</v>
      </c>
      <c r="F143" s="3" t="s">
        <v>81</v>
      </c>
      <c r="G143" s="3" t="s">
        <v>81</v>
      </c>
      <c r="H143" s="24" t="s">
        <v>2707</v>
      </c>
      <c r="I143" s="3" t="s">
        <v>2708</v>
      </c>
      <c r="J143" s="3">
        <v>269110</v>
      </c>
      <c r="K143" s="3">
        <v>255000</v>
      </c>
      <c r="L143" s="3" t="s">
        <v>953</v>
      </c>
      <c r="M143" s="24" t="s">
        <v>306</v>
      </c>
      <c r="N143" s="38">
        <v>41790</v>
      </c>
      <c r="O143" s="24" t="s">
        <v>2708</v>
      </c>
      <c r="P143" s="3"/>
    </row>
    <row r="144" spans="1:17" ht="186.95">
      <c r="A144" s="3"/>
      <c r="B144" s="3" t="s">
        <v>2709</v>
      </c>
      <c r="C144" s="3" t="s">
        <v>63</v>
      </c>
      <c r="D144" s="3">
        <v>2011</v>
      </c>
      <c r="E144" s="3" t="s">
        <v>2697</v>
      </c>
      <c r="F144" s="3" t="s">
        <v>42</v>
      </c>
      <c r="G144" s="3" t="s">
        <v>42</v>
      </c>
      <c r="H144" s="24" t="s">
        <v>2710</v>
      </c>
      <c r="I144" s="3" t="s">
        <v>2015</v>
      </c>
      <c r="J144" s="3">
        <v>327156</v>
      </c>
      <c r="K144" s="3">
        <v>310000</v>
      </c>
      <c r="L144" s="3" t="s">
        <v>953</v>
      </c>
      <c r="M144" s="24" t="s">
        <v>1411</v>
      </c>
      <c r="N144" s="38">
        <v>42004</v>
      </c>
      <c r="O144" s="24" t="s">
        <v>2711</v>
      </c>
      <c r="P144" s="3"/>
    </row>
    <row r="145" spans="1:16" ht="84.95">
      <c r="A145" s="3"/>
      <c r="B145" s="3" t="s">
        <v>2712</v>
      </c>
      <c r="C145" s="3" t="s">
        <v>63</v>
      </c>
      <c r="D145" s="3">
        <v>2011</v>
      </c>
      <c r="E145" s="3" t="s">
        <v>2697</v>
      </c>
      <c r="F145" s="3" t="s">
        <v>88</v>
      </c>
      <c r="G145" s="3" t="s">
        <v>88</v>
      </c>
      <c r="H145" s="24" t="s">
        <v>2713</v>
      </c>
      <c r="I145" s="3" t="s">
        <v>2714</v>
      </c>
      <c r="J145" s="3">
        <v>236830</v>
      </c>
      <c r="K145" s="3">
        <v>246000</v>
      </c>
      <c r="L145" s="3" t="s">
        <v>953</v>
      </c>
      <c r="M145" s="24" t="s">
        <v>551</v>
      </c>
      <c r="N145" s="38">
        <v>41547</v>
      </c>
      <c r="O145" s="24" t="s">
        <v>2714</v>
      </c>
      <c r="P145" s="3"/>
    </row>
    <row r="146" spans="1:16" ht="119.1">
      <c r="A146" s="3"/>
      <c r="B146" s="3" t="s">
        <v>2715</v>
      </c>
      <c r="C146" s="3" t="s">
        <v>63</v>
      </c>
      <c r="D146" s="3">
        <v>2011</v>
      </c>
      <c r="E146" s="3" t="s">
        <v>2697</v>
      </c>
      <c r="F146" s="3" t="s">
        <v>220</v>
      </c>
      <c r="G146" s="3" t="s">
        <v>220</v>
      </c>
      <c r="H146" s="24" t="s">
        <v>2716</v>
      </c>
      <c r="I146" s="3" t="s">
        <v>2717</v>
      </c>
      <c r="J146" s="3">
        <v>317444</v>
      </c>
      <c r="K146" s="3">
        <v>302000</v>
      </c>
      <c r="L146" s="3" t="s">
        <v>953</v>
      </c>
      <c r="M146" s="24" t="s">
        <v>560</v>
      </c>
      <c r="N146" s="38">
        <v>42369</v>
      </c>
      <c r="O146" s="24" t="s">
        <v>2717</v>
      </c>
      <c r="P146" s="3"/>
    </row>
    <row r="147" spans="1:16" ht="119.1">
      <c r="A147" s="3"/>
      <c r="B147" s="3" t="s">
        <v>2718</v>
      </c>
      <c r="C147" s="3" t="s">
        <v>63</v>
      </c>
      <c r="D147" s="3">
        <v>2011</v>
      </c>
      <c r="E147" s="3" t="s">
        <v>2697</v>
      </c>
      <c r="F147" s="3" t="s">
        <v>94</v>
      </c>
      <c r="G147" s="3" t="s">
        <v>94</v>
      </c>
      <c r="H147" s="24" t="s">
        <v>2719</v>
      </c>
      <c r="I147" s="3" t="s">
        <v>2044</v>
      </c>
      <c r="J147" s="3">
        <v>347537</v>
      </c>
      <c r="K147" s="3">
        <v>330000</v>
      </c>
      <c r="L147" s="3" t="s">
        <v>953</v>
      </c>
      <c r="M147" s="24" t="s">
        <v>293</v>
      </c>
      <c r="N147" s="38">
        <v>42004</v>
      </c>
      <c r="O147" s="24" t="s">
        <v>2720</v>
      </c>
      <c r="P147" s="3"/>
    </row>
    <row r="148" spans="1:16" ht="272.10000000000002">
      <c r="A148" s="3"/>
      <c r="B148" s="3" t="s">
        <v>2727</v>
      </c>
      <c r="C148" s="3" t="s">
        <v>63</v>
      </c>
      <c r="D148" s="3">
        <v>2011</v>
      </c>
      <c r="E148" s="3" t="s">
        <v>2697</v>
      </c>
      <c r="F148" s="3" t="s">
        <v>94</v>
      </c>
      <c r="G148" s="3" t="s">
        <v>94</v>
      </c>
      <c r="H148" s="24" t="s">
        <v>2728</v>
      </c>
      <c r="I148" s="3" t="s">
        <v>2506</v>
      </c>
      <c r="J148" s="3">
        <v>347869</v>
      </c>
      <c r="K148" s="3">
        <v>330000</v>
      </c>
      <c r="L148" s="3" t="s">
        <v>953</v>
      </c>
      <c r="M148" s="24" t="s">
        <v>407</v>
      </c>
      <c r="N148" s="38">
        <v>42004</v>
      </c>
      <c r="O148" s="24" t="s">
        <v>2729</v>
      </c>
      <c r="P148" s="3"/>
    </row>
    <row r="149" spans="1:16" ht="119.1">
      <c r="A149" s="3"/>
      <c r="B149" s="3" t="s">
        <v>2730</v>
      </c>
      <c r="C149" s="3" t="s">
        <v>63</v>
      </c>
      <c r="D149" s="3">
        <v>2011</v>
      </c>
      <c r="E149" s="3" t="s">
        <v>2697</v>
      </c>
      <c r="F149" s="3" t="s">
        <v>152</v>
      </c>
      <c r="G149" s="3" t="s">
        <v>152</v>
      </c>
      <c r="H149" s="24" t="s">
        <v>2731</v>
      </c>
      <c r="I149" s="3" t="s">
        <v>1143</v>
      </c>
      <c r="J149" s="3">
        <v>316599</v>
      </c>
      <c r="K149" s="3">
        <v>300000</v>
      </c>
      <c r="L149" s="3" t="s">
        <v>953</v>
      </c>
      <c r="M149" s="24" t="s">
        <v>551</v>
      </c>
      <c r="N149" s="38">
        <v>42004</v>
      </c>
      <c r="O149" s="24" t="s">
        <v>2732</v>
      </c>
      <c r="P149" s="3"/>
    </row>
    <row r="150" spans="1:16" ht="153">
      <c r="A150" s="3"/>
      <c r="B150" s="3" t="s">
        <v>2733</v>
      </c>
      <c r="C150" s="3" t="s">
        <v>63</v>
      </c>
      <c r="D150" s="3">
        <v>2011</v>
      </c>
      <c r="E150" s="3" t="s">
        <v>2697</v>
      </c>
      <c r="F150" s="3" t="s">
        <v>42</v>
      </c>
      <c r="G150" s="3" t="s">
        <v>42</v>
      </c>
      <c r="H150" s="24" t="s">
        <v>2734</v>
      </c>
      <c r="I150" s="3" t="s">
        <v>1497</v>
      </c>
      <c r="J150" s="3">
        <v>310407</v>
      </c>
      <c r="K150" s="3">
        <v>295000</v>
      </c>
      <c r="L150" s="3" t="s">
        <v>953</v>
      </c>
      <c r="M150" s="24" t="s">
        <v>407</v>
      </c>
      <c r="N150" s="38">
        <v>41639</v>
      </c>
      <c r="O150" s="24" t="s">
        <v>2735</v>
      </c>
      <c r="P150" s="3"/>
    </row>
    <row r="151" spans="1:16" ht="68.099999999999994">
      <c r="A151" s="3"/>
      <c r="B151" s="3" t="s">
        <v>2736</v>
      </c>
      <c r="C151" s="3" t="s">
        <v>63</v>
      </c>
      <c r="D151" s="3">
        <v>2011</v>
      </c>
      <c r="E151" s="3" t="s">
        <v>2697</v>
      </c>
      <c r="F151" s="3" t="s">
        <v>56</v>
      </c>
      <c r="G151" s="3" t="s">
        <v>42</v>
      </c>
      <c r="H151" s="24" t="s">
        <v>2737</v>
      </c>
      <c r="I151" s="3" t="s">
        <v>2738</v>
      </c>
      <c r="J151" s="3">
        <v>287122</v>
      </c>
      <c r="K151" s="3">
        <v>285000</v>
      </c>
      <c r="L151" s="3" t="s">
        <v>953</v>
      </c>
      <c r="M151" s="24" t="s">
        <v>306</v>
      </c>
      <c r="N151" s="38">
        <v>42185</v>
      </c>
      <c r="O151" s="24" t="s">
        <v>2738</v>
      </c>
      <c r="P151" s="3"/>
    </row>
    <row r="152" spans="1:16" ht="170.1">
      <c r="A152" s="3"/>
      <c r="B152" s="3" t="s">
        <v>2739</v>
      </c>
      <c r="C152" s="3" t="s">
        <v>63</v>
      </c>
      <c r="D152" s="3">
        <v>2011</v>
      </c>
      <c r="E152" s="3" t="s">
        <v>2697</v>
      </c>
      <c r="F152" s="3" t="s">
        <v>152</v>
      </c>
      <c r="G152" s="3" t="s">
        <v>152</v>
      </c>
      <c r="H152" s="24" t="s">
        <v>2740</v>
      </c>
      <c r="I152" s="3" t="s">
        <v>1770</v>
      </c>
      <c r="J152" s="3">
        <v>538219</v>
      </c>
      <c r="K152" s="3">
        <v>510000</v>
      </c>
      <c r="L152" s="3" t="s">
        <v>953</v>
      </c>
      <c r="M152" s="24" t="s">
        <v>407</v>
      </c>
      <c r="N152" s="38">
        <v>42215</v>
      </c>
      <c r="O152" s="24" t="s">
        <v>2741</v>
      </c>
      <c r="P152" s="3"/>
    </row>
    <row r="153" spans="1:16" ht="119.1">
      <c r="A153" s="3"/>
      <c r="B153" s="3" t="s">
        <v>2742</v>
      </c>
      <c r="C153" s="3" t="s">
        <v>63</v>
      </c>
      <c r="D153" s="3">
        <v>2011</v>
      </c>
      <c r="E153" s="3" t="s">
        <v>2697</v>
      </c>
      <c r="F153" s="3" t="s">
        <v>88</v>
      </c>
      <c r="G153" s="3" t="s">
        <v>88</v>
      </c>
      <c r="H153" s="24" t="s">
        <v>2743</v>
      </c>
      <c r="I153" s="3" t="s">
        <v>2564</v>
      </c>
      <c r="J153" s="3">
        <v>443239</v>
      </c>
      <c r="K153" s="3">
        <v>420000</v>
      </c>
      <c r="L153" s="3" t="s">
        <v>953</v>
      </c>
      <c r="M153" s="24" t="s">
        <v>560</v>
      </c>
      <c r="N153" s="38">
        <v>41820</v>
      </c>
      <c r="O153" s="24" t="s">
        <v>2564</v>
      </c>
      <c r="P153" s="3"/>
    </row>
    <row r="154" spans="1:16" ht="102">
      <c r="A154" s="3"/>
      <c r="B154" s="3" t="s">
        <v>2744</v>
      </c>
      <c r="C154" s="3" t="s">
        <v>63</v>
      </c>
      <c r="D154" s="3">
        <v>2011</v>
      </c>
      <c r="E154" s="3" t="s">
        <v>2697</v>
      </c>
      <c r="F154" s="3" t="s">
        <v>194</v>
      </c>
      <c r="G154" s="3" t="s">
        <v>194</v>
      </c>
      <c r="H154" s="24" t="s">
        <v>2745</v>
      </c>
      <c r="I154" s="3" t="s">
        <v>2746</v>
      </c>
      <c r="J154" s="3">
        <v>221620</v>
      </c>
      <c r="K154" s="3">
        <v>210000</v>
      </c>
      <c r="L154" s="3" t="s">
        <v>953</v>
      </c>
      <c r="M154" s="24" t="s">
        <v>300</v>
      </c>
      <c r="N154" s="38">
        <v>42004</v>
      </c>
      <c r="O154" s="24" t="s">
        <v>2747</v>
      </c>
      <c r="P154" s="3"/>
    </row>
    <row r="155" spans="1:16" ht="170.1">
      <c r="A155" s="3"/>
      <c r="B155" s="3" t="s">
        <v>2748</v>
      </c>
      <c r="C155" s="3" t="s">
        <v>63</v>
      </c>
      <c r="D155" s="3">
        <v>2011</v>
      </c>
      <c r="E155" s="3" t="s">
        <v>2697</v>
      </c>
      <c r="F155" s="3" t="s">
        <v>42</v>
      </c>
      <c r="G155" s="3" t="s">
        <v>42</v>
      </c>
      <c r="H155" s="24" t="s">
        <v>2749</v>
      </c>
      <c r="I155" s="3" t="s">
        <v>1127</v>
      </c>
      <c r="J155" s="3">
        <v>474900</v>
      </c>
      <c r="K155" s="3">
        <v>450000</v>
      </c>
      <c r="L155" s="3" t="s">
        <v>953</v>
      </c>
      <c r="M155" s="24" t="s">
        <v>334</v>
      </c>
      <c r="N155" s="38">
        <v>41732</v>
      </c>
      <c r="O155" s="24" t="s">
        <v>2750</v>
      </c>
      <c r="P155" s="3"/>
    </row>
    <row r="156" spans="1:16" ht="84.95">
      <c r="A156" s="3"/>
      <c r="B156" s="3" t="s">
        <v>2751</v>
      </c>
      <c r="C156" s="3" t="s">
        <v>63</v>
      </c>
      <c r="D156" s="3">
        <v>2011</v>
      </c>
      <c r="E156" s="3" t="s">
        <v>2697</v>
      </c>
      <c r="F156" s="3" t="s">
        <v>94</v>
      </c>
      <c r="G156" s="3" t="s">
        <v>94</v>
      </c>
      <c r="H156" s="24" t="s">
        <v>2752</v>
      </c>
      <c r="I156" s="3" t="s">
        <v>2753</v>
      </c>
      <c r="J156" s="3">
        <v>596094</v>
      </c>
      <c r="K156" s="3">
        <v>550000</v>
      </c>
      <c r="L156" s="3" t="s">
        <v>953</v>
      </c>
      <c r="M156" s="24" t="s">
        <v>306</v>
      </c>
      <c r="N156" s="38">
        <v>42735</v>
      </c>
      <c r="O156" s="24" t="s">
        <v>2753</v>
      </c>
      <c r="P156" s="3"/>
    </row>
    <row r="157" spans="1:16" ht="221.1">
      <c r="A157" s="3"/>
      <c r="B157" s="3" t="s">
        <v>2754</v>
      </c>
      <c r="C157" s="3" t="s">
        <v>63</v>
      </c>
      <c r="D157" s="3">
        <v>2011</v>
      </c>
      <c r="E157" s="3" t="s">
        <v>2697</v>
      </c>
      <c r="F157" s="3" t="s">
        <v>94</v>
      </c>
      <c r="G157" s="3" t="s">
        <v>94</v>
      </c>
      <c r="H157" s="24" t="s">
        <v>2755</v>
      </c>
      <c r="I157" s="3" t="s">
        <v>1699</v>
      </c>
      <c r="J157" s="3">
        <v>442849</v>
      </c>
      <c r="K157" s="3">
        <v>420000</v>
      </c>
      <c r="L157" s="3" t="s">
        <v>953</v>
      </c>
      <c r="M157" s="24" t="s">
        <v>407</v>
      </c>
      <c r="N157" s="38">
        <v>42432</v>
      </c>
      <c r="O157" s="24" t="s">
        <v>2756</v>
      </c>
      <c r="P157" s="3"/>
    </row>
    <row r="158" spans="1:16" ht="153">
      <c r="A158" s="3"/>
      <c r="B158" s="3" t="s">
        <v>2757</v>
      </c>
      <c r="C158" s="3" t="s">
        <v>63</v>
      </c>
      <c r="D158" s="3">
        <v>2011</v>
      </c>
      <c r="E158" s="3" t="s">
        <v>2697</v>
      </c>
      <c r="F158" s="3" t="s">
        <v>42</v>
      </c>
      <c r="G158" s="3" t="s">
        <v>42</v>
      </c>
      <c r="H158" s="24" t="s">
        <v>2758</v>
      </c>
      <c r="I158" s="3" t="s">
        <v>108</v>
      </c>
      <c r="J158" s="3">
        <v>516717</v>
      </c>
      <c r="K158" s="3">
        <v>490000</v>
      </c>
      <c r="L158" s="3" t="s">
        <v>953</v>
      </c>
      <c r="M158" s="24" t="s">
        <v>334</v>
      </c>
      <c r="N158" s="38">
        <v>42004</v>
      </c>
      <c r="O158" s="24" t="s">
        <v>2759</v>
      </c>
      <c r="P158" s="3"/>
    </row>
    <row r="159" spans="1:16" ht="102">
      <c r="A159" s="3"/>
      <c r="B159" s="3" t="s">
        <v>2760</v>
      </c>
      <c r="C159" s="3" t="s">
        <v>63</v>
      </c>
      <c r="D159" s="3">
        <v>2011</v>
      </c>
      <c r="E159" s="3" t="s">
        <v>2697</v>
      </c>
      <c r="F159" s="3" t="s">
        <v>88</v>
      </c>
      <c r="G159" s="3" t="s">
        <v>88</v>
      </c>
      <c r="H159" s="24" t="s">
        <v>2761</v>
      </c>
      <c r="I159" s="3" t="s">
        <v>2762</v>
      </c>
      <c r="J159" s="3">
        <v>316599</v>
      </c>
      <c r="K159" s="3">
        <v>300000</v>
      </c>
      <c r="L159" s="3" t="s">
        <v>953</v>
      </c>
      <c r="M159" s="24" t="s">
        <v>306</v>
      </c>
      <c r="N159" s="38">
        <v>42369</v>
      </c>
      <c r="O159" s="24" t="s">
        <v>2763</v>
      </c>
      <c r="P159" s="3"/>
    </row>
    <row r="160" spans="1:16" ht="84.95">
      <c r="A160" s="3"/>
      <c r="B160" s="3" t="s">
        <v>2766</v>
      </c>
      <c r="C160" s="3" t="s">
        <v>63</v>
      </c>
      <c r="D160" s="3">
        <v>2011</v>
      </c>
      <c r="E160" s="3" t="s">
        <v>2697</v>
      </c>
      <c r="F160" s="3" t="s">
        <v>20</v>
      </c>
      <c r="G160" s="3" t="s">
        <v>20</v>
      </c>
      <c r="H160" s="24" t="s">
        <v>2767</v>
      </c>
      <c r="I160" s="3" t="s">
        <v>1044</v>
      </c>
      <c r="J160" s="3">
        <v>63320</v>
      </c>
      <c r="K160" s="3">
        <v>60000</v>
      </c>
      <c r="L160" s="3" t="s">
        <v>953</v>
      </c>
      <c r="M160" s="24" t="s">
        <v>306</v>
      </c>
      <c r="N160" s="38">
        <v>42004</v>
      </c>
      <c r="O160" s="24" t="s">
        <v>1044</v>
      </c>
      <c r="P160" s="3"/>
    </row>
    <row r="161" spans="1:17" ht="84.95">
      <c r="A161" s="3"/>
      <c r="B161" s="3" t="s">
        <v>2768</v>
      </c>
      <c r="C161" s="3" t="s">
        <v>63</v>
      </c>
      <c r="D161" s="3">
        <v>2011</v>
      </c>
      <c r="E161" s="3" t="s">
        <v>2697</v>
      </c>
      <c r="F161" s="3" t="s">
        <v>20</v>
      </c>
      <c r="G161" s="3" t="s">
        <v>20</v>
      </c>
      <c r="H161" s="24" t="s">
        <v>2769</v>
      </c>
      <c r="I161" s="3" t="s">
        <v>1802</v>
      </c>
      <c r="J161" s="3">
        <v>780181</v>
      </c>
      <c r="K161" s="3">
        <v>720000</v>
      </c>
      <c r="L161" s="3" t="s">
        <v>953</v>
      </c>
      <c r="M161" s="24" t="s">
        <v>282</v>
      </c>
      <c r="N161" s="38">
        <v>42551</v>
      </c>
      <c r="O161" s="24" t="s">
        <v>1802</v>
      </c>
      <c r="P161" s="3"/>
    </row>
    <row r="162" spans="1:17" s="2" customFormat="1" ht="339.95">
      <c r="A162" s="3"/>
      <c r="B162" s="3" t="s">
        <v>2770</v>
      </c>
      <c r="C162" s="3" t="s">
        <v>63</v>
      </c>
      <c r="D162" s="3">
        <v>2011</v>
      </c>
      <c r="E162" s="3" t="s">
        <v>2697</v>
      </c>
      <c r="F162" s="3" t="s">
        <v>220</v>
      </c>
      <c r="G162" s="3" t="s">
        <v>220</v>
      </c>
      <c r="H162" s="24" t="s">
        <v>2771</v>
      </c>
      <c r="I162" s="3" t="s">
        <v>676</v>
      </c>
      <c r="J162" s="3">
        <v>505372</v>
      </c>
      <c r="K162" s="3">
        <v>480000</v>
      </c>
      <c r="L162" s="3" t="s">
        <v>953</v>
      </c>
      <c r="M162" s="24" t="s">
        <v>560</v>
      </c>
      <c r="N162" s="38">
        <v>42735</v>
      </c>
      <c r="O162" s="24" t="s">
        <v>2772</v>
      </c>
      <c r="P162" s="3"/>
      <c r="Q162"/>
    </row>
    <row r="163" spans="1:17" ht="135.94999999999999">
      <c r="A163" s="3"/>
      <c r="B163" s="3" t="s">
        <v>2773</v>
      </c>
      <c r="C163" s="3" t="s">
        <v>63</v>
      </c>
      <c r="D163" s="3">
        <v>2011</v>
      </c>
      <c r="E163" s="3" t="s">
        <v>2697</v>
      </c>
      <c r="F163" s="3" t="s">
        <v>2278</v>
      </c>
      <c r="G163" s="3" t="s">
        <v>2278</v>
      </c>
      <c r="H163" s="24" t="s">
        <v>2774</v>
      </c>
      <c r="I163" s="3" t="s">
        <v>2775</v>
      </c>
      <c r="J163" s="3">
        <v>274000</v>
      </c>
      <c r="K163" s="3">
        <v>260000</v>
      </c>
      <c r="L163" s="3" t="s">
        <v>953</v>
      </c>
      <c r="M163" s="24" t="s">
        <v>828</v>
      </c>
      <c r="N163" s="38">
        <v>42284</v>
      </c>
      <c r="O163" s="24" t="s">
        <v>2776</v>
      </c>
      <c r="P163" s="3"/>
    </row>
    <row r="164" spans="1:17" ht="102">
      <c r="A164" s="3"/>
      <c r="B164" s="3" t="s">
        <v>2777</v>
      </c>
      <c r="C164" s="3" t="s">
        <v>63</v>
      </c>
      <c r="D164" s="3">
        <v>2011</v>
      </c>
      <c r="E164" s="3" t="s">
        <v>2697</v>
      </c>
      <c r="F164" s="3" t="s">
        <v>2778</v>
      </c>
      <c r="G164" s="3" t="s">
        <v>220</v>
      </c>
      <c r="H164" s="24" t="s">
        <v>2779</v>
      </c>
      <c r="I164" s="3" t="s">
        <v>2780</v>
      </c>
      <c r="J164" s="3">
        <v>439658</v>
      </c>
      <c r="K164" s="3">
        <v>418000</v>
      </c>
      <c r="L164" s="3" t="s">
        <v>953</v>
      </c>
      <c r="M164" s="24" t="s">
        <v>823</v>
      </c>
      <c r="N164" s="38">
        <v>41725</v>
      </c>
      <c r="O164" s="24" t="s">
        <v>2780</v>
      </c>
      <c r="P164" s="3"/>
    </row>
    <row r="165" spans="1:17" ht="135.94999999999999">
      <c r="A165" s="3"/>
      <c r="B165" s="3" t="s">
        <v>2781</v>
      </c>
      <c r="C165" s="3" t="s">
        <v>63</v>
      </c>
      <c r="D165" s="3">
        <v>2011</v>
      </c>
      <c r="E165" s="3" t="s">
        <v>2697</v>
      </c>
      <c r="F165" s="3" t="s">
        <v>152</v>
      </c>
      <c r="G165" s="3" t="s">
        <v>152</v>
      </c>
      <c r="H165" s="24" t="s">
        <v>2782</v>
      </c>
      <c r="I165" s="3" t="s">
        <v>2783</v>
      </c>
      <c r="J165" s="3">
        <v>582313</v>
      </c>
      <c r="K165" s="3">
        <v>550000</v>
      </c>
      <c r="L165" s="3" t="s">
        <v>953</v>
      </c>
      <c r="M165" s="24" t="s">
        <v>560</v>
      </c>
      <c r="N165" s="38">
        <v>42554</v>
      </c>
      <c r="O165" s="24" t="s">
        <v>2784</v>
      </c>
      <c r="P165" s="3"/>
    </row>
    <row r="166" spans="1:17" ht="153">
      <c r="A166" s="3"/>
      <c r="B166" s="3" t="s">
        <v>2787</v>
      </c>
      <c r="C166" s="3" t="s">
        <v>63</v>
      </c>
      <c r="D166" s="3">
        <v>2011</v>
      </c>
      <c r="E166" s="3" t="s">
        <v>2697</v>
      </c>
      <c r="F166" s="3" t="s">
        <v>56</v>
      </c>
      <c r="G166" s="3" t="s">
        <v>56</v>
      </c>
      <c r="H166" s="24" t="s">
        <v>2788</v>
      </c>
      <c r="I166" s="3" t="s">
        <v>2216</v>
      </c>
      <c r="J166" s="3">
        <v>316599</v>
      </c>
      <c r="K166" s="3">
        <v>300000</v>
      </c>
      <c r="L166" s="3" t="s">
        <v>953</v>
      </c>
      <c r="M166" s="24" t="s">
        <v>334</v>
      </c>
      <c r="N166" s="38">
        <v>42004</v>
      </c>
      <c r="O166" s="24" t="s">
        <v>2789</v>
      </c>
      <c r="P166" s="3"/>
    </row>
    <row r="167" spans="1:17" ht="186.95">
      <c r="A167" s="3"/>
      <c r="B167" s="3" t="s">
        <v>2790</v>
      </c>
      <c r="C167" s="3" t="s">
        <v>63</v>
      </c>
      <c r="D167" s="3">
        <v>2011</v>
      </c>
      <c r="E167" s="3" t="s">
        <v>2697</v>
      </c>
      <c r="F167" s="3" t="s">
        <v>194</v>
      </c>
      <c r="G167" s="3" t="s">
        <v>194</v>
      </c>
      <c r="H167" s="24" t="s">
        <v>2791</v>
      </c>
      <c r="I167" s="3" t="s">
        <v>2792</v>
      </c>
      <c r="J167" s="3">
        <v>221620</v>
      </c>
      <c r="K167" s="3">
        <v>210000</v>
      </c>
      <c r="L167" s="3" t="s">
        <v>953</v>
      </c>
      <c r="M167" s="24" t="s">
        <v>560</v>
      </c>
      <c r="N167" s="38">
        <v>42916</v>
      </c>
      <c r="O167" s="24" t="s">
        <v>2793</v>
      </c>
      <c r="P167" s="3"/>
    </row>
    <row r="168" spans="1:17" ht="135.94999999999999">
      <c r="A168" s="3"/>
      <c r="B168" s="3" t="s">
        <v>2794</v>
      </c>
      <c r="C168" s="3" t="s">
        <v>63</v>
      </c>
      <c r="D168" s="3">
        <v>2011</v>
      </c>
      <c r="E168" s="3" t="s">
        <v>2697</v>
      </c>
      <c r="F168" s="3" t="s">
        <v>382</v>
      </c>
      <c r="G168" s="3" t="s">
        <v>152</v>
      </c>
      <c r="H168" s="24" t="s">
        <v>2795</v>
      </c>
      <c r="I168" s="3" t="s">
        <v>671</v>
      </c>
      <c r="J168" s="3">
        <v>760515</v>
      </c>
      <c r="K168" s="3">
        <v>700000</v>
      </c>
      <c r="L168" s="3" t="s">
        <v>953</v>
      </c>
      <c r="M168" s="24" t="s">
        <v>560</v>
      </c>
      <c r="N168" s="38">
        <v>43100</v>
      </c>
      <c r="O168" s="24" t="s">
        <v>2796</v>
      </c>
      <c r="P168" s="3"/>
    </row>
    <row r="169" spans="1:17" ht="356.1">
      <c r="A169" s="3"/>
      <c r="B169" s="3" t="s">
        <v>2797</v>
      </c>
      <c r="C169" s="3" t="s">
        <v>63</v>
      </c>
      <c r="D169" s="3">
        <v>2011</v>
      </c>
      <c r="E169" s="3" t="s">
        <v>2697</v>
      </c>
      <c r="F169" s="3" t="s">
        <v>152</v>
      </c>
      <c r="G169" s="3" t="s">
        <v>152</v>
      </c>
      <c r="H169" s="24" t="s">
        <v>2798</v>
      </c>
      <c r="I169" s="3" t="s">
        <v>1139</v>
      </c>
      <c r="J169" s="3">
        <v>427409</v>
      </c>
      <c r="K169" s="3">
        <v>405000</v>
      </c>
      <c r="L169" s="3" t="s">
        <v>953</v>
      </c>
      <c r="M169" s="24" t="s">
        <v>358</v>
      </c>
      <c r="N169" s="38">
        <v>42004</v>
      </c>
      <c r="O169" s="24" t="s">
        <v>2799</v>
      </c>
      <c r="P169" s="3"/>
    </row>
    <row r="170" spans="1:17" ht="84.95">
      <c r="A170" s="3"/>
      <c r="B170" s="3" t="s">
        <v>2800</v>
      </c>
      <c r="C170" s="3" t="s">
        <v>63</v>
      </c>
      <c r="D170" s="3">
        <v>2011</v>
      </c>
      <c r="E170" s="3" t="s">
        <v>2697</v>
      </c>
      <c r="F170" s="3" t="s">
        <v>225</v>
      </c>
      <c r="G170" s="3" t="s">
        <v>225</v>
      </c>
      <c r="H170" s="24" t="s">
        <v>2801</v>
      </c>
      <c r="I170" s="3" t="s">
        <v>2802</v>
      </c>
      <c r="J170" s="3">
        <v>443239</v>
      </c>
      <c r="K170" s="3">
        <v>420000</v>
      </c>
      <c r="L170" s="3" t="s">
        <v>953</v>
      </c>
      <c r="M170" s="24" t="s">
        <v>627</v>
      </c>
      <c r="N170" s="38">
        <v>42035</v>
      </c>
      <c r="O170" s="24" t="s">
        <v>2802</v>
      </c>
      <c r="P170" s="3"/>
    </row>
    <row r="171" spans="1:17" ht="186.95">
      <c r="A171" s="3"/>
      <c r="B171" s="3" t="s">
        <v>2803</v>
      </c>
      <c r="C171" s="3" t="s">
        <v>63</v>
      </c>
      <c r="D171" s="3">
        <v>2011</v>
      </c>
      <c r="E171" s="3" t="s">
        <v>2697</v>
      </c>
      <c r="F171" s="3" t="s">
        <v>42</v>
      </c>
      <c r="G171" s="3" t="s">
        <v>42</v>
      </c>
      <c r="H171" s="24" t="s">
        <v>2804</v>
      </c>
      <c r="I171" s="3" t="s">
        <v>1332</v>
      </c>
      <c r="J171" s="3">
        <v>253279</v>
      </c>
      <c r="K171" s="3">
        <v>240000</v>
      </c>
      <c r="L171" s="3" t="s">
        <v>953</v>
      </c>
      <c r="M171" s="24" t="s">
        <v>334</v>
      </c>
      <c r="N171" s="38">
        <v>42916</v>
      </c>
      <c r="O171" s="24" t="s">
        <v>2805</v>
      </c>
      <c r="P171" s="3"/>
    </row>
    <row r="172" spans="1:17" ht="102">
      <c r="A172" s="3"/>
      <c r="B172" s="3" t="s">
        <v>2806</v>
      </c>
      <c r="C172" s="3" t="s">
        <v>63</v>
      </c>
      <c r="D172" s="3">
        <v>2011</v>
      </c>
      <c r="E172" s="3" t="s">
        <v>2697</v>
      </c>
      <c r="F172" s="3" t="s">
        <v>152</v>
      </c>
      <c r="G172" s="3" t="s">
        <v>113</v>
      </c>
      <c r="H172" s="24" t="s">
        <v>2807</v>
      </c>
      <c r="I172" s="3" t="s">
        <v>2808</v>
      </c>
      <c r="J172" s="3">
        <v>379920</v>
      </c>
      <c r="K172" s="3">
        <v>360000</v>
      </c>
      <c r="L172" s="3" t="s">
        <v>953</v>
      </c>
      <c r="M172" s="24" t="s">
        <v>823</v>
      </c>
      <c r="N172" s="38">
        <v>42038</v>
      </c>
      <c r="O172" s="24" t="s">
        <v>2809</v>
      </c>
      <c r="P172" s="3"/>
    </row>
    <row r="173" spans="1:17" ht="84.95">
      <c r="A173" s="3"/>
      <c r="B173" s="3" t="s">
        <v>2810</v>
      </c>
      <c r="C173" s="3" t="s">
        <v>63</v>
      </c>
      <c r="D173" s="3">
        <v>2011</v>
      </c>
      <c r="E173" s="3" t="s">
        <v>2697</v>
      </c>
      <c r="F173" s="3" t="s">
        <v>88</v>
      </c>
      <c r="G173" s="3" t="s">
        <v>88</v>
      </c>
      <c r="H173" s="24" t="s">
        <v>2811</v>
      </c>
      <c r="I173" s="3" t="s">
        <v>1342</v>
      </c>
      <c r="J173" s="3">
        <v>348260</v>
      </c>
      <c r="K173" s="3">
        <v>330000</v>
      </c>
      <c r="L173" s="3" t="s">
        <v>953</v>
      </c>
      <c r="M173" s="24" t="s">
        <v>551</v>
      </c>
      <c r="N173" s="38">
        <v>42004</v>
      </c>
      <c r="O173" s="24" t="s">
        <v>1342</v>
      </c>
      <c r="P173" s="3"/>
    </row>
    <row r="174" spans="1:17" ht="272.10000000000002">
      <c r="A174" s="3"/>
      <c r="B174" s="3" t="s">
        <v>2812</v>
      </c>
      <c r="C174" s="3" t="s">
        <v>63</v>
      </c>
      <c r="D174" s="3">
        <v>2011</v>
      </c>
      <c r="E174" s="3" t="s">
        <v>2697</v>
      </c>
      <c r="F174" s="3" t="s">
        <v>49</v>
      </c>
      <c r="G174" s="3" t="s">
        <v>49</v>
      </c>
      <c r="H174" s="24" t="s">
        <v>2813</v>
      </c>
      <c r="I174" s="3" t="s">
        <v>2814</v>
      </c>
      <c r="J174" s="3">
        <v>221620</v>
      </c>
      <c r="K174" s="3">
        <v>210000</v>
      </c>
      <c r="L174" s="3" t="s">
        <v>953</v>
      </c>
      <c r="M174" s="24" t="s">
        <v>441</v>
      </c>
      <c r="N174" s="38">
        <v>42212</v>
      </c>
      <c r="O174" s="24" t="s">
        <v>2815</v>
      </c>
      <c r="P174" s="3"/>
    </row>
    <row r="175" spans="1:17" ht="84.95">
      <c r="A175" s="3"/>
      <c r="B175" s="3" t="s">
        <v>2816</v>
      </c>
      <c r="C175" s="3" t="s">
        <v>63</v>
      </c>
      <c r="D175" s="3">
        <v>2011</v>
      </c>
      <c r="E175" s="3" t="s">
        <v>2697</v>
      </c>
      <c r="F175" s="3" t="s">
        <v>220</v>
      </c>
      <c r="G175" s="3" t="s">
        <v>220</v>
      </c>
      <c r="H175" s="24" t="s">
        <v>2817</v>
      </c>
      <c r="I175" s="3" t="s">
        <v>2818</v>
      </c>
      <c r="J175" s="3">
        <v>516311</v>
      </c>
      <c r="K175" s="3">
        <v>490000</v>
      </c>
      <c r="L175" s="3" t="s">
        <v>953</v>
      </c>
      <c r="M175" s="24" t="s">
        <v>407</v>
      </c>
      <c r="N175" s="38">
        <v>42211</v>
      </c>
      <c r="O175" s="24" t="s">
        <v>2819</v>
      </c>
      <c r="P175" s="3"/>
    </row>
    <row r="176" spans="1:17" ht="102">
      <c r="A176" s="3"/>
      <c r="B176" s="3" t="s">
        <v>2820</v>
      </c>
      <c r="C176" s="3" t="s">
        <v>63</v>
      </c>
      <c r="D176" s="3">
        <v>2011</v>
      </c>
      <c r="E176" s="3" t="s">
        <v>2697</v>
      </c>
      <c r="F176" s="3" t="s">
        <v>56</v>
      </c>
      <c r="G176" s="3" t="s">
        <v>56</v>
      </c>
      <c r="H176" s="24" t="s">
        <v>2821</v>
      </c>
      <c r="I176" s="3" t="s">
        <v>1443</v>
      </c>
      <c r="J176" s="3">
        <v>395750</v>
      </c>
      <c r="K176" s="3">
        <v>375000</v>
      </c>
      <c r="L176" s="3" t="s">
        <v>953</v>
      </c>
      <c r="M176" s="24" t="s">
        <v>306</v>
      </c>
      <c r="N176" s="38">
        <v>42735</v>
      </c>
      <c r="O176" s="24" t="s">
        <v>2822</v>
      </c>
      <c r="P176" s="3"/>
    </row>
    <row r="177" spans="1:17" s="4" customFormat="1" ht="186.95">
      <c r="A177" s="3"/>
      <c r="B177" s="3" t="s">
        <v>2823</v>
      </c>
      <c r="C177" s="3" t="s">
        <v>63</v>
      </c>
      <c r="D177" s="3">
        <v>2011</v>
      </c>
      <c r="E177" s="3" t="s">
        <v>2697</v>
      </c>
      <c r="F177" s="3" t="s">
        <v>583</v>
      </c>
      <c r="G177" s="3" t="s">
        <v>583</v>
      </c>
      <c r="H177" s="24" t="s">
        <v>2824</v>
      </c>
      <c r="I177" s="3" t="s">
        <v>2825</v>
      </c>
      <c r="J177" s="3">
        <v>824413</v>
      </c>
      <c r="K177" s="3">
        <v>780000</v>
      </c>
      <c r="L177" s="3" t="s">
        <v>953</v>
      </c>
      <c r="M177" s="24" t="s">
        <v>551</v>
      </c>
      <c r="N177" s="38">
        <v>42369</v>
      </c>
      <c r="O177" s="24" t="s">
        <v>2826</v>
      </c>
      <c r="P177" s="3"/>
      <c r="Q177"/>
    </row>
    <row r="178" spans="1:17" ht="84.95">
      <c r="A178" s="3"/>
      <c r="B178" s="3" t="s">
        <v>2827</v>
      </c>
      <c r="C178" s="3" t="s">
        <v>63</v>
      </c>
      <c r="D178" s="3">
        <v>2011</v>
      </c>
      <c r="E178" s="3" t="s">
        <v>2697</v>
      </c>
      <c r="F178" s="3" t="s">
        <v>20</v>
      </c>
      <c r="G178" s="3" t="s">
        <v>20</v>
      </c>
      <c r="H178" s="24" t="s">
        <v>2828</v>
      </c>
      <c r="I178" s="3" t="s">
        <v>1449</v>
      </c>
      <c r="J178" s="3">
        <v>300769</v>
      </c>
      <c r="K178" s="3">
        <v>285000</v>
      </c>
      <c r="L178" s="3" t="s">
        <v>953</v>
      </c>
      <c r="M178" s="24" t="s">
        <v>306</v>
      </c>
      <c r="N178" s="38">
        <v>42004</v>
      </c>
      <c r="O178" s="24" t="s">
        <v>2829</v>
      </c>
      <c r="P178" s="3"/>
    </row>
    <row r="179" spans="1:17" ht="68.099999999999994">
      <c r="A179" s="3"/>
      <c r="B179" s="3" t="s">
        <v>2830</v>
      </c>
      <c r="C179" s="3" t="s">
        <v>63</v>
      </c>
      <c r="D179" s="3">
        <v>2011</v>
      </c>
      <c r="E179" s="3" t="s">
        <v>2697</v>
      </c>
      <c r="F179" s="3" t="s">
        <v>220</v>
      </c>
      <c r="G179" s="3" t="s">
        <v>220</v>
      </c>
      <c r="H179" s="24" t="s">
        <v>2831</v>
      </c>
      <c r="I179" s="3" t="s">
        <v>626</v>
      </c>
      <c r="J179" s="3">
        <v>364090</v>
      </c>
      <c r="K179" s="3">
        <v>345000</v>
      </c>
      <c r="L179" s="3" t="s">
        <v>953</v>
      </c>
      <c r="M179" s="24" t="s">
        <v>627</v>
      </c>
      <c r="N179" s="38">
        <v>42004</v>
      </c>
      <c r="O179" s="24" t="s">
        <v>626</v>
      </c>
      <c r="P179" s="3"/>
    </row>
    <row r="180" spans="1:17" ht="102">
      <c r="A180" s="3"/>
      <c r="B180" s="3" t="s">
        <v>2832</v>
      </c>
      <c r="C180" s="3" t="s">
        <v>63</v>
      </c>
      <c r="D180" s="3">
        <v>2011</v>
      </c>
      <c r="E180" s="3" t="s">
        <v>2697</v>
      </c>
      <c r="F180" s="3" t="s">
        <v>88</v>
      </c>
      <c r="G180" s="3" t="s">
        <v>88</v>
      </c>
      <c r="H180" s="24" t="s">
        <v>2833</v>
      </c>
      <c r="I180" s="3" t="s">
        <v>2834</v>
      </c>
      <c r="J180" s="3">
        <v>430879</v>
      </c>
      <c r="K180" s="3">
        <v>409000</v>
      </c>
      <c r="L180" s="3" t="s">
        <v>953</v>
      </c>
      <c r="M180" s="24" t="s">
        <v>306</v>
      </c>
      <c r="N180" s="38">
        <v>42004</v>
      </c>
      <c r="O180" s="24" t="s">
        <v>2835</v>
      </c>
      <c r="P180" s="3"/>
    </row>
    <row r="181" spans="1:17" ht="204">
      <c r="A181" s="3"/>
      <c r="B181" s="3" t="s">
        <v>2429</v>
      </c>
      <c r="C181" s="3" t="s">
        <v>594</v>
      </c>
      <c r="D181" s="3">
        <v>2012</v>
      </c>
      <c r="E181" s="3" t="s">
        <v>2430</v>
      </c>
      <c r="F181" s="3" t="s">
        <v>88</v>
      </c>
      <c r="G181" s="3" t="s">
        <v>88</v>
      </c>
      <c r="H181" s="24" t="s">
        <v>2431</v>
      </c>
      <c r="I181" s="3" t="s">
        <v>653</v>
      </c>
      <c r="J181" s="3">
        <v>3550866</v>
      </c>
      <c r="K181" s="3">
        <v>3184657</v>
      </c>
      <c r="L181" s="3" t="s">
        <v>953</v>
      </c>
      <c r="M181" s="24" t="s">
        <v>551</v>
      </c>
      <c r="N181" s="38">
        <v>43465</v>
      </c>
      <c r="O181" s="24" t="s">
        <v>2432</v>
      </c>
      <c r="P181" s="3"/>
    </row>
    <row r="182" spans="1:17" ht="102">
      <c r="A182" s="3"/>
      <c r="B182" s="3" t="s">
        <v>2433</v>
      </c>
      <c r="C182" s="3" t="s">
        <v>241</v>
      </c>
      <c r="D182" s="3">
        <v>2012</v>
      </c>
      <c r="E182" s="3" t="s">
        <v>2434</v>
      </c>
      <c r="F182" s="3" t="s">
        <v>194</v>
      </c>
      <c r="G182" s="3" t="s">
        <v>194</v>
      </c>
      <c r="H182" s="24" t="s">
        <v>2435</v>
      </c>
      <c r="I182" s="3" t="s">
        <v>752</v>
      </c>
      <c r="J182" s="3">
        <v>729948</v>
      </c>
      <c r="K182" s="3">
        <v>661928</v>
      </c>
      <c r="L182" s="3" t="s">
        <v>953</v>
      </c>
      <c r="M182" s="24" t="s">
        <v>407</v>
      </c>
      <c r="N182" s="38">
        <v>42794</v>
      </c>
      <c r="O182" s="24" t="s">
        <v>752</v>
      </c>
      <c r="P182" s="3"/>
    </row>
    <row r="183" spans="1:17" ht="135.94999999999999">
      <c r="A183" s="3"/>
      <c r="B183" s="3" t="s">
        <v>2439</v>
      </c>
      <c r="C183" s="3" t="s">
        <v>241</v>
      </c>
      <c r="D183" s="3">
        <v>2012</v>
      </c>
      <c r="E183" s="3" t="s">
        <v>2434</v>
      </c>
      <c r="F183" s="3" t="s">
        <v>382</v>
      </c>
      <c r="G183" s="3" t="s">
        <v>382</v>
      </c>
      <c r="H183" s="24" t="s">
        <v>2440</v>
      </c>
      <c r="I183" s="3" t="s">
        <v>2441</v>
      </c>
      <c r="J183" s="3">
        <v>826319</v>
      </c>
      <c r="K183" s="3">
        <v>714528</v>
      </c>
      <c r="L183" s="3" t="s">
        <v>953</v>
      </c>
      <c r="M183" s="24" t="s">
        <v>828</v>
      </c>
      <c r="N183" s="38">
        <v>43100</v>
      </c>
      <c r="O183" s="24" t="s">
        <v>2441</v>
      </c>
      <c r="P183" s="3"/>
    </row>
    <row r="184" spans="1:17" ht="84.95">
      <c r="A184" s="3"/>
      <c r="B184" s="3" t="s">
        <v>2447</v>
      </c>
      <c r="C184" s="3" t="s">
        <v>241</v>
      </c>
      <c r="D184" s="3">
        <v>2012</v>
      </c>
      <c r="E184" s="3" t="s">
        <v>2434</v>
      </c>
      <c r="F184" s="3" t="s">
        <v>194</v>
      </c>
      <c r="G184" s="3" t="s">
        <v>194</v>
      </c>
      <c r="H184" s="24" t="s">
        <v>2448</v>
      </c>
      <c r="I184" s="3" t="s">
        <v>737</v>
      </c>
      <c r="J184" s="3">
        <v>738803</v>
      </c>
      <c r="K184" s="3">
        <v>670228</v>
      </c>
      <c r="L184" s="3" t="s">
        <v>953</v>
      </c>
      <c r="M184" s="24" t="s">
        <v>358</v>
      </c>
      <c r="N184" s="38">
        <v>42916</v>
      </c>
      <c r="O184" s="24" t="s">
        <v>737</v>
      </c>
      <c r="P184" s="3"/>
    </row>
    <row r="185" spans="1:17" ht="153">
      <c r="A185" s="3"/>
      <c r="B185" s="3" t="s">
        <v>2449</v>
      </c>
      <c r="C185" s="3" t="s">
        <v>241</v>
      </c>
      <c r="D185" s="3">
        <v>2012</v>
      </c>
      <c r="E185" s="3" t="s">
        <v>2434</v>
      </c>
      <c r="F185" s="3" t="s">
        <v>42</v>
      </c>
      <c r="G185" s="3" t="s">
        <v>42</v>
      </c>
      <c r="H185" s="24" t="s">
        <v>2450</v>
      </c>
      <c r="I185" s="3" t="s">
        <v>1100</v>
      </c>
      <c r="J185" s="3">
        <v>787086</v>
      </c>
      <c r="K185" s="3">
        <v>712828</v>
      </c>
      <c r="L185" s="3" t="s">
        <v>953</v>
      </c>
      <c r="M185" s="24" t="s">
        <v>334</v>
      </c>
      <c r="N185" s="38">
        <v>42825</v>
      </c>
      <c r="O185" s="24" t="s">
        <v>1100</v>
      </c>
      <c r="P185" s="3"/>
    </row>
    <row r="186" spans="1:17" ht="119.1">
      <c r="A186" s="3"/>
      <c r="B186" s="3" t="s">
        <v>2451</v>
      </c>
      <c r="C186" s="3" t="s">
        <v>241</v>
      </c>
      <c r="D186" s="3">
        <v>2012</v>
      </c>
      <c r="E186" s="3" t="s">
        <v>2434</v>
      </c>
      <c r="F186" s="3" t="s">
        <v>152</v>
      </c>
      <c r="G186" s="3" t="s">
        <v>152</v>
      </c>
      <c r="H186" s="24" t="s">
        <v>2452</v>
      </c>
      <c r="I186" s="3" t="s">
        <v>2453</v>
      </c>
      <c r="J186" s="3">
        <v>687384</v>
      </c>
      <c r="K186" s="3">
        <v>622868</v>
      </c>
      <c r="L186" s="3" t="s">
        <v>953</v>
      </c>
      <c r="M186" s="24" t="s">
        <v>560</v>
      </c>
      <c r="N186" s="38">
        <v>43084</v>
      </c>
      <c r="O186" s="24" t="s">
        <v>2453</v>
      </c>
      <c r="P186" s="3"/>
    </row>
    <row r="187" spans="1:17" ht="102">
      <c r="A187" s="3"/>
      <c r="B187" s="3" t="s">
        <v>2454</v>
      </c>
      <c r="C187" s="3" t="s">
        <v>205</v>
      </c>
      <c r="D187" s="3">
        <v>2012</v>
      </c>
      <c r="E187" s="3" t="s">
        <v>2455</v>
      </c>
      <c r="F187" s="3" t="s">
        <v>119</v>
      </c>
      <c r="G187" s="3" t="s">
        <v>119</v>
      </c>
      <c r="H187" s="24" t="s">
        <v>2456</v>
      </c>
      <c r="I187" s="3" t="s">
        <v>1288</v>
      </c>
      <c r="J187" s="3">
        <v>403639</v>
      </c>
      <c r="K187" s="3">
        <v>375000</v>
      </c>
      <c r="L187" s="3" t="s">
        <v>953</v>
      </c>
      <c r="M187" s="24" t="s">
        <v>358</v>
      </c>
      <c r="N187" s="38">
        <v>42182</v>
      </c>
      <c r="O187" s="24" t="s">
        <v>1288</v>
      </c>
      <c r="P187" s="3"/>
    </row>
    <row r="188" spans="1:17" ht="68.099999999999994">
      <c r="A188" s="3"/>
      <c r="B188" s="3" t="s">
        <v>2457</v>
      </c>
      <c r="C188" s="3" t="s">
        <v>205</v>
      </c>
      <c r="D188" s="3">
        <v>2012</v>
      </c>
      <c r="E188" s="3" t="s">
        <v>2455</v>
      </c>
      <c r="F188" s="3" t="s">
        <v>152</v>
      </c>
      <c r="G188" s="3" t="s">
        <v>152</v>
      </c>
      <c r="H188" s="24" t="s">
        <v>2458</v>
      </c>
      <c r="I188" s="3" t="s">
        <v>2459</v>
      </c>
      <c r="J188" s="3">
        <v>0</v>
      </c>
      <c r="K188" s="3">
        <v>375000</v>
      </c>
      <c r="L188" s="3" t="s">
        <v>953</v>
      </c>
      <c r="M188" s="24" t="s">
        <v>627</v>
      </c>
      <c r="N188" s="38">
        <v>41019</v>
      </c>
      <c r="O188" s="24" t="s">
        <v>2459</v>
      </c>
      <c r="P188" s="3"/>
    </row>
    <row r="189" spans="1:17" ht="84.95">
      <c r="A189" s="3"/>
      <c r="B189" s="3" t="s">
        <v>2463</v>
      </c>
      <c r="C189" s="3" t="s">
        <v>205</v>
      </c>
      <c r="D189" s="3">
        <v>2012</v>
      </c>
      <c r="E189" s="3" t="s">
        <v>2455</v>
      </c>
      <c r="F189" s="3" t="s">
        <v>56</v>
      </c>
      <c r="G189" s="3" t="s">
        <v>56</v>
      </c>
      <c r="H189" s="24" t="s">
        <v>2464</v>
      </c>
      <c r="I189" s="3" t="s">
        <v>2465</v>
      </c>
      <c r="J189" s="3">
        <v>0</v>
      </c>
      <c r="K189" s="3">
        <v>375000</v>
      </c>
      <c r="L189" s="3" t="s">
        <v>953</v>
      </c>
      <c r="M189" s="24" t="s">
        <v>306</v>
      </c>
      <c r="N189" s="38">
        <v>42369</v>
      </c>
      <c r="O189" s="24" t="s">
        <v>2465</v>
      </c>
      <c r="P189" s="3"/>
    </row>
    <row r="190" spans="1:17" ht="84.95">
      <c r="A190" s="3"/>
      <c r="B190" s="3" t="s">
        <v>2468</v>
      </c>
      <c r="C190" s="3" t="s">
        <v>205</v>
      </c>
      <c r="D190" s="3">
        <v>2012</v>
      </c>
      <c r="E190" s="3" t="s">
        <v>2455</v>
      </c>
      <c r="F190" s="3" t="s">
        <v>215</v>
      </c>
      <c r="G190" s="3" t="s">
        <v>88</v>
      </c>
      <c r="H190" s="24" t="s">
        <v>2469</v>
      </c>
      <c r="I190" s="3" t="s">
        <v>2470</v>
      </c>
      <c r="J190" s="3">
        <v>403639</v>
      </c>
      <c r="K190" s="3">
        <v>375000</v>
      </c>
      <c r="L190" s="3" t="s">
        <v>953</v>
      </c>
      <c r="M190" s="24" t="s">
        <v>407</v>
      </c>
      <c r="N190" s="38">
        <v>42272</v>
      </c>
      <c r="O190" s="24" t="s">
        <v>2470</v>
      </c>
      <c r="P190" s="3"/>
    </row>
    <row r="191" spans="1:17" ht="84.95">
      <c r="A191" s="3"/>
      <c r="B191" s="3" t="s">
        <v>2473</v>
      </c>
      <c r="C191" s="3" t="s">
        <v>205</v>
      </c>
      <c r="D191" s="3">
        <v>2012</v>
      </c>
      <c r="E191" s="3" t="s">
        <v>2455</v>
      </c>
      <c r="F191" s="3" t="s">
        <v>20</v>
      </c>
      <c r="G191" s="3" t="s">
        <v>20</v>
      </c>
      <c r="H191" s="24" t="s">
        <v>2474</v>
      </c>
      <c r="I191" s="3" t="s">
        <v>2475</v>
      </c>
      <c r="J191" s="3">
        <v>403639</v>
      </c>
      <c r="K191" s="3">
        <v>375000</v>
      </c>
      <c r="L191" s="3" t="s">
        <v>953</v>
      </c>
      <c r="M191" s="24" t="s">
        <v>282</v>
      </c>
      <c r="N191" s="38">
        <v>42369</v>
      </c>
      <c r="O191" s="24" t="s">
        <v>2475</v>
      </c>
      <c r="P191" s="3"/>
    </row>
    <row r="192" spans="1:17" ht="68.099999999999994">
      <c r="A192" s="3"/>
      <c r="B192" s="3" t="s">
        <v>2480</v>
      </c>
      <c r="C192" s="3" t="s">
        <v>205</v>
      </c>
      <c r="D192" s="3">
        <v>2012</v>
      </c>
      <c r="E192" s="3" t="s">
        <v>2455</v>
      </c>
      <c r="F192" s="3" t="s">
        <v>56</v>
      </c>
      <c r="G192" s="3" t="s">
        <v>119</v>
      </c>
      <c r="H192" s="24" t="s">
        <v>2481</v>
      </c>
      <c r="I192" s="3" t="s">
        <v>2482</v>
      </c>
      <c r="J192" s="3">
        <v>403639</v>
      </c>
      <c r="K192" s="3">
        <v>375000</v>
      </c>
      <c r="L192" s="3" t="s">
        <v>953</v>
      </c>
      <c r="M192" s="24" t="s">
        <v>358</v>
      </c>
      <c r="N192" s="38">
        <v>42551</v>
      </c>
      <c r="O192" s="24" t="s">
        <v>2482</v>
      </c>
      <c r="P192" s="3"/>
    </row>
    <row r="193" spans="1:17" ht="84.95">
      <c r="A193" s="3"/>
      <c r="B193" s="3" t="s">
        <v>2483</v>
      </c>
      <c r="C193" s="3" t="s">
        <v>205</v>
      </c>
      <c r="D193" s="3">
        <v>2012</v>
      </c>
      <c r="E193" s="3" t="s">
        <v>2455</v>
      </c>
      <c r="F193" s="3" t="s">
        <v>194</v>
      </c>
      <c r="G193" s="3" t="s">
        <v>194</v>
      </c>
      <c r="H193" s="24" t="s">
        <v>2484</v>
      </c>
      <c r="I193" s="3" t="s">
        <v>2485</v>
      </c>
      <c r="J193" s="3">
        <v>199929</v>
      </c>
      <c r="K193" s="3">
        <v>375000</v>
      </c>
      <c r="L193" s="3" t="s">
        <v>953</v>
      </c>
      <c r="M193" s="24" t="s">
        <v>358</v>
      </c>
      <c r="N193" s="38">
        <v>41992</v>
      </c>
      <c r="O193" s="24" t="s">
        <v>2485</v>
      </c>
      <c r="P193" s="3"/>
    </row>
    <row r="194" spans="1:17" ht="356.1">
      <c r="A194" s="3"/>
      <c r="B194" s="3" t="s">
        <v>2513</v>
      </c>
      <c r="C194" s="3" t="s">
        <v>165</v>
      </c>
      <c r="D194" s="3">
        <v>2012</v>
      </c>
      <c r="E194" s="3" t="s">
        <v>2514</v>
      </c>
      <c r="F194" s="3" t="s">
        <v>81</v>
      </c>
      <c r="G194" s="3" t="s">
        <v>81</v>
      </c>
      <c r="H194" s="24" t="s">
        <v>2515</v>
      </c>
      <c r="I194" s="3" t="s">
        <v>2516</v>
      </c>
      <c r="J194" s="3">
        <v>250000</v>
      </c>
      <c r="K194" s="3">
        <v>250000</v>
      </c>
      <c r="L194" s="3" t="s">
        <v>953</v>
      </c>
      <c r="M194" s="24" t="s">
        <v>282</v>
      </c>
      <c r="N194" s="38">
        <v>41639</v>
      </c>
      <c r="O194" s="24" t="s">
        <v>2517</v>
      </c>
      <c r="P194" s="3"/>
    </row>
    <row r="195" spans="1:17" ht="306">
      <c r="A195" s="3"/>
      <c r="B195" s="3" t="s">
        <v>2518</v>
      </c>
      <c r="C195" s="3" t="s">
        <v>165</v>
      </c>
      <c r="D195" s="3">
        <v>2012</v>
      </c>
      <c r="E195" s="3" t="s">
        <v>2514</v>
      </c>
      <c r="F195" s="3" t="s">
        <v>119</v>
      </c>
      <c r="G195" s="3" t="s">
        <v>119</v>
      </c>
      <c r="H195" s="24" t="s">
        <v>2519</v>
      </c>
      <c r="I195" s="3" t="s">
        <v>2520</v>
      </c>
      <c r="J195" s="3">
        <v>150000</v>
      </c>
      <c r="K195" s="3">
        <v>150000</v>
      </c>
      <c r="L195" s="3" t="s">
        <v>953</v>
      </c>
      <c r="M195" s="24" t="s">
        <v>495</v>
      </c>
      <c r="N195" s="38">
        <v>42004</v>
      </c>
      <c r="O195" s="24" t="s">
        <v>2521</v>
      </c>
      <c r="P195" s="3"/>
    </row>
    <row r="196" spans="1:17" s="4" customFormat="1" ht="255">
      <c r="A196" s="3"/>
      <c r="B196" s="3" t="s">
        <v>2522</v>
      </c>
      <c r="C196" s="3" t="s">
        <v>33</v>
      </c>
      <c r="D196" s="3">
        <v>2012</v>
      </c>
      <c r="E196" s="3" t="s">
        <v>2523</v>
      </c>
      <c r="F196" s="3" t="s">
        <v>88</v>
      </c>
      <c r="G196" s="3" t="s">
        <v>88</v>
      </c>
      <c r="H196" s="24" t="s">
        <v>2524</v>
      </c>
      <c r="I196" s="3" t="s">
        <v>137</v>
      </c>
      <c r="J196" s="3">
        <v>0</v>
      </c>
      <c r="K196" s="3">
        <v>265000</v>
      </c>
      <c r="L196" s="3" t="s">
        <v>953</v>
      </c>
      <c r="M196" s="24" t="s">
        <v>407</v>
      </c>
      <c r="N196" s="38">
        <v>42369</v>
      </c>
      <c r="O196" s="24" t="s">
        <v>2525</v>
      </c>
      <c r="P196" s="3"/>
      <c r="Q196"/>
    </row>
    <row r="197" spans="1:17" ht="237.95">
      <c r="A197" s="3"/>
      <c r="B197" s="3" t="s">
        <v>2526</v>
      </c>
      <c r="C197" s="3" t="s">
        <v>63</v>
      </c>
      <c r="D197" s="3">
        <v>2012</v>
      </c>
      <c r="E197" s="3" t="s">
        <v>2527</v>
      </c>
      <c r="F197" s="3" t="s">
        <v>152</v>
      </c>
      <c r="G197" s="3" t="s">
        <v>152</v>
      </c>
      <c r="H197" s="24" t="s">
        <v>2528</v>
      </c>
      <c r="I197" s="3" t="s">
        <v>1039</v>
      </c>
      <c r="J197" s="3">
        <v>343562</v>
      </c>
      <c r="K197" s="3">
        <v>320000</v>
      </c>
      <c r="L197" s="3" t="s">
        <v>953</v>
      </c>
      <c r="M197" s="24" t="s">
        <v>293</v>
      </c>
      <c r="N197" s="38">
        <v>42338</v>
      </c>
      <c r="O197" s="24" t="s">
        <v>2529</v>
      </c>
      <c r="P197" s="3"/>
    </row>
    <row r="198" spans="1:17" ht="153">
      <c r="A198" s="3"/>
      <c r="B198" s="3" t="s">
        <v>2530</v>
      </c>
      <c r="C198" s="3" t="s">
        <v>63</v>
      </c>
      <c r="D198" s="3">
        <v>2012</v>
      </c>
      <c r="E198" s="3" t="s">
        <v>2527</v>
      </c>
      <c r="F198" s="3" t="s">
        <v>1351</v>
      </c>
      <c r="G198" s="3" t="s">
        <v>2531</v>
      </c>
      <c r="H198" s="24" t="s">
        <v>2532</v>
      </c>
      <c r="I198" s="3" t="s">
        <v>1774</v>
      </c>
      <c r="J198" s="3">
        <v>968699</v>
      </c>
      <c r="K198" s="3">
        <v>900000</v>
      </c>
      <c r="L198" s="3" t="s">
        <v>953</v>
      </c>
      <c r="M198" s="24" t="s">
        <v>334</v>
      </c>
      <c r="N198" s="38">
        <v>42185</v>
      </c>
      <c r="O198" s="24" t="s">
        <v>1774</v>
      </c>
      <c r="P198" s="3"/>
    </row>
    <row r="199" spans="1:17" ht="153">
      <c r="A199" s="3"/>
      <c r="B199" s="3" t="s">
        <v>2533</v>
      </c>
      <c r="C199" s="3" t="s">
        <v>63</v>
      </c>
      <c r="D199" s="3">
        <v>2012</v>
      </c>
      <c r="E199" s="3" t="s">
        <v>2527</v>
      </c>
      <c r="F199" s="3" t="s">
        <v>42</v>
      </c>
      <c r="G199" s="3" t="s">
        <v>42</v>
      </c>
      <c r="H199" s="24" t="s">
        <v>2534</v>
      </c>
      <c r="I199" s="3" t="s">
        <v>2535</v>
      </c>
      <c r="J199" s="3">
        <v>536112</v>
      </c>
      <c r="K199" s="3">
        <v>500000</v>
      </c>
      <c r="L199" s="3" t="s">
        <v>953</v>
      </c>
      <c r="M199" s="24" t="s">
        <v>334</v>
      </c>
      <c r="N199" s="38">
        <v>42369</v>
      </c>
      <c r="O199" s="24" t="s">
        <v>2536</v>
      </c>
      <c r="P199" s="3"/>
    </row>
    <row r="200" spans="1:17" ht="68.099999999999994">
      <c r="A200" s="3"/>
      <c r="B200" s="3" t="s">
        <v>2537</v>
      </c>
      <c r="C200" s="3" t="s">
        <v>63</v>
      </c>
      <c r="D200" s="3">
        <v>2012</v>
      </c>
      <c r="E200" s="3" t="s">
        <v>2527</v>
      </c>
      <c r="F200" s="3" t="s">
        <v>42</v>
      </c>
      <c r="G200" s="3" t="s">
        <v>42</v>
      </c>
      <c r="H200" s="24" t="s">
        <v>2538</v>
      </c>
      <c r="I200" s="3" t="s">
        <v>1549</v>
      </c>
      <c r="J200" s="3">
        <v>300899</v>
      </c>
      <c r="K200" s="3">
        <v>280000</v>
      </c>
      <c r="L200" s="3" t="s">
        <v>953</v>
      </c>
      <c r="M200" s="24" t="s">
        <v>407</v>
      </c>
      <c r="N200" s="38">
        <v>42369</v>
      </c>
      <c r="O200" s="24" t="s">
        <v>1549</v>
      </c>
      <c r="P200" s="3"/>
    </row>
    <row r="201" spans="1:17" ht="102">
      <c r="A201" s="3"/>
      <c r="B201" s="3" t="s">
        <v>2539</v>
      </c>
      <c r="C201" s="3" t="s">
        <v>63</v>
      </c>
      <c r="D201" s="3">
        <v>2012</v>
      </c>
      <c r="E201" s="3" t="s">
        <v>2527</v>
      </c>
      <c r="F201" s="3" t="s">
        <v>49</v>
      </c>
      <c r="G201" s="3" t="s">
        <v>49</v>
      </c>
      <c r="H201" s="24" t="s">
        <v>2540</v>
      </c>
      <c r="I201" s="3" t="s">
        <v>364</v>
      </c>
      <c r="J201" s="3">
        <v>468339</v>
      </c>
      <c r="K201" s="3">
        <v>435000</v>
      </c>
      <c r="L201" s="3" t="s">
        <v>953</v>
      </c>
      <c r="M201" s="24" t="s">
        <v>306</v>
      </c>
      <c r="N201" s="38">
        <v>42369</v>
      </c>
      <c r="O201" s="24" t="s">
        <v>2541</v>
      </c>
      <c r="P201" s="3"/>
    </row>
    <row r="202" spans="1:17" ht="170.1">
      <c r="A202" s="3"/>
      <c r="B202" s="3" t="s">
        <v>2542</v>
      </c>
      <c r="C202" s="3" t="s">
        <v>63</v>
      </c>
      <c r="D202" s="3">
        <v>2012</v>
      </c>
      <c r="E202" s="3" t="s">
        <v>2527</v>
      </c>
      <c r="F202" s="3" t="s">
        <v>42</v>
      </c>
      <c r="G202" s="3" t="s">
        <v>42</v>
      </c>
      <c r="H202" s="24" t="s">
        <v>2543</v>
      </c>
      <c r="I202" s="3" t="s">
        <v>2544</v>
      </c>
      <c r="J202" s="3">
        <v>440400</v>
      </c>
      <c r="K202" s="3">
        <v>410000</v>
      </c>
      <c r="L202" s="3" t="s">
        <v>953</v>
      </c>
      <c r="M202" s="24" t="s">
        <v>627</v>
      </c>
      <c r="N202" s="38">
        <v>42916</v>
      </c>
      <c r="O202" s="24" t="s">
        <v>2545</v>
      </c>
      <c r="P202" s="3"/>
    </row>
    <row r="203" spans="1:17" ht="153">
      <c r="A203" s="3"/>
      <c r="B203" s="3" t="s">
        <v>2546</v>
      </c>
      <c r="C203" s="3" t="s">
        <v>63</v>
      </c>
      <c r="D203" s="3">
        <v>2012</v>
      </c>
      <c r="E203" s="3" t="s">
        <v>2527</v>
      </c>
      <c r="F203" s="3" t="s">
        <v>42</v>
      </c>
      <c r="G203" s="3" t="s">
        <v>42</v>
      </c>
      <c r="H203" s="24" t="s">
        <v>2547</v>
      </c>
      <c r="I203" s="3" t="s">
        <v>1123</v>
      </c>
      <c r="J203" s="3">
        <v>387350</v>
      </c>
      <c r="K203" s="3">
        <v>360000</v>
      </c>
      <c r="L203" s="3" t="s">
        <v>953</v>
      </c>
      <c r="M203" s="24" t="s">
        <v>334</v>
      </c>
      <c r="N203" s="38">
        <v>42735</v>
      </c>
      <c r="O203" s="24" t="s">
        <v>1123</v>
      </c>
      <c r="P203" s="3"/>
    </row>
    <row r="204" spans="1:17" ht="84.95">
      <c r="A204" s="3"/>
      <c r="B204" s="3" t="s">
        <v>2548</v>
      </c>
      <c r="C204" s="3" t="s">
        <v>63</v>
      </c>
      <c r="D204" s="3">
        <v>2012</v>
      </c>
      <c r="E204" s="3" t="s">
        <v>2527</v>
      </c>
      <c r="F204" s="3" t="s">
        <v>152</v>
      </c>
      <c r="G204" s="3" t="s">
        <v>152</v>
      </c>
      <c r="H204" s="24" t="s">
        <v>2549</v>
      </c>
      <c r="I204" s="3" t="s">
        <v>2550</v>
      </c>
      <c r="J204" s="3">
        <v>0</v>
      </c>
      <c r="K204" s="3">
        <v>210000</v>
      </c>
      <c r="L204" s="3" t="s">
        <v>953</v>
      </c>
      <c r="M204" s="24" t="s">
        <v>441</v>
      </c>
      <c r="N204" s="38">
        <v>40998</v>
      </c>
      <c r="O204" s="24" t="s">
        <v>2550</v>
      </c>
      <c r="P204" s="3"/>
    </row>
    <row r="205" spans="1:17" ht="84.95">
      <c r="A205" s="3"/>
      <c r="B205" s="3" t="s">
        <v>2557</v>
      </c>
      <c r="C205" s="3" t="s">
        <v>63</v>
      </c>
      <c r="D205" s="3">
        <v>2012</v>
      </c>
      <c r="E205" s="3" t="s">
        <v>2527</v>
      </c>
      <c r="F205" s="3" t="s">
        <v>56</v>
      </c>
      <c r="G205" s="3" t="s">
        <v>56</v>
      </c>
      <c r="H205" s="24" t="s">
        <v>2558</v>
      </c>
      <c r="I205" s="3" t="s">
        <v>1169</v>
      </c>
      <c r="J205" s="3">
        <v>326571</v>
      </c>
      <c r="K205" s="3">
        <v>303464</v>
      </c>
      <c r="L205" s="3" t="s">
        <v>953</v>
      </c>
      <c r="M205" s="24" t="s">
        <v>306</v>
      </c>
      <c r="N205" s="38">
        <v>42735</v>
      </c>
      <c r="O205" s="24" t="s">
        <v>1169</v>
      </c>
      <c r="P205" s="3"/>
    </row>
    <row r="206" spans="1:17" ht="153">
      <c r="A206" s="3"/>
      <c r="B206" s="3" t="s">
        <v>2562</v>
      </c>
      <c r="C206" s="3" t="s">
        <v>63</v>
      </c>
      <c r="D206" s="3">
        <v>2012</v>
      </c>
      <c r="E206" s="3" t="s">
        <v>2527</v>
      </c>
      <c r="F206" s="3" t="s">
        <v>88</v>
      </c>
      <c r="G206" s="3" t="s">
        <v>88</v>
      </c>
      <c r="H206" s="24" t="s">
        <v>2563</v>
      </c>
      <c r="I206" s="3" t="s">
        <v>2564</v>
      </c>
      <c r="J206" s="3">
        <v>645585</v>
      </c>
      <c r="K206" s="3">
        <v>600000</v>
      </c>
      <c r="L206" s="3" t="s">
        <v>953</v>
      </c>
      <c r="M206" s="24" t="s">
        <v>560</v>
      </c>
      <c r="N206" s="38">
        <v>42444</v>
      </c>
      <c r="O206" s="24" t="s">
        <v>2565</v>
      </c>
      <c r="P206" s="3"/>
    </row>
    <row r="207" spans="1:17" ht="119.1">
      <c r="A207" s="3"/>
      <c r="B207" s="3" t="s">
        <v>2566</v>
      </c>
      <c r="C207" s="3" t="s">
        <v>63</v>
      </c>
      <c r="D207" s="3">
        <v>2012</v>
      </c>
      <c r="E207" s="3" t="s">
        <v>2527</v>
      </c>
      <c r="F207" s="3" t="s">
        <v>42</v>
      </c>
      <c r="G207" s="3" t="s">
        <v>42</v>
      </c>
      <c r="H207" s="24" t="s">
        <v>2567</v>
      </c>
      <c r="I207" s="3" t="s">
        <v>1719</v>
      </c>
      <c r="J207" s="3">
        <v>349679</v>
      </c>
      <c r="K207" s="3">
        <v>325000</v>
      </c>
      <c r="L207" s="3" t="s">
        <v>953</v>
      </c>
      <c r="M207" s="24" t="s">
        <v>560</v>
      </c>
      <c r="N207" s="38">
        <v>42551</v>
      </c>
      <c r="O207" s="24" t="s">
        <v>1719</v>
      </c>
      <c r="P207" s="3"/>
    </row>
    <row r="208" spans="1:17" ht="339.95">
      <c r="A208" s="3"/>
      <c r="B208" s="3" t="s">
        <v>2571</v>
      </c>
      <c r="C208" s="3" t="s">
        <v>63</v>
      </c>
      <c r="D208" s="3">
        <v>2012</v>
      </c>
      <c r="E208" s="3" t="s">
        <v>2527</v>
      </c>
      <c r="F208" s="3" t="s">
        <v>119</v>
      </c>
      <c r="G208" s="3" t="s">
        <v>119</v>
      </c>
      <c r="H208" s="24" t="s">
        <v>2572</v>
      </c>
      <c r="I208" s="3" t="s">
        <v>2073</v>
      </c>
      <c r="J208" s="3">
        <v>398861</v>
      </c>
      <c r="K208" s="3">
        <v>370000</v>
      </c>
      <c r="L208" s="3" t="s">
        <v>953</v>
      </c>
      <c r="M208" s="24" t="s">
        <v>495</v>
      </c>
      <c r="N208" s="38">
        <v>42369</v>
      </c>
      <c r="O208" s="24" t="s">
        <v>2573</v>
      </c>
      <c r="P208" s="3"/>
    </row>
    <row r="209" spans="1:17" ht="153">
      <c r="A209" s="3"/>
      <c r="B209" s="3" t="s">
        <v>2574</v>
      </c>
      <c r="C209" s="3" t="s">
        <v>63</v>
      </c>
      <c r="D209" s="3">
        <v>2012</v>
      </c>
      <c r="E209" s="3" t="s">
        <v>2527</v>
      </c>
      <c r="F209" s="3" t="s">
        <v>56</v>
      </c>
      <c r="G209" s="3" t="s">
        <v>56</v>
      </c>
      <c r="H209" s="24" t="s">
        <v>2575</v>
      </c>
      <c r="I209" s="3" t="s">
        <v>807</v>
      </c>
      <c r="J209" s="3">
        <v>371210</v>
      </c>
      <c r="K209" s="3">
        <v>345000</v>
      </c>
      <c r="L209" s="3" t="s">
        <v>953</v>
      </c>
      <c r="M209" s="24" t="s">
        <v>334</v>
      </c>
      <c r="N209" s="38">
        <v>42094</v>
      </c>
      <c r="O209" s="24" t="s">
        <v>807</v>
      </c>
      <c r="P209" s="3"/>
    </row>
    <row r="210" spans="1:17" s="2" customFormat="1" ht="102">
      <c r="A210" s="3"/>
      <c r="B210" s="3" t="s">
        <v>2580</v>
      </c>
      <c r="C210" s="3" t="s">
        <v>63</v>
      </c>
      <c r="D210" s="3">
        <v>2012</v>
      </c>
      <c r="E210" s="3" t="s">
        <v>2527</v>
      </c>
      <c r="F210" s="3" t="s">
        <v>49</v>
      </c>
      <c r="G210" s="3" t="s">
        <v>49</v>
      </c>
      <c r="H210" s="24" t="s">
        <v>2581</v>
      </c>
      <c r="I210" s="3" t="s">
        <v>2582</v>
      </c>
      <c r="J210" s="3">
        <v>355071</v>
      </c>
      <c r="K210" s="3">
        <v>330000</v>
      </c>
      <c r="L210" s="3" t="s">
        <v>953</v>
      </c>
      <c r="M210" s="24" t="s">
        <v>306</v>
      </c>
      <c r="N210" s="38">
        <v>42369</v>
      </c>
      <c r="O210" s="24" t="s">
        <v>2583</v>
      </c>
      <c r="P210" s="3"/>
      <c r="Q210"/>
    </row>
    <row r="211" spans="1:17" ht="255">
      <c r="A211" s="3"/>
      <c r="B211" s="3" t="s">
        <v>2584</v>
      </c>
      <c r="C211" s="3" t="s">
        <v>63</v>
      </c>
      <c r="D211" s="3">
        <v>2012</v>
      </c>
      <c r="E211" s="3" t="s">
        <v>2527</v>
      </c>
      <c r="F211" s="3" t="s">
        <v>42</v>
      </c>
      <c r="G211" s="3" t="s">
        <v>42</v>
      </c>
      <c r="H211" s="24" t="s">
        <v>2585</v>
      </c>
      <c r="I211" s="3" t="s">
        <v>1204</v>
      </c>
      <c r="J211" s="3">
        <v>414438</v>
      </c>
      <c r="K211" s="3">
        <v>385000</v>
      </c>
      <c r="L211" s="3" t="s">
        <v>953</v>
      </c>
      <c r="M211" s="24" t="s">
        <v>358</v>
      </c>
      <c r="N211" s="38">
        <v>42369</v>
      </c>
      <c r="O211" s="24" t="s">
        <v>2586</v>
      </c>
      <c r="P211" s="3"/>
    </row>
    <row r="212" spans="1:17" ht="204">
      <c r="A212" s="3"/>
      <c r="B212" s="3" t="s">
        <v>2587</v>
      </c>
      <c r="C212" s="3" t="s">
        <v>63</v>
      </c>
      <c r="D212" s="3">
        <v>2012</v>
      </c>
      <c r="E212" s="3" t="s">
        <v>2527</v>
      </c>
      <c r="F212" s="3" t="s">
        <v>20</v>
      </c>
      <c r="G212" s="3" t="s">
        <v>20</v>
      </c>
      <c r="H212" s="24" t="s">
        <v>2588</v>
      </c>
      <c r="I212" s="3" t="s">
        <v>22</v>
      </c>
      <c r="J212" s="3">
        <v>548022</v>
      </c>
      <c r="K212" s="3">
        <v>510000</v>
      </c>
      <c r="L212" s="3" t="s">
        <v>953</v>
      </c>
      <c r="M212" s="24" t="s">
        <v>282</v>
      </c>
      <c r="N212" s="38">
        <v>42369</v>
      </c>
      <c r="O212" s="24" t="s">
        <v>2589</v>
      </c>
      <c r="P212" s="3"/>
    </row>
    <row r="213" spans="1:17" ht="135.94999999999999">
      <c r="A213" s="3"/>
      <c r="B213" s="3" t="s">
        <v>2590</v>
      </c>
      <c r="C213" s="3" t="s">
        <v>63</v>
      </c>
      <c r="D213" s="3">
        <v>2012</v>
      </c>
      <c r="E213" s="3" t="s">
        <v>2527</v>
      </c>
      <c r="F213" s="3" t="s">
        <v>2591</v>
      </c>
      <c r="G213" s="3" t="s">
        <v>2591</v>
      </c>
      <c r="H213" s="24" t="s">
        <v>2592</v>
      </c>
      <c r="I213" s="3" t="s">
        <v>2593</v>
      </c>
      <c r="J213" s="3">
        <v>315868</v>
      </c>
      <c r="K213" s="3">
        <v>315000</v>
      </c>
      <c r="L213" s="3" t="s">
        <v>953</v>
      </c>
      <c r="M213" s="24" t="s">
        <v>551</v>
      </c>
      <c r="N213" s="38">
        <v>42735</v>
      </c>
      <c r="O213" s="24" t="s">
        <v>2594</v>
      </c>
      <c r="P213" s="3"/>
    </row>
    <row r="214" spans="1:17" ht="84.95">
      <c r="A214" s="3"/>
      <c r="B214" s="3" t="s">
        <v>2595</v>
      </c>
      <c r="C214" s="3" t="s">
        <v>63</v>
      </c>
      <c r="D214" s="3">
        <v>2012</v>
      </c>
      <c r="E214" s="3" t="s">
        <v>2527</v>
      </c>
      <c r="F214" s="3" t="s">
        <v>20</v>
      </c>
      <c r="G214" s="3" t="s">
        <v>20</v>
      </c>
      <c r="H214" s="24" t="s">
        <v>2596</v>
      </c>
      <c r="I214" s="3" t="s">
        <v>2597</v>
      </c>
      <c r="J214" s="3">
        <v>306653</v>
      </c>
      <c r="K214" s="3">
        <v>285000</v>
      </c>
      <c r="L214" s="3" t="s">
        <v>953</v>
      </c>
      <c r="M214" s="24" t="s">
        <v>306</v>
      </c>
      <c r="N214" s="38">
        <v>42185</v>
      </c>
      <c r="O214" s="24" t="s">
        <v>2597</v>
      </c>
      <c r="P214" s="3"/>
    </row>
    <row r="215" spans="1:17" ht="186.95">
      <c r="A215" s="3"/>
      <c r="B215" s="3" t="s">
        <v>2598</v>
      </c>
      <c r="C215" s="3" t="s">
        <v>63</v>
      </c>
      <c r="D215" s="3">
        <v>2012</v>
      </c>
      <c r="E215" s="3" t="s">
        <v>2527</v>
      </c>
      <c r="F215" s="3" t="s">
        <v>20</v>
      </c>
      <c r="G215" s="3" t="s">
        <v>88</v>
      </c>
      <c r="H215" s="24" t="s">
        <v>2599</v>
      </c>
      <c r="I215" s="3" t="s">
        <v>2600</v>
      </c>
      <c r="J215" s="3">
        <v>386226</v>
      </c>
      <c r="K215" s="3">
        <v>360000</v>
      </c>
      <c r="L215" s="3" t="s">
        <v>953</v>
      </c>
      <c r="M215" s="24" t="s">
        <v>823</v>
      </c>
      <c r="N215" s="38">
        <v>42182</v>
      </c>
      <c r="O215" s="24" t="s">
        <v>2601</v>
      </c>
      <c r="P215" s="3"/>
    </row>
    <row r="216" spans="1:17" ht="170.1">
      <c r="A216" s="3"/>
      <c r="B216" s="3" t="s">
        <v>2602</v>
      </c>
      <c r="C216" s="3" t="s">
        <v>63</v>
      </c>
      <c r="D216" s="3">
        <v>2012</v>
      </c>
      <c r="E216" s="3" t="s">
        <v>2527</v>
      </c>
      <c r="F216" s="3" t="s">
        <v>119</v>
      </c>
      <c r="G216" s="3" t="s">
        <v>119</v>
      </c>
      <c r="H216" s="24" t="s">
        <v>2603</v>
      </c>
      <c r="I216" s="3" t="s">
        <v>494</v>
      </c>
      <c r="J216" s="3">
        <v>355071</v>
      </c>
      <c r="K216" s="3">
        <v>330000</v>
      </c>
      <c r="L216" s="3" t="s">
        <v>953</v>
      </c>
      <c r="M216" s="24" t="s">
        <v>293</v>
      </c>
      <c r="N216" s="38">
        <v>42735</v>
      </c>
      <c r="O216" s="24" t="s">
        <v>2604</v>
      </c>
      <c r="P216" s="3"/>
    </row>
    <row r="217" spans="1:17" ht="84.95">
      <c r="A217" s="3"/>
      <c r="B217" s="3" t="s">
        <v>2605</v>
      </c>
      <c r="C217" s="3" t="s">
        <v>63</v>
      </c>
      <c r="D217" s="3">
        <v>2012</v>
      </c>
      <c r="E217" s="3" t="s">
        <v>2527</v>
      </c>
      <c r="F217" s="3" t="s">
        <v>42</v>
      </c>
      <c r="G217" s="3" t="s">
        <v>42</v>
      </c>
      <c r="H217" s="24" t="s">
        <v>2606</v>
      </c>
      <c r="I217" s="3" t="s">
        <v>1996</v>
      </c>
      <c r="J217" s="3">
        <v>355071</v>
      </c>
      <c r="K217" s="3">
        <v>330000</v>
      </c>
      <c r="L217" s="3" t="s">
        <v>953</v>
      </c>
      <c r="M217" s="24" t="s">
        <v>300</v>
      </c>
      <c r="N217" s="38">
        <v>42004</v>
      </c>
      <c r="O217" s="24" t="s">
        <v>1996</v>
      </c>
      <c r="P217" s="3"/>
    </row>
    <row r="218" spans="1:17" ht="409.6">
      <c r="A218" s="3"/>
      <c r="B218" s="3" t="s">
        <v>2054</v>
      </c>
      <c r="C218" s="3" t="s">
        <v>2055</v>
      </c>
      <c r="D218" s="3">
        <v>2013</v>
      </c>
      <c r="E218" s="3" t="s">
        <v>2056</v>
      </c>
      <c r="F218" s="3" t="s">
        <v>56</v>
      </c>
      <c r="G218" s="3" t="s">
        <v>56</v>
      </c>
      <c r="H218" s="24" t="s">
        <v>2057</v>
      </c>
      <c r="I218" s="3" t="s">
        <v>2058</v>
      </c>
      <c r="J218" s="3">
        <v>2665648</v>
      </c>
      <c r="K218" s="3">
        <v>2526617</v>
      </c>
      <c r="L218" s="3" t="s">
        <v>953</v>
      </c>
      <c r="M218" s="24" t="s">
        <v>2059</v>
      </c>
      <c r="N218" s="38">
        <v>44012</v>
      </c>
      <c r="O218" s="24" t="s">
        <v>2060</v>
      </c>
      <c r="P218" s="3"/>
    </row>
    <row r="219" spans="1:17" ht="409.6">
      <c r="A219" s="3"/>
      <c r="B219" s="3" t="s">
        <v>2061</v>
      </c>
      <c r="C219" s="3" t="s">
        <v>2055</v>
      </c>
      <c r="D219" s="3">
        <v>2013</v>
      </c>
      <c r="E219" s="3" t="s">
        <v>2056</v>
      </c>
      <c r="F219" s="3" t="s">
        <v>88</v>
      </c>
      <c r="G219" s="3" t="s">
        <v>88</v>
      </c>
      <c r="H219" s="24" t="s">
        <v>2062</v>
      </c>
      <c r="I219" s="3" t="s">
        <v>2063</v>
      </c>
      <c r="J219" s="3">
        <v>2900566</v>
      </c>
      <c r="K219" s="3">
        <v>2748358</v>
      </c>
      <c r="L219" s="3" t="s">
        <v>953</v>
      </c>
      <c r="M219" s="24" t="s">
        <v>312</v>
      </c>
      <c r="N219" s="38">
        <v>44286</v>
      </c>
      <c r="O219" s="24" t="s">
        <v>2064</v>
      </c>
      <c r="P219" s="3"/>
    </row>
    <row r="220" spans="1:17" ht="153">
      <c r="A220" s="3"/>
      <c r="B220" s="3" t="s">
        <v>2248</v>
      </c>
      <c r="C220" s="3" t="s">
        <v>241</v>
      </c>
      <c r="D220" s="3">
        <v>2013</v>
      </c>
      <c r="E220" s="3" t="s">
        <v>2245</v>
      </c>
      <c r="F220" s="3" t="s">
        <v>225</v>
      </c>
      <c r="G220" s="3" t="s">
        <v>225</v>
      </c>
      <c r="H220" s="24" t="s">
        <v>2249</v>
      </c>
      <c r="I220" s="3" t="s">
        <v>2250</v>
      </c>
      <c r="J220" s="3">
        <v>168495</v>
      </c>
      <c r="K220" s="3">
        <v>855044</v>
      </c>
      <c r="L220" s="3" t="s">
        <v>953</v>
      </c>
      <c r="M220" s="24" t="s">
        <v>334</v>
      </c>
      <c r="N220" s="38">
        <v>42247</v>
      </c>
      <c r="O220" s="24" t="s">
        <v>2250</v>
      </c>
      <c r="P220" s="3"/>
    </row>
    <row r="221" spans="1:17" ht="153">
      <c r="A221" s="3"/>
      <c r="B221" s="3" t="s">
        <v>2251</v>
      </c>
      <c r="C221" s="3" t="s">
        <v>241</v>
      </c>
      <c r="D221" s="3">
        <v>2013</v>
      </c>
      <c r="E221" s="3" t="s">
        <v>2245</v>
      </c>
      <c r="F221" s="3" t="s">
        <v>152</v>
      </c>
      <c r="G221" s="3" t="s">
        <v>152</v>
      </c>
      <c r="H221" s="24" t="s">
        <v>2252</v>
      </c>
      <c r="I221" s="3" t="s">
        <v>1336</v>
      </c>
      <c r="J221" s="3">
        <v>836595</v>
      </c>
      <c r="K221" s="3">
        <v>803814</v>
      </c>
      <c r="L221" s="3" t="s">
        <v>953</v>
      </c>
      <c r="M221" s="24" t="s">
        <v>282</v>
      </c>
      <c r="N221" s="38">
        <v>43100</v>
      </c>
      <c r="O221" s="24" t="s">
        <v>1336</v>
      </c>
      <c r="P221" s="3"/>
    </row>
    <row r="222" spans="1:17" ht="153">
      <c r="A222" s="3"/>
      <c r="B222" s="3" t="s">
        <v>2253</v>
      </c>
      <c r="C222" s="3" t="s">
        <v>241</v>
      </c>
      <c r="D222" s="3">
        <v>2013</v>
      </c>
      <c r="E222" s="3" t="s">
        <v>2245</v>
      </c>
      <c r="F222" s="3" t="s">
        <v>113</v>
      </c>
      <c r="G222" s="3" t="s">
        <v>113</v>
      </c>
      <c r="H222" s="24" t="s">
        <v>2254</v>
      </c>
      <c r="I222" s="3" t="s">
        <v>1216</v>
      </c>
      <c r="J222" s="3">
        <v>790058</v>
      </c>
      <c r="K222" s="3">
        <v>754820</v>
      </c>
      <c r="L222" s="3" t="s">
        <v>953</v>
      </c>
      <c r="M222" s="24" t="s">
        <v>334</v>
      </c>
      <c r="N222" s="38">
        <v>43281</v>
      </c>
      <c r="O222" s="24" t="s">
        <v>1216</v>
      </c>
      <c r="P222" s="3"/>
    </row>
    <row r="223" spans="1:17" ht="153">
      <c r="A223" s="3"/>
      <c r="B223" s="3" t="s">
        <v>2255</v>
      </c>
      <c r="C223" s="3" t="s">
        <v>241</v>
      </c>
      <c r="D223" s="3">
        <v>2013</v>
      </c>
      <c r="E223" s="3" t="s">
        <v>2245</v>
      </c>
      <c r="F223" s="3" t="s">
        <v>88</v>
      </c>
      <c r="G223" s="3" t="s">
        <v>88</v>
      </c>
      <c r="H223" s="24" t="s">
        <v>2256</v>
      </c>
      <c r="I223" s="3" t="s">
        <v>681</v>
      </c>
      <c r="J223" s="3">
        <v>847035</v>
      </c>
      <c r="K223" s="3">
        <v>809556</v>
      </c>
      <c r="L223" s="3" t="s">
        <v>953</v>
      </c>
      <c r="M223" s="24" t="s">
        <v>682</v>
      </c>
      <c r="N223" s="38">
        <v>43100</v>
      </c>
      <c r="O223" s="24" t="s">
        <v>681</v>
      </c>
      <c r="P223" s="3"/>
    </row>
    <row r="224" spans="1:17" ht="170.1">
      <c r="A224" s="3"/>
      <c r="B224" s="3" t="s">
        <v>2257</v>
      </c>
      <c r="C224" s="3" t="s">
        <v>241</v>
      </c>
      <c r="D224" s="3">
        <v>2013</v>
      </c>
      <c r="E224" s="3" t="s">
        <v>2245</v>
      </c>
      <c r="F224" s="3" t="s">
        <v>194</v>
      </c>
      <c r="G224" s="3" t="s">
        <v>194</v>
      </c>
      <c r="H224" s="24" t="s">
        <v>2258</v>
      </c>
      <c r="I224" s="3" t="s">
        <v>1564</v>
      </c>
      <c r="J224" s="3">
        <v>762065</v>
      </c>
      <c r="K224" s="3">
        <v>753687</v>
      </c>
      <c r="L224" s="3" t="s">
        <v>953</v>
      </c>
      <c r="M224" s="24" t="s">
        <v>358</v>
      </c>
      <c r="N224" s="38">
        <v>43465</v>
      </c>
      <c r="O224" s="24" t="s">
        <v>1564</v>
      </c>
      <c r="P224" s="3"/>
    </row>
    <row r="225" spans="1:16" ht="153">
      <c r="A225" s="3"/>
      <c r="B225" s="3" t="s">
        <v>2259</v>
      </c>
      <c r="C225" s="3" t="s">
        <v>241</v>
      </c>
      <c r="D225" s="3">
        <v>2013</v>
      </c>
      <c r="E225" s="3" t="s">
        <v>2245</v>
      </c>
      <c r="F225" s="3" t="s">
        <v>194</v>
      </c>
      <c r="G225" s="3" t="s">
        <v>152</v>
      </c>
      <c r="H225" s="24" t="s">
        <v>2260</v>
      </c>
      <c r="I225" s="3" t="s">
        <v>2261</v>
      </c>
      <c r="J225" s="3">
        <v>750412</v>
      </c>
      <c r="K225" s="3">
        <v>717079</v>
      </c>
      <c r="L225" s="3" t="s">
        <v>953</v>
      </c>
      <c r="M225" s="24" t="s">
        <v>560</v>
      </c>
      <c r="N225" s="38">
        <v>43830</v>
      </c>
      <c r="O225" s="24" t="s">
        <v>2261</v>
      </c>
      <c r="P225" s="3"/>
    </row>
    <row r="226" spans="1:16" ht="153">
      <c r="A226" s="3"/>
      <c r="B226" s="3" t="s">
        <v>2262</v>
      </c>
      <c r="C226" s="3" t="s">
        <v>241</v>
      </c>
      <c r="D226" s="3">
        <v>2013</v>
      </c>
      <c r="E226" s="3" t="s">
        <v>2245</v>
      </c>
      <c r="F226" s="3" t="s">
        <v>42</v>
      </c>
      <c r="G226" s="3" t="s">
        <v>42</v>
      </c>
      <c r="H226" s="24" t="s">
        <v>2263</v>
      </c>
      <c r="I226" s="3" t="s">
        <v>2264</v>
      </c>
      <c r="J226" s="3">
        <v>787128</v>
      </c>
      <c r="K226" s="3">
        <v>752111</v>
      </c>
      <c r="L226" s="3" t="s">
        <v>953</v>
      </c>
      <c r="M226" s="24" t="s">
        <v>495</v>
      </c>
      <c r="N226" s="38">
        <v>43159</v>
      </c>
      <c r="O226" s="24" t="s">
        <v>2264</v>
      </c>
      <c r="P226" s="3"/>
    </row>
    <row r="227" spans="1:16" ht="135.94999999999999">
      <c r="A227" s="3"/>
      <c r="B227" s="3" t="s">
        <v>2265</v>
      </c>
      <c r="C227" s="3" t="s">
        <v>241</v>
      </c>
      <c r="D227" s="3">
        <v>2013</v>
      </c>
      <c r="E227" s="3" t="s">
        <v>2245</v>
      </c>
      <c r="F227" s="3" t="s">
        <v>49</v>
      </c>
      <c r="G227" s="3" t="s">
        <v>49</v>
      </c>
      <c r="H227" s="24" t="s">
        <v>2266</v>
      </c>
      <c r="I227" s="3" t="s">
        <v>142</v>
      </c>
      <c r="J227" s="3">
        <v>1033183</v>
      </c>
      <c r="K227" s="3">
        <v>987144</v>
      </c>
      <c r="L227" s="3" t="s">
        <v>953</v>
      </c>
      <c r="M227" s="24" t="s">
        <v>441</v>
      </c>
      <c r="N227" s="38">
        <v>43465</v>
      </c>
      <c r="O227" s="24" t="s">
        <v>142</v>
      </c>
      <c r="P227" s="3"/>
    </row>
    <row r="228" spans="1:16" ht="84.95">
      <c r="A228" s="3"/>
      <c r="B228" s="3" t="s">
        <v>2274</v>
      </c>
      <c r="C228" s="3" t="s">
        <v>594</v>
      </c>
      <c r="D228" s="3">
        <v>2013</v>
      </c>
      <c r="E228" s="3" t="s">
        <v>2271</v>
      </c>
      <c r="F228" s="3" t="s">
        <v>220</v>
      </c>
      <c r="G228" s="3" t="s">
        <v>220</v>
      </c>
      <c r="H228" s="24" t="s">
        <v>2275</v>
      </c>
      <c r="I228" s="3" t="s">
        <v>1135</v>
      </c>
      <c r="J228" s="3">
        <v>3280160</v>
      </c>
      <c r="K228" s="3">
        <v>3110000</v>
      </c>
      <c r="L228" s="3" t="s">
        <v>953</v>
      </c>
      <c r="M228" s="24" t="s">
        <v>282</v>
      </c>
      <c r="N228" s="38">
        <v>43646</v>
      </c>
      <c r="O228" s="24" t="s">
        <v>1135</v>
      </c>
      <c r="P228" s="3"/>
    </row>
    <row r="229" spans="1:16" ht="186.95">
      <c r="A229" s="3"/>
      <c r="B229" s="3" t="s">
        <v>2276</v>
      </c>
      <c r="C229" s="3" t="s">
        <v>33</v>
      </c>
      <c r="D229" s="3">
        <v>2013</v>
      </c>
      <c r="E229" s="3" t="s">
        <v>2277</v>
      </c>
      <c r="F229" s="3" t="s">
        <v>2278</v>
      </c>
      <c r="G229" s="3" t="s">
        <v>56</v>
      </c>
      <c r="H229" s="24" t="s">
        <v>2279</v>
      </c>
      <c r="I229" s="3" t="s">
        <v>2280</v>
      </c>
      <c r="J229" s="3">
        <v>387825</v>
      </c>
      <c r="K229" s="3">
        <v>360000</v>
      </c>
      <c r="L229" s="3" t="s">
        <v>953</v>
      </c>
      <c r="M229" s="24" t="s">
        <v>407</v>
      </c>
      <c r="N229" s="38">
        <v>42735</v>
      </c>
      <c r="O229" s="24" t="s">
        <v>2281</v>
      </c>
      <c r="P229" s="3"/>
    </row>
    <row r="230" spans="1:16" ht="272.10000000000002">
      <c r="A230" s="3"/>
      <c r="B230" s="3" t="s">
        <v>2285</v>
      </c>
      <c r="C230" s="3" t="s">
        <v>33</v>
      </c>
      <c r="D230" s="3">
        <v>2013</v>
      </c>
      <c r="E230" s="3" t="s">
        <v>2277</v>
      </c>
      <c r="F230" s="3" t="s">
        <v>220</v>
      </c>
      <c r="G230" s="3" t="s">
        <v>220</v>
      </c>
      <c r="H230" s="24" t="s">
        <v>2286</v>
      </c>
      <c r="I230" s="3" t="s">
        <v>2287</v>
      </c>
      <c r="J230" s="3">
        <v>517101</v>
      </c>
      <c r="K230" s="3">
        <v>480000</v>
      </c>
      <c r="L230" s="3" t="s">
        <v>953</v>
      </c>
      <c r="M230" s="24" t="s">
        <v>2288</v>
      </c>
      <c r="N230" s="38">
        <v>43100</v>
      </c>
      <c r="O230" s="24" t="s">
        <v>2289</v>
      </c>
      <c r="P230" s="3"/>
    </row>
    <row r="231" spans="1:16" ht="153">
      <c r="A231" s="3"/>
      <c r="B231" s="3" t="s">
        <v>2294</v>
      </c>
      <c r="C231" s="3" t="s">
        <v>33</v>
      </c>
      <c r="D231" s="3">
        <v>2013</v>
      </c>
      <c r="E231" s="3" t="s">
        <v>2277</v>
      </c>
      <c r="F231" s="3" t="s">
        <v>42</v>
      </c>
      <c r="G231" s="3" t="s">
        <v>42</v>
      </c>
      <c r="H231" s="24" t="s">
        <v>2295</v>
      </c>
      <c r="I231" s="3" t="s">
        <v>1497</v>
      </c>
      <c r="J231" s="3">
        <v>496018</v>
      </c>
      <c r="K231" s="3">
        <v>460000</v>
      </c>
      <c r="L231" s="3" t="s">
        <v>953</v>
      </c>
      <c r="M231" s="24" t="s">
        <v>495</v>
      </c>
      <c r="N231" s="38">
        <v>43100</v>
      </c>
      <c r="O231" s="24" t="s">
        <v>2296</v>
      </c>
      <c r="P231" s="3"/>
    </row>
    <row r="232" spans="1:16" ht="409.6">
      <c r="A232" s="3"/>
      <c r="B232" s="3" t="s">
        <v>2297</v>
      </c>
      <c r="C232" s="3" t="s">
        <v>165</v>
      </c>
      <c r="D232" s="3">
        <v>2013</v>
      </c>
      <c r="E232" s="3" t="s">
        <v>2298</v>
      </c>
      <c r="F232" s="3" t="s">
        <v>20</v>
      </c>
      <c r="G232" s="3" t="s">
        <v>88</v>
      </c>
      <c r="H232" s="24" t="s">
        <v>2299</v>
      </c>
      <c r="I232" s="3" t="s">
        <v>2269</v>
      </c>
      <c r="J232" s="3">
        <v>860000</v>
      </c>
      <c r="K232" s="3">
        <v>860000</v>
      </c>
      <c r="L232" s="3" t="s">
        <v>953</v>
      </c>
      <c r="M232" s="24" t="s">
        <v>282</v>
      </c>
      <c r="N232" s="38">
        <v>42004</v>
      </c>
      <c r="O232" s="24" t="s">
        <v>2300</v>
      </c>
      <c r="P232" s="3"/>
    </row>
    <row r="233" spans="1:16" ht="288.95">
      <c r="A233" s="3"/>
      <c r="B233" s="3" t="s">
        <v>2301</v>
      </c>
      <c r="C233" s="3" t="s">
        <v>165</v>
      </c>
      <c r="D233" s="3">
        <v>2013</v>
      </c>
      <c r="E233" s="3" t="s">
        <v>2298</v>
      </c>
      <c r="F233" s="3" t="s">
        <v>56</v>
      </c>
      <c r="G233" s="3" t="s">
        <v>56</v>
      </c>
      <c r="H233" s="24" t="s">
        <v>2302</v>
      </c>
      <c r="I233" s="3" t="s">
        <v>58</v>
      </c>
      <c r="J233" s="3">
        <v>150000</v>
      </c>
      <c r="K233" s="3">
        <v>150000</v>
      </c>
      <c r="L233" s="3" t="s">
        <v>953</v>
      </c>
      <c r="M233" s="24" t="s">
        <v>407</v>
      </c>
      <c r="N233" s="38">
        <v>42735</v>
      </c>
      <c r="O233" s="24" t="s">
        <v>2303</v>
      </c>
      <c r="P233" s="3"/>
    </row>
    <row r="234" spans="1:16" ht="372">
      <c r="A234" s="3"/>
      <c r="B234" s="3" t="s">
        <v>2304</v>
      </c>
      <c r="C234" s="3" t="s">
        <v>165</v>
      </c>
      <c r="D234" s="3">
        <v>2013</v>
      </c>
      <c r="E234" s="3" t="s">
        <v>2298</v>
      </c>
      <c r="F234" s="3" t="s">
        <v>119</v>
      </c>
      <c r="G234" s="3" t="s">
        <v>119</v>
      </c>
      <c r="H234" s="24" t="s">
        <v>2305</v>
      </c>
      <c r="I234" s="3" t="s">
        <v>2306</v>
      </c>
      <c r="J234" s="3">
        <v>320000</v>
      </c>
      <c r="K234" s="3">
        <v>320000</v>
      </c>
      <c r="L234" s="3" t="s">
        <v>953</v>
      </c>
      <c r="M234" s="24" t="s">
        <v>282</v>
      </c>
      <c r="N234" s="38">
        <v>42004</v>
      </c>
      <c r="O234" s="24" t="s">
        <v>2307</v>
      </c>
      <c r="P234" s="3"/>
    </row>
    <row r="235" spans="1:16" ht="272.10000000000002">
      <c r="A235" s="3"/>
      <c r="B235" s="3" t="s">
        <v>2308</v>
      </c>
      <c r="C235" s="3" t="s">
        <v>165</v>
      </c>
      <c r="D235" s="3">
        <v>2013</v>
      </c>
      <c r="E235" s="3" t="s">
        <v>2298</v>
      </c>
      <c r="F235" s="3" t="s">
        <v>2309</v>
      </c>
      <c r="G235" s="3" t="s">
        <v>2309</v>
      </c>
      <c r="H235" s="24" t="s">
        <v>2310</v>
      </c>
      <c r="I235" s="3" t="s">
        <v>2311</v>
      </c>
      <c r="J235" s="3">
        <v>159901</v>
      </c>
      <c r="K235" s="3">
        <v>160000</v>
      </c>
      <c r="L235" s="3" t="s">
        <v>953</v>
      </c>
      <c r="M235" s="24" t="s">
        <v>2312</v>
      </c>
      <c r="N235" s="38">
        <v>41639</v>
      </c>
      <c r="O235" s="24" t="s">
        <v>2313</v>
      </c>
      <c r="P235" s="3"/>
    </row>
    <row r="236" spans="1:16" ht="102">
      <c r="A236" s="3"/>
      <c r="B236" s="3" t="s">
        <v>2314</v>
      </c>
      <c r="C236" s="3" t="s">
        <v>205</v>
      </c>
      <c r="D236" s="3">
        <v>2013</v>
      </c>
      <c r="E236" s="3" t="s">
        <v>2315</v>
      </c>
      <c r="F236" s="3" t="s">
        <v>42</v>
      </c>
      <c r="G236" s="3" t="s">
        <v>42</v>
      </c>
      <c r="H236" s="24" t="s">
        <v>2316</v>
      </c>
      <c r="I236" s="3" t="s">
        <v>2317</v>
      </c>
      <c r="J236" s="3">
        <v>407705</v>
      </c>
      <c r="K236" s="3">
        <v>372520</v>
      </c>
      <c r="L236" s="3" t="s">
        <v>953</v>
      </c>
      <c r="M236" s="24" t="s">
        <v>407</v>
      </c>
      <c r="N236" s="38">
        <v>42459</v>
      </c>
      <c r="O236" s="24" t="s">
        <v>2317</v>
      </c>
      <c r="P236" s="3"/>
    </row>
    <row r="237" spans="1:16" ht="84.95">
      <c r="A237" s="3"/>
      <c r="B237" s="3" t="s">
        <v>2318</v>
      </c>
      <c r="C237" s="3" t="s">
        <v>205</v>
      </c>
      <c r="D237" s="3">
        <v>2013</v>
      </c>
      <c r="E237" s="3" t="s">
        <v>2315</v>
      </c>
      <c r="F237" s="3" t="s">
        <v>225</v>
      </c>
      <c r="G237" s="3" t="s">
        <v>220</v>
      </c>
      <c r="H237" s="24" t="s">
        <v>2319</v>
      </c>
      <c r="I237" s="3" t="s">
        <v>2320</v>
      </c>
      <c r="J237" s="3">
        <v>393754</v>
      </c>
      <c r="K237" s="3">
        <v>359320</v>
      </c>
      <c r="L237" s="3" t="s">
        <v>953</v>
      </c>
      <c r="M237" s="24" t="s">
        <v>306</v>
      </c>
      <c r="N237" s="38">
        <v>43342</v>
      </c>
      <c r="O237" s="24" t="s">
        <v>2320</v>
      </c>
      <c r="P237" s="3"/>
    </row>
    <row r="238" spans="1:16" ht="68.099999999999994">
      <c r="A238" s="3"/>
      <c r="B238" s="3" t="s">
        <v>2331</v>
      </c>
      <c r="C238" s="3" t="s">
        <v>205</v>
      </c>
      <c r="D238" s="3">
        <v>2013</v>
      </c>
      <c r="E238" s="3" t="s">
        <v>2315</v>
      </c>
      <c r="F238" s="3" t="s">
        <v>152</v>
      </c>
      <c r="G238" s="3" t="s">
        <v>152</v>
      </c>
      <c r="H238" s="24" t="s">
        <v>2332</v>
      </c>
      <c r="I238" s="3" t="s">
        <v>568</v>
      </c>
      <c r="J238" s="3">
        <v>409222</v>
      </c>
      <c r="K238" s="3">
        <v>373944</v>
      </c>
      <c r="L238" s="3" t="s">
        <v>953</v>
      </c>
      <c r="M238" s="24" t="s">
        <v>358</v>
      </c>
      <c r="N238" s="38">
        <v>42551</v>
      </c>
      <c r="O238" s="24" t="s">
        <v>568</v>
      </c>
      <c r="P238" s="3"/>
    </row>
    <row r="239" spans="1:16" ht="119.1">
      <c r="A239" s="3"/>
      <c r="B239" s="3" t="s">
        <v>2333</v>
      </c>
      <c r="C239" s="3" t="s">
        <v>205</v>
      </c>
      <c r="D239" s="3">
        <v>2013</v>
      </c>
      <c r="E239" s="3" t="s">
        <v>2315</v>
      </c>
      <c r="F239" s="3" t="s">
        <v>42</v>
      </c>
      <c r="G239" s="3" t="s">
        <v>42</v>
      </c>
      <c r="H239" s="24" t="s">
        <v>2334</v>
      </c>
      <c r="I239" s="3" t="s">
        <v>2335</v>
      </c>
      <c r="J239" s="3">
        <v>399819</v>
      </c>
      <c r="K239" s="3">
        <v>365219</v>
      </c>
      <c r="L239" s="3" t="s">
        <v>953</v>
      </c>
      <c r="M239" s="24" t="s">
        <v>560</v>
      </c>
      <c r="N239" s="38">
        <v>42429</v>
      </c>
      <c r="O239" s="24" t="s">
        <v>2335</v>
      </c>
      <c r="P239" s="3"/>
    </row>
    <row r="240" spans="1:16" ht="102">
      <c r="A240" s="3"/>
      <c r="B240" s="3" t="s">
        <v>2336</v>
      </c>
      <c r="C240" s="3" t="s">
        <v>205</v>
      </c>
      <c r="D240" s="3">
        <v>2013</v>
      </c>
      <c r="E240" s="3" t="s">
        <v>2315</v>
      </c>
      <c r="F240" s="3" t="s">
        <v>152</v>
      </c>
      <c r="G240" s="3" t="s">
        <v>152</v>
      </c>
      <c r="H240" s="24" t="s">
        <v>2337</v>
      </c>
      <c r="I240" s="3" t="s">
        <v>1274</v>
      </c>
      <c r="J240" s="3">
        <v>333142</v>
      </c>
      <c r="K240" s="3">
        <v>302540</v>
      </c>
      <c r="L240" s="3" t="s">
        <v>953</v>
      </c>
      <c r="M240" s="24" t="s">
        <v>551</v>
      </c>
      <c r="N240" s="38">
        <v>42544</v>
      </c>
      <c r="O240" s="24" t="s">
        <v>1274</v>
      </c>
      <c r="P240" s="3"/>
    </row>
    <row r="241" spans="1:17" ht="68.099999999999994">
      <c r="A241" s="3"/>
      <c r="B241" s="3" t="s">
        <v>2338</v>
      </c>
      <c r="C241" s="3" t="s">
        <v>205</v>
      </c>
      <c r="D241" s="3">
        <v>2013</v>
      </c>
      <c r="E241" s="3" t="s">
        <v>2315</v>
      </c>
      <c r="F241" s="3" t="s">
        <v>88</v>
      </c>
      <c r="G241" s="3" t="s">
        <v>88</v>
      </c>
      <c r="H241" s="24" t="s">
        <v>2339</v>
      </c>
      <c r="I241" s="3" t="s">
        <v>2340</v>
      </c>
      <c r="J241" s="3">
        <v>410352</v>
      </c>
      <c r="K241" s="3">
        <v>375000</v>
      </c>
      <c r="L241" s="3" t="s">
        <v>953</v>
      </c>
      <c r="M241" s="24" t="s">
        <v>407</v>
      </c>
      <c r="N241" s="38">
        <v>42552</v>
      </c>
      <c r="O241" s="24" t="s">
        <v>2340</v>
      </c>
      <c r="P241" s="3"/>
    </row>
    <row r="242" spans="1:17" ht="102">
      <c r="A242" s="3"/>
      <c r="B242" s="3" t="s">
        <v>2341</v>
      </c>
      <c r="C242" s="3" t="s">
        <v>63</v>
      </c>
      <c r="D242" s="3">
        <v>2013</v>
      </c>
      <c r="E242" s="3" t="s">
        <v>2342</v>
      </c>
      <c r="F242" s="3" t="s">
        <v>220</v>
      </c>
      <c r="G242" s="3" t="s">
        <v>220</v>
      </c>
      <c r="H242" s="24" t="s">
        <v>2343</v>
      </c>
      <c r="I242" s="3" t="s">
        <v>2344</v>
      </c>
      <c r="J242" s="3">
        <v>373201</v>
      </c>
      <c r="K242" s="3">
        <v>350000</v>
      </c>
      <c r="L242" s="3" t="s">
        <v>953</v>
      </c>
      <c r="M242" s="24" t="s">
        <v>306</v>
      </c>
      <c r="N242" s="38">
        <v>42735</v>
      </c>
      <c r="O242" s="24" t="s">
        <v>2345</v>
      </c>
      <c r="P242" s="3"/>
    </row>
    <row r="243" spans="1:17" ht="84.95">
      <c r="A243" s="3"/>
      <c r="B243" s="3" t="s">
        <v>2346</v>
      </c>
      <c r="C243" s="3" t="s">
        <v>63</v>
      </c>
      <c r="D243" s="3">
        <v>2013</v>
      </c>
      <c r="E243" s="3" t="s">
        <v>2342</v>
      </c>
      <c r="F243" s="3" t="s">
        <v>152</v>
      </c>
      <c r="G243" s="3" t="s">
        <v>152</v>
      </c>
      <c r="H243" s="24" t="s">
        <v>2347</v>
      </c>
      <c r="I243" s="3" t="s">
        <v>1336</v>
      </c>
      <c r="J243" s="3">
        <v>287762</v>
      </c>
      <c r="K243" s="3">
        <v>270000</v>
      </c>
      <c r="L243" s="3" t="s">
        <v>953</v>
      </c>
      <c r="M243" s="24" t="s">
        <v>282</v>
      </c>
      <c r="N243" s="38">
        <v>42495</v>
      </c>
      <c r="O243" s="24" t="s">
        <v>1336</v>
      </c>
      <c r="P243" s="3"/>
    </row>
    <row r="244" spans="1:17" ht="153">
      <c r="A244" s="3"/>
      <c r="B244" s="3" t="s">
        <v>2348</v>
      </c>
      <c r="C244" s="3" t="s">
        <v>63</v>
      </c>
      <c r="D244" s="3">
        <v>2013</v>
      </c>
      <c r="E244" s="3" t="s">
        <v>2342</v>
      </c>
      <c r="F244" s="3" t="s">
        <v>42</v>
      </c>
      <c r="G244" s="3" t="s">
        <v>42</v>
      </c>
      <c r="H244" s="24" t="s">
        <v>2349</v>
      </c>
      <c r="I244" s="3" t="s">
        <v>1446</v>
      </c>
      <c r="J244" s="3">
        <v>351708</v>
      </c>
      <c r="K244" s="3">
        <v>330000</v>
      </c>
      <c r="L244" s="3" t="s">
        <v>953</v>
      </c>
      <c r="M244" s="24" t="s">
        <v>560</v>
      </c>
      <c r="N244" s="38">
        <v>42369</v>
      </c>
      <c r="O244" s="24" t="s">
        <v>2350</v>
      </c>
      <c r="P244" s="3"/>
    </row>
    <row r="245" spans="1:17" ht="170.1">
      <c r="A245" s="3"/>
      <c r="B245" s="3" t="s">
        <v>2351</v>
      </c>
      <c r="C245" s="3" t="s">
        <v>63</v>
      </c>
      <c r="D245" s="3">
        <v>2013</v>
      </c>
      <c r="E245" s="3" t="s">
        <v>2342</v>
      </c>
      <c r="F245" s="3" t="s">
        <v>42</v>
      </c>
      <c r="G245" s="3" t="s">
        <v>42</v>
      </c>
      <c r="H245" s="24" t="s">
        <v>2352</v>
      </c>
      <c r="I245" s="3" t="s">
        <v>2353</v>
      </c>
      <c r="J245" s="3">
        <v>319735</v>
      </c>
      <c r="K245" s="3">
        <v>300000</v>
      </c>
      <c r="L245" s="3" t="s">
        <v>953</v>
      </c>
      <c r="M245" s="24" t="s">
        <v>551</v>
      </c>
      <c r="N245" s="38">
        <v>42825</v>
      </c>
      <c r="O245" s="24" t="s">
        <v>2354</v>
      </c>
      <c r="P245" s="3"/>
    </row>
    <row r="246" spans="1:17" ht="153">
      <c r="A246" s="3"/>
      <c r="B246" s="3" t="s">
        <v>2355</v>
      </c>
      <c r="C246" s="3" t="s">
        <v>63</v>
      </c>
      <c r="D246" s="3">
        <v>2013</v>
      </c>
      <c r="E246" s="3" t="s">
        <v>2342</v>
      </c>
      <c r="F246" s="3" t="s">
        <v>220</v>
      </c>
      <c r="G246" s="3" t="s">
        <v>220</v>
      </c>
      <c r="H246" s="24" t="s">
        <v>2356</v>
      </c>
      <c r="I246" s="3" t="s">
        <v>1827</v>
      </c>
      <c r="J246" s="3">
        <v>383682</v>
      </c>
      <c r="K246" s="3">
        <v>360000</v>
      </c>
      <c r="L246" s="3" t="s">
        <v>953</v>
      </c>
      <c r="M246" s="24" t="s">
        <v>306</v>
      </c>
      <c r="N246" s="38">
        <v>42825</v>
      </c>
      <c r="O246" s="24" t="s">
        <v>2357</v>
      </c>
      <c r="P246" s="3"/>
    </row>
    <row r="247" spans="1:17" ht="119.1">
      <c r="A247" s="3"/>
      <c r="B247" s="3" t="s">
        <v>2358</v>
      </c>
      <c r="C247" s="3" t="s">
        <v>63</v>
      </c>
      <c r="D247" s="3">
        <v>2013</v>
      </c>
      <c r="E247" s="3" t="s">
        <v>2342</v>
      </c>
      <c r="F247" s="3" t="s">
        <v>382</v>
      </c>
      <c r="G247" s="3" t="s">
        <v>152</v>
      </c>
      <c r="H247" s="24" t="s">
        <v>2359</v>
      </c>
      <c r="I247" s="3" t="s">
        <v>671</v>
      </c>
      <c r="J247" s="3">
        <v>351708</v>
      </c>
      <c r="K247" s="3">
        <v>330000</v>
      </c>
      <c r="L247" s="3" t="s">
        <v>953</v>
      </c>
      <c r="M247" s="24" t="s">
        <v>560</v>
      </c>
      <c r="N247" s="38">
        <v>43039</v>
      </c>
      <c r="O247" s="24" t="s">
        <v>2360</v>
      </c>
      <c r="P247" s="3"/>
    </row>
    <row r="248" spans="1:17" ht="102">
      <c r="A248" s="3"/>
      <c r="B248" s="3" t="s">
        <v>2361</v>
      </c>
      <c r="C248" s="3" t="s">
        <v>63</v>
      </c>
      <c r="D248" s="3">
        <v>2013</v>
      </c>
      <c r="E248" s="3" t="s">
        <v>2342</v>
      </c>
      <c r="F248" s="3" t="s">
        <v>152</v>
      </c>
      <c r="G248" s="3" t="s">
        <v>152</v>
      </c>
      <c r="H248" s="24" t="s">
        <v>2362</v>
      </c>
      <c r="I248" s="3" t="s">
        <v>1781</v>
      </c>
      <c r="J248" s="3">
        <v>351708</v>
      </c>
      <c r="K248" s="3">
        <v>330000</v>
      </c>
      <c r="L248" s="3" t="s">
        <v>953</v>
      </c>
      <c r="M248" s="24" t="s">
        <v>282</v>
      </c>
      <c r="N248" s="38">
        <v>42886</v>
      </c>
      <c r="O248" s="24" t="s">
        <v>2363</v>
      </c>
      <c r="P248" s="3"/>
    </row>
    <row r="249" spans="1:17" ht="204">
      <c r="A249" s="3"/>
      <c r="B249" s="3" t="s">
        <v>2364</v>
      </c>
      <c r="C249" s="3" t="s">
        <v>63</v>
      </c>
      <c r="D249" s="3">
        <v>2013</v>
      </c>
      <c r="E249" s="3" t="s">
        <v>2342</v>
      </c>
      <c r="F249" s="3" t="s">
        <v>194</v>
      </c>
      <c r="G249" s="3" t="s">
        <v>194</v>
      </c>
      <c r="H249" s="24" t="s">
        <v>2365</v>
      </c>
      <c r="I249" s="3" t="s">
        <v>1111</v>
      </c>
      <c r="J249" s="3">
        <v>420055</v>
      </c>
      <c r="K249" s="3">
        <v>395000</v>
      </c>
      <c r="L249" s="3" t="s">
        <v>953</v>
      </c>
      <c r="M249" s="24" t="s">
        <v>358</v>
      </c>
      <c r="N249" s="38">
        <v>42916</v>
      </c>
      <c r="O249" s="24" t="s">
        <v>2366</v>
      </c>
      <c r="P249" s="3"/>
    </row>
    <row r="250" spans="1:17" ht="306">
      <c r="A250" s="3"/>
      <c r="B250" s="3" t="s">
        <v>2367</v>
      </c>
      <c r="C250" s="3" t="s">
        <v>63</v>
      </c>
      <c r="D250" s="3">
        <v>2013</v>
      </c>
      <c r="E250" s="3" t="s">
        <v>2342</v>
      </c>
      <c r="F250" s="3" t="s">
        <v>49</v>
      </c>
      <c r="G250" s="3" t="s">
        <v>49</v>
      </c>
      <c r="H250" s="24" t="s">
        <v>2368</v>
      </c>
      <c r="I250" s="3" t="s">
        <v>142</v>
      </c>
      <c r="J250" s="3">
        <v>437559</v>
      </c>
      <c r="K250" s="3">
        <v>410000</v>
      </c>
      <c r="L250" s="3" t="s">
        <v>953</v>
      </c>
      <c r="M250" s="24" t="s">
        <v>441</v>
      </c>
      <c r="N250" s="38">
        <v>42735</v>
      </c>
      <c r="O250" s="24" t="s">
        <v>2369</v>
      </c>
      <c r="P250" s="3"/>
    </row>
    <row r="251" spans="1:17" ht="84.95">
      <c r="A251" s="3"/>
      <c r="B251" s="3" t="s">
        <v>2374</v>
      </c>
      <c r="C251" s="3" t="s">
        <v>63</v>
      </c>
      <c r="D251" s="3">
        <v>2013</v>
      </c>
      <c r="E251" s="3" t="s">
        <v>2342</v>
      </c>
      <c r="F251" s="3" t="s">
        <v>194</v>
      </c>
      <c r="G251" s="3" t="s">
        <v>194</v>
      </c>
      <c r="H251" s="24" t="s">
        <v>2375</v>
      </c>
      <c r="I251" s="3" t="s">
        <v>737</v>
      </c>
      <c r="J251" s="3">
        <v>381406</v>
      </c>
      <c r="K251" s="3">
        <v>370000</v>
      </c>
      <c r="L251" s="3" t="s">
        <v>953</v>
      </c>
      <c r="M251" s="24" t="s">
        <v>358</v>
      </c>
      <c r="N251" s="38">
        <v>42735</v>
      </c>
      <c r="O251" s="24" t="s">
        <v>737</v>
      </c>
      <c r="P251" s="3"/>
    </row>
    <row r="252" spans="1:17" ht="84.95">
      <c r="A252" s="3"/>
      <c r="B252" s="3" t="s">
        <v>2376</v>
      </c>
      <c r="C252" s="3" t="s">
        <v>63</v>
      </c>
      <c r="D252" s="3">
        <v>2013</v>
      </c>
      <c r="E252" s="3" t="s">
        <v>2342</v>
      </c>
      <c r="F252" s="3" t="s">
        <v>194</v>
      </c>
      <c r="G252" s="3" t="s">
        <v>194</v>
      </c>
      <c r="H252" s="24" t="s">
        <v>2377</v>
      </c>
      <c r="I252" s="3" t="s">
        <v>752</v>
      </c>
      <c r="J252" s="3">
        <v>393875</v>
      </c>
      <c r="K252" s="3">
        <v>370000</v>
      </c>
      <c r="L252" s="3" t="s">
        <v>953</v>
      </c>
      <c r="M252" s="24" t="s">
        <v>407</v>
      </c>
      <c r="N252" s="38">
        <v>42735</v>
      </c>
      <c r="O252" s="24" t="s">
        <v>2378</v>
      </c>
      <c r="P252" s="3"/>
    </row>
    <row r="253" spans="1:17" ht="170.1">
      <c r="A253" s="3"/>
      <c r="B253" s="3" t="s">
        <v>2379</v>
      </c>
      <c r="C253" s="3" t="s">
        <v>63</v>
      </c>
      <c r="D253" s="3">
        <v>2013</v>
      </c>
      <c r="E253" s="3" t="s">
        <v>2342</v>
      </c>
      <c r="F253" s="3" t="s">
        <v>88</v>
      </c>
      <c r="G253" s="3" t="s">
        <v>88</v>
      </c>
      <c r="H253" s="24" t="s">
        <v>2380</v>
      </c>
      <c r="I253" s="3" t="s">
        <v>2381</v>
      </c>
      <c r="J253" s="3">
        <v>404765</v>
      </c>
      <c r="K253" s="3">
        <v>380000</v>
      </c>
      <c r="L253" s="3" t="s">
        <v>953</v>
      </c>
      <c r="M253" s="24" t="s">
        <v>293</v>
      </c>
      <c r="N253" s="38">
        <v>42369</v>
      </c>
      <c r="O253" s="24" t="s">
        <v>2382</v>
      </c>
      <c r="P253" s="3"/>
    </row>
    <row r="254" spans="1:17" ht="237.95">
      <c r="A254" s="3"/>
      <c r="B254" s="3" t="s">
        <v>2383</v>
      </c>
      <c r="C254" s="3" t="s">
        <v>63</v>
      </c>
      <c r="D254" s="3">
        <v>2013</v>
      </c>
      <c r="E254" s="3" t="s">
        <v>2342</v>
      </c>
      <c r="F254" s="3" t="s">
        <v>42</v>
      </c>
      <c r="G254" s="3" t="s">
        <v>42</v>
      </c>
      <c r="H254" s="24" t="s">
        <v>2384</v>
      </c>
      <c r="I254" s="3" t="s">
        <v>148</v>
      </c>
      <c r="J254" s="3">
        <v>563238</v>
      </c>
      <c r="K254" s="3">
        <v>530000</v>
      </c>
      <c r="L254" s="3" t="s">
        <v>953</v>
      </c>
      <c r="M254" s="24" t="s">
        <v>358</v>
      </c>
      <c r="N254" s="38">
        <v>42735</v>
      </c>
      <c r="O254" s="24" t="s">
        <v>2385</v>
      </c>
      <c r="P254" s="3"/>
    </row>
    <row r="255" spans="1:17" ht="84.95">
      <c r="A255" s="3"/>
      <c r="B255" s="3" t="s">
        <v>2392</v>
      </c>
      <c r="C255" s="3" t="s">
        <v>63</v>
      </c>
      <c r="D255" s="3">
        <v>2013</v>
      </c>
      <c r="E255" s="3" t="s">
        <v>2342</v>
      </c>
      <c r="F255" s="3" t="s">
        <v>88</v>
      </c>
      <c r="G255" s="3" t="s">
        <v>88</v>
      </c>
      <c r="H255" s="24" t="s">
        <v>2393</v>
      </c>
      <c r="I255" s="3" t="s">
        <v>653</v>
      </c>
      <c r="J255" s="3">
        <v>351708</v>
      </c>
      <c r="K255" s="3">
        <v>330000</v>
      </c>
      <c r="L255" s="3" t="s">
        <v>953</v>
      </c>
      <c r="M255" s="24" t="s">
        <v>551</v>
      </c>
      <c r="N255" s="38">
        <v>42734</v>
      </c>
      <c r="O255" s="24" t="s">
        <v>653</v>
      </c>
      <c r="P255" s="3"/>
    </row>
    <row r="256" spans="1:17" s="4" customFormat="1" ht="255">
      <c r="A256" s="3"/>
      <c r="B256" s="3" t="s">
        <v>2399</v>
      </c>
      <c r="C256" s="3" t="s">
        <v>63</v>
      </c>
      <c r="D256" s="3">
        <v>2013</v>
      </c>
      <c r="E256" s="3" t="s">
        <v>2342</v>
      </c>
      <c r="F256" s="3" t="s">
        <v>42</v>
      </c>
      <c r="G256" s="3" t="s">
        <v>42</v>
      </c>
      <c r="H256" s="24" t="s">
        <v>2400</v>
      </c>
      <c r="I256" s="3" t="s">
        <v>108</v>
      </c>
      <c r="J256" s="3">
        <v>431642</v>
      </c>
      <c r="K256" s="3">
        <v>405000</v>
      </c>
      <c r="L256" s="3" t="s">
        <v>953</v>
      </c>
      <c r="M256" s="24" t="s">
        <v>334</v>
      </c>
      <c r="N256" s="38">
        <v>42735</v>
      </c>
      <c r="O256" s="24" t="s">
        <v>2401</v>
      </c>
      <c r="P256" s="3"/>
      <c r="Q256"/>
    </row>
    <row r="257" spans="1:17" ht="102">
      <c r="A257" s="3"/>
      <c r="B257" s="3" t="s">
        <v>2405</v>
      </c>
      <c r="C257" s="3" t="s">
        <v>63</v>
      </c>
      <c r="D257" s="3">
        <v>2013</v>
      </c>
      <c r="E257" s="3" t="s">
        <v>2342</v>
      </c>
      <c r="F257" s="3" t="s">
        <v>94</v>
      </c>
      <c r="G257" s="3" t="s">
        <v>42</v>
      </c>
      <c r="H257" s="24" t="s">
        <v>2406</v>
      </c>
      <c r="I257" s="3" t="s">
        <v>1003</v>
      </c>
      <c r="J257" s="3">
        <v>351708</v>
      </c>
      <c r="K257" s="3">
        <v>330000</v>
      </c>
      <c r="L257" s="3" t="s">
        <v>953</v>
      </c>
      <c r="M257" s="24" t="s">
        <v>306</v>
      </c>
      <c r="N257" s="38">
        <v>43100</v>
      </c>
      <c r="O257" s="24" t="s">
        <v>2407</v>
      </c>
      <c r="P257" s="3"/>
    </row>
    <row r="258" spans="1:17" ht="186.95">
      <c r="A258" s="3"/>
      <c r="B258" s="3" t="s">
        <v>2412</v>
      </c>
      <c r="C258" s="3" t="s">
        <v>63</v>
      </c>
      <c r="D258" s="3">
        <v>2013</v>
      </c>
      <c r="E258" s="3" t="s">
        <v>2342</v>
      </c>
      <c r="F258" s="3" t="s">
        <v>42</v>
      </c>
      <c r="G258" s="3" t="s">
        <v>42</v>
      </c>
      <c r="H258" s="24" t="s">
        <v>2413</v>
      </c>
      <c r="I258" s="3" t="s">
        <v>1731</v>
      </c>
      <c r="J258" s="3">
        <v>356805</v>
      </c>
      <c r="K258" s="3">
        <v>335000</v>
      </c>
      <c r="L258" s="3" t="s">
        <v>953</v>
      </c>
      <c r="M258" s="24" t="s">
        <v>407</v>
      </c>
      <c r="N258" s="38">
        <v>42735</v>
      </c>
      <c r="O258" s="24" t="s">
        <v>2414</v>
      </c>
      <c r="P258" s="3"/>
    </row>
    <row r="259" spans="1:17" ht="170.1">
      <c r="A259" s="3"/>
      <c r="B259" s="3" t="s">
        <v>2415</v>
      </c>
      <c r="C259" s="3" t="s">
        <v>63</v>
      </c>
      <c r="D259" s="3">
        <v>2013</v>
      </c>
      <c r="E259" s="3" t="s">
        <v>2342</v>
      </c>
      <c r="F259" s="3" t="s">
        <v>194</v>
      </c>
      <c r="G259" s="3" t="s">
        <v>194</v>
      </c>
      <c r="H259" s="24" t="s">
        <v>2416</v>
      </c>
      <c r="I259" s="3" t="s">
        <v>1131</v>
      </c>
      <c r="J259" s="3">
        <v>335662</v>
      </c>
      <c r="K259" s="3">
        <v>315000</v>
      </c>
      <c r="L259" s="3" t="s">
        <v>953</v>
      </c>
      <c r="M259" s="24" t="s">
        <v>358</v>
      </c>
      <c r="N259" s="38">
        <v>42735</v>
      </c>
      <c r="O259" s="24" t="s">
        <v>2417</v>
      </c>
      <c r="P259" s="3"/>
    </row>
    <row r="260" spans="1:17" ht="84.95">
      <c r="A260" s="3"/>
      <c r="B260" s="3" t="s">
        <v>2421</v>
      </c>
      <c r="C260" s="3" t="s">
        <v>63</v>
      </c>
      <c r="D260" s="3">
        <v>2013</v>
      </c>
      <c r="E260" s="3" t="s">
        <v>2342</v>
      </c>
      <c r="F260" s="3" t="s">
        <v>220</v>
      </c>
      <c r="G260" s="3" t="s">
        <v>220</v>
      </c>
      <c r="H260" s="24" t="s">
        <v>2422</v>
      </c>
      <c r="I260" s="3" t="s">
        <v>2423</v>
      </c>
      <c r="J260" s="3">
        <v>575522</v>
      </c>
      <c r="K260" s="3">
        <v>540000</v>
      </c>
      <c r="L260" s="3" t="s">
        <v>953</v>
      </c>
      <c r="M260" s="24" t="s">
        <v>2424</v>
      </c>
      <c r="N260" s="38">
        <v>42735</v>
      </c>
      <c r="O260" s="24" t="s">
        <v>2425</v>
      </c>
      <c r="P260" s="3"/>
    </row>
    <row r="261" spans="1:17" ht="102">
      <c r="A261" s="3"/>
      <c r="B261" s="3" t="s">
        <v>2426</v>
      </c>
      <c r="C261" s="3" t="s">
        <v>63</v>
      </c>
      <c r="D261" s="3">
        <v>2013</v>
      </c>
      <c r="E261" s="3" t="s">
        <v>2342</v>
      </c>
      <c r="F261" s="3" t="s">
        <v>220</v>
      </c>
      <c r="G261" s="3" t="s">
        <v>220</v>
      </c>
      <c r="H261" s="24" t="s">
        <v>2427</v>
      </c>
      <c r="I261" s="3" t="s">
        <v>2157</v>
      </c>
      <c r="J261" s="3">
        <v>367695</v>
      </c>
      <c r="K261" s="3">
        <v>345000</v>
      </c>
      <c r="L261" s="3" t="s">
        <v>953</v>
      </c>
      <c r="M261" s="24" t="s">
        <v>412</v>
      </c>
      <c r="N261" s="38">
        <v>42369</v>
      </c>
      <c r="O261" s="24" t="s">
        <v>2428</v>
      </c>
      <c r="P261" s="3"/>
    </row>
    <row r="262" spans="1:17" s="2" customFormat="1" ht="170.1">
      <c r="A262" s="3"/>
      <c r="B262" s="3" t="s">
        <v>2024</v>
      </c>
      <c r="C262" s="3" t="s">
        <v>241</v>
      </c>
      <c r="D262" s="3">
        <v>2014</v>
      </c>
      <c r="E262" s="3" t="s">
        <v>2021</v>
      </c>
      <c r="F262" s="3" t="s">
        <v>152</v>
      </c>
      <c r="G262" s="3" t="s">
        <v>152</v>
      </c>
      <c r="H262" s="24" t="s">
        <v>2025</v>
      </c>
      <c r="I262" s="3" t="s">
        <v>1090</v>
      </c>
      <c r="J262" s="3">
        <v>739827</v>
      </c>
      <c r="K262" s="3">
        <v>718826</v>
      </c>
      <c r="L262" s="3" t="s">
        <v>953</v>
      </c>
      <c r="M262" s="24" t="s">
        <v>358</v>
      </c>
      <c r="N262" s="38">
        <v>43950</v>
      </c>
      <c r="O262" s="24" t="s">
        <v>1090</v>
      </c>
      <c r="P262" s="3"/>
      <c r="Q262"/>
    </row>
    <row r="263" spans="1:17" ht="170.1">
      <c r="A263" s="3"/>
      <c r="B263" s="3" t="s">
        <v>2033</v>
      </c>
      <c r="C263" s="3" t="s">
        <v>241</v>
      </c>
      <c r="D263" s="3">
        <v>2014</v>
      </c>
      <c r="E263" s="3" t="s">
        <v>2021</v>
      </c>
      <c r="F263" s="3" t="s">
        <v>42</v>
      </c>
      <c r="G263" s="3" t="s">
        <v>42</v>
      </c>
      <c r="H263" s="24" t="s">
        <v>2034</v>
      </c>
      <c r="I263" s="3" t="s">
        <v>2035</v>
      </c>
      <c r="J263" s="3">
        <v>827301</v>
      </c>
      <c r="K263" s="3">
        <v>800098</v>
      </c>
      <c r="L263" s="3" t="s">
        <v>953</v>
      </c>
      <c r="M263" s="24" t="s">
        <v>407</v>
      </c>
      <c r="N263" s="38">
        <v>43737</v>
      </c>
      <c r="O263" s="24" t="s">
        <v>2035</v>
      </c>
      <c r="P263" s="3"/>
    </row>
    <row r="264" spans="1:17" ht="221.1">
      <c r="A264" s="3"/>
      <c r="B264" s="3" t="s">
        <v>2038</v>
      </c>
      <c r="C264" s="3" t="s">
        <v>33</v>
      </c>
      <c r="D264" s="3">
        <v>2014</v>
      </c>
      <c r="E264" s="3" t="s">
        <v>2039</v>
      </c>
      <c r="F264" s="3" t="s">
        <v>56</v>
      </c>
      <c r="G264" s="3" t="s">
        <v>56</v>
      </c>
      <c r="H264" s="24" t="s">
        <v>2040</v>
      </c>
      <c r="I264" s="3" t="s">
        <v>186</v>
      </c>
      <c r="J264" s="3">
        <v>580581</v>
      </c>
      <c r="K264" s="3">
        <v>550000</v>
      </c>
      <c r="L264" s="3" t="s">
        <v>953</v>
      </c>
      <c r="M264" s="24" t="s">
        <v>407</v>
      </c>
      <c r="N264" s="38">
        <v>43673</v>
      </c>
      <c r="O264" s="24" t="s">
        <v>2041</v>
      </c>
      <c r="P264" s="3"/>
    </row>
    <row r="265" spans="1:17" ht="237.95">
      <c r="A265" s="3"/>
      <c r="B265" s="3" t="s">
        <v>2042</v>
      </c>
      <c r="C265" s="3" t="s">
        <v>33</v>
      </c>
      <c r="D265" s="3">
        <v>2014</v>
      </c>
      <c r="E265" s="3" t="s">
        <v>2039</v>
      </c>
      <c r="F265" s="3" t="s">
        <v>94</v>
      </c>
      <c r="G265" s="3" t="s">
        <v>94</v>
      </c>
      <c r="H265" s="24" t="s">
        <v>2043</v>
      </c>
      <c r="I265" s="3" t="s">
        <v>2044</v>
      </c>
      <c r="J265" s="3">
        <v>417762</v>
      </c>
      <c r="K265" s="3">
        <v>395000</v>
      </c>
      <c r="L265" s="3" t="s">
        <v>953</v>
      </c>
      <c r="M265" s="24" t="s">
        <v>293</v>
      </c>
      <c r="N265" s="38">
        <v>43465</v>
      </c>
      <c r="O265" s="24" t="s">
        <v>2045</v>
      </c>
      <c r="P265" s="3"/>
    </row>
    <row r="266" spans="1:17" ht="170.1">
      <c r="A266" s="3"/>
      <c r="B266" s="3" t="s">
        <v>2046</v>
      </c>
      <c r="C266" s="3" t="s">
        <v>33</v>
      </c>
      <c r="D266" s="3">
        <v>2014</v>
      </c>
      <c r="E266" s="3" t="s">
        <v>2039</v>
      </c>
      <c r="F266" s="3" t="s">
        <v>113</v>
      </c>
      <c r="G266" s="3" t="s">
        <v>113</v>
      </c>
      <c r="H266" s="24" t="s">
        <v>2047</v>
      </c>
      <c r="I266" s="3" t="s">
        <v>2048</v>
      </c>
      <c r="J266" s="3">
        <v>269706</v>
      </c>
      <c r="K266" s="3">
        <v>255409</v>
      </c>
      <c r="L266" s="3" t="s">
        <v>953</v>
      </c>
      <c r="M266" s="24" t="s">
        <v>334</v>
      </c>
      <c r="N266" s="38">
        <v>43417</v>
      </c>
      <c r="O266" s="24" t="s">
        <v>2049</v>
      </c>
      <c r="P266" s="3"/>
    </row>
    <row r="267" spans="1:17" ht="170.1">
      <c r="A267" s="3"/>
      <c r="B267" s="3" t="s">
        <v>2050</v>
      </c>
      <c r="C267" s="3" t="s">
        <v>33</v>
      </c>
      <c r="D267" s="3">
        <v>2014</v>
      </c>
      <c r="E267" s="3" t="s">
        <v>2039</v>
      </c>
      <c r="F267" s="3" t="s">
        <v>113</v>
      </c>
      <c r="G267" s="3" t="s">
        <v>113</v>
      </c>
      <c r="H267" s="24" t="s">
        <v>2051</v>
      </c>
      <c r="I267" s="3" t="s">
        <v>2052</v>
      </c>
      <c r="J267" s="3">
        <v>251644</v>
      </c>
      <c r="K267" s="3">
        <v>240000</v>
      </c>
      <c r="L267" s="3" t="s">
        <v>953</v>
      </c>
      <c r="M267" s="24" t="s">
        <v>407</v>
      </c>
      <c r="N267" s="38">
        <v>42684</v>
      </c>
      <c r="O267" s="24" t="s">
        <v>2053</v>
      </c>
      <c r="P267" s="3"/>
    </row>
    <row r="268" spans="1:17" ht="409.6">
      <c r="A268" s="3"/>
      <c r="B268" s="3" t="s">
        <v>2070</v>
      </c>
      <c r="C268" s="3" t="s">
        <v>165</v>
      </c>
      <c r="D268" s="3">
        <v>2014</v>
      </c>
      <c r="E268" s="3" t="s">
        <v>2071</v>
      </c>
      <c r="F268" s="3" t="s">
        <v>119</v>
      </c>
      <c r="G268" s="3" t="s">
        <v>119</v>
      </c>
      <c r="H268" s="24" t="s">
        <v>2072</v>
      </c>
      <c r="I268" s="3" t="s">
        <v>2073</v>
      </c>
      <c r="J268" s="3">
        <v>720000</v>
      </c>
      <c r="K268" s="3">
        <v>720000</v>
      </c>
      <c r="L268" s="3" t="s">
        <v>953</v>
      </c>
      <c r="M268" s="24" t="s">
        <v>407</v>
      </c>
      <c r="N268" s="38">
        <v>42735</v>
      </c>
      <c r="O268" s="24" t="s">
        <v>2074</v>
      </c>
      <c r="P268" s="3"/>
    </row>
    <row r="269" spans="1:17" ht="356.1">
      <c r="A269" s="3"/>
      <c r="B269" s="3" t="s">
        <v>2078</v>
      </c>
      <c r="C269" s="3" t="s">
        <v>165</v>
      </c>
      <c r="D269" s="3">
        <v>2014</v>
      </c>
      <c r="E269" s="3" t="s">
        <v>2071</v>
      </c>
      <c r="F269" s="3" t="s">
        <v>88</v>
      </c>
      <c r="G269" s="3" t="s">
        <v>88</v>
      </c>
      <c r="H269" s="24" t="s">
        <v>2079</v>
      </c>
      <c r="I269" s="3" t="s">
        <v>2080</v>
      </c>
      <c r="J269" s="3">
        <v>500000</v>
      </c>
      <c r="K269" s="3">
        <v>500000</v>
      </c>
      <c r="L269" s="3" t="s">
        <v>953</v>
      </c>
      <c r="M269" s="24" t="s">
        <v>358</v>
      </c>
      <c r="N269" s="38">
        <v>42735</v>
      </c>
      <c r="O269" s="24" t="s">
        <v>2081</v>
      </c>
      <c r="P269" s="3"/>
    </row>
    <row r="270" spans="1:17" ht="409.6">
      <c r="A270" s="3"/>
      <c r="B270" s="3" t="s">
        <v>2082</v>
      </c>
      <c r="C270" s="3" t="s">
        <v>165</v>
      </c>
      <c r="D270" s="3">
        <v>2014</v>
      </c>
      <c r="E270" s="3" t="s">
        <v>2071</v>
      </c>
      <c r="F270" s="3" t="s">
        <v>20</v>
      </c>
      <c r="G270" s="3" t="s">
        <v>20</v>
      </c>
      <c r="H270" s="24" t="s">
        <v>2083</v>
      </c>
      <c r="I270" s="3" t="s">
        <v>1639</v>
      </c>
      <c r="J270" s="3">
        <v>1025000</v>
      </c>
      <c r="K270" s="3">
        <v>1025000</v>
      </c>
      <c r="L270" s="3" t="s">
        <v>953</v>
      </c>
      <c r="M270" s="24" t="s">
        <v>1640</v>
      </c>
      <c r="N270" s="38">
        <v>42735</v>
      </c>
      <c r="O270" s="24" t="s">
        <v>2084</v>
      </c>
      <c r="P270" s="3"/>
    </row>
    <row r="271" spans="1:17" ht="170.1">
      <c r="A271" s="3"/>
      <c r="B271" s="3" t="s">
        <v>2085</v>
      </c>
      <c r="C271" s="3" t="s">
        <v>205</v>
      </c>
      <c r="D271" s="3">
        <v>2014</v>
      </c>
      <c r="E271" s="3" t="s">
        <v>2086</v>
      </c>
      <c r="F271" s="3" t="s">
        <v>119</v>
      </c>
      <c r="G271" s="3" t="s">
        <v>119</v>
      </c>
      <c r="H271" s="24" t="s">
        <v>2087</v>
      </c>
      <c r="I271" s="3" t="s">
        <v>2088</v>
      </c>
      <c r="J271" s="3">
        <v>98798</v>
      </c>
      <c r="K271" s="3">
        <v>376470</v>
      </c>
      <c r="L271" s="3" t="s">
        <v>953</v>
      </c>
      <c r="M271" s="24" t="s">
        <v>823</v>
      </c>
      <c r="N271" s="38">
        <v>41875</v>
      </c>
      <c r="O271" s="24" t="s">
        <v>2088</v>
      </c>
      <c r="P271" s="3"/>
    </row>
    <row r="272" spans="1:17" ht="135.94999999999999">
      <c r="A272" s="3"/>
      <c r="B272" s="3" t="s">
        <v>2089</v>
      </c>
      <c r="C272" s="3" t="s">
        <v>205</v>
      </c>
      <c r="D272" s="3">
        <v>2014</v>
      </c>
      <c r="E272" s="3" t="s">
        <v>2086</v>
      </c>
      <c r="F272" s="3" t="s">
        <v>194</v>
      </c>
      <c r="G272" s="3" t="s">
        <v>194</v>
      </c>
      <c r="H272" s="24" t="s">
        <v>2090</v>
      </c>
      <c r="I272" s="3" t="s">
        <v>2091</v>
      </c>
      <c r="J272" s="3">
        <v>382732</v>
      </c>
      <c r="K272" s="3">
        <v>385155</v>
      </c>
      <c r="L272" s="3" t="s">
        <v>953</v>
      </c>
      <c r="M272" s="24" t="s">
        <v>358</v>
      </c>
      <c r="N272" s="38">
        <v>42782</v>
      </c>
      <c r="O272" s="24" t="s">
        <v>2091</v>
      </c>
      <c r="P272" s="3"/>
    </row>
    <row r="273" spans="1:17" ht="153">
      <c r="A273" s="3"/>
      <c r="B273" s="3" t="s">
        <v>2092</v>
      </c>
      <c r="C273" s="3" t="s">
        <v>205</v>
      </c>
      <c r="D273" s="3">
        <v>2014</v>
      </c>
      <c r="E273" s="3" t="s">
        <v>2086</v>
      </c>
      <c r="F273" s="3" t="s">
        <v>119</v>
      </c>
      <c r="G273" s="3" t="s">
        <v>119</v>
      </c>
      <c r="H273" s="24" t="s">
        <v>2093</v>
      </c>
      <c r="I273" s="3" t="s">
        <v>1464</v>
      </c>
      <c r="J273" s="3">
        <v>414375</v>
      </c>
      <c r="K273" s="3">
        <v>395220</v>
      </c>
      <c r="L273" s="3" t="s">
        <v>953</v>
      </c>
      <c r="M273" s="24" t="s">
        <v>560</v>
      </c>
      <c r="N273" s="38">
        <v>42886</v>
      </c>
      <c r="O273" s="24" t="s">
        <v>1464</v>
      </c>
      <c r="P273" s="3"/>
    </row>
    <row r="274" spans="1:17" ht="153">
      <c r="A274" s="3"/>
      <c r="B274" s="3" t="s">
        <v>2094</v>
      </c>
      <c r="C274" s="3" t="s">
        <v>205</v>
      </c>
      <c r="D274" s="3">
        <v>2014</v>
      </c>
      <c r="E274" s="3" t="s">
        <v>2086</v>
      </c>
      <c r="F274" s="3" t="s">
        <v>42</v>
      </c>
      <c r="G274" s="3" t="s">
        <v>42</v>
      </c>
      <c r="H274" s="24" t="s">
        <v>2095</v>
      </c>
      <c r="I274" s="3" t="s">
        <v>2096</v>
      </c>
      <c r="J274" s="3">
        <v>411161</v>
      </c>
      <c r="K274" s="3">
        <v>395220</v>
      </c>
      <c r="L274" s="3" t="s">
        <v>953</v>
      </c>
      <c r="M274" s="24" t="s">
        <v>334</v>
      </c>
      <c r="N274" s="38">
        <v>42979</v>
      </c>
      <c r="O274" s="24" t="s">
        <v>2096</v>
      </c>
      <c r="P274" s="3"/>
    </row>
    <row r="275" spans="1:17" ht="153">
      <c r="A275" s="3"/>
      <c r="B275" s="3" t="s">
        <v>2097</v>
      </c>
      <c r="C275" s="3" t="s">
        <v>205</v>
      </c>
      <c r="D275" s="3">
        <v>2014</v>
      </c>
      <c r="E275" s="3" t="s">
        <v>2086</v>
      </c>
      <c r="F275" s="3" t="s">
        <v>152</v>
      </c>
      <c r="G275" s="3" t="s">
        <v>152</v>
      </c>
      <c r="H275" s="24" t="s">
        <v>2098</v>
      </c>
      <c r="I275" s="3" t="s">
        <v>2099</v>
      </c>
      <c r="J275" s="3">
        <v>387781</v>
      </c>
      <c r="K275" s="3">
        <v>395220</v>
      </c>
      <c r="L275" s="3" t="s">
        <v>953</v>
      </c>
      <c r="M275" s="24" t="s">
        <v>823</v>
      </c>
      <c r="N275" s="38">
        <v>42750</v>
      </c>
      <c r="O275" s="24" t="s">
        <v>2099</v>
      </c>
      <c r="P275" s="3"/>
    </row>
    <row r="276" spans="1:17" ht="153">
      <c r="A276" s="3"/>
      <c r="B276" s="3" t="s">
        <v>2100</v>
      </c>
      <c r="C276" s="3" t="s">
        <v>205</v>
      </c>
      <c r="D276" s="3">
        <v>2014</v>
      </c>
      <c r="E276" s="3" t="s">
        <v>2086</v>
      </c>
      <c r="F276" s="3" t="s">
        <v>42</v>
      </c>
      <c r="G276" s="3" t="s">
        <v>42</v>
      </c>
      <c r="H276" s="24" t="s">
        <v>2101</v>
      </c>
      <c r="I276" s="3" t="s">
        <v>2102</v>
      </c>
      <c r="J276" s="3">
        <v>285973</v>
      </c>
      <c r="K276" s="3">
        <v>334710</v>
      </c>
      <c r="L276" s="3" t="s">
        <v>953</v>
      </c>
      <c r="M276" s="24" t="s">
        <v>306</v>
      </c>
      <c r="N276" s="38">
        <v>42600</v>
      </c>
      <c r="O276" s="24" t="s">
        <v>2102</v>
      </c>
      <c r="P276" s="3"/>
    </row>
    <row r="277" spans="1:17" ht="153">
      <c r="A277" s="3"/>
      <c r="B277" s="3" t="s">
        <v>2106</v>
      </c>
      <c r="C277" s="3" t="s">
        <v>205</v>
      </c>
      <c r="D277" s="3">
        <v>2014</v>
      </c>
      <c r="E277" s="3" t="s">
        <v>2086</v>
      </c>
      <c r="F277" s="3" t="s">
        <v>220</v>
      </c>
      <c r="G277" s="3" t="s">
        <v>220</v>
      </c>
      <c r="H277" s="24" t="s">
        <v>2107</v>
      </c>
      <c r="I277" s="3" t="s">
        <v>2108</v>
      </c>
      <c r="J277" s="3">
        <v>375299</v>
      </c>
      <c r="K277" s="3">
        <v>358248</v>
      </c>
      <c r="L277" s="3" t="s">
        <v>953</v>
      </c>
      <c r="M277" s="24" t="s">
        <v>560</v>
      </c>
      <c r="N277" s="38">
        <v>42839</v>
      </c>
      <c r="O277" s="24" t="s">
        <v>2108</v>
      </c>
      <c r="P277" s="3"/>
    </row>
    <row r="278" spans="1:17" ht="119.1">
      <c r="A278" s="3"/>
      <c r="B278" s="3" t="s">
        <v>2109</v>
      </c>
      <c r="C278" s="3" t="s">
        <v>205</v>
      </c>
      <c r="D278" s="3">
        <v>2014</v>
      </c>
      <c r="E278" s="3" t="s">
        <v>2086</v>
      </c>
      <c r="F278" s="3" t="s">
        <v>152</v>
      </c>
      <c r="G278" s="3" t="s">
        <v>152</v>
      </c>
      <c r="H278" s="24" t="s">
        <v>2110</v>
      </c>
      <c r="I278" s="3" t="s">
        <v>2111</v>
      </c>
      <c r="J278" s="3">
        <v>408908</v>
      </c>
      <c r="K278" s="3">
        <v>395169</v>
      </c>
      <c r="L278" s="3" t="s">
        <v>953</v>
      </c>
      <c r="M278" s="24" t="s">
        <v>306</v>
      </c>
      <c r="N278" s="38">
        <v>43465</v>
      </c>
      <c r="O278" s="24" t="s">
        <v>2111</v>
      </c>
      <c r="P278" s="3"/>
    </row>
    <row r="279" spans="1:17" ht="153">
      <c r="A279" s="3"/>
      <c r="B279" s="3" t="s">
        <v>2115</v>
      </c>
      <c r="C279" s="3" t="s">
        <v>205</v>
      </c>
      <c r="D279" s="3">
        <v>2014</v>
      </c>
      <c r="E279" s="3" t="s">
        <v>2086</v>
      </c>
      <c r="F279" s="3" t="s">
        <v>56</v>
      </c>
      <c r="G279" s="3" t="s">
        <v>56</v>
      </c>
      <c r="H279" s="24" t="s">
        <v>2116</v>
      </c>
      <c r="I279" s="3" t="s">
        <v>2117</v>
      </c>
      <c r="J279" s="3">
        <v>94512</v>
      </c>
      <c r="K279" s="3">
        <v>395220</v>
      </c>
      <c r="L279" s="3" t="s">
        <v>953</v>
      </c>
      <c r="M279" s="24" t="s">
        <v>334</v>
      </c>
      <c r="N279" s="38">
        <v>42005</v>
      </c>
      <c r="O279" s="24" t="s">
        <v>2117</v>
      </c>
      <c r="P279" s="3"/>
    </row>
    <row r="280" spans="1:17" ht="153">
      <c r="A280" s="3"/>
      <c r="B280" s="3" t="s">
        <v>2118</v>
      </c>
      <c r="C280" s="3" t="s">
        <v>205</v>
      </c>
      <c r="D280" s="3">
        <v>2014</v>
      </c>
      <c r="E280" s="3" t="s">
        <v>2086</v>
      </c>
      <c r="F280" s="3" t="s">
        <v>42</v>
      </c>
      <c r="G280" s="3" t="s">
        <v>42</v>
      </c>
      <c r="H280" s="24" t="s">
        <v>2119</v>
      </c>
      <c r="I280" s="3" t="s">
        <v>2120</v>
      </c>
      <c r="J280" s="3">
        <v>392320</v>
      </c>
      <c r="K280" s="3">
        <v>379549</v>
      </c>
      <c r="L280" s="3" t="s">
        <v>953</v>
      </c>
      <c r="M280" s="24" t="s">
        <v>306</v>
      </c>
      <c r="N280" s="38">
        <v>42916</v>
      </c>
      <c r="O280" s="24" t="s">
        <v>2120</v>
      </c>
      <c r="P280" s="3"/>
    </row>
    <row r="281" spans="1:17" s="2" customFormat="1" ht="323.10000000000002">
      <c r="A281" s="3"/>
      <c r="B281" s="3" t="s">
        <v>2121</v>
      </c>
      <c r="C281" s="3" t="s">
        <v>63</v>
      </c>
      <c r="D281" s="3">
        <v>2014</v>
      </c>
      <c r="E281" s="3" t="s">
        <v>2122</v>
      </c>
      <c r="F281" s="3" t="s">
        <v>119</v>
      </c>
      <c r="G281" s="3" t="s">
        <v>119</v>
      </c>
      <c r="H281" s="24" t="s">
        <v>2123</v>
      </c>
      <c r="I281" s="3" t="s">
        <v>121</v>
      </c>
      <c r="J281" s="3">
        <v>362895</v>
      </c>
      <c r="K281" s="3">
        <v>346000</v>
      </c>
      <c r="L281" s="3" t="s">
        <v>953</v>
      </c>
      <c r="M281" s="24" t="s">
        <v>551</v>
      </c>
      <c r="N281" s="38">
        <v>42916</v>
      </c>
      <c r="O281" s="24" t="s">
        <v>2124</v>
      </c>
      <c r="P281" s="3"/>
      <c r="Q281"/>
    </row>
    <row r="282" spans="1:17" ht="153">
      <c r="A282" s="3"/>
      <c r="B282" s="3" t="s">
        <v>2125</v>
      </c>
      <c r="C282" s="3" t="s">
        <v>63</v>
      </c>
      <c r="D282" s="3">
        <v>2014</v>
      </c>
      <c r="E282" s="3" t="s">
        <v>2122</v>
      </c>
      <c r="F282" s="3" t="s">
        <v>81</v>
      </c>
      <c r="G282" s="3" t="s">
        <v>81</v>
      </c>
      <c r="H282" s="24" t="s">
        <v>2126</v>
      </c>
      <c r="I282" s="3" t="s">
        <v>2127</v>
      </c>
      <c r="J282" s="3">
        <v>345993</v>
      </c>
      <c r="K282" s="3">
        <v>330000</v>
      </c>
      <c r="L282" s="3" t="s">
        <v>953</v>
      </c>
      <c r="M282" s="24" t="s">
        <v>560</v>
      </c>
      <c r="N282" s="38">
        <v>43830</v>
      </c>
      <c r="O282" s="24" t="s">
        <v>2128</v>
      </c>
      <c r="P282" s="3"/>
    </row>
    <row r="283" spans="1:17" ht="153">
      <c r="A283" s="3"/>
      <c r="B283" s="3" t="s">
        <v>2129</v>
      </c>
      <c r="C283" s="3" t="s">
        <v>63</v>
      </c>
      <c r="D283" s="3">
        <v>2014</v>
      </c>
      <c r="E283" s="3" t="s">
        <v>2122</v>
      </c>
      <c r="F283" s="3" t="s">
        <v>220</v>
      </c>
      <c r="G283" s="3" t="s">
        <v>220</v>
      </c>
      <c r="H283" s="24" t="s">
        <v>2130</v>
      </c>
      <c r="I283" s="3" t="s">
        <v>2131</v>
      </c>
      <c r="J283" s="3">
        <v>345993</v>
      </c>
      <c r="K283" s="3">
        <v>330000</v>
      </c>
      <c r="L283" s="3" t="s">
        <v>953</v>
      </c>
      <c r="M283" s="24" t="s">
        <v>551</v>
      </c>
      <c r="N283" s="38">
        <v>43830</v>
      </c>
      <c r="O283" s="24" t="s">
        <v>2131</v>
      </c>
      <c r="P283" s="3"/>
    </row>
    <row r="284" spans="1:17" ht="170.1">
      <c r="A284" s="3"/>
      <c r="B284" s="3" t="s">
        <v>2132</v>
      </c>
      <c r="C284" s="3" t="s">
        <v>63</v>
      </c>
      <c r="D284" s="3">
        <v>2014</v>
      </c>
      <c r="E284" s="3" t="s">
        <v>2122</v>
      </c>
      <c r="F284" s="3" t="s">
        <v>20</v>
      </c>
      <c r="G284" s="3" t="s">
        <v>20</v>
      </c>
      <c r="H284" s="24" t="s">
        <v>2133</v>
      </c>
      <c r="I284" s="3" t="s">
        <v>1044</v>
      </c>
      <c r="J284" s="3">
        <v>394533</v>
      </c>
      <c r="K284" s="3">
        <v>380000</v>
      </c>
      <c r="L284" s="3" t="s">
        <v>953</v>
      </c>
      <c r="M284" s="24" t="s">
        <v>306</v>
      </c>
      <c r="N284" s="38">
        <v>43830</v>
      </c>
      <c r="O284" s="24" t="s">
        <v>1044</v>
      </c>
      <c r="P284" s="3"/>
    </row>
    <row r="285" spans="1:17" ht="170.1">
      <c r="A285" s="3"/>
      <c r="B285" s="3" t="s">
        <v>2134</v>
      </c>
      <c r="C285" s="3" t="s">
        <v>63</v>
      </c>
      <c r="D285" s="3">
        <v>2014</v>
      </c>
      <c r="E285" s="3" t="s">
        <v>2122</v>
      </c>
      <c r="F285" s="3" t="s">
        <v>88</v>
      </c>
      <c r="G285" s="3" t="s">
        <v>88</v>
      </c>
      <c r="H285" s="24" t="s">
        <v>2135</v>
      </c>
      <c r="I285" s="3" t="s">
        <v>2136</v>
      </c>
      <c r="J285" s="3">
        <v>377263</v>
      </c>
      <c r="K285" s="3">
        <v>360000</v>
      </c>
      <c r="L285" s="3" t="s">
        <v>953</v>
      </c>
      <c r="M285" s="24" t="s">
        <v>1411</v>
      </c>
      <c r="N285" s="38">
        <v>43100</v>
      </c>
      <c r="O285" s="24" t="s">
        <v>2136</v>
      </c>
      <c r="P285" s="3"/>
    </row>
    <row r="286" spans="1:17" ht="135.94999999999999">
      <c r="A286" s="3"/>
      <c r="B286" s="3" t="s">
        <v>2137</v>
      </c>
      <c r="C286" s="3" t="s">
        <v>63</v>
      </c>
      <c r="D286" s="3">
        <v>2014</v>
      </c>
      <c r="E286" s="3" t="s">
        <v>2122</v>
      </c>
      <c r="F286" s="3" t="s">
        <v>220</v>
      </c>
      <c r="G286" s="3" t="s">
        <v>220</v>
      </c>
      <c r="H286" s="24" t="s">
        <v>2138</v>
      </c>
      <c r="I286" s="3" t="s">
        <v>1191</v>
      </c>
      <c r="J286" s="3">
        <v>356295</v>
      </c>
      <c r="K286" s="3">
        <v>340000</v>
      </c>
      <c r="L286" s="3" t="s">
        <v>953</v>
      </c>
      <c r="M286" s="24" t="s">
        <v>306</v>
      </c>
      <c r="N286" s="38">
        <v>42916</v>
      </c>
      <c r="O286" s="24" t="s">
        <v>2139</v>
      </c>
      <c r="P286" s="3"/>
    </row>
    <row r="287" spans="1:17" s="4" customFormat="1" ht="170.1">
      <c r="A287" s="3"/>
      <c r="B287" s="3" t="s">
        <v>2140</v>
      </c>
      <c r="C287" s="3" t="s">
        <v>63</v>
      </c>
      <c r="D287" s="3">
        <v>2014</v>
      </c>
      <c r="E287" s="3" t="s">
        <v>2122</v>
      </c>
      <c r="F287" s="3" t="s">
        <v>88</v>
      </c>
      <c r="G287" s="3" t="s">
        <v>88</v>
      </c>
      <c r="H287" s="24" t="s">
        <v>2141</v>
      </c>
      <c r="I287" s="3" t="s">
        <v>2142</v>
      </c>
      <c r="J287" s="3">
        <v>377447</v>
      </c>
      <c r="K287" s="3">
        <v>360000</v>
      </c>
      <c r="L287" s="3" t="s">
        <v>953</v>
      </c>
      <c r="M287" s="24" t="s">
        <v>306</v>
      </c>
      <c r="N287" s="38">
        <v>43100</v>
      </c>
      <c r="O287" s="24" t="s">
        <v>2142</v>
      </c>
      <c r="P287" s="3"/>
      <c r="Q287"/>
    </row>
    <row r="288" spans="1:17" ht="135.94999999999999">
      <c r="A288" s="3"/>
      <c r="B288" s="3" t="s">
        <v>2143</v>
      </c>
      <c r="C288" s="3" t="s">
        <v>63</v>
      </c>
      <c r="D288" s="3">
        <v>2014</v>
      </c>
      <c r="E288" s="3" t="s">
        <v>2122</v>
      </c>
      <c r="F288" s="3" t="s">
        <v>94</v>
      </c>
      <c r="G288" s="3" t="s">
        <v>88</v>
      </c>
      <c r="H288" s="24" t="s">
        <v>2144</v>
      </c>
      <c r="I288" s="3" t="s">
        <v>96</v>
      </c>
      <c r="J288" s="3">
        <v>314354</v>
      </c>
      <c r="K288" s="3">
        <v>300000</v>
      </c>
      <c r="L288" s="3" t="s">
        <v>953</v>
      </c>
      <c r="M288" s="24" t="s">
        <v>293</v>
      </c>
      <c r="N288" s="38">
        <v>42803</v>
      </c>
      <c r="O288" s="24" t="s">
        <v>96</v>
      </c>
      <c r="P288" s="3"/>
    </row>
    <row r="289" spans="1:17" s="2" customFormat="1" ht="170.1">
      <c r="A289" s="3"/>
      <c r="B289" s="3" t="s">
        <v>2145</v>
      </c>
      <c r="C289" s="3" t="s">
        <v>63</v>
      </c>
      <c r="D289" s="3">
        <v>2014</v>
      </c>
      <c r="E289" s="3" t="s">
        <v>2122</v>
      </c>
      <c r="F289" s="3" t="s">
        <v>20</v>
      </c>
      <c r="G289" s="3" t="s">
        <v>20</v>
      </c>
      <c r="H289" s="24" t="s">
        <v>2146</v>
      </c>
      <c r="I289" s="3" t="s">
        <v>2147</v>
      </c>
      <c r="J289" s="3">
        <v>421367</v>
      </c>
      <c r="K289" s="3">
        <v>403000</v>
      </c>
      <c r="L289" s="3" t="s">
        <v>953</v>
      </c>
      <c r="M289" s="24" t="s">
        <v>293</v>
      </c>
      <c r="N289" s="38">
        <v>43799</v>
      </c>
      <c r="O289" s="24" t="s">
        <v>2148</v>
      </c>
      <c r="P289" s="3"/>
      <c r="Q289"/>
    </row>
    <row r="290" spans="1:17" ht="153">
      <c r="A290" s="3"/>
      <c r="B290" s="3" t="s">
        <v>2149</v>
      </c>
      <c r="C290" s="3" t="s">
        <v>63</v>
      </c>
      <c r="D290" s="3">
        <v>2014</v>
      </c>
      <c r="E290" s="3" t="s">
        <v>2122</v>
      </c>
      <c r="F290" s="3" t="s">
        <v>42</v>
      </c>
      <c r="G290" s="3" t="s">
        <v>42</v>
      </c>
      <c r="H290" s="24" t="s">
        <v>2150</v>
      </c>
      <c r="I290" s="3" t="s">
        <v>1719</v>
      </c>
      <c r="J290" s="3">
        <v>345993</v>
      </c>
      <c r="K290" s="3">
        <v>330000</v>
      </c>
      <c r="L290" s="3" t="s">
        <v>953</v>
      </c>
      <c r="M290" s="24" t="s">
        <v>560</v>
      </c>
      <c r="N290" s="38">
        <v>43100</v>
      </c>
      <c r="O290" s="24" t="s">
        <v>2151</v>
      </c>
      <c r="P290" s="3"/>
    </row>
    <row r="291" spans="1:17" ht="170.1">
      <c r="A291" s="3"/>
      <c r="B291" s="3" t="s">
        <v>2152</v>
      </c>
      <c r="C291" s="3" t="s">
        <v>63</v>
      </c>
      <c r="D291" s="3">
        <v>2014</v>
      </c>
      <c r="E291" s="3" t="s">
        <v>2122</v>
      </c>
      <c r="F291" s="3" t="s">
        <v>152</v>
      </c>
      <c r="G291" s="3" t="s">
        <v>152</v>
      </c>
      <c r="H291" s="24" t="s">
        <v>2153</v>
      </c>
      <c r="I291" s="3" t="s">
        <v>1770</v>
      </c>
      <c r="J291" s="3">
        <v>471809</v>
      </c>
      <c r="K291" s="3">
        <v>450000</v>
      </c>
      <c r="L291" s="3" t="s">
        <v>953</v>
      </c>
      <c r="M291" s="24" t="s">
        <v>407</v>
      </c>
      <c r="N291" s="38">
        <v>43190</v>
      </c>
      <c r="O291" s="24" t="s">
        <v>2154</v>
      </c>
      <c r="P291" s="3"/>
    </row>
    <row r="292" spans="1:17" ht="170.1">
      <c r="A292" s="3"/>
      <c r="B292" s="3" t="s">
        <v>2155</v>
      </c>
      <c r="C292" s="3" t="s">
        <v>63</v>
      </c>
      <c r="D292" s="3">
        <v>2014</v>
      </c>
      <c r="E292" s="3" t="s">
        <v>2122</v>
      </c>
      <c r="F292" s="3" t="s">
        <v>220</v>
      </c>
      <c r="G292" s="3" t="s">
        <v>220</v>
      </c>
      <c r="H292" s="24" t="s">
        <v>2156</v>
      </c>
      <c r="I292" s="3" t="s">
        <v>2157</v>
      </c>
      <c r="J292" s="3">
        <v>335328</v>
      </c>
      <c r="K292" s="3">
        <v>320000</v>
      </c>
      <c r="L292" s="3" t="s">
        <v>953</v>
      </c>
      <c r="M292" s="24" t="s">
        <v>412</v>
      </c>
      <c r="N292" s="38">
        <v>42735</v>
      </c>
      <c r="O292" s="24" t="s">
        <v>2158</v>
      </c>
      <c r="P292" s="3"/>
    </row>
    <row r="293" spans="1:17" ht="153">
      <c r="A293" s="3"/>
      <c r="B293" s="3" t="s">
        <v>2159</v>
      </c>
      <c r="C293" s="3" t="s">
        <v>63</v>
      </c>
      <c r="D293" s="3">
        <v>2014</v>
      </c>
      <c r="E293" s="3" t="s">
        <v>2122</v>
      </c>
      <c r="F293" s="3" t="s">
        <v>220</v>
      </c>
      <c r="G293" s="3" t="s">
        <v>220</v>
      </c>
      <c r="H293" s="24" t="s">
        <v>2160</v>
      </c>
      <c r="I293" s="3" t="s">
        <v>785</v>
      </c>
      <c r="J293" s="3">
        <v>408717</v>
      </c>
      <c r="K293" s="3">
        <v>390000</v>
      </c>
      <c r="L293" s="3" t="s">
        <v>953</v>
      </c>
      <c r="M293" s="24" t="s">
        <v>551</v>
      </c>
      <c r="N293" s="38">
        <v>43100</v>
      </c>
      <c r="O293" s="24" t="s">
        <v>785</v>
      </c>
      <c r="P293" s="3"/>
    </row>
    <row r="294" spans="1:17" ht="153">
      <c r="A294" s="3"/>
      <c r="B294" s="3" t="s">
        <v>2161</v>
      </c>
      <c r="C294" s="3" t="s">
        <v>63</v>
      </c>
      <c r="D294" s="3">
        <v>2014</v>
      </c>
      <c r="E294" s="3" t="s">
        <v>2122</v>
      </c>
      <c r="F294" s="3" t="s">
        <v>194</v>
      </c>
      <c r="G294" s="3" t="s">
        <v>194</v>
      </c>
      <c r="H294" s="24" t="s">
        <v>2162</v>
      </c>
      <c r="I294" s="3" t="s">
        <v>1564</v>
      </c>
      <c r="J294" s="3">
        <v>362781</v>
      </c>
      <c r="K294" s="3">
        <v>345880</v>
      </c>
      <c r="L294" s="3" t="s">
        <v>953</v>
      </c>
      <c r="M294" s="24" t="s">
        <v>358</v>
      </c>
      <c r="N294" s="38">
        <v>42916</v>
      </c>
      <c r="O294" s="24" t="s">
        <v>1564</v>
      </c>
      <c r="P294" s="3"/>
    </row>
    <row r="295" spans="1:17" ht="170.1">
      <c r="A295" s="3"/>
      <c r="B295" s="3" t="s">
        <v>2163</v>
      </c>
      <c r="C295" s="3" t="s">
        <v>63</v>
      </c>
      <c r="D295" s="3">
        <v>2014</v>
      </c>
      <c r="E295" s="3" t="s">
        <v>2122</v>
      </c>
      <c r="F295" s="3" t="s">
        <v>152</v>
      </c>
      <c r="G295" s="3" t="s">
        <v>152</v>
      </c>
      <c r="H295" s="24" t="s">
        <v>2164</v>
      </c>
      <c r="I295" s="3" t="s">
        <v>1139</v>
      </c>
      <c r="J295" s="3">
        <v>345993</v>
      </c>
      <c r="K295" s="3">
        <v>330000</v>
      </c>
      <c r="L295" s="3" t="s">
        <v>953</v>
      </c>
      <c r="M295" s="24" t="s">
        <v>358</v>
      </c>
      <c r="N295" s="38">
        <v>43100</v>
      </c>
      <c r="O295" s="24" t="s">
        <v>1139</v>
      </c>
      <c r="P295" s="3"/>
    </row>
    <row r="296" spans="1:17" ht="170.1">
      <c r="A296" s="3"/>
      <c r="B296" s="3" t="s">
        <v>2168</v>
      </c>
      <c r="C296" s="3" t="s">
        <v>63</v>
      </c>
      <c r="D296" s="3">
        <v>2014</v>
      </c>
      <c r="E296" s="3" t="s">
        <v>2122</v>
      </c>
      <c r="F296" s="3" t="s">
        <v>243</v>
      </c>
      <c r="G296" s="3" t="s">
        <v>1909</v>
      </c>
      <c r="H296" s="24" t="s">
        <v>2169</v>
      </c>
      <c r="I296" s="3" t="s">
        <v>1119</v>
      </c>
      <c r="J296" s="3">
        <v>283085</v>
      </c>
      <c r="K296" s="3">
        <v>270000</v>
      </c>
      <c r="L296" s="3" t="s">
        <v>953</v>
      </c>
      <c r="M296" s="24" t="s">
        <v>300</v>
      </c>
      <c r="N296" s="38">
        <v>43100</v>
      </c>
      <c r="O296" s="24" t="s">
        <v>2170</v>
      </c>
      <c r="P296" s="3"/>
    </row>
    <row r="297" spans="1:17" ht="153">
      <c r="A297" s="3"/>
      <c r="B297" s="3" t="s">
        <v>2171</v>
      </c>
      <c r="C297" s="3" t="s">
        <v>63</v>
      </c>
      <c r="D297" s="3">
        <v>2014</v>
      </c>
      <c r="E297" s="3" t="s">
        <v>2122</v>
      </c>
      <c r="F297" s="3" t="s">
        <v>20</v>
      </c>
      <c r="G297" s="3" t="s">
        <v>20</v>
      </c>
      <c r="H297" s="24" t="s">
        <v>2172</v>
      </c>
      <c r="I297" s="3" t="s">
        <v>2173</v>
      </c>
      <c r="J297" s="3">
        <v>345993</v>
      </c>
      <c r="K297" s="3">
        <v>330000</v>
      </c>
      <c r="L297" s="3" t="s">
        <v>953</v>
      </c>
      <c r="M297" s="24" t="s">
        <v>334</v>
      </c>
      <c r="N297" s="38">
        <v>43100</v>
      </c>
      <c r="O297" s="24" t="s">
        <v>2174</v>
      </c>
      <c r="P297" s="3"/>
    </row>
    <row r="298" spans="1:17" ht="119.1">
      <c r="A298" s="3"/>
      <c r="B298" s="3" t="s">
        <v>2175</v>
      </c>
      <c r="C298" s="3" t="s">
        <v>63</v>
      </c>
      <c r="D298" s="3">
        <v>2014</v>
      </c>
      <c r="E298" s="3" t="s">
        <v>2122</v>
      </c>
      <c r="F298" s="3" t="s">
        <v>20</v>
      </c>
      <c r="G298" s="3" t="s">
        <v>42</v>
      </c>
      <c r="H298" s="24" t="s">
        <v>2176</v>
      </c>
      <c r="I298" s="3" t="s">
        <v>1553</v>
      </c>
      <c r="J298" s="3">
        <v>377625</v>
      </c>
      <c r="K298" s="3">
        <v>360000</v>
      </c>
      <c r="L298" s="3" t="s">
        <v>953</v>
      </c>
      <c r="M298" s="24" t="s">
        <v>306</v>
      </c>
      <c r="N298" s="38">
        <v>43281</v>
      </c>
      <c r="O298" s="24" t="s">
        <v>2177</v>
      </c>
      <c r="P298" s="3"/>
    </row>
    <row r="299" spans="1:17" ht="153">
      <c r="A299" s="3"/>
      <c r="B299" s="3" t="s">
        <v>2185</v>
      </c>
      <c r="C299" s="3" t="s">
        <v>63</v>
      </c>
      <c r="D299" s="3">
        <v>2014</v>
      </c>
      <c r="E299" s="3" t="s">
        <v>2122</v>
      </c>
      <c r="F299" s="3" t="s">
        <v>94</v>
      </c>
      <c r="G299" s="3" t="s">
        <v>94</v>
      </c>
      <c r="H299" s="24" t="s">
        <v>2186</v>
      </c>
      <c r="I299" s="3" t="s">
        <v>2187</v>
      </c>
      <c r="J299" s="3">
        <v>424631</v>
      </c>
      <c r="K299" s="3">
        <v>405000</v>
      </c>
      <c r="L299" s="3" t="s">
        <v>953</v>
      </c>
      <c r="M299" s="24" t="s">
        <v>2188</v>
      </c>
      <c r="N299" s="38">
        <v>43100</v>
      </c>
      <c r="O299" s="24" t="s">
        <v>2187</v>
      </c>
      <c r="P299" s="3"/>
    </row>
    <row r="300" spans="1:17" ht="170.1">
      <c r="A300" s="3"/>
      <c r="B300" s="3" t="s">
        <v>2189</v>
      </c>
      <c r="C300" s="3" t="s">
        <v>63</v>
      </c>
      <c r="D300" s="3">
        <v>2014</v>
      </c>
      <c r="E300" s="3" t="s">
        <v>2122</v>
      </c>
      <c r="F300" s="3" t="s">
        <v>215</v>
      </c>
      <c r="G300" s="3" t="s">
        <v>215</v>
      </c>
      <c r="H300" s="24" t="s">
        <v>2190</v>
      </c>
      <c r="I300" s="3" t="s">
        <v>2191</v>
      </c>
      <c r="J300" s="3">
        <v>378797</v>
      </c>
      <c r="K300" s="3">
        <v>362000</v>
      </c>
      <c r="L300" s="3" t="s">
        <v>953</v>
      </c>
      <c r="M300" s="24" t="s">
        <v>293</v>
      </c>
      <c r="N300" s="38">
        <v>43098</v>
      </c>
      <c r="O300" s="24" t="s">
        <v>2192</v>
      </c>
      <c r="P300" s="3"/>
    </row>
    <row r="301" spans="1:17" ht="102">
      <c r="A301" s="3"/>
      <c r="B301" s="3" t="s">
        <v>2193</v>
      </c>
      <c r="C301" s="3" t="s">
        <v>63</v>
      </c>
      <c r="D301" s="3">
        <v>2014</v>
      </c>
      <c r="E301" s="3" t="s">
        <v>2122</v>
      </c>
      <c r="F301" s="3" t="s">
        <v>42</v>
      </c>
      <c r="G301" s="3" t="s">
        <v>42</v>
      </c>
      <c r="H301" s="24" t="s">
        <v>2194</v>
      </c>
      <c r="I301" s="3" t="s">
        <v>2195</v>
      </c>
      <c r="J301" s="3">
        <v>335071</v>
      </c>
      <c r="K301" s="3">
        <v>357230</v>
      </c>
      <c r="L301" s="3" t="s">
        <v>953</v>
      </c>
      <c r="M301" s="24" t="s">
        <v>306</v>
      </c>
      <c r="N301" s="38">
        <v>43466</v>
      </c>
      <c r="O301" s="24" t="s">
        <v>2195</v>
      </c>
      <c r="P301" s="3"/>
    </row>
    <row r="302" spans="1:17" ht="153">
      <c r="A302" s="3"/>
      <c r="B302" s="3" t="s">
        <v>2199</v>
      </c>
      <c r="C302" s="3" t="s">
        <v>63</v>
      </c>
      <c r="D302" s="3">
        <v>2014</v>
      </c>
      <c r="E302" s="3" t="s">
        <v>2122</v>
      </c>
      <c r="F302" s="3" t="s">
        <v>42</v>
      </c>
      <c r="G302" s="3" t="s">
        <v>42</v>
      </c>
      <c r="H302" s="24" t="s">
        <v>2200</v>
      </c>
      <c r="I302" s="3" t="s">
        <v>1446</v>
      </c>
      <c r="J302" s="3">
        <v>0</v>
      </c>
      <c r="K302" s="3">
        <v>525000</v>
      </c>
      <c r="L302" s="3" t="s">
        <v>953</v>
      </c>
      <c r="M302" s="24" t="s">
        <v>412</v>
      </c>
      <c r="N302" s="38">
        <v>41639</v>
      </c>
      <c r="O302" s="24" t="s">
        <v>1446</v>
      </c>
      <c r="P302" s="3"/>
    </row>
    <row r="303" spans="1:17" ht="153">
      <c r="A303" s="3"/>
      <c r="B303" s="3" t="s">
        <v>2205</v>
      </c>
      <c r="C303" s="3" t="s">
        <v>63</v>
      </c>
      <c r="D303" s="3">
        <v>2014</v>
      </c>
      <c r="E303" s="3" t="s">
        <v>2122</v>
      </c>
      <c r="F303" s="3" t="s">
        <v>194</v>
      </c>
      <c r="G303" s="3" t="s">
        <v>194</v>
      </c>
      <c r="H303" s="24" t="s">
        <v>2206</v>
      </c>
      <c r="I303" s="3" t="s">
        <v>1367</v>
      </c>
      <c r="J303" s="3">
        <v>324084</v>
      </c>
      <c r="K303" s="3">
        <v>309000</v>
      </c>
      <c r="L303" s="3" t="s">
        <v>953</v>
      </c>
      <c r="M303" s="24" t="s">
        <v>358</v>
      </c>
      <c r="N303" s="38">
        <v>43131</v>
      </c>
      <c r="O303" s="24" t="s">
        <v>1367</v>
      </c>
      <c r="P303" s="3"/>
    </row>
    <row r="304" spans="1:17" ht="153">
      <c r="A304" s="3"/>
      <c r="B304" s="3" t="s">
        <v>2207</v>
      </c>
      <c r="C304" s="3" t="s">
        <v>63</v>
      </c>
      <c r="D304" s="3">
        <v>2014</v>
      </c>
      <c r="E304" s="3" t="s">
        <v>2122</v>
      </c>
      <c r="F304" s="3" t="s">
        <v>220</v>
      </c>
      <c r="G304" s="3" t="s">
        <v>220</v>
      </c>
      <c r="H304" s="24" t="s">
        <v>2208</v>
      </c>
      <c r="I304" s="3" t="s">
        <v>1262</v>
      </c>
      <c r="J304" s="3">
        <v>723078</v>
      </c>
      <c r="K304" s="3">
        <v>690000</v>
      </c>
      <c r="L304" s="3" t="s">
        <v>953</v>
      </c>
      <c r="M304" s="24" t="s">
        <v>334</v>
      </c>
      <c r="N304" s="38">
        <v>43100</v>
      </c>
      <c r="O304" s="24" t="s">
        <v>2209</v>
      </c>
      <c r="P304" s="3"/>
    </row>
    <row r="305" spans="1:16" ht="170.1">
      <c r="A305" s="3"/>
      <c r="B305" s="3" t="s">
        <v>2214</v>
      </c>
      <c r="C305" s="3" t="s">
        <v>63</v>
      </c>
      <c r="D305" s="3">
        <v>2014</v>
      </c>
      <c r="E305" s="3" t="s">
        <v>2122</v>
      </c>
      <c r="F305" s="3" t="s">
        <v>56</v>
      </c>
      <c r="G305" s="3" t="s">
        <v>56</v>
      </c>
      <c r="H305" s="24" t="s">
        <v>2215</v>
      </c>
      <c r="I305" s="3" t="s">
        <v>2216</v>
      </c>
      <c r="J305" s="3">
        <v>393175</v>
      </c>
      <c r="K305" s="3">
        <v>375000</v>
      </c>
      <c r="L305" s="3" t="s">
        <v>953</v>
      </c>
      <c r="M305" s="24" t="s">
        <v>334</v>
      </c>
      <c r="N305" s="38">
        <v>43100</v>
      </c>
      <c r="O305" s="24" t="s">
        <v>2217</v>
      </c>
      <c r="P305" s="3"/>
    </row>
    <row r="306" spans="1:16" ht="170.1">
      <c r="A306" s="3"/>
      <c r="B306" s="3" t="s">
        <v>2221</v>
      </c>
      <c r="C306" s="3" t="s">
        <v>63</v>
      </c>
      <c r="D306" s="3">
        <v>2014</v>
      </c>
      <c r="E306" s="3" t="s">
        <v>2122</v>
      </c>
      <c r="F306" s="3" t="s">
        <v>42</v>
      </c>
      <c r="G306" s="3" t="s">
        <v>42</v>
      </c>
      <c r="H306" s="24" t="s">
        <v>2222</v>
      </c>
      <c r="I306" s="3" t="s">
        <v>108</v>
      </c>
      <c r="J306" s="3">
        <v>1122402</v>
      </c>
      <c r="K306" s="3">
        <v>1070000</v>
      </c>
      <c r="L306" s="3" t="s">
        <v>953</v>
      </c>
      <c r="M306" s="24" t="s">
        <v>334</v>
      </c>
      <c r="N306" s="38">
        <v>42735</v>
      </c>
      <c r="O306" s="24" t="s">
        <v>110</v>
      </c>
      <c r="P306" s="3"/>
    </row>
    <row r="307" spans="1:16" ht="186.95">
      <c r="A307" s="3"/>
      <c r="B307" s="3" t="s">
        <v>2223</v>
      </c>
      <c r="C307" s="3" t="s">
        <v>63</v>
      </c>
      <c r="D307" s="3">
        <v>2014</v>
      </c>
      <c r="E307" s="3" t="s">
        <v>2122</v>
      </c>
      <c r="F307" s="3" t="s">
        <v>20</v>
      </c>
      <c r="G307" s="3" t="s">
        <v>20</v>
      </c>
      <c r="H307" s="24" t="s">
        <v>2224</v>
      </c>
      <c r="I307" s="3" t="s">
        <v>2225</v>
      </c>
      <c r="J307" s="3">
        <v>421483</v>
      </c>
      <c r="K307" s="3">
        <v>402000</v>
      </c>
      <c r="L307" s="3" t="s">
        <v>953</v>
      </c>
      <c r="M307" s="24" t="s">
        <v>1151</v>
      </c>
      <c r="N307" s="38">
        <v>44002</v>
      </c>
      <c r="O307" s="24" t="s">
        <v>2226</v>
      </c>
      <c r="P307" s="3"/>
    </row>
    <row r="308" spans="1:16" ht="135.94999999999999">
      <c r="A308" s="3"/>
      <c r="B308" s="3" t="s">
        <v>2227</v>
      </c>
      <c r="C308" s="3" t="s">
        <v>63</v>
      </c>
      <c r="D308" s="3">
        <v>2014</v>
      </c>
      <c r="E308" s="3" t="s">
        <v>2122</v>
      </c>
      <c r="F308" s="3" t="s">
        <v>152</v>
      </c>
      <c r="G308" s="3" t="s">
        <v>152</v>
      </c>
      <c r="H308" s="24" t="s">
        <v>2228</v>
      </c>
      <c r="I308" s="3" t="s">
        <v>2229</v>
      </c>
      <c r="J308" s="3">
        <v>356385</v>
      </c>
      <c r="K308" s="3">
        <v>340000</v>
      </c>
      <c r="L308" s="3" t="s">
        <v>953</v>
      </c>
      <c r="M308" s="24" t="s">
        <v>306</v>
      </c>
      <c r="N308" s="38">
        <v>42855</v>
      </c>
      <c r="O308" s="24" t="s">
        <v>2230</v>
      </c>
      <c r="P308" s="3"/>
    </row>
    <row r="309" spans="1:16" ht="170.1">
      <c r="A309" s="3"/>
      <c r="B309" s="3" t="s">
        <v>2231</v>
      </c>
      <c r="C309" s="3" t="s">
        <v>63</v>
      </c>
      <c r="D309" s="3">
        <v>2014</v>
      </c>
      <c r="E309" s="3" t="s">
        <v>2122</v>
      </c>
      <c r="F309" s="3" t="s">
        <v>49</v>
      </c>
      <c r="G309" s="3" t="s">
        <v>49</v>
      </c>
      <c r="H309" s="24" t="s">
        <v>2232</v>
      </c>
      <c r="I309" s="3" t="s">
        <v>2233</v>
      </c>
      <c r="J309" s="3">
        <v>424702</v>
      </c>
      <c r="K309" s="3">
        <v>410000</v>
      </c>
      <c r="L309" s="3" t="s">
        <v>953</v>
      </c>
      <c r="M309" s="24" t="s">
        <v>293</v>
      </c>
      <c r="N309" s="38">
        <v>43100</v>
      </c>
      <c r="O309" s="24" t="s">
        <v>2234</v>
      </c>
      <c r="P309" s="3"/>
    </row>
    <row r="310" spans="1:16" ht="288.95">
      <c r="A310" s="3"/>
      <c r="B310" s="3" t="s">
        <v>2235</v>
      </c>
      <c r="C310" s="3" t="s">
        <v>63</v>
      </c>
      <c r="D310" s="3">
        <v>2014</v>
      </c>
      <c r="E310" s="3" t="s">
        <v>2122</v>
      </c>
      <c r="F310" s="3" t="s">
        <v>42</v>
      </c>
      <c r="G310" s="3" t="s">
        <v>42</v>
      </c>
      <c r="H310" s="24" t="s">
        <v>2236</v>
      </c>
      <c r="I310" s="3" t="s">
        <v>432</v>
      </c>
      <c r="J310" s="3">
        <v>601601</v>
      </c>
      <c r="K310" s="3">
        <v>575000</v>
      </c>
      <c r="L310" s="3" t="s">
        <v>953</v>
      </c>
      <c r="M310" s="24" t="s">
        <v>495</v>
      </c>
      <c r="N310" s="38">
        <v>42735</v>
      </c>
      <c r="O310" s="24" t="s">
        <v>2237</v>
      </c>
      <c r="P310" s="3"/>
    </row>
    <row r="311" spans="1:16" ht="153">
      <c r="A311" s="3"/>
      <c r="B311" s="3" t="s">
        <v>2238</v>
      </c>
      <c r="C311" s="3" t="s">
        <v>63</v>
      </c>
      <c r="D311" s="3">
        <v>2014</v>
      </c>
      <c r="E311" s="3" t="s">
        <v>2122</v>
      </c>
      <c r="F311" s="3" t="s">
        <v>152</v>
      </c>
      <c r="G311" s="3" t="s">
        <v>152</v>
      </c>
      <c r="H311" s="24" t="s">
        <v>2239</v>
      </c>
      <c r="I311" s="3" t="s">
        <v>2240</v>
      </c>
      <c r="J311" s="3">
        <v>351236</v>
      </c>
      <c r="K311" s="3">
        <v>335000</v>
      </c>
      <c r="L311" s="3" t="s">
        <v>953</v>
      </c>
      <c r="M311" s="24" t="s">
        <v>306</v>
      </c>
      <c r="N311" s="38">
        <v>43100</v>
      </c>
      <c r="O311" s="24" t="s">
        <v>2241</v>
      </c>
      <c r="P311" s="3"/>
    </row>
  </sheetData>
  <autoFilter ref="A1:Q1" xr:uid="{72082A17-92E3-4EB7-B3F1-9F6F019DE77D}">
    <sortState xmlns:xlrd2="http://schemas.microsoft.com/office/spreadsheetml/2017/richdata2" ref="A2:Q311">
      <sortCondition sortBy="cellColor" ref="B1" dxfId="9"/>
    </sortState>
  </autoFilter>
  <sortState xmlns:xlrd2="http://schemas.microsoft.com/office/spreadsheetml/2017/richdata2" ref="A2:Q311">
    <sortCondition sortBy="cellColor" ref="D2:D311" dxfId="8"/>
    <sortCondition sortBy="cellColor" ref="D2:D311" dxfId="7"/>
    <sortCondition ref="D2:D31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A1CC6-3380-4061-9BD5-5E3F010F5EA9}">
  <dimension ref="A1:Q175"/>
  <sheetViews>
    <sheetView topLeftCell="A144" zoomScale="44" workbookViewId="0">
      <selection activeCell="O50" sqref="A2:Q51"/>
    </sheetView>
  </sheetViews>
  <sheetFormatPr defaultColWidth="8.875" defaultRowHeight="15.95"/>
  <cols>
    <col min="8" max="8" width="80.875" style="22" customWidth="1"/>
    <col min="9" max="9" width="27" bestFit="1" customWidth="1"/>
    <col min="10" max="11" width="11" bestFit="1" customWidth="1"/>
    <col min="14" max="14" width="13" bestFit="1" customWidth="1"/>
    <col min="15" max="15" width="23.375" style="22" customWidth="1"/>
    <col min="17" max="17" width="8.625" customWidth="1"/>
  </cols>
  <sheetData>
    <row r="1" spans="1:17" ht="33.950000000000003">
      <c r="A1" t="s">
        <v>0</v>
      </c>
      <c r="B1" t="s">
        <v>1</v>
      </c>
      <c r="C1" t="s">
        <v>2</v>
      </c>
      <c r="D1" t="s">
        <v>3</v>
      </c>
      <c r="E1" t="s">
        <v>4</v>
      </c>
      <c r="F1" t="s">
        <v>5</v>
      </c>
      <c r="G1" t="s">
        <v>6</v>
      </c>
      <c r="H1" s="22" t="s">
        <v>7</v>
      </c>
      <c r="I1" t="s">
        <v>8</v>
      </c>
      <c r="J1" t="s">
        <v>9</v>
      </c>
      <c r="K1" t="s">
        <v>10</v>
      </c>
      <c r="L1" t="s">
        <v>11</v>
      </c>
      <c r="M1" t="s">
        <v>12</v>
      </c>
      <c r="N1" t="s">
        <v>13</v>
      </c>
      <c r="O1" s="22" t="s">
        <v>14</v>
      </c>
      <c r="P1" t="s">
        <v>15</v>
      </c>
      <c r="Q1" t="s">
        <v>16</v>
      </c>
    </row>
    <row r="2" spans="1:17" ht="409.5">
      <c r="A2" s="2"/>
      <c r="B2" s="2" t="s">
        <v>1875</v>
      </c>
      <c r="C2" s="2" t="s">
        <v>165</v>
      </c>
      <c r="D2" s="2">
        <v>2015</v>
      </c>
      <c r="E2" s="2" t="s">
        <v>1872</v>
      </c>
      <c r="F2" s="2" t="s">
        <v>88</v>
      </c>
      <c r="G2" s="2" t="s">
        <v>88</v>
      </c>
      <c r="H2" s="23" t="s">
        <v>1876</v>
      </c>
      <c r="I2" s="2" t="s">
        <v>1877</v>
      </c>
      <c r="J2" s="2">
        <v>270000</v>
      </c>
      <c r="K2" s="2">
        <v>270000</v>
      </c>
      <c r="L2" s="2" t="s">
        <v>953</v>
      </c>
      <c r="M2" s="2" t="s">
        <v>300</v>
      </c>
      <c r="N2" s="7">
        <v>42735</v>
      </c>
      <c r="O2" s="23" t="s">
        <v>1878</v>
      </c>
      <c r="P2" s="2"/>
    </row>
    <row r="3" spans="1:17" ht="153">
      <c r="A3" s="2"/>
      <c r="B3" s="2" t="s">
        <v>1908</v>
      </c>
      <c r="C3" s="2" t="s">
        <v>205</v>
      </c>
      <c r="D3" s="2">
        <v>2015</v>
      </c>
      <c r="E3" s="2" t="s">
        <v>1880</v>
      </c>
      <c r="F3" s="2" t="s">
        <v>243</v>
      </c>
      <c r="G3" s="2" t="s">
        <v>1909</v>
      </c>
      <c r="H3" s="23" t="s">
        <v>1910</v>
      </c>
      <c r="I3" s="2" t="s">
        <v>1911</v>
      </c>
      <c r="J3" s="2">
        <v>323076</v>
      </c>
      <c r="K3" s="2">
        <v>375000</v>
      </c>
      <c r="L3" s="2" t="s">
        <v>953</v>
      </c>
      <c r="M3" s="2" t="s">
        <v>391</v>
      </c>
      <c r="N3" s="7">
        <v>43465</v>
      </c>
      <c r="O3" s="23" t="s">
        <v>1911</v>
      </c>
      <c r="P3" s="2"/>
    </row>
    <row r="4" spans="1:17" ht="170.1">
      <c r="A4" s="2"/>
      <c r="B4" s="2" t="s">
        <v>2002</v>
      </c>
      <c r="C4" s="2" t="s">
        <v>63</v>
      </c>
      <c r="D4" s="2">
        <v>2015</v>
      </c>
      <c r="E4" s="2" t="s">
        <v>1918</v>
      </c>
      <c r="F4" s="2" t="s">
        <v>152</v>
      </c>
      <c r="G4" s="2" t="s">
        <v>152</v>
      </c>
      <c r="H4" s="23" t="s">
        <v>2003</v>
      </c>
      <c r="I4" s="2" t="s">
        <v>288</v>
      </c>
      <c r="J4" s="2">
        <v>479039</v>
      </c>
      <c r="K4" s="2">
        <v>613000</v>
      </c>
      <c r="L4" s="2" t="s">
        <v>953</v>
      </c>
      <c r="M4" s="2" t="s">
        <v>358</v>
      </c>
      <c r="N4" s="7">
        <v>43100</v>
      </c>
      <c r="O4" s="23" t="s">
        <v>288</v>
      </c>
      <c r="P4" s="2"/>
    </row>
    <row r="5" spans="1:17" ht="272.10000000000002">
      <c r="A5" s="2"/>
      <c r="B5" s="2" t="s">
        <v>2017</v>
      </c>
      <c r="C5" s="2" t="s">
        <v>63</v>
      </c>
      <c r="D5" s="2">
        <v>2015</v>
      </c>
      <c r="E5" s="2" t="s">
        <v>1918</v>
      </c>
      <c r="F5" s="2" t="s">
        <v>20</v>
      </c>
      <c r="G5" s="2" t="s">
        <v>20</v>
      </c>
      <c r="H5" s="23" t="s">
        <v>2018</v>
      </c>
      <c r="I5" s="2" t="s">
        <v>811</v>
      </c>
      <c r="J5" s="2">
        <v>420650</v>
      </c>
      <c r="K5" s="2">
        <v>443000</v>
      </c>
      <c r="L5" s="2" t="s">
        <v>953</v>
      </c>
      <c r="M5" s="2" t="s">
        <v>358</v>
      </c>
      <c r="N5" s="7">
        <v>43159</v>
      </c>
      <c r="O5" s="23" t="s">
        <v>2019</v>
      </c>
      <c r="P5" s="2"/>
    </row>
    <row r="6" spans="1:17" ht="204">
      <c r="A6" s="2"/>
      <c r="B6" s="2" t="s">
        <v>1701</v>
      </c>
      <c r="C6" s="2" t="s">
        <v>594</v>
      </c>
      <c r="D6" s="2">
        <v>2015</v>
      </c>
      <c r="E6" s="2" t="s">
        <v>1702</v>
      </c>
      <c r="F6" s="2" t="s">
        <v>42</v>
      </c>
      <c r="G6" s="2" t="s">
        <v>42</v>
      </c>
      <c r="H6" s="23" t="s">
        <v>1703</v>
      </c>
      <c r="I6" s="2" t="s">
        <v>132</v>
      </c>
      <c r="J6" s="2">
        <v>3249354</v>
      </c>
      <c r="K6" s="2">
        <v>3041282</v>
      </c>
      <c r="L6" s="2" t="s">
        <v>953</v>
      </c>
      <c r="M6" s="2" t="s">
        <v>358</v>
      </c>
      <c r="N6" s="7">
        <v>44561</v>
      </c>
      <c r="O6" s="23" t="s">
        <v>1704</v>
      </c>
      <c r="P6" s="2"/>
      <c r="Q6" s="2"/>
    </row>
    <row r="7" spans="1:17" ht="153">
      <c r="A7" s="2"/>
      <c r="B7" s="2" t="s">
        <v>1658</v>
      </c>
      <c r="C7" s="2" t="s">
        <v>241</v>
      </c>
      <c r="D7" s="2">
        <v>2016</v>
      </c>
      <c r="E7" s="2" t="s">
        <v>1655</v>
      </c>
      <c r="F7" s="2" t="s">
        <v>225</v>
      </c>
      <c r="G7" s="2" t="s">
        <v>225</v>
      </c>
      <c r="H7" s="23" t="s">
        <v>1659</v>
      </c>
      <c r="I7" s="2" t="s">
        <v>666</v>
      </c>
      <c r="J7" s="2">
        <v>684530</v>
      </c>
      <c r="K7" s="2">
        <v>652000</v>
      </c>
      <c r="L7" s="2" t="s">
        <v>953</v>
      </c>
      <c r="M7" s="2" t="s">
        <v>358</v>
      </c>
      <c r="N7" s="7">
        <v>44196</v>
      </c>
      <c r="O7" s="23" t="s">
        <v>666</v>
      </c>
      <c r="P7" s="2"/>
    </row>
    <row r="8" spans="1:17" ht="153">
      <c r="A8" s="2"/>
      <c r="B8" s="2" t="s">
        <v>1669</v>
      </c>
      <c r="C8" s="2" t="s">
        <v>241</v>
      </c>
      <c r="D8" s="2">
        <v>2016</v>
      </c>
      <c r="E8" s="2" t="s">
        <v>1655</v>
      </c>
      <c r="F8" s="2" t="s">
        <v>243</v>
      </c>
      <c r="G8" s="2" t="s">
        <v>243</v>
      </c>
      <c r="H8" s="23" t="s">
        <v>1670</v>
      </c>
      <c r="I8" s="2" t="s">
        <v>1671</v>
      </c>
      <c r="J8" s="2">
        <v>669076</v>
      </c>
      <c r="K8" s="2">
        <v>652000</v>
      </c>
      <c r="L8" s="2" t="s">
        <v>953</v>
      </c>
      <c r="M8" s="2" t="s">
        <v>358</v>
      </c>
      <c r="N8" s="7">
        <v>44196</v>
      </c>
      <c r="O8" s="23" t="s">
        <v>1671</v>
      </c>
      <c r="P8" s="2"/>
    </row>
    <row r="9" spans="1:17" ht="204">
      <c r="A9" s="2"/>
      <c r="B9" s="2" t="s">
        <v>1753</v>
      </c>
      <c r="C9" s="2" t="s">
        <v>63</v>
      </c>
      <c r="D9" s="2">
        <v>2016</v>
      </c>
      <c r="E9" s="2" t="s">
        <v>1711</v>
      </c>
      <c r="F9" s="2" t="s">
        <v>243</v>
      </c>
      <c r="G9" s="2" t="s">
        <v>243</v>
      </c>
      <c r="H9" s="23" t="s">
        <v>1754</v>
      </c>
      <c r="I9" s="2" t="s">
        <v>1755</v>
      </c>
      <c r="J9" s="2">
        <v>357329</v>
      </c>
      <c r="K9" s="2">
        <v>360000</v>
      </c>
      <c r="L9" s="2" t="s">
        <v>953</v>
      </c>
      <c r="M9" s="2" t="s">
        <v>391</v>
      </c>
      <c r="N9" s="7">
        <v>44196</v>
      </c>
      <c r="O9" s="23" t="s">
        <v>1756</v>
      </c>
      <c r="P9" s="2"/>
    </row>
    <row r="10" spans="1:17" ht="153">
      <c r="A10" s="2"/>
      <c r="B10" s="2" t="s">
        <v>1764</v>
      </c>
      <c r="C10" s="2" t="s">
        <v>63</v>
      </c>
      <c r="D10" s="2">
        <v>2016</v>
      </c>
      <c r="E10" s="2" t="s">
        <v>1711</v>
      </c>
      <c r="F10" s="2" t="s">
        <v>113</v>
      </c>
      <c r="G10" s="2" t="s">
        <v>113</v>
      </c>
      <c r="H10" s="23" t="s">
        <v>1765</v>
      </c>
      <c r="I10" s="2" t="s">
        <v>1766</v>
      </c>
      <c r="J10" s="2">
        <v>567675</v>
      </c>
      <c r="K10" s="2">
        <v>540800</v>
      </c>
      <c r="L10" s="2" t="s">
        <v>953</v>
      </c>
      <c r="M10" s="2" t="s">
        <v>358</v>
      </c>
      <c r="N10" s="7">
        <v>43830</v>
      </c>
      <c r="O10" s="23" t="s">
        <v>1767</v>
      </c>
      <c r="P10" s="2"/>
    </row>
    <row r="11" spans="1:17" ht="170.1">
      <c r="A11" s="2"/>
      <c r="B11" s="2" t="s">
        <v>1776</v>
      </c>
      <c r="C11" s="2" t="s">
        <v>63</v>
      </c>
      <c r="D11" s="2">
        <v>2016</v>
      </c>
      <c r="E11" s="2" t="s">
        <v>1711</v>
      </c>
      <c r="F11" s="2" t="s">
        <v>42</v>
      </c>
      <c r="G11" s="2" t="s">
        <v>42</v>
      </c>
      <c r="H11" s="23" t="s">
        <v>1777</v>
      </c>
      <c r="I11" s="2" t="s">
        <v>276</v>
      </c>
      <c r="J11" s="2">
        <v>386132</v>
      </c>
      <c r="K11" s="2">
        <v>367200</v>
      </c>
      <c r="L11" s="2" t="s">
        <v>953</v>
      </c>
      <c r="M11" s="2" t="s">
        <v>358</v>
      </c>
      <c r="N11" s="7">
        <v>43529</v>
      </c>
      <c r="O11" s="23" t="s">
        <v>1778</v>
      </c>
      <c r="P11" s="2"/>
    </row>
    <row r="12" spans="1:17" ht="237.95">
      <c r="A12" s="2"/>
      <c r="B12" s="2" t="s">
        <v>1782</v>
      </c>
      <c r="C12" s="2" t="s">
        <v>63</v>
      </c>
      <c r="D12" s="2">
        <v>2016</v>
      </c>
      <c r="E12" s="2" t="s">
        <v>1711</v>
      </c>
      <c r="F12" s="2" t="s">
        <v>94</v>
      </c>
      <c r="G12" s="2" t="s">
        <v>94</v>
      </c>
      <c r="H12" s="23" t="s">
        <v>1783</v>
      </c>
      <c r="I12" s="2" t="s">
        <v>1181</v>
      </c>
      <c r="J12" s="2">
        <v>457966</v>
      </c>
      <c r="K12" s="2">
        <v>435700</v>
      </c>
      <c r="L12" s="2" t="s">
        <v>953</v>
      </c>
      <c r="M12" s="2" t="s">
        <v>358</v>
      </c>
      <c r="N12" s="7">
        <v>43728</v>
      </c>
      <c r="O12" s="23" t="s">
        <v>1784</v>
      </c>
      <c r="P12" s="2"/>
    </row>
    <row r="13" spans="1:17" ht="153">
      <c r="A13" s="2"/>
      <c r="B13" s="2" t="s">
        <v>1820</v>
      </c>
      <c r="C13" s="2" t="s">
        <v>205</v>
      </c>
      <c r="D13" s="2">
        <v>2016</v>
      </c>
      <c r="E13" s="2" t="s">
        <v>1814</v>
      </c>
      <c r="F13" s="2" t="s">
        <v>152</v>
      </c>
      <c r="G13" s="2" t="s">
        <v>152</v>
      </c>
      <c r="H13" s="23" t="s">
        <v>1821</v>
      </c>
      <c r="I13" s="2" t="s">
        <v>1822</v>
      </c>
      <c r="J13" s="2">
        <v>244705</v>
      </c>
      <c r="K13" s="2">
        <v>327216</v>
      </c>
      <c r="L13" s="2" t="s">
        <v>953</v>
      </c>
      <c r="M13" s="2" t="s">
        <v>358</v>
      </c>
      <c r="N13" s="7">
        <v>43833</v>
      </c>
      <c r="O13" s="23" t="s">
        <v>1822</v>
      </c>
      <c r="P13" s="2"/>
    </row>
    <row r="14" spans="1:17" ht="153">
      <c r="A14" s="2"/>
      <c r="B14" s="2" t="s">
        <v>1823</v>
      </c>
      <c r="C14" s="2" t="s">
        <v>205</v>
      </c>
      <c r="D14" s="2">
        <v>2016</v>
      </c>
      <c r="E14" s="2" t="s">
        <v>1814</v>
      </c>
      <c r="F14" s="2" t="s">
        <v>152</v>
      </c>
      <c r="G14" s="2" t="s">
        <v>152</v>
      </c>
      <c r="H14" s="23" t="s">
        <v>1824</v>
      </c>
      <c r="I14" s="2" t="s">
        <v>1059</v>
      </c>
      <c r="J14" s="2">
        <v>412209</v>
      </c>
      <c r="K14" s="2">
        <v>367576</v>
      </c>
      <c r="L14" s="2" t="s">
        <v>953</v>
      </c>
      <c r="M14" s="2" t="s">
        <v>358</v>
      </c>
      <c r="N14" s="7">
        <v>43829</v>
      </c>
      <c r="O14" s="23" t="s">
        <v>1059</v>
      </c>
      <c r="P14" s="2"/>
    </row>
    <row r="15" spans="1:17" ht="153">
      <c r="A15" s="2"/>
      <c r="B15" s="2" t="s">
        <v>1832</v>
      </c>
      <c r="C15" s="2" t="s">
        <v>205</v>
      </c>
      <c r="D15" s="2">
        <v>2016</v>
      </c>
      <c r="E15" s="2" t="s">
        <v>1814</v>
      </c>
      <c r="F15" s="2" t="s">
        <v>243</v>
      </c>
      <c r="G15" s="2" t="s">
        <v>88</v>
      </c>
      <c r="H15" s="23" t="s">
        <v>1833</v>
      </c>
      <c r="I15" s="2" t="s">
        <v>1834</v>
      </c>
      <c r="J15" s="2">
        <v>335304</v>
      </c>
      <c r="K15" s="2">
        <v>319086</v>
      </c>
      <c r="L15" s="2" t="s">
        <v>953</v>
      </c>
      <c r="M15" s="2" t="s">
        <v>358</v>
      </c>
      <c r="N15" s="7">
        <v>43646</v>
      </c>
      <c r="O15" s="23" t="s">
        <v>1834</v>
      </c>
      <c r="P15" s="2"/>
    </row>
    <row r="16" spans="1:17" ht="186.95">
      <c r="A16" s="2"/>
      <c r="B16" s="2" t="s">
        <v>1848</v>
      </c>
      <c r="C16" s="2" t="s">
        <v>165</v>
      </c>
      <c r="D16" s="2">
        <v>2016</v>
      </c>
      <c r="E16" s="2" t="s">
        <v>1845</v>
      </c>
      <c r="F16" s="2" t="s">
        <v>20</v>
      </c>
      <c r="G16" s="2" t="s">
        <v>20</v>
      </c>
      <c r="H16" s="23" t="s">
        <v>1849</v>
      </c>
      <c r="I16" s="2" t="s">
        <v>933</v>
      </c>
      <c r="J16" s="2">
        <v>700000</v>
      </c>
      <c r="K16" s="2">
        <v>700000</v>
      </c>
      <c r="L16" s="2" t="s">
        <v>953</v>
      </c>
      <c r="M16" s="2" t="s">
        <v>293</v>
      </c>
      <c r="N16" s="7">
        <v>43830</v>
      </c>
      <c r="O16" s="23" t="s">
        <v>1850</v>
      </c>
      <c r="P16" s="2"/>
    </row>
    <row r="17" spans="1:17" ht="170.1">
      <c r="A17" s="2"/>
      <c r="B17" s="2" t="s">
        <v>1851</v>
      </c>
      <c r="C17" s="2" t="s">
        <v>205</v>
      </c>
      <c r="D17" s="2">
        <v>2016</v>
      </c>
      <c r="E17" s="2" t="s">
        <v>1814</v>
      </c>
      <c r="F17" s="2" t="s">
        <v>225</v>
      </c>
      <c r="G17" s="2" t="s">
        <v>225</v>
      </c>
      <c r="H17" s="23" t="s">
        <v>1852</v>
      </c>
      <c r="I17" s="2" t="s">
        <v>1853</v>
      </c>
      <c r="J17" s="2">
        <v>117349</v>
      </c>
      <c r="K17" s="2">
        <v>373536</v>
      </c>
      <c r="L17" s="2" t="s">
        <v>953</v>
      </c>
      <c r="M17" s="2" t="s">
        <v>282</v>
      </c>
      <c r="N17" s="7">
        <v>42735</v>
      </c>
      <c r="O17" s="23" t="s">
        <v>1853</v>
      </c>
      <c r="P17" s="2"/>
    </row>
    <row r="18" spans="1:17" ht="204">
      <c r="A18" s="2"/>
      <c r="B18" s="2" t="s">
        <v>1854</v>
      </c>
      <c r="C18" s="2" t="s">
        <v>165</v>
      </c>
      <c r="D18" s="2">
        <v>2016</v>
      </c>
      <c r="E18" s="2" t="s">
        <v>1845</v>
      </c>
      <c r="F18" s="2" t="s">
        <v>20</v>
      </c>
      <c r="G18" s="2" t="s">
        <v>20</v>
      </c>
      <c r="H18" s="23" t="s">
        <v>1855</v>
      </c>
      <c r="I18" s="2" t="s">
        <v>811</v>
      </c>
      <c r="J18" s="2">
        <v>370000</v>
      </c>
      <c r="K18" s="2">
        <v>370000</v>
      </c>
      <c r="L18" s="2" t="s">
        <v>953</v>
      </c>
      <c r="M18" s="2" t="s">
        <v>407</v>
      </c>
      <c r="N18" s="7">
        <v>43100</v>
      </c>
      <c r="O18" s="23" t="s">
        <v>1856</v>
      </c>
      <c r="P18" s="2"/>
    </row>
    <row r="19" spans="1:17" ht="170.1">
      <c r="A19" s="2"/>
      <c r="B19" s="2" t="s">
        <v>1465</v>
      </c>
      <c r="C19" s="2" t="s">
        <v>241</v>
      </c>
      <c r="D19" s="2">
        <v>2017</v>
      </c>
      <c r="E19" s="2" t="s">
        <v>1452</v>
      </c>
      <c r="F19" s="2" t="s">
        <v>243</v>
      </c>
      <c r="G19" s="2" t="s">
        <v>152</v>
      </c>
      <c r="H19" s="23" t="s">
        <v>1466</v>
      </c>
      <c r="I19" s="2" t="s">
        <v>701</v>
      </c>
      <c r="J19" s="2">
        <v>806435</v>
      </c>
      <c r="K19" s="2">
        <v>768000</v>
      </c>
      <c r="L19" s="2" t="s">
        <v>37</v>
      </c>
      <c r="M19" s="2" t="s">
        <v>358</v>
      </c>
      <c r="N19" s="7">
        <v>45291</v>
      </c>
      <c r="O19" s="23" t="s">
        <v>701</v>
      </c>
      <c r="P19" s="2"/>
    </row>
    <row r="20" spans="1:17" ht="135.94999999999999">
      <c r="A20" s="2"/>
      <c r="B20" s="2" t="s">
        <v>1545</v>
      </c>
      <c r="C20" s="2" t="s">
        <v>63</v>
      </c>
      <c r="D20" s="2">
        <v>2017</v>
      </c>
      <c r="E20" s="2" t="s">
        <v>1482</v>
      </c>
      <c r="F20" s="2" t="s">
        <v>88</v>
      </c>
      <c r="G20" s="2" t="s">
        <v>88</v>
      </c>
      <c r="H20" s="23" t="s">
        <v>1546</v>
      </c>
      <c r="I20" s="2" t="s">
        <v>373</v>
      </c>
      <c r="J20" s="2">
        <v>297988</v>
      </c>
      <c r="K20" s="2">
        <v>285000</v>
      </c>
      <c r="L20" s="2" t="s">
        <v>953</v>
      </c>
      <c r="M20" s="2" t="s">
        <v>358</v>
      </c>
      <c r="N20" s="7">
        <v>43830</v>
      </c>
      <c r="O20" s="23" t="s">
        <v>373</v>
      </c>
      <c r="P20" s="2"/>
    </row>
    <row r="21" spans="1:17" ht="170.1">
      <c r="A21" s="2"/>
      <c r="B21" s="2" t="s">
        <v>1547</v>
      </c>
      <c r="C21" s="2" t="s">
        <v>63</v>
      </c>
      <c r="D21" s="2">
        <v>2017</v>
      </c>
      <c r="E21" s="2" t="s">
        <v>1482</v>
      </c>
      <c r="F21" s="2" t="s">
        <v>42</v>
      </c>
      <c r="G21" s="2" t="s">
        <v>42</v>
      </c>
      <c r="H21" s="23" t="s">
        <v>1548</v>
      </c>
      <c r="I21" s="2" t="s">
        <v>1549</v>
      </c>
      <c r="J21" s="2">
        <v>361265</v>
      </c>
      <c r="K21" s="2">
        <v>345000</v>
      </c>
      <c r="L21" s="2" t="s">
        <v>953</v>
      </c>
      <c r="M21" s="2" t="s">
        <v>358</v>
      </c>
      <c r="N21" s="7">
        <v>44435</v>
      </c>
      <c r="O21" s="23" t="s">
        <v>1550</v>
      </c>
      <c r="P21" s="2"/>
    </row>
    <row r="22" spans="1:17" ht="102">
      <c r="A22" s="2"/>
      <c r="B22" s="2" t="s">
        <v>1577</v>
      </c>
      <c r="C22" s="2" t="s">
        <v>205</v>
      </c>
      <c r="D22" s="2">
        <v>2017</v>
      </c>
      <c r="E22" s="2" t="s">
        <v>1574</v>
      </c>
      <c r="F22" s="2" t="s">
        <v>113</v>
      </c>
      <c r="G22" s="2" t="s">
        <v>113</v>
      </c>
      <c r="H22" s="23" t="s">
        <v>1578</v>
      </c>
      <c r="I22" s="2" t="s">
        <v>772</v>
      </c>
      <c r="J22" s="2">
        <v>377717</v>
      </c>
      <c r="K22" s="2">
        <v>360000</v>
      </c>
      <c r="L22" s="2" t="s">
        <v>953</v>
      </c>
      <c r="M22" s="2" t="s">
        <v>358</v>
      </c>
      <c r="N22" s="7">
        <v>44136</v>
      </c>
      <c r="O22" s="23" t="s">
        <v>772</v>
      </c>
      <c r="P22" s="2"/>
    </row>
    <row r="23" spans="1:17" ht="153">
      <c r="A23" s="2"/>
      <c r="B23" s="2" t="s">
        <v>1579</v>
      </c>
      <c r="C23" s="2" t="s">
        <v>205</v>
      </c>
      <c r="D23" s="2">
        <v>2017</v>
      </c>
      <c r="E23" s="2" t="s">
        <v>1574</v>
      </c>
      <c r="F23" s="2" t="s">
        <v>42</v>
      </c>
      <c r="G23" s="2" t="s">
        <v>42</v>
      </c>
      <c r="H23" s="23" t="s">
        <v>1580</v>
      </c>
      <c r="I23" s="2" t="s">
        <v>1581</v>
      </c>
      <c r="J23" s="2">
        <v>377717</v>
      </c>
      <c r="K23" s="2">
        <v>360000</v>
      </c>
      <c r="L23" s="2" t="s">
        <v>953</v>
      </c>
      <c r="M23" s="2" t="s">
        <v>358</v>
      </c>
      <c r="N23" s="7">
        <v>44012</v>
      </c>
      <c r="O23" s="23" t="s">
        <v>1581</v>
      </c>
      <c r="P23" s="2"/>
    </row>
    <row r="24" spans="1:17" ht="170.1">
      <c r="A24" s="2"/>
      <c r="B24" s="2" t="s">
        <v>1601</v>
      </c>
      <c r="C24" s="2" t="s">
        <v>205</v>
      </c>
      <c r="D24" s="2">
        <v>2017</v>
      </c>
      <c r="E24" s="2" t="s">
        <v>1574</v>
      </c>
      <c r="F24" s="2" t="s">
        <v>243</v>
      </c>
      <c r="G24" s="2" t="s">
        <v>88</v>
      </c>
      <c r="H24" s="23" t="s">
        <v>1602</v>
      </c>
      <c r="I24" s="2" t="s">
        <v>1603</v>
      </c>
      <c r="J24" s="2">
        <v>377717</v>
      </c>
      <c r="K24" s="2">
        <v>360000</v>
      </c>
      <c r="L24" s="2" t="s">
        <v>953</v>
      </c>
      <c r="M24" s="2" t="s">
        <v>358</v>
      </c>
      <c r="N24" s="7">
        <v>43889</v>
      </c>
      <c r="O24" s="23" t="s">
        <v>1603</v>
      </c>
      <c r="P24" s="2"/>
    </row>
    <row r="25" spans="1:17" ht="153">
      <c r="A25" s="2"/>
      <c r="B25" s="2" t="s">
        <v>1615</v>
      </c>
      <c r="C25" s="2" t="s">
        <v>205</v>
      </c>
      <c r="D25" s="2">
        <v>2017</v>
      </c>
      <c r="E25" s="2" t="s">
        <v>1574</v>
      </c>
      <c r="F25" s="2" t="s">
        <v>152</v>
      </c>
      <c r="G25" s="2" t="s">
        <v>152</v>
      </c>
      <c r="H25" s="23" t="s">
        <v>1616</v>
      </c>
      <c r="I25" s="2" t="s">
        <v>1617</v>
      </c>
      <c r="J25" s="2">
        <v>377717</v>
      </c>
      <c r="K25" s="2">
        <v>360000</v>
      </c>
      <c r="L25" s="2" t="s">
        <v>37</v>
      </c>
      <c r="M25" s="2" t="s">
        <v>358</v>
      </c>
      <c r="N25" s="7">
        <v>44742</v>
      </c>
      <c r="O25" s="23" t="s">
        <v>1617</v>
      </c>
      <c r="P25" s="2"/>
    </row>
    <row r="26" spans="1:17" ht="153">
      <c r="A26" s="2"/>
      <c r="B26" s="2" t="s">
        <v>1618</v>
      </c>
      <c r="C26" s="2" t="s">
        <v>205</v>
      </c>
      <c r="D26" s="2">
        <v>2017</v>
      </c>
      <c r="E26" s="2" t="s">
        <v>1574</v>
      </c>
      <c r="F26" s="2" t="s">
        <v>56</v>
      </c>
      <c r="G26" s="2" t="s">
        <v>56</v>
      </c>
      <c r="H26" s="23" t="s">
        <v>1619</v>
      </c>
      <c r="I26" s="2" t="s">
        <v>1620</v>
      </c>
      <c r="J26" s="2">
        <v>377717</v>
      </c>
      <c r="K26" s="2">
        <v>360000</v>
      </c>
      <c r="L26" s="2" t="s">
        <v>953</v>
      </c>
      <c r="M26" s="2" t="s">
        <v>358</v>
      </c>
      <c r="N26" s="7">
        <v>44012</v>
      </c>
      <c r="O26" s="23" t="s">
        <v>1620</v>
      </c>
      <c r="P26" s="2"/>
    </row>
    <row r="27" spans="1:17" ht="119.1">
      <c r="A27" s="2"/>
      <c r="B27" s="2" t="s">
        <v>1642</v>
      </c>
      <c r="C27" s="2" t="s">
        <v>63</v>
      </c>
      <c r="D27" s="2">
        <v>2017</v>
      </c>
      <c r="E27" s="2" t="s">
        <v>1482</v>
      </c>
      <c r="F27" s="2" t="s">
        <v>42</v>
      </c>
      <c r="G27" s="2" t="s">
        <v>42</v>
      </c>
      <c r="H27" s="23" t="s">
        <v>1643</v>
      </c>
      <c r="I27" s="2" t="s">
        <v>763</v>
      </c>
      <c r="J27" s="2">
        <v>379893</v>
      </c>
      <c r="K27" s="2">
        <v>362000</v>
      </c>
      <c r="L27" s="2" t="s">
        <v>953</v>
      </c>
      <c r="M27" s="2" t="s">
        <v>551</v>
      </c>
      <c r="N27" s="7">
        <v>44196</v>
      </c>
      <c r="O27" s="23" t="s">
        <v>763</v>
      </c>
      <c r="P27" s="2"/>
    </row>
    <row r="28" spans="1:17" ht="409.6">
      <c r="A28" s="2"/>
      <c r="B28" s="2" t="s">
        <v>1676</v>
      </c>
      <c r="C28" s="2" t="s">
        <v>192</v>
      </c>
      <c r="D28" s="2">
        <v>2017</v>
      </c>
      <c r="E28" s="2" t="s">
        <v>1673</v>
      </c>
      <c r="F28" s="2" t="s">
        <v>152</v>
      </c>
      <c r="G28" s="2" t="s">
        <v>152</v>
      </c>
      <c r="H28" s="23" t="s">
        <v>1677</v>
      </c>
      <c r="I28" s="2" t="s">
        <v>600</v>
      </c>
      <c r="J28" s="2">
        <v>34113410</v>
      </c>
      <c r="K28" s="2">
        <v>31900000</v>
      </c>
      <c r="L28" s="2" t="s">
        <v>37</v>
      </c>
      <c r="M28" s="2" t="s">
        <v>358</v>
      </c>
      <c r="N28" s="7">
        <v>45838</v>
      </c>
      <c r="O28" s="23" t="s">
        <v>1678</v>
      </c>
      <c r="P28" s="2"/>
    </row>
    <row r="29" spans="1:17" ht="409.6">
      <c r="A29" s="2"/>
      <c r="B29" s="2" t="s">
        <v>1679</v>
      </c>
      <c r="C29" s="2" t="s">
        <v>192</v>
      </c>
      <c r="D29" s="2">
        <v>2017</v>
      </c>
      <c r="E29" s="2" t="s">
        <v>1673</v>
      </c>
      <c r="F29" s="2" t="s">
        <v>20</v>
      </c>
      <c r="G29" s="2" t="s">
        <v>20</v>
      </c>
      <c r="H29" s="23" t="s">
        <v>1680</v>
      </c>
      <c r="I29" s="2" t="s">
        <v>1681</v>
      </c>
      <c r="J29" s="2">
        <v>36039675</v>
      </c>
      <c r="K29" s="2">
        <v>33700000</v>
      </c>
      <c r="L29" s="2" t="s">
        <v>37</v>
      </c>
      <c r="M29" s="2" t="s">
        <v>358</v>
      </c>
      <c r="N29" s="7">
        <v>45808</v>
      </c>
      <c r="O29" s="23" t="s">
        <v>1682</v>
      </c>
      <c r="P29" s="2"/>
    </row>
    <row r="30" spans="1:17" ht="153">
      <c r="A30" s="2"/>
      <c r="B30" s="2" t="s">
        <v>1455</v>
      </c>
      <c r="C30" s="2" t="s">
        <v>241</v>
      </c>
      <c r="D30" s="2">
        <v>2017</v>
      </c>
      <c r="E30" s="2" t="s">
        <v>1452</v>
      </c>
      <c r="F30" s="2" t="s">
        <v>42</v>
      </c>
      <c r="G30" s="2" t="s">
        <v>42</v>
      </c>
      <c r="H30" s="23" t="s">
        <v>1456</v>
      </c>
      <c r="I30" s="2" t="s">
        <v>1457</v>
      </c>
      <c r="J30" s="2">
        <v>0</v>
      </c>
      <c r="K30" s="2">
        <v>746004</v>
      </c>
      <c r="L30" s="2" t="s">
        <v>953</v>
      </c>
      <c r="M30" s="2" t="s">
        <v>358</v>
      </c>
      <c r="N30" s="7">
        <v>42917</v>
      </c>
      <c r="O30" s="23" t="s">
        <v>1457</v>
      </c>
      <c r="P30" s="2"/>
      <c r="Q30" s="2"/>
    </row>
    <row r="31" spans="1:17" ht="170.1">
      <c r="A31" s="2"/>
      <c r="B31" s="2" t="s">
        <v>1520</v>
      </c>
      <c r="C31" s="2" t="s">
        <v>63</v>
      </c>
      <c r="D31" s="2">
        <v>2017</v>
      </c>
      <c r="E31" s="2" t="s">
        <v>1482</v>
      </c>
      <c r="F31" s="2" t="s">
        <v>113</v>
      </c>
      <c r="G31" s="2" t="s">
        <v>113</v>
      </c>
      <c r="H31" s="23" t="s">
        <v>1521</v>
      </c>
      <c r="I31" s="2" t="s">
        <v>357</v>
      </c>
      <c r="J31" s="2">
        <v>328878</v>
      </c>
      <c r="K31" s="2">
        <v>314238</v>
      </c>
      <c r="L31" s="2" t="s">
        <v>953</v>
      </c>
      <c r="M31" s="2" t="s">
        <v>358</v>
      </c>
      <c r="N31" s="7">
        <v>44561</v>
      </c>
      <c r="O31" s="23" t="s">
        <v>1522</v>
      </c>
      <c r="P31" s="2"/>
      <c r="Q31" s="2"/>
    </row>
    <row r="32" spans="1:17" ht="153">
      <c r="A32" s="2"/>
      <c r="B32" s="2" t="s">
        <v>1585</v>
      </c>
      <c r="C32" s="2" t="s">
        <v>205</v>
      </c>
      <c r="D32" s="2">
        <v>2017</v>
      </c>
      <c r="E32" s="2" t="s">
        <v>1574</v>
      </c>
      <c r="F32" s="2" t="s">
        <v>220</v>
      </c>
      <c r="G32" s="2" t="s">
        <v>220</v>
      </c>
      <c r="H32" s="23" t="s">
        <v>1586</v>
      </c>
      <c r="I32" s="2" t="s">
        <v>318</v>
      </c>
      <c r="J32" s="2">
        <v>377717</v>
      </c>
      <c r="K32" s="2">
        <v>360000</v>
      </c>
      <c r="L32" s="2" t="s">
        <v>953</v>
      </c>
      <c r="M32" s="2" t="s">
        <v>282</v>
      </c>
      <c r="N32" s="7">
        <v>43983</v>
      </c>
      <c r="O32" s="23" t="s">
        <v>318</v>
      </c>
      <c r="P32" s="2"/>
      <c r="Q32" s="2"/>
    </row>
    <row r="33" spans="1:17" s="2" customFormat="1" ht="170.1">
      <c r="B33" s="2" t="s">
        <v>1590</v>
      </c>
      <c r="C33" s="2" t="s">
        <v>205</v>
      </c>
      <c r="D33" s="2">
        <v>2017</v>
      </c>
      <c r="E33" s="2" t="s">
        <v>1574</v>
      </c>
      <c r="F33" s="2" t="s">
        <v>42</v>
      </c>
      <c r="G33" s="2" t="s">
        <v>42</v>
      </c>
      <c r="H33" s="23" t="s">
        <v>1591</v>
      </c>
      <c r="I33" s="2" t="s">
        <v>546</v>
      </c>
      <c r="J33" s="2">
        <v>377717</v>
      </c>
      <c r="K33" s="2">
        <v>360000</v>
      </c>
      <c r="L33" s="2" t="s">
        <v>953</v>
      </c>
      <c r="M33" s="2" t="s">
        <v>358</v>
      </c>
      <c r="N33" s="7">
        <v>44561</v>
      </c>
      <c r="O33" s="23" t="s">
        <v>546</v>
      </c>
    </row>
    <row r="34" spans="1:17" ht="153">
      <c r="A34" s="2"/>
      <c r="B34" s="2" t="s">
        <v>1647</v>
      </c>
      <c r="C34" s="2" t="s">
        <v>205</v>
      </c>
      <c r="D34" s="2">
        <v>2017</v>
      </c>
      <c r="E34" s="2" t="s">
        <v>1574</v>
      </c>
      <c r="F34" s="2" t="s">
        <v>94</v>
      </c>
      <c r="G34" s="2" t="s">
        <v>94</v>
      </c>
      <c r="H34" s="23" t="s">
        <v>1648</v>
      </c>
      <c r="I34" s="2" t="s">
        <v>1649</v>
      </c>
      <c r="J34" s="2">
        <v>377717</v>
      </c>
      <c r="K34" s="2">
        <v>360000</v>
      </c>
      <c r="L34" s="2" t="s">
        <v>953</v>
      </c>
      <c r="M34" s="2" t="s">
        <v>358</v>
      </c>
      <c r="N34" s="7">
        <v>44012</v>
      </c>
      <c r="O34" s="23" t="s">
        <v>1649</v>
      </c>
      <c r="P34" s="2"/>
      <c r="Q34" s="2"/>
    </row>
    <row r="35" spans="1:17" ht="153">
      <c r="A35" s="4"/>
      <c r="B35" s="4" t="s">
        <v>1905</v>
      </c>
      <c r="C35" s="4" t="s">
        <v>205</v>
      </c>
      <c r="D35" s="4">
        <v>2015</v>
      </c>
      <c r="E35" s="4" t="s">
        <v>1880</v>
      </c>
      <c r="F35" s="4" t="s">
        <v>220</v>
      </c>
      <c r="G35" s="4" t="s">
        <v>220</v>
      </c>
      <c r="H35" s="25" t="s">
        <v>1906</v>
      </c>
      <c r="I35" s="4" t="s">
        <v>1907</v>
      </c>
      <c r="J35" s="4">
        <v>0</v>
      </c>
      <c r="K35" s="4">
        <v>373536</v>
      </c>
      <c r="L35" s="4" t="s">
        <v>953</v>
      </c>
      <c r="M35" s="4" t="s">
        <v>334</v>
      </c>
      <c r="N35" s="5">
        <v>42249</v>
      </c>
      <c r="O35" s="25" t="s">
        <v>1907</v>
      </c>
      <c r="P35" s="4"/>
      <c r="Q35" s="4"/>
    </row>
    <row r="36" spans="1:17" ht="170.1">
      <c r="A36" s="4"/>
      <c r="B36" s="4" t="s">
        <v>1978</v>
      </c>
      <c r="C36" s="4" t="s">
        <v>63</v>
      </c>
      <c r="D36" s="4">
        <v>2015</v>
      </c>
      <c r="E36" s="4" t="s">
        <v>1918</v>
      </c>
      <c r="F36" s="4" t="s">
        <v>94</v>
      </c>
      <c r="G36" s="4" t="s">
        <v>94</v>
      </c>
      <c r="H36" s="25" t="s">
        <v>1979</v>
      </c>
      <c r="I36" s="4" t="s">
        <v>590</v>
      </c>
      <c r="J36" s="4">
        <v>428135</v>
      </c>
      <c r="K36" s="4">
        <v>414400</v>
      </c>
      <c r="L36" s="4" t="s">
        <v>953</v>
      </c>
      <c r="M36" s="4" t="s">
        <v>300</v>
      </c>
      <c r="N36" s="5">
        <v>43465</v>
      </c>
      <c r="O36" s="25" t="s">
        <v>1980</v>
      </c>
      <c r="P36" s="4"/>
      <c r="Q36" s="4"/>
    </row>
    <row r="37" spans="1:17" ht="153">
      <c r="A37" s="4"/>
      <c r="B37" s="4" t="s">
        <v>1991</v>
      </c>
      <c r="C37" s="4" t="s">
        <v>63</v>
      </c>
      <c r="D37" s="4">
        <v>2015</v>
      </c>
      <c r="E37" s="4" t="s">
        <v>1918</v>
      </c>
      <c r="F37" s="4" t="s">
        <v>220</v>
      </c>
      <c r="G37" s="4" t="s">
        <v>220</v>
      </c>
      <c r="H37" s="25" t="s">
        <v>1992</v>
      </c>
      <c r="I37" s="4" t="s">
        <v>447</v>
      </c>
      <c r="J37" s="4">
        <v>397973</v>
      </c>
      <c r="K37" s="4">
        <v>384900</v>
      </c>
      <c r="L37" s="4" t="s">
        <v>953</v>
      </c>
      <c r="M37" s="4" t="s">
        <v>282</v>
      </c>
      <c r="N37" s="5">
        <v>43434</v>
      </c>
      <c r="O37" s="25" t="s">
        <v>1993</v>
      </c>
      <c r="P37" s="4"/>
      <c r="Q37" s="4"/>
    </row>
    <row r="38" spans="1:17" ht="356.1">
      <c r="A38" s="4" t="s">
        <v>1705</v>
      </c>
      <c r="B38" s="4" t="s">
        <v>1706</v>
      </c>
      <c r="C38" s="4" t="s">
        <v>33</v>
      </c>
      <c r="D38" s="4">
        <v>2015</v>
      </c>
      <c r="E38" s="4" t="s">
        <v>1707</v>
      </c>
      <c r="F38" s="4" t="s">
        <v>220</v>
      </c>
      <c r="G38" s="4" t="s">
        <v>220</v>
      </c>
      <c r="H38" s="25" t="s">
        <v>1708</v>
      </c>
      <c r="I38" s="4" t="s">
        <v>1262</v>
      </c>
      <c r="J38" s="4">
        <v>365114</v>
      </c>
      <c r="K38" s="4">
        <v>350000</v>
      </c>
      <c r="L38" s="4" t="s">
        <v>953</v>
      </c>
      <c r="M38" s="4" t="s">
        <v>358</v>
      </c>
      <c r="N38" s="5">
        <v>44195</v>
      </c>
      <c r="O38" s="25" t="s">
        <v>1709</v>
      </c>
      <c r="P38" s="4"/>
    </row>
    <row r="39" spans="1:17" ht="153">
      <c r="A39" s="4" t="s">
        <v>1886</v>
      </c>
      <c r="B39" s="4" t="s">
        <v>1887</v>
      </c>
      <c r="C39" s="4" t="s">
        <v>205</v>
      </c>
      <c r="D39" s="4">
        <v>2015</v>
      </c>
      <c r="E39" s="4" t="s">
        <v>1880</v>
      </c>
      <c r="F39" s="4" t="s">
        <v>56</v>
      </c>
      <c r="G39" s="4" t="s">
        <v>56</v>
      </c>
      <c r="H39" s="25" t="s">
        <v>1888</v>
      </c>
      <c r="I39" s="4" t="s">
        <v>1889</v>
      </c>
      <c r="J39" s="4">
        <v>332395</v>
      </c>
      <c r="K39" s="4">
        <v>330000</v>
      </c>
      <c r="L39" s="4" t="s">
        <v>953</v>
      </c>
      <c r="M39" s="4" t="s">
        <v>306</v>
      </c>
      <c r="N39" s="5">
        <v>43465</v>
      </c>
      <c r="O39" s="25" t="s">
        <v>1889</v>
      </c>
      <c r="P39" s="4"/>
    </row>
    <row r="40" spans="1:17" s="4" customFormat="1" ht="135.94999999999999">
      <c r="A40" s="4" t="s">
        <v>1895</v>
      </c>
      <c r="B40" s="4" t="s">
        <v>1896</v>
      </c>
      <c r="C40" s="4" t="s">
        <v>205</v>
      </c>
      <c r="D40" s="4">
        <v>2015</v>
      </c>
      <c r="E40" s="4" t="s">
        <v>1880</v>
      </c>
      <c r="F40" s="4" t="s">
        <v>88</v>
      </c>
      <c r="G40" s="4" t="s">
        <v>88</v>
      </c>
      <c r="H40" s="25" t="s">
        <v>1897</v>
      </c>
      <c r="I40" s="4" t="s">
        <v>103</v>
      </c>
      <c r="J40" s="4">
        <v>341427</v>
      </c>
      <c r="K40" s="4">
        <v>330000</v>
      </c>
      <c r="L40" s="4" t="s">
        <v>953</v>
      </c>
      <c r="M40" s="4" t="s">
        <v>306</v>
      </c>
      <c r="N40" s="5">
        <v>43189</v>
      </c>
      <c r="O40" s="25" t="s">
        <v>103</v>
      </c>
      <c r="Q40"/>
    </row>
    <row r="41" spans="1:17" ht="135.94999999999999">
      <c r="A41" s="4" t="s">
        <v>1901</v>
      </c>
      <c r="B41" s="4" t="s">
        <v>1902</v>
      </c>
      <c r="C41" s="4" t="s">
        <v>205</v>
      </c>
      <c r="D41" s="4">
        <v>2015</v>
      </c>
      <c r="E41" s="4" t="s">
        <v>1880</v>
      </c>
      <c r="F41" s="4" t="s">
        <v>49</v>
      </c>
      <c r="G41" s="4" t="s">
        <v>49</v>
      </c>
      <c r="H41" s="25" t="s">
        <v>1903</v>
      </c>
      <c r="I41" s="4" t="s">
        <v>1904</v>
      </c>
      <c r="J41" s="4">
        <v>325908</v>
      </c>
      <c r="K41" s="4">
        <v>315000</v>
      </c>
      <c r="L41" s="4" t="s">
        <v>953</v>
      </c>
      <c r="M41" s="4" t="s">
        <v>352</v>
      </c>
      <c r="N41" s="5">
        <v>43281</v>
      </c>
      <c r="O41" s="25" t="s">
        <v>1904</v>
      </c>
      <c r="P41" s="4"/>
    </row>
    <row r="42" spans="1:17" ht="153">
      <c r="A42" s="4" t="s">
        <v>1914</v>
      </c>
      <c r="B42" s="4" t="s">
        <v>1915</v>
      </c>
      <c r="C42" s="4" t="s">
        <v>205</v>
      </c>
      <c r="D42" s="4">
        <v>2015</v>
      </c>
      <c r="E42" s="4" t="s">
        <v>1880</v>
      </c>
      <c r="F42" s="4" t="s">
        <v>20</v>
      </c>
      <c r="G42" s="4" t="s">
        <v>20</v>
      </c>
      <c r="H42" s="25" t="s">
        <v>1916</v>
      </c>
      <c r="I42" s="4" t="s">
        <v>71</v>
      </c>
      <c r="J42" s="4">
        <v>310388</v>
      </c>
      <c r="K42" s="4">
        <v>300000</v>
      </c>
      <c r="L42" s="4" t="s">
        <v>953</v>
      </c>
      <c r="M42" s="4" t="s">
        <v>306</v>
      </c>
      <c r="N42" s="5">
        <v>43280</v>
      </c>
      <c r="O42" s="25" t="s">
        <v>71</v>
      </c>
      <c r="P42" s="4"/>
    </row>
    <row r="43" spans="1:17" ht="153">
      <c r="A43" s="6" t="s">
        <v>1970</v>
      </c>
      <c r="B43" s="4" t="s">
        <v>1971</v>
      </c>
      <c r="C43" s="4" t="s">
        <v>63</v>
      </c>
      <c r="D43" s="4">
        <v>2015</v>
      </c>
      <c r="E43" s="4" t="s">
        <v>1918</v>
      </c>
      <c r="F43" s="4" t="s">
        <v>225</v>
      </c>
      <c r="G43" s="4" t="s">
        <v>225</v>
      </c>
      <c r="H43" s="25" t="s">
        <v>1972</v>
      </c>
      <c r="I43" s="4" t="s">
        <v>1973</v>
      </c>
      <c r="J43" s="4">
        <v>261618</v>
      </c>
      <c r="K43" s="4">
        <v>262200</v>
      </c>
      <c r="L43" s="4" t="s">
        <v>953</v>
      </c>
      <c r="M43" s="4" t="s">
        <v>892</v>
      </c>
      <c r="N43" s="5">
        <v>43465</v>
      </c>
      <c r="O43" s="25" t="s">
        <v>1974</v>
      </c>
      <c r="P43" s="4"/>
    </row>
    <row r="44" spans="1:17" ht="170.1">
      <c r="A44" s="6" t="s">
        <v>1997</v>
      </c>
      <c r="B44" s="4" t="s">
        <v>1998</v>
      </c>
      <c r="C44" s="4" t="s">
        <v>63</v>
      </c>
      <c r="D44" s="4">
        <v>2015</v>
      </c>
      <c r="E44" s="4" t="s">
        <v>1918</v>
      </c>
      <c r="F44" s="4" t="s">
        <v>152</v>
      </c>
      <c r="G44" s="4" t="s">
        <v>152</v>
      </c>
      <c r="H44" s="25" t="s">
        <v>1999</v>
      </c>
      <c r="I44" s="4" t="s">
        <v>1017</v>
      </c>
      <c r="J44" s="4">
        <v>260206</v>
      </c>
      <c r="K44" s="4">
        <v>251500</v>
      </c>
      <c r="L44" s="4" t="s">
        <v>953</v>
      </c>
      <c r="M44" s="4" t="s">
        <v>551</v>
      </c>
      <c r="N44" s="5">
        <v>43819</v>
      </c>
      <c r="O44" s="25" t="s">
        <v>1018</v>
      </c>
      <c r="P44" s="4"/>
    </row>
    <row r="45" spans="1:17" ht="135.94999999999999">
      <c r="A45" s="4"/>
      <c r="B45" s="4" t="s">
        <v>1837</v>
      </c>
      <c r="C45" s="4" t="s">
        <v>63</v>
      </c>
      <c r="D45" s="4">
        <v>2016</v>
      </c>
      <c r="E45" s="4" t="s">
        <v>1711</v>
      </c>
      <c r="F45" s="4" t="s">
        <v>20</v>
      </c>
      <c r="G45" s="4" t="s">
        <v>20</v>
      </c>
      <c r="H45" s="25" t="s">
        <v>1838</v>
      </c>
      <c r="I45" s="4" t="s">
        <v>933</v>
      </c>
      <c r="J45" s="4">
        <v>493729</v>
      </c>
      <c r="K45" s="4">
        <v>470000</v>
      </c>
      <c r="L45" s="4" t="s">
        <v>953</v>
      </c>
      <c r="M45" s="4" t="s">
        <v>300</v>
      </c>
      <c r="N45" s="5">
        <v>43646</v>
      </c>
      <c r="O45" s="25" t="s">
        <v>1839</v>
      </c>
      <c r="P45" s="4"/>
      <c r="Q45" s="4"/>
    </row>
    <row r="46" spans="1:17" ht="186.95">
      <c r="A46" s="4" t="s">
        <v>1789</v>
      </c>
      <c r="B46" s="4" t="s">
        <v>1790</v>
      </c>
      <c r="C46" s="4" t="s">
        <v>63</v>
      </c>
      <c r="D46" s="4">
        <v>2016</v>
      </c>
      <c r="E46" s="4" t="s">
        <v>1711</v>
      </c>
      <c r="F46" s="4" t="s">
        <v>225</v>
      </c>
      <c r="G46" s="4" t="s">
        <v>225</v>
      </c>
      <c r="H46" s="25" t="s">
        <v>1791</v>
      </c>
      <c r="I46" s="4" t="s">
        <v>864</v>
      </c>
      <c r="J46" s="4">
        <v>381178</v>
      </c>
      <c r="K46" s="4">
        <v>362613</v>
      </c>
      <c r="L46" s="4" t="s">
        <v>953</v>
      </c>
      <c r="M46" s="4" t="s">
        <v>358</v>
      </c>
      <c r="N46" s="5">
        <v>43830</v>
      </c>
      <c r="O46" s="25" t="s">
        <v>1792</v>
      </c>
      <c r="P46" s="4"/>
    </row>
    <row r="47" spans="1:17" ht="153">
      <c r="A47" s="4" t="s">
        <v>100</v>
      </c>
      <c r="B47" s="4" t="s">
        <v>1798</v>
      </c>
      <c r="C47" s="4" t="s">
        <v>63</v>
      </c>
      <c r="D47" s="4">
        <v>2016</v>
      </c>
      <c r="E47" s="4" t="s">
        <v>1711</v>
      </c>
      <c r="F47" s="4" t="s">
        <v>42</v>
      </c>
      <c r="G47" s="4" t="s">
        <v>42</v>
      </c>
      <c r="H47" s="25" t="s">
        <v>1799</v>
      </c>
      <c r="I47" s="4" t="s">
        <v>1454</v>
      </c>
      <c r="J47" s="4">
        <v>479402</v>
      </c>
      <c r="K47" s="4">
        <v>455992</v>
      </c>
      <c r="L47" s="4" t="s">
        <v>953</v>
      </c>
      <c r="M47" s="4" t="s">
        <v>306</v>
      </c>
      <c r="N47" s="5">
        <v>43775</v>
      </c>
      <c r="O47" s="25" t="s">
        <v>1454</v>
      </c>
      <c r="P47" s="4"/>
    </row>
    <row r="48" spans="1:17" ht="170.1">
      <c r="A48" s="4"/>
      <c r="B48" s="4" t="s">
        <v>1481</v>
      </c>
      <c r="C48" s="4" t="s">
        <v>63</v>
      </c>
      <c r="D48" s="4">
        <v>2017</v>
      </c>
      <c r="E48" s="4" t="s">
        <v>1482</v>
      </c>
      <c r="F48" s="4" t="s">
        <v>220</v>
      </c>
      <c r="G48" s="4" t="s">
        <v>220</v>
      </c>
      <c r="H48" s="25" t="s">
        <v>1483</v>
      </c>
      <c r="I48" s="4" t="s">
        <v>795</v>
      </c>
      <c r="J48" s="4">
        <v>422388</v>
      </c>
      <c r="K48" s="4">
        <v>402500</v>
      </c>
      <c r="L48" s="4" t="s">
        <v>953</v>
      </c>
      <c r="M48" s="4" t="s">
        <v>627</v>
      </c>
      <c r="N48" s="5">
        <v>44234</v>
      </c>
      <c r="O48" s="25" t="s">
        <v>1484</v>
      </c>
      <c r="P48" s="4"/>
      <c r="Q48" s="4"/>
    </row>
    <row r="49" spans="1:17" ht="170.1">
      <c r="A49" s="4"/>
      <c r="B49" s="4" t="s">
        <v>1534</v>
      </c>
      <c r="C49" s="4" t="s">
        <v>63</v>
      </c>
      <c r="D49" s="4">
        <v>2017</v>
      </c>
      <c r="E49" s="4" t="s">
        <v>1482</v>
      </c>
      <c r="F49" s="4" t="s">
        <v>20</v>
      </c>
      <c r="G49" s="4" t="s">
        <v>20</v>
      </c>
      <c r="H49" s="25" t="s">
        <v>1535</v>
      </c>
      <c r="I49" s="4" t="s">
        <v>1536</v>
      </c>
      <c r="J49" s="4">
        <v>314764</v>
      </c>
      <c r="K49" s="4">
        <v>300000</v>
      </c>
      <c r="L49" s="4" t="s">
        <v>953</v>
      </c>
      <c r="M49" s="4" t="s">
        <v>282</v>
      </c>
      <c r="N49" s="5">
        <v>44196</v>
      </c>
      <c r="O49" s="25" t="s">
        <v>1537</v>
      </c>
      <c r="P49" s="4"/>
      <c r="Q49" s="4"/>
    </row>
    <row r="50" spans="1:17" ht="409.6">
      <c r="A50" s="4"/>
      <c r="B50" s="4" t="s">
        <v>1683</v>
      </c>
      <c r="C50" s="4" t="s">
        <v>192</v>
      </c>
      <c r="D50" s="4">
        <v>2017</v>
      </c>
      <c r="E50" s="4" t="s">
        <v>1673</v>
      </c>
      <c r="F50" s="4" t="s">
        <v>225</v>
      </c>
      <c r="G50" s="4" t="s">
        <v>225</v>
      </c>
      <c r="H50" s="25" t="s">
        <v>1684</v>
      </c>
      <c r="I50" s="4" t="s">
        <v>1415</v>
      </c>
      <c r="J50" s="4">
        <v>35717889</v>
      </c>
      <c r="K50" s="4">
        <v>33400000</v>
      </c>
      <c r="L50" s="4" t="s">
        <v>37</v>
      </c>
      <c r="M50" s="4" t="s">
        <v>282</v>
      </c>
      <c r="N50" s="5">
        <v>45471</v>
      </c>
      <c r="O50" s="25" t="s">
        <v>1685</v>
      </c>
      <c r="P50" s="4"/>
      <c r="Q50" s="4"/>
    </row>
    <row r="51" spans="1:17" s="2" customFormat="1" ht="135.94999999999999">
      <c r="A51" s="4" t="s">
        <v>100</v>
      </c>
      <c r="B51" s="4" t="s">
        <v>1613</v>
      </c>
      <c r="C51" s="4" t="s">
        <v>205</v>
      </c>
      <c r="D51" s="4">
        <v>2017</v>
      </c>
      <c r="E51" s="4" t="s">
        <v>1574</v>
      </c>
      <c r="F51" s="4" t="s">
        <v>88</v>
      </c>
      <c r="G51" s="4" t="s">
        <v>88</v>
      </c>
      <c r="H51" s="25" t="s">
        <v>1614</v>
      </c>
      <c r="I51" s="4" t="s">
        <v>253</v>
      </c>
      <c r="J51" s="4">
        <v>377717</v>
      </c>
      <c r="K51" s="4">
        <v>360000</v>
      </c>
      <c r="L51" s="4" t="s">
        <v>953</v>
      </c>
      <c r="M51" s="4" t="s">
        <v>306</v>
      </c>
      <c r="N51" s="5">
        <v>44376</v>
      </c>
      <c r="O51" s="25" t="s">
        <v>253</v>
      </c>
      <c r="P51" s="4"/>
      <c r="Q51"/>
    </row>
    <row r="52" spans="1:17" ht="153">
      <c r="A52" s="3"/>
      <c r="B52" s="3" t="s">
        <v>1864</v>
      </c>
      <c r="C52" s="3" t="s">
        <v>241</v>
      </c>
      <c r="D52" s="3">
        <v>2015</v>
      </c>
      <c r="E52" s="3" t="s">
        <v>1865</v>
      </c>
      <c r="F52" s="3" t="s">
        <v>220</v>
      </c>
      <c r="G52" s="3" t="s">
        <v>220</v>
      </c>
      <c r="H52" s="24" t="s">
        <v>1866</v>
      </c>
      <c r="I52" s="3" t="s">
        <v>1867</v>
      </c>
      <c r="J52" s="3">
        <v>789977</v>
      </c>
      <c r="K52" s="3">
        <v>764960</v>
      </c>
      <c r="L52" s="3" t="s">
        <v>37</v>
      </c>
      <c r="M52" s="3" t="s">
        <v>306</v>
      </c>
      <c r="N52" s="8">
        <v>44741</v>
      </c>
      <c r="O52" s="24" t="s">
        <v>1867</v>
      </c>
      <c r="P52" s="3"/>
    </row>
    <row r="53" spans="1:17" ht="153">
      <c r="A53" s="3"/>
      <c r="B53" s="3" t="s">
        <v>1868</v>
      </c>
      <c r="C53" s="3" t="s">
        <v>241</v>
      </c>
      <c r="D53" s="3">
        <v>2015</v>
      </c>
      <c r="E53" s="3" t="s">
        <v>1865</v>
      </c>
      <c r="F53" s="3" t="s">
        <v>225</v>
      </c>
      <c r="G53" s="3" t="s">
        <v>225</v>
      </c>
      <c r="H53" s="24" t="s">
        <v>1869</v>
      </c>
      <c r="I53" s="3" t="s">
        <v>1870</v>
      </c>
      <c r="J53" s="3">
        <v>701759</v>
      </c>
      <c r="K53" s="3">
        <v>679352</v>
      </c>
      <c r="L53" s="3" t="s">
        <v>953</v>
      </c>
      <c r="M53" s="3" t="s">
        <v>282</v>
      </c>
      <c r="N53" s="8">
        <v>44915</v>
      </c>
      <c r="O53" s="24" t="s">
        <v>1870</v>
      </c>
      <c r="P53" s="3"/>
    </row>
    <row r="54" spans="1:17" ht="372">
      <c r="A54" s="3"/>
      <c r="B54" s="3" t="s">
        <v>1871</v>
      </c>
      <c r="C54" s="3" t="s">
        <v>165</v>
      </c>
      <c r="D54" s="3">
        <v>2015</v>
      </c>
      <c r="E54" s="3" t="s">
        <v>1872</v>
      </c>
      <c r="F54" s="3" t="s">
        <v>20</v>
      </c>
      <c r="G54" s="3" t="s">
        <v>20</v>
      </c>
      <c r="H54" s="24" t="s">
        <v>1873</v>
      </c>
      <c r="I54" s="3" t="s">
        <v>470</v>
      </c>
      <c r="J54" s="3">
        <v>760000</v>
      </c>
      <c r="K54" s="3">
        <v>760000</v>
      </c>
      <c r="L54" s="3" t="s">
        <v>953</v>
      </c>
      <c r="M54" s="3" t="s">
        <v>282</v>
      </c>
      <c r="N54" s="8">
        <v>42583</v>
      </c>
      <c r="O54" s="24" t="s">
        <v>1874</v>
      </c>
      <c r="P54" s="3"/>
    </row>
    <row r="55" spans="1:17" s="4" customFormat="1" ht="153">
      <c r="A55" s="3"/>
      <c r="B55" s="3" t="s">
        <v>1879</v>
      </c>
      <c r="C55" s="3" t="s">
        <v>205</v>
      </c>
      <c r="D55" s="3">
        <v>2015</v>
      </c>
      <c r="E55" s="3" t="s">
        <v>1880</v>
      </c>
      <c r="F55" s="3" t="s">
        <v>194</v>
      </c>
      <c r="G55" s="3" t="s">
        <v>194</v>
      </c>
      <c r="H55" s="24" t="s">
        <v>1881</v>
      </c>
      <c r="I55" s="3" t="s">
        <v>1882</v>
      </c>
      <c r="J55" s="3">
        <v>216982</v>
      </c>
      <c r="K55" s="3">
        <v>315000</v>
      </c>
      <c r="L55" s="3" t="s">
        <v>953</v>
      </c>
      <c r="M55" s="3" t="s">
        <v>358</v>
      </c>
      <c r="N55" s="8">
        <v>43100</v>
      </c>
      <c r="O55" s="24" t="s">
        <v>1882</v>
      </c>
      <c r="P55" s="3"/>
      <c r="Q55"/>
    </row>
    <row r="56" spans="1:17" ht="153">
      <c r="A56" s="3"/>
      <c r="B56" s="3" t="s">
        <v>1883</v>
      </c>
      <c r="C56" s="3" t="s">
        <v>205</v>
      </c>
      <c r="D56" s="3">
        <v>2015</v>
      </c>
      <c r="E56" s="3" t="s">
        <v>1880</v>
      </c>
      <c r="F56" s="3" t="s">
        <v>49</v>
      </c>
      <c r="G56" s="3" t="s">
        <v>49</v>
      </c>
      <c r="H56" s="24" t="s">
        <v>1884</v>
      </c>
      <c r="I56" s="3" t="s">
        <v>1885</v>
      </c>
      <c r="J56" s="3">
        <v>66881</v>
      </c>
      <c r="K56" s="3">
        <v>355801</v>
      </c>
      <c r="L56" s="3" t="s">
        <v>953</v>
      </c>
      <c r="M56" s="3" t="s">
        <v>282</v>
      </c>
      <c r="N56" s="8">
        <v>42332</v>
      </c>
      <c r="O56" s="24" t="s">
        <v>1885</v>
      </c>
      <c r="P56" s="3"/>
    </row>
    <row r="57" spans="1:17" ht="153">
      <c r="A57" s="3"/>
      <c r="B57" s="3" t="s">
        <v>1890</v>
      </c>
      <c r="C57" s="3" t="s">
        <v>205</v>
      </c>
      <c r="D57" s="3">
        <v>2015</v>
      </c>
      <c r="E57" s="3" t="s">
        <v>1880</v>
      </c>
      <c r="F57" s="3" t="s">
        <v>152</v>
      </c>
      <c r="G57" s="3" t="s">
        <v>152</v>
      </c>
      <c r="H57" s="24" t="s">
        <v>1891</v>
      </c>
      <c r="I57" s="3" t="s">
        <v>427</v>
      </c>
      <c r="J57" s="3">
        <v>356452</v>
      </c>
      <c r="K57" s="3">
        <v>345000</v>
      </c>
      <c r="L57" s="3" t="s">
        <v>953</v>
      </c>
      <c r="M57" s="3" t="s">
        <v>306</v>
      </c>
      <c r="N57" s="8">
        <v>43281</v>
      </c>
      <c r="O57" s="24" t="s">
        <v>427</v>
      </c>
      <c r="P57" s="3"/>
    </row>
    <row r="58" spans="1:17" ht="135.94999999999999">
      <c r="A58" s="3"/>
      <c r="B58" s="3" t="s">
        <v>1892</v>
      </c>
      <c r="C58" s="3" t="s">
        <v>205</v>
      </c>
      <c r="D58" s="3">
        <v>2015</v>
      </c>
      <c r="E58" s="3" t="s">
        <v>1880</v>
      </c>
      <c r="F58" s="3" t="s">
        <v>220</v>
      </c>
      <c r="G58" s="3" t="s">
        <v>88</v>
      </c>
      <c r="H58" s="24" t="s">
        <v>1893</v>
      </c>
      <c r="I58" s="3" t="s">
        <v>1894</v>
      </c>
      <c r="J58" s="3">
        <v>372465</v>
      </c>
      <c r="K58" s="3">
        <v>360000</v>
      </c>
      <c r="L58" s="3" t="s">
        <v>37</v>
      </c>
      <c r="M58" s="3" t="s">
        <v>306</v>
      </c>
      <c r="N58" s="8">
        <v>45107</v>
      </c>
      <c r="O58" s="24" t="s">
        <v>1894</v>
      </c>
      <c r="P58" s="3"/>
    </row>
    <row r="59" spans="1:17" ht="153">
      <c r="A59" s="3"/>
      <c r="B59" s="3" t="s">
        <v>1898</v>
      </c>
      <c r="C59" s="3" t="s">
        <v>205</v>
      </c>
      <c r="D59" s="3">
        <v>2015</v>
      </c>
      <c r="E59" s="3" t="s">
        <v>1880</v>
      </c>
      <c r="F59" s="3" t="s">
        <v>42</v>
      </c>
      <c r="G59" s="3" t="s">
        <v>42</v>
      </c>
      <c r="H59" s="24" t="s">
        <v>1899</v>
      </c>
      <c r="I59" s="3" t="s">
        <v>1900</v>
      </c>
      <c r="J59" s="3">
        <v>138774</v>
      </c>
      <c r="K59" s="3">
        <v>366000</v>
      </c>
      <c r="L59" s="3" t="s">
        <v>953</v>
      </c>
      <c r="M59" s="3" t="s">
        <v>300</v>
      </c>
      <c r="N59" s="8">
        <v>42408</v>
      </c>
      <c r="O59" s="24" t="s">
        <v>1900</v>
      </c>
      <c r="P59" s="3"/>
    </row>
    <row r="60" spans="1:17" ht="153">
      <c r="A60" s="3"/>
      <c r="B60" s="3" t="s">
        <v>1912</v>
      </c>
      <c r="C60" s="3" t="s">
        <v>205</v>
      </c>
      <c r="D60" s="3">
        <v>2015</v>
      </c>
      <c r="E60" s="3" t="s">
        <v>1880</v>
      </c>
      <c r="F60" s="3" t="s">
        <v>42</v>
      </c>
      <c r="G60" s="3" t="s">
        <v>42</v>
      </c>
      <c r="H60" s="24" t="s">
        <v>1913</v>
      </c>
      <c r="I60" s="3" t="s">
        <v>276</v>
      </c>
      <c r="J60" s="3">
        <v>384881</v>
      </c>
      <c r="K60" s="3">
        <v>372000</v>
      </c>
      <c r="L60" s="3" t="s">
        <v>953</v>
      </c>
      <c r="M60" s="3" t="s">
        <v>358</v>
      </c>
      <c r="N60" s="8">
        <v>43370</v>
      </c>
      <c r="O60" s="24" t="s">
        <v>276</v>
      </c>
      <c r="P60" s="3"/>
    </row>
    <row r="61" spans="1:17" ht="153">
      <c r="A61" s="3"/>
      <c r="B61" s="3" t="s">
        <v>1917</v>
      </c>
      <c r="C61" s="3" t="s">
        <v>63</v>
      </c>
      <c r="D61" s="3">
        <v>2015</v>
      </c>
      <c r="E61" s="3" t="s">
        <v>1918</v>
      </c>
      <c r="F61" s="3" t="s">
        <v>42</v>
      </c>
      <c r="G61" s="3" t="s">
        <v>42</v>
      </c>
      <c r="H61" s="24" t="s">
        <v>1919</v>
      </c>
      <c r="I61" s="3" t="s">
        <v>1920</v>
      </c>
      <c r="J61" s="3">
        <v>489338</v>
      </c>
      <c r="K61" s="3">
        <v>473200</v>
      </c>
      <c r="L61" s="3" t="s">
        <v>953</v>
      </c>
      <c r="M61" s="3" t="s">
        <v>1461</v>
      </c>
      <c r="N61" s="8">
        <v>43465</v>
      </c>
      <c r="O61" s="24" t="s">
        <v>1921</v>
      </c>
      <c r="P61" s="3"/>
    </row>
    <row r="62" spans="1:17" ht="170.1">
      <c r="A62" s="3"/>
      <c r="B62" s="3" t="s">
        <v>1922</v>
      </c>
      <c r="C62" s="3" t="s">
        <v>63</v>
      </c>
      <c r="D62" s="3">
        <v>2015</v>
      </c>
      <c r="E62" s="3" t="s">
        <v>1918</v>
      </c>
      <c r="F62" s="3" t="s">
        <v>20</v>
      </c>
      <c r="G62" s="3" t="s">
        <v>20</v>
      </c>
      <c r="H62" s="24" t="s">
        <v>1923</v>
      </c>
      <c r="I62" s="3" t="s">
        <v>1762</v>
      </c>
      <c r="J62" s="3">
        <v>674924</v>
      </c>
      <c r="K62" s="3">
        <v>648600</v>
      </c>
      <c r="L62" s="3" t="s">
        <v>953</v>
      </c>
      <c r="M62" s="3" t="s">
        <v>823</v>
      </c>
      <c r="N62" s="8">
        <v>43465</v>
      </c>
      <c r="O62" s="24" t="s">
        <v>1924</v>
      </c>
      <c r="P62" s="3"/>
    </row>
    <row r="63" spans="1:17" ht="170.1">
      <c r="A63" s="3"/>
      <c r="B63" s="3" t="s">
        <v>1925</v>
      </c>
      <c r="C63" s="3" t="s">
        <v>63</v>
      </c>
      <c r="D63" s="3">
        <v>2015</v>
      </c>
      <c r="E63" s="3" t="s">
        <v>1918</v>
      </c>
      <c r="F63" s="3" t="s">
        <v>42</v>
      </c>
      <c r="G63" s="3" t="s">
        <v>42</v>
      </c>
      <c r="H63" s="24" t="s">
        <v>1926</v>
      </c>
      <c r="I63" s="3" t="s">
        <v>1147</v>
      </c>
      <c r="J63" s="3">
        <v>428511</v>
      </c>
      <c r="K63" s="3">
        <v>414900</v>
      </c>
      <c r="L63" s="3" t="s">
        <v>953</v>
      </c>
      <c r="M63" s="3" t="s">
        <v>300</v>
      </c>
      <c r="N63" s="8">
        <v>43281</v>
      </c>
      <c r="O63" s="24" t="s">
        <v>1927</v>
      </c>
      <c r="P63" s="3"/>
    </row>
    <row r="64" spans="1:17" ht="170.1">
      <c r="A64" s="3" t="s">
        <v>1928</v>
      </c>
      <c r="B64" s="3" t="s">
        <v>1929</v>
      </c>
      <c r="C64" s="3" t="s">
        <v>63</v>
      </c>
      <c r="D64" s="3">
        <v>2015</v>
      </c>
      <c r="E64" s="3" t="s">
        <v>1918</v>
      </c>
      <c r="F64" s="3" t="s">
        <v>220</v>
      </c>
      <c r="G64" s="3" t="s">
        <v>220</v>
      </c>
      <c r="H64" s="24" t="s">
        <v>1930</v>
      </c>
      <c r="I64" s="3" t="s">
        <v>1115</v>
      </c>
      <c r="J64" s="3">
        <v>580590</v>
      </c>
      <c r="K64" s="3">
        <v>561800</v>
      </c>
      <c r="L64" s="3" t="s">
        <v>953</v>
      </c>
      <c r="M64" s="3" t="s">
        <v>358</v>
      </c>
      <c r="N64" s="8">
        <v>43465</v>
      </c>
      <c r="O64" s="24" t="s">
        <v>1931</v>
      </c>
      <c r="P64" s="3"/>
    </row>
    <row r="65" spans="1:17" ht="153">
      <c r="A65" s="3"/>
      <c r="B65" s="3" t="s">
        <v>1932</v>
      </c>
      <c r="C65" s="3" t="s">
        <v>63</v>
      </c>
      <c r="D65" s="3">
        <v>2015</v>
      </c>
      <c r="E65" s="3" t="s">
        <v>1918</v>
      </c>
      <c r="F65" s="3" t="s">
        <v>225</v>
      </c>
      <c r="G65" s="3" t="s">
        <v>225</v>
      </c>
      <c r="H65" s="24" t="s">
        <v>1933</v>
      </c>
      <c r="I65" s="3" t="s">
        <v>1934</v>
      </c>
      <c r="J65" s="3">
        <v>367392</v>
      </c>
      <c r="K65" s="3">
        <v>355100</v>
      </c>
      <c r="L65" s="3" t="s">
        <v>953</v>
      </c>
      <c r="M65" s="3" t="s">
        <v>412</v>
      </c>
      <c r="N65" s="8">
        <v>43465</v>
      </c>
      <c r="O65" s="24" t="s">
        <v>1935</v>
      </c>
      <c r="P65" s="3"/>
    </row>
    <row r="66" spans="1:17" s="2" customFormat="1" ht="170.1">
      <c r="A66" s="3"/>
      <c r="B66" s="3" t="s">
        <v>1936</v>
      </c>
      <c r="C66" s="3" t="s">
        <v>63</v>
      </c>
      <c r="D66" s="3">
        <v>2015</v>
      </c>
      <c r="E66" s="3" t="s">
        <v>1918</v>
      </c>
      <c r="F66" s="3" t="s">
        <v>583</v>
      </c>
      <c r="G66" s="3" t="s">
        <v>583</v>
      </c>
      <c r="H66" s="24" t="s">
        <v>1937</v>
      </c>
      <c r="I66" s="3" t="s">
        <v>585</v>
      </c>
      <c r="J66" s="3">
        <v>275518</v>
      </c>
      <c r="K66" s="3">
        <v>266300</v>
      </c>
      <c r="L66" s="3" t="s">
        <v>953</v>
      </c>
      <c r="M66" s="3" t="s">
        <v>300</v>
      </c>
      <c r="N66" s="8">
        <v>43100</v>
      </c>
      <c r="O66" s="24" t="s">
        <v>1938</v>
      </c>
      <c r="P66" s="3"/>
      <c r="Q66"/>
    </row>
    <row r="67" spans="1:17" ht="170.1">
      <c r="A67" s="3"/>
      <c r="B67" s="3" t="s">
        <v>1939</v>
      </c>
      <c r="C67" s="3" t="s">
        <v>63</v>
      </c>
      <c r="D67" s="3">
        <v>2015</v>
      </c>
      <c r="E67" s="3" t="s">
        <v>1918</v>
      </c>
      <c r="F67" s="3" t="s">
        <v>88</v>
      </c>
      <c r="G67" s="3" t="s">
        <v>88</v>
      </c>
      <c r="H67" s="24" t="s">
        <v>1940</v>
      </c>
      <c r="I67" s="3" t="s">
        <v>1941</v>
      </c>
      <c r="J67" s="3">
        <v>735202</v>
      </c>
      <c r="K67" s="3">
        <v>733400</v>
      </c>
      <c r="L67" s="3" t="s">
        <v>953</v>
      </c>
      <c r="M67" s="3" t="s">
        <v>1405</v>
      </c>
      <c r="N67" s="8">
        <v>43830</v>
      </c>
      <c r="O67" s="24" t="s">
        <v>1942</v>
      </c>
      <c r="P67" s="3"/>
    </row>
    <row r="68" spans="1:17" s="2" customFormat="1" ht="153">
      <c r="A68" s="3"/>
      <c r="B68" s="3" t="s">
        <v>1943</v>
      </c>
      <c r="C68" s="3" t="s">
        <v>63</v>
      </c>
      <c r="D68" s="3">
        <v>2015</v>
      </c>
      <c r="E68" s="3" t="s">
        <v>1918</v>
      </c>
      <c r="F68" s="3" t="s">
        <v>20</v>
      </c>
      <c r="G68" s="3" t="s">
        <v>42</v>
      </c>
      <c r="H68" s="24" t="s">
        <v>1944</v>
      </c>
      <c r="I68" s="3" t="s">
        <v>1945</v>
      </c>
      <c r="J68" s="3">
        <v>336767</v>
      </c>
      <c r="K68" s="3">
        <v>325500</v>
      </c>
      <c r="L68" s="3" t="s">
        <v>953</v>
      </c>
      <c r="M68" s="3" t="s">
        <v>560</v>
      </c>
      <c r="N68" s="8">
        <v>43554</v>
      </c>
      <c r="O68" s="24" t="s">
        <v>1945</v>
      </c>
      <c r="P68" s="3"/>
      <c r="Q68"/>
    </row>
    <row r="69" spans="1:17" ht="153">
      <c r="A69" s="3"/>
      <c r="B69" s="3" t="s">
        <v>1946</v>
      </c>
      <c r="C69" s="3" t="s">
        <v>63</v>
      </c>
      <c r="D69" s="3">
        <v>2015</v>
      </c>
      <c r="E69" s="3" t="s">
        <v>1918</v>
      </c>
      <c r="F69" s="3" t="s">
        <v>20</v>
      </c>
      <c r="G69" s="3" t="s">
        <v>20</v>
      </c>
      <c r="H69" s="24" t="s">
        <v>1947</v>
      </c>
      <c r="I69" s="3" t="s">
        <v>470</v>
      </c>
      <c r="J69" s="3">
        <v>372482</v>
      </c>
      <c r="K69" s="3">
        <v>360100</v>
      </c>
      <c r="L69" s="3" t="s">
        <v>953</v>
      </c>
      <c r="M69" s="3" t="s">
        <v>282</v>
      </c>
      <c r="N69" s="8">
        <v>43100</v>
      </c>
      <c r="O69" s="24" t="s">
        <v>1948</v>
      </c>
      <c r="P69" s="3"/>
    </row>
    <row r="70" spans="1:17" ht="153">
      <c r="A70" s="3"/>
      <c r="B70" s="3" t="s">
        <v>1949</v>
      </c>
      <c r="C70" s="3" t="s">
        <v>63</v>
      </c>
      <c r="D70" s="3">
        <v>2015</v>
      </c>
      <c r="E70" s="3" t="s">
        <v>1918</v>
      </c>
      <c r="F70" s="3" t="s">
        <v>20</v>
      </c>
      <c r="G70" s="3" t="s">
        <v>20</v>
      </c>
      <c r="H70" s="24" t="s">
        <v>1950</v>
      </c>
      <c r="I70" s="3" t="s">
        <v>1951</v>
      </c>
      <c r="J70" s="3">
        <v>638769</v>
      </c>
      <c r="K70" s="3">
        <v>613400</v>
      </c>
      <c r="L70" s="3" t="s">
        <v>953</v>
      </c>
      <c r="M70" s="3" t="s">
        <v>282</v>
      </c>
      <c r="N70" s="8">
        <v>43830</v>
      </c>
      <c r="O70" s="24" t="s">
        <v>1952</v>
      </c>
      <c r="P70" s="3"/>
    </row>
    <row r="71" spans="1:17" ht="153">
      <c r="A71" s="3"/>
      <c r="B71" s="3" t="s">
        <v>1953</v>
      </c>
      <c r="C71" s="3" t="s">
        <v>63</v>
      </c>
      <c r="D71" s="3">
        <v>2015</v>
      </c>
      <c r="E71" s="3" t="s">
        <v>1918</v>
      </c>
      <c r="F71" s="3" t="s">
        <v>56</v>
      </c>
      <c r="G71" s="3" t="s">
        <v>56</v>
      </c>
      <c r="H71" s="24" t="s">
        <v>1954</v>
      </c>
      <c r="I71" s="3" t="s">
        <v>1955</v>
      </c>
      <c r="J71" s="3">
        <v>351843</v>
      </c>
      <c r="K71" s="3">
        <v>470800</v>
      </c>
      <c r="L71" s="3" t="s">
        <v>953</v>
      </c>
      <c r="M71" s="3" t="s">
        <v>495</v>
      </c>
      <c r="N71" s="8">
        <v>42736</v>
      </c>
      <c r="O71" s="24" t="s">
        <v>1956</v>
      </c>
      <c r="P71" s="3"/>
    </row>
    <row r="72" spans="1:17" ht="153">
      <c r="A72" s="3"/>
      <c r="B72" s="3" t="s">
        <v>1957</v>
      </c>
      <c r="C72" s="3" t="s">
        <v>63</v>
      </c>
      <c r="D72" s="3">
        <v>2015</v>
      </c>
      <c r="E72" s="3" t="s">
        <v>1918</v>
      </c>
      <c r="F72" s="3" t="s">
        <v>20</v>
      </c>
      <c r="G72" s="3" t="s">
        <v>20</v>
      </c>
      <c r="H72" s="24" t="s">
        <v>1958</v>
      </c>
      <c r="I72" s="3" t="s">
        <v>1410</v>
      </c>
      <c r="J72" s="3">
        <v>387837</v>
      </c>
      <c r="K72" s="3">
        <v>374700</v>
      </c>
      <c r="L72" s="3" t="s">
        <v>953</v>
      </c>
      <c r="M72" s="3" t="s">
        <v>1411</v>
      </c>
      <c r="N72" s="8">
        <v>43100</v>
      </c>
      <c r="O72" s="24" t="s">
        <v>1959</v>
      </c>
      <c r="P72" s="3"/>
    </row>
    <row r="73" spans="1:17" ht="135.94999999999999">
      <c r="A73" s="3"/>
      <c r="B73" s="3" t="s">
        <v>1960</v>
      </c>
      <c r="C73" s="3" t="s">
        <v>63</v>
      </c>
      <c r="D73" s="3">
        <v>2015</v>
      </c>
      <c r="E73" s="3" t="s">
        <v>1918</v>
      </c>
      <c r="F73" s="3" t="s">
        <v>42</v>
      </c>
      <c r="G73" s="3" t="s">
        <v>42</v>
      </c>
      <c r="H73" s="24" t="s">
        <v>1961</v>
      </c>
      <c r="I73" s="3" t="s">
        <v>1962</v>
      </c>
      <c r="J73" s="3">
        <v>367392</v>
      </c>
      <c r="K73" s="3">
        <v>355100</v>
      </c>
      <c r="L73" s="3" t="s">
        <v>953</v>
      </c>
      <c r="M73" s="3" t="s">
        <v>407</v>
      </c>
      <c r="N73" s="8">
        <v>43830</v>
      </c>
      <c r="O73" s="24" t="s">
        <v>1962</v>
      </c>
      <c r="P73" s="3"/>
    </row>
    <row r="74" spans="1:17" ht="119.1">
      <c r="A74" s="3"/>
      <c r="B74" s="3" t="s">
        <v>1963</v>
      </c>
      <c r="C74" s="3" t="s">
        <v>63</v>
      </c>
      <c r="D74" s="3">
        <v>2015</v>
      </c>
      <c r="E74" s="3" t="s">
        <v>1918</v>
      </c>
      <c r="F74" s="3" t="s">
        <v>42</v>
      </c>
      <c r="G74" s="3" t="s">
        <v>42</v>
      </c>
      <c r="H74" s="24" t="s">
        <v>1964</v>
      </c>
      <c r="I74" s="3" t="s">
        <v>1842</v>
      </c>
      <c r="J74" s="3">
        <v>428379</v>
      </c>
      <c r="K74" s="3">
        <v>415500</v>
      </c>
      <c r="L74" s="3" t="s">
        <v>953</v>
      </c>
      <c r="M74" s="3" t="s">
        <v>1965</v>
      </c>
      <c r="N74" s="8">
        <v>43100</v>
      </c>
      <c r="O74" s="24" t="s">
        <v>1966</v>
      </c>
      <c r="P74" s="3"/>
    </row>
    <row r="75" spans="1:17" ht="119.1">
      <c r="A75" s="3"/>
      <c r="B75" s="3" t="s">
        <v>1967</v>
      </c>
      <c r="C75" s="3" t="s">
        <v>63</v>
      </c>
      <c r="D75" s="3">
        <v>2015</v>
      </c>
      <c r="E75" s="3" t="s">
        <v>1918</v>
      </c>
      <c r="F75" s="3" t="s">
        <v>42</v>
      </c>
      <c r="G75" s="3" t="s">
        <v>42</v>
      </c>
      <c r="H75" s="24" t="s">
        <v>1968</v>
      </c>
      <c r="I75" s="3" t="s">
        <v>1969</v>
      </c>
      <c r="J75" s="3">
        <v>275518</v>
      </c>
      <c r="K75" s="3">
        <v>266300</v>
      </c>
      <c r="L75" s="3" t="s">
        <v>953</v>
      </c>
      <c r="M75" s="3" t="s">
        <v>306</v>
      </c>
      <c r="N75" s="8">
        <v>43100</v>
      </c>
      <c r="O75" s="24" t="s">
        <v>1969</v>
      </c>
      <c r="P75" s="3"/>
    </row>
    <row r="76" spans="1:17" ht="153">
      <c r="A76" s="3"/>
      <c r="B76" s="3" t="s">
        <v>1975</v>
      </c>
      <c r="C76" s="3" t="s">
        <v>63</v>
      </c>
      <c r="D76" s="3">
        <v>2015</v>
      </c>
      <c r="E76" s="3" t="s">
        <v>1918</v>
      </c>
      <c r="F76" s="3" t="s">
        <v>220</v>
      </c>
      <c r="G76" s="3" t="s">
        <v>220</v>
      </c>
      <c r="H76" s="24" t="s">
        <v>1976</v>
      </c>
      <c r="I76" s="3" t="s">
        <v>795</v>
      </c>
      <c r="J76" s="3">
        <v>461521</v>
      </c>
      <c r="K76" s="3">
        <v>444700</v>
      </c>
      <c r="L76" s="3" t="s">
        <v>953</v>
      </c>
      <c r="M76" s="3" t="s">
        <v>282</v>
      </c>
      <c r="N76" s="8">
        <v>43466</v>
      </c>
      <c r="O76" s="24" t="s">
        <v>1977</v>
      </c>
      <c r="P76" s="3"/>
    </row>
    <row r="77" spans="1:17" ht="153">
      <c r="A77" s="3"/>
      <c r="B77" s="3" t="s">
        <v>1981</v>
      </c>
      <c r="C77" s="3" t="s">
        <v>63</v>
      </c>
      <c r="D77" s="3">
        <v>2015</v>
      </c>
      <c r="E77" s="3" t="s">
        <v>1918</v>
      </c>
      <c r="F77" s="3" t="s">
        <v>56</v>
      </c>
      <c r="G77" s="3" t="s">
        <v>56</v>
      </c>
      <c r="H77" s="24" t="s">
        <v>1982</v>
      </c>
      <c r="I77" s="3" t="s">
        <v>807</v>
      </c>
      <c r="J77" s="3">
        <v>367392</v>
      </c>
      <c r="K77" s="3">
        <v>355100</v>
      </c>
      <c r="L77" s="3" t="s">
        <v>953</v>
      </c>
      <c r="M77" s="3" t="s">
        <v>334</v>
      </c>
      <c r="N77" s="8">
        <v>43585</v>
      </c>
      <c r="O77" s="24" t="s">
        <v>807</v>
      </c>
      <c r="P77" s="3"/>
    </row>
    <row r="78" spans="1:17" ht="153">
      <c r="A78" s="3"/>
      <c r="B78" s="3" t="s">
        <v>1983</v>
      </c>
      <c r="C78" s="3" t="s">
        <v>63</v>
      </c>
      <c r="D78" s="3">
        <v>2015</v>
      </c>
      <c r="E78" s="3" t="s">
        <v>1918</v>
      </c>
      <c r="F78" s="3" t="s">
        <v>225</v>
      </c>
      <c r="G78" s="3" t="s">
        <v>225</v>
      </c>
      <c r="H78" s="24" t="s">
        <v>1984</v>
      </c>
      <c r="I78" s="3" t="s">
        <v>1415</v>
      </c>
      <c r="J78" s="3">
        <v>759256</v>
      </c>
      <c r="K78" s="3">
        <v>744300</v>
      </c>
      <c r="L78" s="3" t="s">
        <v>953</v>
      </c>
      <c r="M78" s="3" t="s">
        <v>282</v>
      </c>
      <c r="N78" s="8">
        <v>43830</v>
      </c>
      <c r="O78" s="24" t="s">
        <v>1985</v>
      </c>
      <c r="P78" s="3"/>
    </row>
    <row r="79" spans="1:17" ht="135.94999999999999">
      <c r="A79" s="3"/>
      <c r="B79" s="3" t="s">
        <v>1986</v>
      </c>
      <c r="C79" s="3" t="s">
        <v>63</v>
      </c>
      <c r="D79" s="3">
        <v>2015</v>
      </c>
      <c r="E79" s="3" t="s">
        <v>1918</v>
      </c>
      <c r="F79" s="3" t="s">
        <v>220</v>
      </c>
      <c r="G79" s="3" t="s">
        <v>220</v>
      </c>
      <c r="H79" s="24" t="s">
        <v>1987</v>
      </c>
      <c r="I79" s="3" t="s">
        <v>1725</v>
      </c>
      <c r="J79" s="3">
        <v>556373</v>
      </c>
      <c r="K79" s="3">
        <v>534300</v>
      </c>
      <c r="L79" s="3" t="s">
        <v>953</v>
      </c>
      <c r="M79" s="3" t="s">
        <v>823</v>
      </c>
      <c r="N79" s="8">
        <v>43830</v>
      </c>
      <c r="O79" s="24" t="s">
        <v>1725</v>
      </c>
      <c r="P79" s="3"/>
    </row>
    <row r="80" spans="1:17" s="2" customFormat="1" ht="135.94999999999999">
      <c r="A80" s="3"/>
      <c r="B80" s="3" t="s">
        <v>1988</v>
      </c>
      <c r="C80" s="3" t="s">
        <v>63</v>
      </c>
      <c r="D80" s="3">
        <v>2015</v>
      </c>
      <c r="E80" s="3" t="s">
        <v>1918</v>
      </c>
      <c r="F80" s="3" t="s">
        <v>56</v>
      </c>
      <c r="G80" s="3" t="s">
        <v>56</v>
      </c>
      <c r="H80" s="24" t="s">
        <v>1989</v>
      </c>
      <c r="I80" s="3" t="s">
        <v>1990</v>
      </c>
      <c r="J80" s="3">
        <v>382705</v>
      </c>
      <c r="K80" s="3">
        <v>369900</v>
      </c>
      <c r="L80" s="3" t="s">
        <v>953</v>
      </c>
      <c r="M80" s="3" t="s">
        <v>551</v>
      </c>
      <c r="N80" s="8">
        <v>43465</v>
      </c>
      <c r="O80" s="24" t="s">
        <v>1990</v>
      </c>
      <c r="P80" s="3"/>
      <c r="Q80"/>
    </row>
    <row r="81" spans="1:17" ht="153">
      <c r="A81" s="3"/>
      <c r="B81" s="3" t="s">
        <v>1994</v>
      </c>
      <c r="C81" s="3" t="s">
        <v>63</v>
      </c>
      <c r="D81" s="3">
        <v>2015</v>
      </c>
      <c r="E81" s="3" t="s">
        <v>1918</v>
      </c>
      <c r="F81" s="3" t="s">
        <v>42</v>
      </c>
      <c r="G81" s="3" t="s">
        <v>42</v>
      </c>
      <c r="H81" s="24" t="s">
        <v>1995</v>
      </c>
      <c r="I81" s="3" t="s">
        <v>1996</v>
      </c>
      <c r="J81" s="3">
        <v>834311</v>
      </c>
      <c r="K81" s="3">
        <v>793400</v>
      </c>
      <c r="L81" s="3" t="s">
        <v>953</v>
      </c>
      <c r="M81" s="3" t="s">
        <v>407</v>
      </c>
      <c r="N81" s="8">
        <v>44561</v>
      </c>
      <c r="O81" s="24" t="s">
        <v>1996</v>
      </c>
      <c r="P81" s="3"/>
    </row>
    <row r="82" spans="1:17" ht="153">
      <c r="A82" s="3"/>
      <c r="B82" s="3" t="s">
        <v>2000</v>
      </c>
      <c r="C82" s="3" t="s">
        <v>63</v>
      </c>
      <c r="D82" s="3">
        <v>2015</v>
      </c>
      <c r="E82" s="3" t="s">
        <v>1918</v>
      </c>
      <c r="F82" s="3" t="s">
        <v>42</v>
      </c>
      <c r="G82" s="3" t="s">
        <v>42</v>
      </c>
      <c r="H82" s="24" t="s">
        <v>2001</v>
      </c>
      <c r="I82" s="3" t="s">
        <v>1446</v>
      </c>
      <c r="J82" s="3">
        <v>423421</v>
      </c>
      <c r="K82" s="3">
        <v>409900</v>
      </c>
      <c r="L82" s="3" t="s">
        <v>953</v>
      </c>
      <c r="M82" s="3" t="s">
        <v>828</v>
      </c>
      <c r="N82" s="8">
        <v>43100</v>
      </c>
      <c r="O82" s="24" t="s">
        <v>1446</v>
      </c>
      <c r="P82" s="3"/>
    </row>
    <row r="83" spans="1:17" ht="135.94999999999999">
      <c r="A83" s="3"/>
      <c r="B83" s="3" t="s">
        <v>2004</v>
      </c>
      <c r="C83" s="3" t="s">
        <v>63</v>
      </c>
      <c r="D83" s="3">
        <v>2015</v>
      </c>
      <c r="E83" s="3" t="s">
        <v>1918</v>
      </c>
      <c r="F83" s="3" t="s">
        <v>42</v>
      </c>
      <c r="G83" s="3" t="s">
        <v>42</v>
      </c>
      <c r="H83" s="24" t="s">
        <v>2005</v>
      </c>
      <c r="I83" s="3" t="s">
        <v>2006</v>
      </c>
      <c r="J83" s="3">
        <v>367063</v>
      </c>
      <c r="K83" s="3">
        <v>355100</v>
      </c>
      <c r="L83" s="3" t="s">
        <v>953</v>
      </c>
      <c r="M83" s="3" t="s">
        <v>334</v>
      </c>
      <c r="N83" s="8">
        <v>43281</v>
      </c>
      <c r="O83" s="24" t="s">
        <v>2007</v>
      </c>
      <c r="P83" s="3"/>
    </row>
    <row r="84" spans="1:17" ht="153">
      <c r="A84" s="3"/>
      <c r="B84" s="3" t="s">
        <v>2008</v>
      </c>
      <c r="C84" s="3" t="s">
        <v>63</v>
      </c>
      <c r="D84" s="3">
        <v>2015</v>
      </c>
      <c r="E84" s="3" t="s">
        <v>1918</v>
      </c>
      <c r="F84" s="3" t="s">
        <v>42</v>
      </c>
      <c r="G84" s="3" t="s">
        <v>42</v>
      </c>
      <c r="H84" s="24" t="s">
        <v>2009</v>
      </c>
      <c r="I84" s="3" t="s">
        <v>132</v>
      </c>
      <c r="J84" s="3">
        <v>159710</v>
      </c>
      <c r="K84" s="3">
        <v>473400</v>
      </c>
      <c r="L84" s="3" t="s">
        <v>953</v>
      </c>
      <c r="M84" s="3" t="s">
        <v>358</v>
      </c>
      <c r="N84" s="8">
        <v>42292</v>
      </c>
      <c r="O84" s="24" t="s">
        <v>2010</v>
      </c>
      <c r="P84" s="3"/>
    </row>
    <row r="85" spans="1:17" ht="153">
      <c r="A85" s="3"/>
      <c r="B85" s="3" t="s">
        <v>2011</v>
      </c>
      <c r="C85" s="3" t="s">
        <v>63</v>
      </c>
      <c r="D85" s="3">
        <v>2015</v>
      </c>
      <c r="E85" s="3" t="s">
        <v>1918</v>
      </c>
      <c r="F85" s="3" t="s">
        <v>88</v>
      </c>
      <c r="G85" s="3" t="s">
        <v>88</v>
      </c>
      <c r="H85" s="24" t="s">
        <v>2012</v>
      </c>
      <c r="I85" s="3" t="s">
        <v>1342</v>
      </c>
      <c r="J85" s="3">
        <v>365471</v>
      </c>
      <c r="K85" s="3">
        <v>353100</v>
      </c>
      <c r="L85" s="3" t="s">
        <v>953</v>
      </c>
      <c r="M85" s="3" t="s">
        <v>551</v>
      </c>
      <c r="N85" s="8">
        <v>43465</v>
      </c>
      <c r="O85" s="24" t="s">
        <v>1342</v>
      </c>
      <c r="P85" s="3"/>
    </row>
    <row r="86" spans="1:17" ht="170.1">
      <c r="A86" s="3"/>
      <c r="B86" s="3" t="s">
        <v>2013</v>
      </c>
      <c r="C86" s="3" t="s">
        <v>63</v>
      </c>
      <c r="D86" s="3">
        <v>2015</v>
      </c>
      <c r="E86" s="3" t="s">
        <v>1918</v>
      </c>
      <c r="F86" s="3" t="s">
        <v>42</v>
      </c>
      <c r="G86" s="3" t="s">
        <v>1909</v>
      </c>
      <c r="H86" s="24" t="s">
        <v>2014</v>
      </c>
      <c r="I86" s="3" t="s">
        <v>2015</v>
      </c>
      <c r="J86" s="3">
        <v>408075</v>
      </c>
      <c r="K86" s="3">
        <v>394500</v>
      </c>
      <c r="L86" s="3" t="s">
        <v>953</v>
      </c>
      <c r="M86" s="3" t="s">
        <v>823</v>
      </c>
      <c r="N86" s="8">
        <v>43372</v>
      </c>
      <c r="O86" s="24" t="s">
        <v>2016</v>
      </c>
      <c r="P86" s="3"/>
    </row>
    <row r="87" spans="1:17" s="4" customFormat="1" ht="135.94999999999999">
      <c r="A87" s="3"/>
      <c r="B87" s="3" t="s">
        <v>1654</v>
      </c>
      <c r="C87" s="3" t="s">
        <v>241</v>
      </c>
      <c r="D87" s="3">
        <v>2016</v>
      </c>
      <c r="E87" s="3" t="s">
        <v>1655</v>
      </c>
      <c r="F87" s="3" t="s">
        <v>583</v>
      </c>
      <c r="G87" s="3" t="s">
        <v>583</v>
      </c>
      <c r="H87" s="24" t="s">
        <v>1656</v>
      </c>
      <c r="I87" s="3" t="s">
        <v>1657</v>
      </c>
      <c r="J87" s="3">
        <v>845303</v>
      </c>
      <c r="K87" s="3">
        <v>805054</v>
      </c>
      <c r="L87" s="3" t="s">
        <v>37</v>
      </c>
      <c r="M87" s="3" t="s">
        <v>412</v>
      </c>
      <c r="N87" s="8">
        <v>45291</v>
      </c>
      <c r="O87" s="24" t="s">
        <v>1657</v>
      </c>
      <c r="P87" s="3"/>
      <c r="Q87"/>
    </row>
    <row r="88" spans="1:17" ht="153">
      <c r="A88" s="3"/>
      <c r="B88" s="3" t="s">
        <v>1660</v>
      </c>
      <c r="C88" s="3" t="s">
        <v>241</v>
      </c>
      <c r="D88" s="3">
        <v>2016</v>
      </c>
      <c r="E88" s="3" t="s">
        <v>1655</v>
      </c>
      <c r="F88" s="3" t="s">
        <v>225</v>
      </c>
      <c r="G88" s="3" t="s">
        <v>225</v>
      </c>
      <c r="H88" s="24" t="s">
        <v>1661</v>
      </c>
      <c r="I88" s="3" t="s">
        <v>1662</v>
      </c>
      <c r="J88" s="3">
        <v>684530</v>
      </c>
      <c r="K88" s="3">
        <v>652000</v>
      </c>
      <c r="L88" s="3" t="s">
        <v>37</v>
      </c>
      <c r="M88" s="3" t="s">
        <v>358</v>
      </c>
      <c r="N88" s="8">
        <v>45291</v>
      </c>
      <c r="O88" s="24" t="s">
        <v>1662</v>
      </c>
      <c r="P88" s="3"/>
    </row>
    <row r="89" spans="1:17" ht="135.94999999999999">
      <c r="A89" s="3"/>
      <c r="B89" s="3" t="s">
        <v>1663</v>
      </c>
      <c r="C89" s="3" t="s">
        <v>241</v>
      </c>
      <c r="D89" s="3">
        <v>2016</v>
      </c>
      <c r="E89" s="3" t="s">
        <v>1655</v>
      </c>
      <c r="F89" s="3" t="s">
        <v>382</v>
      </c>
      <c r="G89" s="3" t="s">
        <v>382</v>
      </c>
      <c r="H89" s="24" t="s">
        <v>1664</v>
      </c>
      <c r="I89" s="3" t="s">
        <v>1665</v>
      </c>
      <c r="J89" s="3">
        <v>684530</v>
      </c>
      <c r="K89" s="3">
        <v>652000</v>
      </c>
      <c r="L89" s="3" t="s">
        <v>953</v>
      </c>
      <c r="M89" s="3" t="s">
        <v>441</v>
      </c>
      <c r="N89" s="8">
        <v>44773</v>
      </c>
      <c r="O89" s="24" t="s">
        <v>1665</v>
      </c>
      <c r="P89" s="3"/>
    </row>
    <row r="90" spans="1:17" ht="102">
      <c r="A90" s="3"/>
      <c r="B90" s="3" t="s">
        <v>1666</v>
      </c>
      <c r="C90" s="3" t="s">
        <v>241</v>
      </c>
      <c r="D90" s="3">
        <v>2016</v>
      </c>
      <c r="E90" s="3" t="s">
        <v>1655</v>
      </c>
      <c r="F90" s="3" t="s">
        <v>215</v>
      </c>
      <c r="G90" s="3" t="s">
        <v>215</v>
      </c>
      <c r="H90" s="24" t="s">
        <v>1667</v>
      </c>
      <c r="I90" s="3" t="s">
        <v>1668</v>
      </c>
      <c r="J90" s="3">
        <v>979690</v>
      </c>
      <c r="K90" s="3">
        <v>933054</v>
      </c>
      <c r="L90" s="3" t="s">
        <v>37</v>
      </c>
      <c r="M90" s="3" t="s">
        <v>407</v>
      </c>
      <c r="N90" s="8">
        <v>44561</v>
      </c>
      <c r="O90" s="24" t="s">
        <v>1668</v>
      </c>
      <c r="P90" s="3"/>
    </row>
    <row r="91" spans="1:17" ht="153">
      <c r="A91" s="3"/>
      <c r="B91" s="3" t="s">
        <v>1686</v>
      </c>
      <c r="C91" s="3" t="s">
        <v>33</v>
      </c>
      <c r="D91" s="3">
        <v>2016</v>
      </c>
      <c r="E91" s="3" t="s">
        <v>1471</v>
      </c>
      <c r="F91" s="3" t="s">
        <v>20</v>
      </c>
      <c r="G91" s="3" t="s">
        <v>20</v>
      </c>
      <c r="H91" s="24" t="s">
        <v>1687</v>
      </c>
      <c r="I91" s="3" t="s">
        <v>1688</v>
      </c>
      <c r="J91" s="3">
        <v>344336</v>
      </c>
      <c r="K91" s="3">
        <v>330378</v>
      </c>
      <c r="L91" s="3" t="s">
        <v>953</v>
      </c>
      <c r="M91" s="3" t="s">
        <v>828</v>
      </c>
      <c r="N91" s="8">
        <v>43997</v>
      </c>
      <c r="O91" s="24" t="s">
        <v>1689</v>
      </c>
      <c r="P91" s="3"/>
    </row>
    <row r="92" spans="1:17" s="2" customFormat="1" ht="153">
      <c r="A92" s="3"/>
      <c r="B92" s="3" t="s">
        <v>1690</v>
      </c>
      <c r="C92" s="3" t="s">
        <v>33</v>
      </c>
      <c r="D92" s="3">
        <v>2016</v>
      </c>
      <c r="E92" s="3" t="s">
        <v>1471</v>
      </c>
      <c r="F92" s="3" t="s">
        <v>119</v>
      </c>
      <c r="G92" s="3" t="s">
        <v>119</v>
      </c>
      <c r="H92" s="24" t="s">
        <v>1691</v>
      </c>
      <c r="I92" s="3" t="s">
        <v>637</v>
      </c>
      <c r="J92" s="3">
        <v>277411</v>
      </c>
      <c r="K92" s="3">
        <v>610000</v>
      </c>
      <c r="L92" s="3" t="s">
        <v>953</v>
      </c>
      <c r="M92" s="3" t="s">
        <v>801</v>
      </c>
      <c r="N92" s="8">
        <v>43100</v>
      </c>
      <c r="O92" s="24" t="s">
        <v>1692</v>
      </c>
      <c r="P92" s="3"/>
      <c r="Q92"/>
    </row>
    <row r="93" spans="1:17" ht="153">
      <c r="A93" s="3"/>
      <c r="B93" s="3" t="s">
        <v>1693</v>
      </c>
      <c r="C93" s="3" t="s">
        <v>33</v>
      </c>
      <c r="D93" s="3">
        <v>2016</v>
      </c>
      <c r="E93" s="3" t="s">
        <v>1471</v>
      </c>
      <c r="F93" s="3" t="s">
        <v>88</v>
      </c>
      <c r="G93" s="3" t="s">
        <v>88</v>
      </c>
      <c r="H93" s="24" t="s">
        <v>1694</v>
      </c>
      <c r="I93" s="3" t="s">
        <v>1695</v>
      </c>
      <c r="J93" s="3">
        <v>447855</v>
      </c>
      <c r="K93" s="3">
        <v>430000</v>
      </c>
      <c r="L93" s="3" t="s">
        <v>953</v>
      </c>
      <c r="M93" s="3" t="s">
        <v>1599</v>
      </c>
      <c r="N93" s="8">
        <v>43830</v>
      </c>
      <c r="O93" s="24" t="s">
        <v>1696</v>
      </c>
      <c r="P93" s="3"/>
    </row>
    <row r="94" spans="1:17" ht="119.1">
      <c r="A94" s="3"/>
      <c r="B94" s="3" t="s">
        <v>1697</v>
      </c>
      <c r="C94" s="3" t="s">
        <v>33</v>
      </c>
      <c r="D94" s="3">
        <v>2016</v>
      </c>
      <c r="E94" s="3" t="s">
        <v>1471</v>
      </c>
      <c r="F94" s="3" t="s">
        <v>94</v>
      </c>
      <c r="G94" s="3" t="s">
        <v>94</v>
      </c>
      <c r="H94" s="24" t="s">
        <v>1698</v>
      </c>
      <c r="I94" s="3" t="s">
        <v>1699</v>
      </c>
      <c r="J94" s="3">
        <v>373418</v>
      </c>
      <c r="K94" s="3">
        <v>358000</v>
      </c>
      <c r="L94" s="3" t="s">
        <v>953</v>
      </c>
      <c r="M94" s="3" t="s">
        <v>407</v>
      </c>
      <c r="N94" s="8">
        <v>43737</v>
      </c>
      <c r="O94" s="24" t="s">
        <v>1700</v>
      </c>
      <c r="P94" s="3"/>
    </row>
    <row r="95" spans="1:17" ht="170.1">
      <c r="A95" s="3"/>
      <c r="B95" s="3" t="s">
        <v>1710</v>
      </c>
      <c r="C95" s="3" t="s">
        <v>63</v>
      </c>
      <c r="D95" s="3">
        <v>2016</v>
      </c>
      <c r="E95" s="3" t="s">
        <v>1711</v>
      </c>
      <c r="F95" s="3" t="s">
        <v>152</v>
      </c>
      <c r="G95" s="3" t="s">
        <v>152</v>
      </c>
      <c r="H95" s="24" t="s">
        <v>1712</v>
      </c>
      <c r="I95" s="3" t="s">
        <v>1336</v>
      </c>
      <c r="J95" s="3">
        <v>365639</v>
      </c>
      <c r="K95" s="3">
        <v>347582</v>
      </c>
      <c r="L95" s="3" t="s">
        <v>953</v>
      </c>
      <c r="M95" s="3" t="s">
        <v>282</v>
      </c>
      <c r="N95" s="8">
        <v>43830</v>
      </c>
      <c r="O95" s="24" t="s">
        <v>1713</v>
      </c>
      <c r="P95" s="3"/>
    </row>
    <row r="96" spans="1:17" ht="153">
      <c r="A96" s="3"/>
      <c r="B96" s="3" t="s">
        <v>1714</v>
      </c>
      <c r="C96" s="3" t="s">
        <v>63</v>
      </c>
      <c r="D96" s="3">
        <v>2016</v>
      </c>
      <c r="E96" s="3" t="s">
        <v>1711</v>
      </c>
      <c r="F96" s="3" t="s">
        <v>20</v>
      </c>
      <c r="G96" s="3" t="s">
        <v>20</v>
      </c>
      <c r="H96" s="24" t="s">
        <v>1715</v>
      </c>
      <c r="I96" s="3" t="s">
        <v>22</v>
      </c>
      <c r="J96" s="3">
        <v>509571</v>
      </c>
      <c r="K96" s="3">
        <v>480000</v>
      </c>
      <c r="L96" s="3" t="s">
        <v>953</v>
      </c>
      <c r="M96" s="3" t="s">
        <v>300</v>
      </c>
      <c r="N96" s="8">
        <v>44104</v>
      </c>
      <c r="O96" s="24" t="s">
        <v>1716</v>
      </c>
      <c r="P96" s="3"/>
    </row>
    <row r="97" spans="1:16" ht="170.1">
      <c r="A97" s="3"/>
      <c r="B97" s="3" t="s">
        <v>1717</v>
      </c>
      <c r="C97" s="3" t="s">
        <v>63</v>
      </c>
      <c r="D97" s="3">
        <v>2016</v>
      </c>
      <c r="E97" s="3" t="s">
        <v>1711</v>
      </c>
      <c r="F97" s="3" t="s">
        <v>88</v>
      </c>
      <c r="G97" s="3" t="s">
        <v>42</v>
      </c>
      <c r="H97" s="24" t="s">
        <v>1718</v>
      </c>
      <c r="I97" s="3" t="s">
        <v>1719</v>
      </c>
      <c r="J97" s="3">
        <v>759669</v>
      </c>
      <c r="K97" s="3">
        <v>717400</v>
      </c>
      <c r="L97" s="3" t="s">
        <v>37</v>
      </c>
      <c r="M97" s="3" t="s">
        <v>560</v>
      </c>
      <c r="N97" s="8">
        <v>44561</v>
      </c>
      <c r="O97" s="24" t="s">
        <v>1719</v>
      </c>
      <c r="P97" s="3"/>
    </row>
    <row r="98" spans="1:16" ht="153">
      <c r="A98" s="3"/>
      <c r="B98" s="3" t="s">
        <v>1720</v>
      </c>
      <c r="C98" s="3" t="s">
        <v>63</v>
      </c>
      <c r="D98" s="3">
        <v>2016</v>
      </c>
      <c r="E98" s="3" t="s">
        <v>1711</v>
      </c>
      <c r="F98" s="3" t="s">
        <v>119</v>
      </c>
      <c r="G98" s="3" t="s">
        <v>119</v>
      </c>
      <c r="H98" s="24" t="s">
        <v>1721</v>
      </c>
      <c r="I98" s="3" t="s">
        <v>1404</v>
      </c>
      <c r="J98" s="3">
        <v>623712</v>
      </c>
      <c r="K98" s="3">
        <v>593400</v>
      </c>
      <c r="L98" s="3" t="s">
        <v>953</v>
      </c>
      <c r="M98" s="3" t="s">
        <v>495</v>
      </c>
      <c r="N98" s="8">
        <v>43465</v>
      </c>
      <c r="O98" s="24" t="s">
        <v>1722</v>
      </c>
      <c r="P98" s="3"/>
    </row>
    <row r="99" spans="1:16" ht="170.1">
      <c r="A99" s="3"/>
      <c r="B99" s="3" t="s">
        <v>1723</v>
      </c>
      <c r="C99" s="3" t="s">
        <v>63</v>
      </c>
      <c r="D99" s="3">
        <v>2016</v>
      </c>
      <c r="E99" s="3" t="s">
        <v>1711</v>
      </c>
      <c r="F99" s="3" t="s">
        <v>220</v>
      </c>
      <c r="G99" s="3" t="s">
        <v>220</v>
      </c>
      <c r="H99" s="24" t="s">
        <v>1724</v>
      </c>
      <c r="I99" s="3" t="s">
        <v>1725</v>
      </c>
      <c r="J99" s="3">
        <v>711362</v>
      </c>
      <c r="K99" s="3">
        <v>665765</v>
      </c>
      <c r="L99" s="3" t="s">
        <v>37</v>
      </c>
      <c r="M99" s="3" t="s">
        <v>823</v>
      </c>
      <c r="N99" s="8">
        <v>45291</v>
      </c>
      <c r="O99" s="24" t="s">
        <v>1725</v>
      </c>
      <c r="P99" s="3"/>
    </row>
    <row r="100" spans="1:16" ht="170.1">
      <c r="A100" s="3"/>
      <c r="B100" s="3" t="s">
        <v>1726</v>
      </c>
      <c r="C100" s="3" t="s">
        <v>63</v>
      </c>
      <c r="D100" s="3">
        <v>2016</v>
      </c>
      <c r="E100" s="3" t="s">
        <v>1711</v>
      </c>
      <c r="F100" s="3" t="s">
        <v>20</v>
      </c>
      <c r="G100" s="3" t="s">
        <v>20</v>
      </c>
      <c r="H100" s="24" t="s">
        <v>1727</v>
      </c>
      <c r="I100" s="3" t="s">
        <v>1429</v>
      </c>
      <c r="J100" s="3">
        <v>256070</v>
      </c>
      <c r="K100" s="3">
        <v>243683</v>
      </c>
      <c r="L100" s="3" t="s">
        <v>953</v>
      </c>
      <c r="M100" s="3" t="s">
        <v>282</v>
      </c>
      <c r="N100" s="8">
        <v>43830</v>
      </c>
      <c r="O100" s="24" t="s">
        <v>1728</v>
      </c>
      <c r="P100" s="3"/>
    </row>
    <row r="101" spans="1:16" ht="135.94999999999999">
      <c r="A101" s="3"/>
      <c r="B101" s="3" t="s">
        <v>1729</v>
      </c>
      <c r="C101" s="3" t="s">
        <v>63</v>
      </c>
      <c r="D101" s="3">
        <v>2016</v>
      </c>
      <c r="E101" s="3" t="s">
        <v>1711</v>
      </c>
      <c r="F101" s="3" t="s">
        <v>42</v>
      </c>
      <c r="G101" s="3" t="s">
        <v>42</v>
      </c>
      <c r="H101" s="24" t="s">
        <v>1730</v>
      </c>
      <c r="I101" s="3" t="s">
        <v>1731</v>
      </c>
      <c r="J101" s="3">
        <v>546819</v>
      </c>
      <c r="K101" s="3">
        <v>521200</v>
      </c>
      <c r="L101" s="3" t="s">
        <v>953</v>
      </c>
      <c r="M101" s="3" t="s">
        <v>407</v>
      </c>
      <c r="N101" s="8">
        <v>43645</v>
      </c>
      <c r="O101" s="24" t="s">
        <v>1732</v>
      </c>
      <c r="P101" s="3"/>
    </row>
    <row r="102" spans="1:16" ht="170.1">
      <c r="A102" s="3"/>
      <c r="B102" s="3" t="s">
        <v>1733</v>
      </c>
      <c r="C102" s="3" t="s">
        <v>63</v>
      </c>
      <c r="D102" s="3">
        <v>2016</v>
      </c>
      <c r="E102" s="3" t="s">
        <v>1711</v>
      </c>
      <c r="F102" s="3" t="s">
        <v>42</v>
      </c>
      <c r="G102" s="3" t="s">
        <v>42</v>
      </c>
      <c r="H102" s="24" t="s">
        <v>1734</v>
      </c>
      <c r="I102" s="3" t="s">
        <v>432</v>
      </c>
      <c r="J102" s="3">
        <v>766600</v>
      </c>
      <c r="K102" s="3">
        <v>755400</v>
      </c>
      <c r="L102" s="3" t="s">
        <v>37</v>
      </c>
      <c r="M102" s="3" t="s">
        <v>495</v>
      </c>
      <c r="N102" s="8">
        <v>44377</v>
      </c>
      <c r="O102" s="24" t="s">
        <v>1735</v>
      </c>
      <c r="P102" s="3"/>
    </row>
    <row r="103" spans="1:16" ht="153">
      <c r="A103" s="3"/>
      <c r="B103" s="3" t="s">
        <v>1736</v>
      </c>
      <c r="C103" s="3" t="s">
        <v>63</v>
      </c>
      <c r="D103" s="3">
        <v>2016</v>
      </c>
      <c r="E103" s="3" t="s">
        <v>1711</v>
      </c>
      <c r="F103" s="3" t="s">
        <v>42</v>
      </c>
      <c r="G103" s="3" t="s">
        <v>42</v>
      </c>
      <c r="H103" s="24" t="s">
        <v>1737</v>
      </c>
      <c r="I103" s="3" t="s">
        <v>108</v>
      </c>
      <c r="J103" s="3">
        <v>665962</v>
      </c>
      <c r="K103" s="3">
        <v>633800</v>
      </c>
      <c r="L103" s="3" t="s">
        <v>953</v>
      </c>
      <c r="M103" s="3" t="s">
        <v>334</v>
      </c>
      <c r="N103" s="8">
        <v>43616</v>
      </c>
      <c r="O103" s="24" t="s">
        <v>1738</v>
      </c>
      <c r="P103" s="3"/>
    </row>
    <row r="104" spans="1:16" ht="170.1">
      <c r="A104" s="3"/>
      <c r="B104" s="3" t="s">
        <v>1739</v>
      </c>
      <c r="C104" s="3" t="s">
        <v>63</v>
      </c>
      <c r="D104" s="3">
        <v>2016</v>
      </c>
      <c r="E104" s="3" t="s">
        <v>1711</v>
      </c>
      <c r="F104" s="3" t="s">
        <v>42</v>
      </c>
      <c r="G104" s="3" t="s">
        <v>42</v>
      </c>
      <c r="H104" s="24" t="s">
        <v>1740</v>
      </c>
      <c r="I104" s="3" t="s">
        <v>148</v>
      </c>
      <c r="J104" s="3">
        <v>458287</v>
      </c>
      <c r="K104" s="3">
        <v>441300</v>
      </c>
      <c r="L104" s="3" t="s">
        <v>953</v>
      </c>
      <c r="M104" s="3" t="s">
        <v>358</v>
      </c>
      <c r="N104" s="8">
        <v>43555</v>
      </c>
      <c r="O104" s="24" t="s">
        <v>1741</v>
      </c>
      <c r="P104" s="3"/>
    </row>
    <row r="105" spans="1:16" ht="153">
      <c r="A105" s="3"/>
      <c r="B105" s="3" t="s">
        <v>1742</v>
      </c>
      <c r="C105" s="3" t="s">
        <v>63</v>
      </c>
      <c r="D105" s="3">
        <v>2016</v>
      </c>
      <c r="E105" s="3" t="s">
        <v>1711</v>
      </c>
      <c r="F105" s="3" t="s">
        <v>152</v>
      </c>
      <c r="G105" s="3" t="s">
        <v>152</v>
      </c>
      <c r="H105" s="24" t="s">
        <v>1743</v>
      </c>
      <c r="I105" s="3" t="s">
        <v>1744</v>
      </c>
      <c r="J105" s="3">
        <v>321104</v>
      </c>
      <c r="K105" s="3">
        <v>305500</v>
      </c>
      <c r="L105" s="3" t="s">
        <v>953</v>
      </c>
      <c r="M105" s="3" t="s">
        <v>551</v>
      </c>
      <c r="N105" s="8">
        <v>44196</v>
      </c>
      <c r="O105" s="24" t="s">
        <v>1745</v>
      </c>
      <c r="P105" s="3"/>
    </row>
    <row r="106" spans="1:16" ht="135.94999999999999">
      <c r="A106" s="3"/>
      <c r="B106" s="3" t="s">
        <v>1746</v>
      </c>
      <c r="C106" s="3" t="s">
        <v>63</v>
      </c>
      <c r="D106" s="3">
        <v>2016</v>
      </c>
      <c r="E106" s="3" t="s">
        <v>1711</v>
      </c>
      <c r="F106" s="3" t="s">
        <v>94</v>
      </c>
      <c r="G106" s="3" t="s">
        <v>94</v>
      </c>
      <c r="H106" s="24" t="s">
        <v>1747</v>
      </c>
      <c r="I106" s="3" t="s">
        <v>1748</v>
      </c>
      <c r="J106" s="3">
        <v>607700</v>
      </c>
      <c r="K106" s="3">
        <v>580900</v>
      </c>
      <c r="L106" s="3" t="s">
        <v>953</v>
      </c>
      <c r="M106" s="3" t="s">
        <v>306</v>
      </c>
      <c r="N106" s="8">
        <v>43633</v>
      </c>
      <c r="O106" s="24" t="s">
        <v>1749</v>
      </c>
      <c r="P106" s="3"/>
    </row>
    <row r="107" spans="1:16" ht="119.1">
      <c r="A107" s="3"/>
      <c r="B107" s="3" t="s">
        <v>1750</v>
      </c>
      <c r="C107" s="3" t="s">
        <v>63</v>
      </c>
      <c r="D107" s="3">
        <v>2016</v>
      </c>
      <c r="E107" s="3" t="s">
        <v>1711</v>
      </c>
      <c r="F107" s="3" t="s">
        <v>220</v>
      </c>
      <c r="G107" s="3" t="s">
        <v>42</v>
      </c>
      <c r="H107" s="24" t="s">
        <v>1751</v>
      </c>
      <c r="I107" s="3" t="s">
        <v>860</v>
      </c>
      <c r="J107" s="3">
        <v>466380</v>
      </c>
      <c r="K107" s="3">
        <v>444516</v>
      </c>
      <c r="L107" s="3" t="s">
        <v>953</v>
      </c>
      <c r="M107" s="3" t="s">
        <v>551</v>
      </c>
      <c r="N107" s="8">
        <v>43830</v>
      </c>
      <c r="O107" s="24" t="s">
        <v>1752</v>
      </c>
      <c r="P107" s="3"/>
    </row>
    <row r="108" spans="1:16" ht="153">
      <c r="A108" s="3"/>
      <c r="B108" s="3" t="s">
        <v>1757</v>
      </c>
      <c r="C108" s="3" t="s">
        <v>63</v>
      </c>
      <c r="D108" s="3">
        <v>2016</v>
      </c>
      <c r="E108" s="3" t="s">
        <v>1711</v>
      </c>
      <c r="F108" s="3" t="s">
        <v>88</v>
      </c>
      <c r="G108" s="3" t="s">
        <v>88</v>
      </c>
      <c r="H108" s="24" t="s">
        <v>1758</v>
      </c>
      <c r="I108" s="3" t="s">
        <v>653</v>
      </c>
      <c r="J108" s="3">
        <v>523759</v>
      </c>
      <c r="K108" s="3">
        <v>495700</v>
      </c>
      <c r="L108" s="3" t="s">
        <v>953</v>
      </c>
      <c r="M108" s="3" t="s">
        <v>551</v>
      </c>
      <c r="N108" s="8">
        <v>44196</v>
      </c>
      <c r="O108" s="24" t="s">
        <v>1759</v>
      </c>
      <c r="P108" s="3"/>
    </row>
    <row r="109" spans="1:16" ht="186.95">
      <c r="A109" s="3"/>
      <c r="B109" s="3" t="s">
        <v>1760</v>
      </c>
      <c r="C109" s="3" t="s">
        <v>63</v>
      </c>
      <c r="D109" s="3">
        <v>2016</v>
      </c>
      <c r="E109" s="3" t="s">
        <v>1711</v>
      </c>
      <c r="F109" s="3" t="s">
        <v>20</v>
      </c>
      <c r="G109" s="3" t="s">
        <v>20</v>
      </c>
      <c r="H109" s="24" t="s">
        <v>1761</v>
      </c>
      <c r="I109" s="3" t="s">
        <v>1762</v>
      </c>
      <c r="J109" s="3">
        <v>522960</v>
      </c>
      <c r="K109" s="3">
        <v>497900</v>
      </c>
      <c r="L109" s="3" t="s">
        <v>953</v>
      </c>
      <c r="M109" s="3" t="s">
        <v>823</v>
      </c>
      <c r="N109" s="8">
        <v>43555</v>
      </c>
      <c r="O109" s="24" t="s">
        <v>1763</v>
      </c>
      <c r="P109" s="3"/>
    </row>
    <row r="110" spans="1:16" ht="186.95">
      <c r="A110" s="3"/>
      <c r="B110" s="3" t="s">
        <v>1768</v>
      </c>
      <c r="C110" s="3" t="s">
        <v>63</v>
      </c>
      <c r="D110" s="3">
        <v>2016</v>
      </c>
      <c r="E110" s="3" t="s">
        <v>1711</v>
      </c>
      <c r="F110" s="3" t="s">
        <v>152</v>
      </c>
      <c r="G110" s="3" t="s">
        <v>152</v>
      </c>
      <c r="H110" s="24" t="s">
        <v>1769</v>
      </c>
      <c r="I110" s="3" t="s">
        <v>1770</v>
      </c>
      <c r="J110" s="3">
        <v>278174</v>
      </c>
      <c r="K110" s="3">
        <v>406700</v>
      </c>
      <c r="L110" s="3" t="s">
        <v>953</v>
      </c>
      <c r="M110" s="3" t="s">
        <v>358</v>
      </c>
      <c r="N110" s="8">
        <v>43100</v>
      </c>
      <c r="O110" s="24" t="s">
        <v>1771</v>
      </c>
      <c r="P110" s="3"/>
    </row>
    <row r="111" spans="1:16" ht="170.1">
      <c r="A111" s="3"/>
      <c r="B111" s="3" t="s">
        <v>1772</v>
      </c>
      <c r="C111" s="3" t="s">
        <v>63</v>
      </c>
      <c r="D111" s="3">
        <v>2016</v>
      </c>
      <c r="E111" s="3" t="s">
        <v>1711</v>
      </c>
      <c r="F111" s="3" t="s">
        <v>1351</v>
      </c>
      <c r="G111" s="3" t="s">
        <v>1351</v>
      </c>
      <c r="H111" s="24" t="s">
        <v>1773</v>
      </c>
      <c r="I111" s="3" t="s">
        <v>1774</v>
      </c>
      <c r="J111" s="3">
        <v>436525</v>
      </c>
      <c r="K111" s="3">
        <v>415300</v>
      </c>
      <c r="L111" s="3" t="s">
        <v>953</v>
      </c>
      <c r="M111" s="3" t="s">
        <v>334</v>
      </c>
      <c r="N111" s="8">
        <v>43616</v>
      </c>
      <c r="O111" s="24" t="s">
        <v>1775</v>
      </c>
      <c r="P111" s="3"/>
    </row>
    <row r="112" spans="1:16" ht="186.95">
      <c r="A112" s="3"/>
      <c r="B112" s="3" t="s">
        <v>1779</v>
      </c>
      <c r="C112" s="3" t="s">
        <v>63</v>
      </c>
      <c r="D112" s="3">
        <v>2016</v>
      </c>
      <c r="E112" s="3" t="s">
        <v>1711</v>
      </c>
      <c r="F112" s="3" t="s">
        <v>152</v>
      </c>
      <c r="G112" s="3" t="s">
        <v>152</v>
      </c>
      <c r="H112" s="24" t="s">
        <v>1780</v>
      </c>
      <c r="I112" s="3" t="s">
        <v>1781</v>
      </c>
      <c r="J112" s="3">
        <v>338558</v>
      </c>
      <c r="K112" s="3">
        <v>321942</v>
      </c>
      <c r="L112" s="3" t="s">
        <v>953</v>
      </c>
      <c r="M112" s="3" t="s">
        <v>282</v>
      </c>
      <c r="N112" s="8">
        <v>43830</v>
      </c>
      <c r="O112" s="24" t="s">
        <v>1781</v>
      </c>
      <c r="P112" s="3"/>
    </row>
    <row r="113" spans="1:17" ht="186.95">
      <c r="A113" s="3"/>
      <c r="B113" s="3" t="s">
        <v>1785</v>
      </c>
      <c r="C113" s="3" t="s">
        <v>63</v>
      </c>
      <c r="D113" s="3">
        <v>2016</v>
      </c>
      <c r="E113" s="3" t="s">
        <v>1711</v>
      </c>
      <c r="F113" s="3" t="s">
        <v>42</v>
      </c>
      <c r="G113" s="3" t="s">
        <v>42</v>
      </c>
      <c r="H113" s="24" t="s">
        <v>1786</v>
      </c>
      <c r="I113" s="3" t="s">
        <v>1787</v>
      </c>
      <c r="J113" s="3">
        <v>293183</v>
      </c>
      <c r="K113" s="3">
        <v>280198</v>
      </c>
      <c r="L113" s="3" t="s">
        <v>953</v>
      </c>
      <c r="M113" s="3" t="s">
        <v>823</v>
      </c>
      <c r="N113" s="8">
        <v>43830</v>
      </c>
      <c r="O113" s="24" t="s">
        <v>1788</v>
      </c>
      <c r="P113" s="3"/>
    </row>
    <row r="114" spans="1:17" ht="153">
      <c r="A114" s="3"/>
      <c r="B114" s="3" t="s">
        <v>1793</v>
      </c>
      <c r="C114" s="3" t="s">
        <v>63</v>
      </c>
      <c r="D114" s="3">
        <v>2016</v>
      </c>
      <c r="E114" s="3" t="s">
        <v>1711</v>
      </c>
      <c r="F114" s="3" t="s">
        <v>225</v>
      </c>
      <c r="G114" s="3" t="s">
        <v>225</v>
      </c>
      <c r="H114" s="24" t="s">
        <v>1794</v>
      </c>
      <c r="I114" s="3" t="s">
        <v>790</v>
      </c>
      <c r="J114" s="3">
        <v>471199</v>
      </c>
      <c r="K114" s="3">
        <v>448294</v>
      </c>
      <c r="L114" s="3" t="s">
        <v>953</v>
      </c>
      <c r="M114" s="3" t="s">
        <v>306</v>
      </c>
      <c r="N114" s="8">
        <v>44084</v>
      </c>
      <c r="O114" s="24" t="s">
        <v>791</v>
      </c>
      <c r="P114" s="3"/>
    </row>
    <row r="115" spans="1:17" ht="153">
      <c r="A115" s="3"/>
      <c r="B115" s="3" t="s">
        <v>1795</v>
      </c>
      <c r="C115" s="3" t="s">
        <v>63</v>
      </c>
      <c r="D115" s="3">
        <v>2016</v>
      </c>
      <c r="E115" s="3" t="s">
        <v>1711</v>
      </c>
      <c r="F115" s="3" t="s">
        <v>152</v>
      </c>
      <c r="G115" s="3" t="s">
        <v>152</v>
      </c>
      <c r="H115" s="24" t="s">
        <v>1796</v>
      </c>
      <c r="I115" s="3" t="s">
        <v>1054</v>
      </c>
      <c r="J115" s="3">
        <v>129401</v>
      </c>
      <c r="K115" s="3">
        <v>392400</v>
      </c>
      <c r="L115" s="3" t="s">
        <v>953</v>
      </c>
      <c r="M115" s="3" t="s">
        <v>358</v>
      </c>
      <c r="N115" s="8">
        <v>42735</v>
      </c>
      <c r="O115" s="24" t="s">
        <v>1797</v>
      </c>
      <c r="P115" s="3"/>
    </row>
    <row r="116" spans="1:17" ht="170.1">
      <c r="A116" s="3"/>
      <c r="B116" s="3" t="s">
        <v>1800</v>
      </c>
      <c r="C116" s="3" t="s">
        <v>63</v>
      </c>
      <c r="D116" s="3">
        <v>2016</v>
      </c>
      <c r="E116" s="3" t="s">
        <v>1711</v>
      </c>
      <c r="F116" s="3" t="s">
        <v>20</v>
      </c>
      <c r="G116" s="3" t="s">
        <v>20</v>
      </c>
      <c r="H116" s="24" t="s">
        <v>1801</v>
      </c>
      <c r="I116" s="3" t="s">
        <v>1802</v>
      </c>
      <c r="J116" s="3">
        <v>659756</v>
      </c>
      <c r="K116" s="3">
        <v>616895</v>
      </c>
      <c r="L116" s="3" t="s">
        <v>37</v>
      </c>
      <c r="M116" s="3" t="s">
        <v>282</v>
      </c>
      <c r="N116" s="8">
        <v>44610</v>
      </c>
      <c r="O116" s="24" t="s">
        <v>1802</v>
      </c>
      <c r="P116" s="3"/>
    </row>
    <row r="117" spans="1:17" ht="119.1">
      <c r="A117" s="3"/>
      <c r="B117" s="3" t="s">
        <v>1803</v>
      </c>
      <c r="C117" s="3" t="s">
        <v>63</v>
      </c>
      <c r="D117" s="3">
        <v>2016</v>
      </c>
      <c r="E117" s="3" t="s">
        <v>1711</v>
      </c>
      <c r="F117" s="3" t="s">
        <v>119</v>
      </c>
      <c r="G117" s="3" t="s">
        <v>119</v>
      </c>
      <c r="H117" s="24" t="s">
        <v>1804</v>
      </c>
      <c r="I117" s="3" t="s">
        <v>121</v>
      </c>
      <c r="J117" s="3">
        <v>396898</v>
      </c>
      <c r="K117" s="3">
        <v>377600</v>
      </c>
      <c r="L117" s="3" t="s">
        <v>953</v>
      </c>
      <c r="M117" s="3" t="s">
        <v>551</v>
      </c>
      <c r="N117" s="8">
        <v>43830</v>
      </c>
      <c r="O117" s="24" t="s">
        <v>1805</v>
      </c>
      <c r="P117" s="3"/>
    </row>
    <row r="118" spans="1:17" ht="153">
      <c r="A118" s="3"/>
      <c r="B118" s="3" t="s">
        <v>1806</v>
      </c>
      <c r="C118" s="3" t="s">
        <v>63</v>
      </c>
      <c r="D118" s="3">
        <v>2016</v>
      </c>
      <c r="E118" s="3" t="s">
        <v>1711</v>
      </c>
      <c r="F118" s="3" t="s">
        <v>56</v>
      </c>
      <c r="G118" s="3" t="s">
        <v>56</v>
      </c>
      <c r="H118" s="24" t="s">
        <v>1807</v>
      </c>
      <c r="I118" s="3" t="s">
        <v>1808</v>
      </c>
      <c r="J118" s="3">
        <v>392032</v>
      </c>
      <c r="K118" s="3">
        <v>372900</v>
      </c>
      <c r="L118" s="3" t="s">
        <v>37</v>
      </c>
      <c r="M118" s="3" t="s">
        <v>823</v>
      </c>
      <c r="N118" s="8">
        <v>44500</v>
      </c>
      <c r="O118" s="24" t="s">
        <v>1809</v>
      </c>
      <c r="P118" s="3"/>
    </row>
    <row r="119" spans="1:17" ht="170.1">
      <c r="A119" s="3"/>
      <c r="B119" s="3" t="s">
        <v>1810</v>
      </c>
      <c r="C119" s="3" t="s">
        <v>63</v>
      </c>
      <c r="D119" s="3">
        <v>2016</v>
      </c>
      <c r="E119" s="3" t="s">
        <v>1711</v>
      </c>
      <c r="F119" s="3" t="s">
        <v>152</v>
      </c>
      <c r="G119" s="3" t="s">
        <v>152</v>
      </c>
      <c r="H119" s="24" t="s">
        <v>1811</v>
      </c>
      <c r="I119" s="3" t="s">
        <v>1039</v>
      </c>
      <c r="J119" s="3">
        <v>409820</v>
      </c>
      <c r="K119" s="3">
        <v>390000</v>
      </c>
      <c r="L119" s="3" t="s">
        <v>953</v>
      </c>
      <c r="M119" s="3" t="s">
        <v>293</v>
      </c>
      <c r="N119" s="8">
        <v>43982</v>
      </c>
      <c r="O119" s="24" t="s">
        <v>1812</v>
      </c>
      <c r="P119" s="3"/>
    </row>
    <row r="120" spans="1:17" ht="135.94999999999999">
      <c r="A120" s="3"/>
      <c r="B120" s="3" t="s">
        <v>1813</v>
      </c>
      <c r="C120" s="3" t="s">
        <v>205</v>
      </c>
      <c r="D120" s="3">
        <v>2016</v>
      </c>
      <c r="E120" s="3" t="s">
        <v>1814</v>
      </c>
      <c r="F120" s="3" t="s">
        <v>42</v>
      </c>
      <c r="G120" s="3" t="s">
        <v>42</v>
      </c>
      <c r="H120" s="24" t="s">
        <v>1815</v>
      </c>
      <c r="I120" s="3" t="s">
        <v>1816</v>
      </c>
      <c r="J120" s="3">
        <v>424044</v>
      </c>
      <c r="K120" s="3">
        <v>403536</v>
      </c>
      <c r="L120" s="3" t="s">
        <v>953</v>
      </c>
      <c r="M120" s="3" t="s">
        <v>334</v>
      </c>
      <c r="N120" s="8">
        <v>43638</v>
      </c>
      <c r="O120" s="24" t="s">
        <v>1816</v>
      </c>
      <c r="P120" s="3"/>
    </row>
    <row r="121" spans="1:17" ht="170.1">
      <c r="A121" s="3"/>
      <c r="B121" s="3" t="s">
        <v>1817</v>
      </c>
      <c r="C121" s="3" t="s">
        <v>205</v>
      </c>
      <c r="D121" s="3">
        <v>2016</v>
      </c>
      <c r="E121" s="3" t="s">
        <v>1814</v>
      </c>
      <c r="F121" s="3" t="s">
        <v>42</v>
      </c>
      <c r="G121" s="3" t="s">
        <v>42</v>
      </c>
      <c r="H121" s="24" t="s">
        <v>1818</v>
      </c>
      <c r="I121" s="3" t="s">
        <v>1819</v>
      </c>
      <c r="J121" s="3">
        <v>198416</v>
      </c>
      <c r="K121" s="3">
        <v>373536</v>
      </c>
      <c r="L121" s="3" t="s">
        <v>953</v>
      </c>
      <c r="M121" s="3" t="s">
        <v>282</v>
      </c>
      <c r="N121" s="8">
        <v>42928</v>
      </c>
      <c r="O121" s="24" t="s">
        <v>1819</v>
      </c>
      <c r="P121" s="3"/>
    </row>
    <row r="122" spans="1:17" ht="170.1">
      <c r="A122" s="3"/>
      <c r="B122" s="3" t="s">
        <v>1825</v>
      </c>
      <c r="C122" s="3" t="s">
        <v>63</v>
      </c>
      <c r="D122" s="3">
        <v>2016</v>
      </c>
      <c r="E122" s="3" t="s">
        <v>1711</v>
      </c>
      <c r="F122" s="3" t="s">
        <v>220</v>
      </c>
      <c r="G122" s="3" t="s">
        <v>220</v>
      </c>
      <c r="H122" s="24" t="s">
        <v>1826</v>
      </c>
      <c r="I122" s="3" t="s">
        <v>1827</v>
      </c>
      <c r="J122" s="3">
        <v>351070</v>
      </c>
      <c r="K122" s="3">
        <v>334000</v>
      </c>
      <c r="L122" s="3" t="s">
        <v>953</v>
      </c>
      <c r="M122" s="3" t="s">
        <v>306</v>
      </c>
      <c r="N122" s="8">
        <v>43630</v>
      </c>
      <c r="O122" s="24" t="s">
        <v>1828</v>
      </c>
      <c r="P122" s="3"/>
    </row>
    <row r="123" spans="1:17" s="4" customFormat="1" ht="153">
      <c r="A123" s="3"/>
      <c r="B123" s="3" t="s">
        <v>1829</v>
      </c>
      <c r="C123" s="3" t="s">
        <v>63</v>
      </c>
      <c r="D123" s="3">
        <v>2016</v>
      </c>
      <c r="E123" s="3" t="s">
        <v>1711</v>
      </c>
      <c r="F123" s="3" t="s">
        <v>42</v>
      </c>
      <c r="G123" s="3" t="s">
        <v>42</v>
      </c>
      <c r="H123" s="24" t="s">
        <v>1830</v>
      </c>
      <c r="I123" s="3" t="s">
        <v>1831</v>
      </c>
      <c r="J123" s="3">
        <v>457107</v>
      </c>
      <c r="K123" s="3">
        <v>435000</v>
      </c>
      <c r="L123" s="3" t="s">
        <v>953</v>
      </c>
      <c r="M123" s="3" t="s">
        <v>441</v>
      </c>
      <c r="N123" s="8">
        <v>43555</v>
      </c>
      <c r="O123" s="24" t="s">
        <v>1831</v>
      </c>
      <c r="P123" s="3"/>
      <c r="Q123"/>
    </row>
    <row r="124" spans="1:17" ht="153">
      <c r="A124" s="3"/>
      <c r="B124" s="3" t="s">
        <v>1835</v>
      </c>
      <c r="C124" s="3" t="s">
        <v>205</v>
      </c>
      <c r="D124" s="3">
        <v>2016</v>
      </c>
      <c r="E124" s="3" t="s">
        <v>1814</v>
      </c>
      <c r="F124" s="3" t="s">
        <v>220</v>
      </c>
      <c r="G124" s="3" t="s">
        <v>220</v>
      </c>
      <c r="H124" s="24" t="s">
        <v>1836</v>
      </c>
      <c r="I124" s="3" t="s">
        <v>872</v>
      </c>
      <c r="J124" s="3">
        <v>315527</v>
      </c>
      <c r="K124" s="3">
        <v>307536</v>
      </c>
      <c r="L124" s="3" t="s">
        <v>953</v>
      </c>
      <c r="M124" s="3" t="s">
        <v>551</v>
      </c>
      <c r="N124" s="8">
        <v>43524</v>
      </c>
      <c r="O124" s="24" t="s">
        <v>872</v>
      </c>
      <c r="P124" s="3"/>
    </row>
    <row r="125" spans="1:17" ht="135.94999999999999">
      <c r="A125" s="3"/>
      <c r="B125" s="3" t="s">
        <v>1840</v>
      </c>
      <c r="C125" s="3" t="s">
        <v>63</v>
      </c>
      <c r="D125" s="3">
        <v>2016</v>
      </c>
      <c r="E125" s="3" t="s">
        <v>1711</v>
      </c>
      <c r="F125" s="3" t="s">
        <v>42</v>
      </c>
      <c r="G125" s="3" t="s">
        <v>42</v>
      </c>
      <c r="H125" s="24" t="s">
        <v>1841</v>
      </c>
      <c r="I125" s="3" t="s">
        <v>1842</v>
      </c>
      <c r="J125" s="3">
        <v>418236</v>
      </c>
      <c r="K125" s="3">
        <v>397900</v>
      </c>
      <c r="L125" s="3" t="s">
        <v>953</v>
      </c>
      <c r="M125" s="3" t="s">
        <v>358</v>
      </c>
      <c r="N125" s="8">
        <v>43465</v>
      </c>
      <c r="O125" s="24" t="s">
        <v>1843</v>
      </c>
      <c r="P125" s="3"/>
    </row>
    <row r="126" spans="1:17" ht="186.95">
      <c r="A126" s="3"/>
      <c r="B126" s="3" t="s">
        <v>1844</v>
      </c>
      <c r="C126" s="3" t="s">
        <v>165</v>
      </c>
      <c r="D126" s="3">
        <v>2016</v>
      </c>
      <c r="E126" s="3" t="s">
        <v>1845</v>
      </c>
      <c r="F126" s="3" t="s">
        <v>119</v>
      </c>
      <c r="G126" s="3" t="s">
        <v>119</v>
      </c>
      <c r="H126" s="24" t="s">
        <v>1846</v>
      </c>
      <c r="I126" s="3" t="s">
        <v>1404</v>
      </c>
      <c r="J126" s="3">
        <v>360000</v>
      </c>
      <c r="K126" s="3">
        <v>360000</v>
      </c>
      <c r="L126" s="3" t="s">
        <v>953</v>
      </c>
      <c r="M126" s="3" t="s">
        <v>495</v>
      </c>
      <c r="N126" s="8">
        <v>43465</v>
      </c>
      <c r="O126" s="24" t="s">
        <v>1847</v>
      </c>
      <c r="P126" s="3"/>
    </row>
    <row r="127" spans="1:17" ht="170.1">
      <c r="A127" s="3"/>
      <c r="B127" s="3" t="s">
        <v>1857</v>
      </c>
      <c r="C127" s="3" t="s">
        <v>205</v>
      </c>
      <c r="D127" s="3">
        <v>2016</v>
      </c>
      <c r="E127" s="3" t="s">
        <v>1814</v>
      </c>
      <c r="F127" s="3" t="s">
        <v>20</v>
      </c>
      <c r="G127" s="3" t="s">
        <v>20</v>
      </c>
      <c r="H127" s="24" t="s">
        <v>1858</v>
      </c>
      <c r="I127" s="3" t="s">
        <v>1859</v>
      </c>
      <c r="J127" s="3">
        <v>390244</v>
      </c>
      <c r="K127" s="3">
        <v>373536</v>
      </c>
      <c r="L127" s="3" t="s">
        <v>953</v>
      </c>
      <c r="M127" s="3" t="s">
        <v>282</v>
      </c>
      <c r="N127" s="8">
        <v>43465</v>
      </c>
      <c r="O127" s="24" t="s">
        <v>1859</v>
      </c>
      <c r="P127" s="3"/>
    </row>
    <row r="128" spans="1:17" ht="186.95">
      <c r="A128" s="3"/>
      <c r="B128" s="3" t="s">
        <v>1860</v>
      </c>
      <c r="C128" s="3" t="s">
        <v>165</v>
      </c>
      <c r="D128" s="3">
        <v>2016</v>
      </c>
      <c r="E128" s="3" t="s">
        <v>1845</v>
      </c>
      <c r="F128" s="3" t="s">
        <v>225</v>
      </c>
      <c r="G128" s="3" t="s">
        <v>225</v>
      </c>
      <c r="H128" s="24" t="s">
        <v>1861</v>
      </c>
      <c r="I128" s="3" t="s">
        <v>1862</v>
      </c>
      <c r="J128" s="3">
        <v>400000</v>
      </c>
      <c r="K128" s="3">
        <v>400000</v>
      </c>
      <c r="L128" s="3" t="s">
        <v>953</v>
      </c>
      <c r="M128" s="3" t="s">
        <v>1599</v>
      </c>
      <c r="N128" s="8">
        <v>43100</v>
      </c>
      <c r="O128" s="24" t="s">
        <v>1863</v>
      </c>
      <c r="P128" s="3"/>
    </row>
    <row r="129" spans="1:17" ht="153">
      <c r="A129" s="3"/>
      <c r="B129" s="3" t="s">
        <v>1440</v>
      </c>
      <c r="C129" s="3" t="s">
        <v>594</v>
      </c>
      <c r="D129" s="3">
        <v>2017</v>
      </c>
      <c r="E129" s="3" t="s">
        <v>1441</v>
      </c>
      <c r="F129" s="3" t="s">
        <v>56</v>
      </c>
      <c r="G129" s="3" t="s">
        <v>56</v>
      </c>
      <c r="H129" s="24" t="s">
        <v>1442</v>
      </c>
      <c r="I129" s="3" t="s">
        <v>1443</v>
      </c>
      <c r="J129" s="3">
        <v>1732153</v>
      </c>
      <c r="K129" s="3">
        <v>1638060</v>
      </c>
      <c r="L129" s="3" t="s">
        <v>37</v>
      </c>
      <c r="M129" s="3" t="s">
        <v>306</v>
      </c>
      <c r="N129" s="8">
        <v>45474</v>
      </c>
      <c r="O129" s="24" t="s">
        <v>1443</v>
      </c>
      <c r="P129" s="3"/>
    </row>
    <row r="130" spans="1:17" ht="170.1">
      <c r="A130" s="3"/>
      <c r="B130" s="3" t="s">
        <v>1444</v>
      </c>
      <c r="C130" s="3" t="s">
        <v>594</v>
      </c>
      <c r="D130" s="3">
        <v>2017</v>
      </c>
      <c r="E130" s="3" t="s">
        <v>1441</v>
      </c>
      <c r="F130" s="3" t="s">
        <v>42</v>
      </c>
      <c r="G130" s="3" t="s">
        <v>42</v>
      </c>
      <c r="H130" s="24" t="s">
        <v>1445</v>
      </c>
      <c r="I130" s="3" t="s">
        <v>1446</v>
      </c>
      <c r="J130" s="3">
        <v>2124241</v>
      </c>
      <c r="K130" s="3">
        <v>2327500</v>
      </c>
      <c r="L130" s="3" t="s">
        <v>37</v>
      </c>
      <c r="M130" s="3" t="s">
        <v>412</v>
      </c>
      <c r="N130" s="8">
        <v>44922</v>
      </c>
      <c r="O130" s="24" t="s">
        <v>1446</v>
      </c>
      <c r="P130" s="3"/>
    </row>
    <row r="131" spans="1:17" ht="135.94999999999999">
      <c r="A131" s="3"/>
      <c r="B131" s="3" t="s">
        <v>1447</v>
      </c>
      <c r="C131" s="3" t="s">
        <v>594</v>
      </c>
      <c r="D131" s="3">
        <v>2017</v>
      </c>
      <c r="E131" s="3" t="s">
        <v>1441</v>
      </c>
      <c r="F131" s="3" t="s">
        <v>20</v>
      </c>
      <c r="G131" s="3" t="s">
        <v>20</v>
      </c>
      <c r="H131" s="24" t="s">
        <v>1448</v>
      </c>
      <c r="I131" s="3" t="s">
        <v>1449</v>
      </c>
      <c r="J131" s="3">
        <v>2232899</v>
      </c>
      <c r="K131" s="3">
        <v>2107500</v>
      </c>
      <c r="L131" s="3" t="s">
        <v>37</v>
      </c>
      <c r="M131" s="3" t="s">
        <v>306</v>
      </c>
      <c r="N131" s="8">
        <v>45047</v>
      </c>
      <c r="O131" s="24" t="s">
        <v>1450</v>
      </c>
      <c r="P131" s="3"/>
    </row>
    <row r="132" spans="1:17" ht="135.94999999999999">
      <c r="A132" s="3"/>
      <c r="B132" s="3" t="s">
        <v>1451</v>
      </c>
      <c r="C132" s="3" t="s">
        <v>241</v>
      </c>
      <c r="D132" s="3">
        <v>2017</v>
      </c>
      <c r="E132" s="3" t="s">
        <v>1452</v>
      </c>
      <c r="F132" s="3" t="s">
        <v>42</v>
      </c>
      <c r="G132" s="3" t="s">
        <v>42</v>
      </c>
      <c r="H132" s="24" t="s">
        <v>1453</v>
      </c>
      <c r="I132" s="3" t="s">
        <v>1454</v>
      </c>
      <c r="J132" s="3">
        <v>436593</v>
      </c>
      <c r="K132" s="3">
        <v>950837</v>
      </c>
      <c r="L132" s="3" t="s">
        <v>953</v>
      </c>
      <c r="M132" s="3" t="s">
        <v>306</v>
      </c>
      <c r="N132" s="8">
        <v>43775</v>
      </c>
      <c r="O132" s="24" t="s">
        <v>1454</v>
      </c>
      <c r="P132" s="3"/>
    </row>
    <row r="133" spans="1:17" ht="204">
      <c r="A133" s="3"/>
      <c r="B133" s="3" t="s">
        <v>1458</v>
      </c>
      <c r="C133" s="3" t="s">
        <v>241</v>
      </c>
      <c r="D133" s="3">
        <v>2017</v>
      </c>
      <c r="E133" s="3" t="s">
        <v>1452</v>
      </c>
      <c r="F133" s="3" t="s">
        <v>42</v>
      </c>
      <c r="G133" s="3" t="s">
        <v>42</v>
      </c>
      <c r="H133" s="24" t="s">
        <v>1459</v>
      </c>
      <c r="I133" s="3" t="s">
        <v>1460</v>
      </c>
      <c r="J133" s="3">
        <v>699676</v>
      </c>
      <c r="K133" s="3">
        <v>666204</v>
      </c>
      <c r="L133" s="3" t="s">
        <v>953</v>
      </c>
      <c r="M133" s="3" t="s">
        <v>1461</v>
      </c>
      <c r="N133" s="8">
        <v>44530</v>
      </c>
      <c r="O133" s="24" t="s">
        <v>1460</v>
      </c>
      <c r="P133" s="3"/>
    </row>
    <row r="134" spans="1:17" ht="170.1">
      <c r="A134" s="3"/>
      <c r="B134" s="3" t="s">
        <v>1462</v>
      </c>
      <c r="C134" s="3" t="s">
        <v>241</v>
      </c>
      <c r="D134" s="3">
        <v>2017</v>
      </c>
      <c r="E134" s="3" t="s">
        <v>1452</v>
      </c>
      <c r="F134" s="3" t="s">
        <v>119</v>
      </c>
      <c r="G134" s="3" t="s">
        <v>119</v>
      </c>
      <c r="H134" s="24" t="s">
        <v>1463</v>
      </c>
      <c r="I134" s="3" t="s">
        <v>1464</v>
      </c>
      <c r="J134" s="3">
        <v>924041</v>
      </c>
      <c r="K134" s="3">
        <v>880000</v>
      </c>
      <c r="L134" s="3" t="s">
        <v>953</v>
      </c>
      <c r="M134" s="3" t="s">
        <v>560</v>
      </c>
      <c r="N134" s="8">
        <v>44620</v>
      </c>
      <c r="O134" s="24" t="s">
        <v>1464</v>
      </c>
      <c r="P134" s="3"/>
    </row>
    <row r="135" spans="1:17" ht="153">
      <c r="A135" s="3"/>
      <c r="B135" s="3" t="s">
        <v>1467</v>
      </c>
      <c r="C135" s="3" t="s">
        <v>241</v>
      </c>
      <c r="D135" s="3">
        <v>2017</v>
      </c>
      <c r="E135" s="3" t="s">
        <v>1452</v>
      </c>
      <c r="F135" s="3" t="s">
        <v>152</v>
      </c>
      <c r="G135" s="3" t="s">
        <v>152</v>
      </c>
      <c r="H135" s="24" t="s">
        <v>1468</v>
      </c>
      <c r="I135" s="3" t="s">
        <v>1469</v>
      </c>
      <c r="J135" s="3">
        <v>840102</v>
      </c>
      <c r="K135" s="3">
        <v>800077</v>
      </c>
      <c r="L135" s="3" t="s">
        <v>37</v>
      </c>
      <c r="M135" s="3" t="s">
        <v>334</v>
      </c>
      <c r="N135" s="8">
        <v>45291</v>
      </c>
      <c r="O135" s="24" t="s">
        <v>1469</v>
      </c>
      <c r="P135" s="3"/>
    </row>
    <row r="136" spans="1:17" s="4" customFormat="1" ht="135.94999999999999">
      <c r="A136" s="3"/>
      <c r="B136" s="3" t="s">
        <v>1470</v>
      </c>
      <c r="C136" s="3" t="s">
        <v>33</v>
      </c>
      <c r="D136" s="3">
        <v>2017</v>
      </c>
      <c r="E136" s="3" t="s">
        <v>1471</v>
      </c>
      <c r="F136" s="3" t="s">
        <v>220</v>
      </c>
      <c r="G136" s="3" t="s">
        <v>220</v>
      </c>
      <c r="H136" s="24" t="s">
        <v>1472</v>
      </c>
      <c r="I136" s="3" t="s">
        <v>882</v>
      </c>
      <c r="J136" s="3">
        <v>225546</v>
      </c>
      <c r="K136" s="3">
        <v>215000</v>
      </c>
      <c r="L136" s="3" t="s">
        <v>953</v>
      </c>
      <c r="M136" s="3" t="s">
        <v>282</v>
      </c>
      <c r="N136" s="8">
        <v>43955</v>
      </c>
      <c r="O136" s="24" t="s">
        <v>1473</v>
      </c>
      <c r="P136" s="3"/>
      <c r="Q136"/>
    </row>
    <row r="137" spans="1:17" ht="186.95">
      <c r="A137" s="3"/>
      <c r="B137" s="3" t="s">
        <v>1474</v>
      </c>
      <c r="C137" s="3" t="s">
        <v>33</v>
      </c>
      <c r="D137" s="3">
        <v>2017</v>
      </c>
      <c r="E137" s="3" t="s">
        <v>1471</v>
      </c>
      <c r="F137" s="3" t="s">
        <v>152</v>
      </c>
      <c r="G137" s="3" t="s">
        <v>152</v>
      </c>
      <c r="H137" s="24" t="s">
        <v>1475</v>
      </c>
      <c r="I137" s="3" t="s">
        <v>1476</v>
      </c>
      <c r="J137" s="3">
        <v>312294</v>
      </c>
      <c r="K137" s="3">
        <v>295000</v>
      </c>
      <c r="L137" s="3" t="s">
        <v>37</v>
      </c>
      <c r="M137" s="3" t="s">
        <v>300</v>
      </c>
      <c r="N137" s="8">
        <v>44849</v>
      </c>
      <c r="O137" s="24" t="s">
        <v>1477</v>
      </c>
      <c r="P137" s="3"/>
    </row>
    <row r="138" spans="1:17" ht="204">
      <c r="A138" s="3"/>
      <c r="B138" s="3" t="s">
        <v>1478</v>
      </c>
      <c r="C138" s="3" t="s">
        <v>33</v>
      </c>
      <c r="D138" s="3">
        <v>2017</v>
      </c>
      <c r="E138" s="3" t="s">
        <v>1471</v>
      </c>
      <c r="F138" s="3" t="s">
        <v>152</v>
      </c>
      <c r="G138" s="3" t="s">
        <v>152</v>
      </c>
      <c r="H138" s="24" t="s">
        <v>1479</v>
      </c>
      <c r="I138" s="3" t="s">
        <v>201</v>
      </c>
      <c r="J138" s="3">
        <v>356511</v>
      </c>
      <c r="K138" s="3">
        <v>334710</v>
      </c>
      <c r="L138" s="3" t="s">
        <v>953</v>
      </c>
      <c r="M138" s="3" t="s">
        <v>300</v>
      </c>
      <c r="N138" s="8">
        <v>44155</v>
      </c>
      <c r="O138" s="24" t="s">
        <v>1480</v>
      </c>
      <c r="P138" s="3"/>
    </row>
    <row r="139" spans="1:17" ht="135.94999999999999">
      <c r="A139" s="3"/>
      <c r="B139" s="3" t="s">
        <v>1485</v>
      </c>
      <c r="C139" s="3" t="s">
        <v>63</v>
      </c>
      <c r="D139" s="3">
        <v>2017</v>
      </c>
      <c r="E139" s="3" t="s">
        <v>1482</v>
      </c>
      <c r="F139" s="3" t="s">
        <v>20</v>
      </c>
      <c r="G139" s="3" t="s">
        <v>20</v>
      </c>
      <c r="H139" s="24" t="s">
        <v>1486</v>
      </c>
      <c r="I139" s="3" t="s">
        <v>1487</v>
      </c>
      <c r="J139" s="3">
        <v>407174</v>
      </c>
      <c r="K139" s="3">
        <v>388000</v>
      </c>
      <c r="L139" s="3" t="s">
        <v>37</v>
      </c>
      <c r="M139" s="3" t="s">
        <v>306</v>
      </c>
      <c r="N139" s="8">
        <v>44926</v>
      </c>
      <c r="O139" s="24" t="s">
        <v>1488</v>
      </c>
      <c r="P139" s="3"/>
    </row>
    <row r="140" spans="1:17" ht="135.94999999999999">
      <c r="A140" s="3"/>
      <c r="B140" s="3" t="s">
        <v>1489</v>
      </c>
      <c r="C140" s="3" t="s">
        <v>63</v>
      </c>
      <c r="D140" s="3">
        <v>2017</v>
      </c>
      <c r="E140" s="3" t="s">
        <v>1482</v>
      </c>
      <c r="F140" s="3" t="s">
        <v>94</v>
      </c>
      <c r="G140" s="3" t="s">
        <v>94</v>
      </c>
      <c r="H140" s="24" t="s">
        <v>1490</v>
      </c>
      <c r="I140" s="3" t="s">
        <v>96</v>
      </c>
      <c r="J140" s="3">
        <v>338382</v>
      </c>
      <c r="K140" s="3">
        <v>322500</v>
      </c>
      <c r="L140" s="3" t="s">
        <v>953</v>
      </c>
      <c r="M140" s="3" t="s">
        <v>407</v>
      </c>
      <c r="N140" s="8">
        <v>43830</v>
      </c>
      <c r="O140" s="24" t="s">
        <v>1491</v>
      </c>
      <c r="P140" s="3"/>
    </row>
    <row r="141" spans="1:17" ht="170.1">
      <c r="A141" s="3"/>
      <c r="B141" s="3" t="s">
        <v>1492</v>
      </c>
      <c r="C141" s="3" t="s">
        <v>63</v>
      </c>
      <c r="D141" s="3">
        <v>2017</v>
      </c>
      <c r="E141" s="3" t="s">
        <v>1482</v>
      </c>
      <c r="F141" s="3" t="s">
        <v>225</v>
      </c>
      <c r="G141" s="3" t="s">
        <v>225</v>
      </c>
      <c r="H141" s="24" t="s">
        <v>1493</v>
      </c>
      <c r="I141" s="3" t="s">
        <v>1494</v>
      </c>
      <c r="J141" s="3">
        <v>313716</v>
      </c>
      <c r="K141" s="3">
        <v>299000</v>
      </c>
      <c r="L141" s="3" t="s">
        <v>953</v>
      </c>
      <c r="M141" s="3" t="s">
        <v>334</v>
      </c>
      <c r="N141" s="8">
        <v>44926</v>
      </c>
      <c r="O141" s="24" t="s">
        <v>1494</v>
      </c>
      <c r="P141" s="3"/>
    </row>
    <row r="142" spans="1:17" ht="135.94999999999999">
      <c r="A142" s="3"/>
      <c r="B142" s="3" t="s">
        <v>1495</v>
      </c>
      <c r="C142" s="3" t="s">
        <v>63</v>
      </c>
      <c r="D142" s="3">
        <v>2017</v>
      </c>
      <c r="E142" s="3" t="s">
        <v>1482</v>
      </c>
      <c r="F142" s="3" t="s">
        <v>42</v>
      </c>
      <c r="G142" s="3" t="s">
        <v>42</v>
      </c>
      <c r="H142" s="24" t="s">
        <v>1496</v>
      </c>
      <c r="I142" s="3" t="s">
        <v>1497</v>
      </c>
      <c r="J142" s="3">
        <v>0</v>
      </c>
      <c r="K142" s="3">
        <v>325500</v>
      </c>
      <c r="L142" s="3" t="s">
        <v>953</v>
      </c>
      <c r="M142" s="3" t="s">
        <v>495</v>
      </c>
      <c r="N142" s="8">
        <v>42736</v>
      </c>
      <c r="O142" s="24" t="s">
        <v>1498</v>
      </c>
      <c r="P142" s="3"/>
    </row>
    <row r="143" spans="1:17" ht="170.1">
      <c r="A143" s="3"/>
      <c r="B143" s="3" t="s">
        <v>1499</v>
      </c>
      <c r="C143" s="3" t="s">
        <v>63</v>
      </c>
      <c r="D143" s="3">
        <v>2017</v>
      </c>
      <c r="E143" s="3" t="s">
        <v>1482</v>
      </c>
      <c r="F143" s="3" t="s">
        <v>220</v>
      </c>
      <c r="G143" s="3" t="s">
        <v>220</v>
      </c>
      <c r="H143" s="24" t="s">
        <v>1500</v>
      </c>
      <c r="I143" s="3" t="s">
        <v>1501</v>
      </c>
      <c r="J143" s="3">
        <v>346104</v>
      </c>
      <c r="K143" s="3">
        <v>380000</v>
      </c>
      <c r="L143" s="3" t="s">
        <v>953</v>
      </c>
      <c r="M143" s="3" t="s">
        <v>1502</v>
      </c>
      <c r="N143" s="8">
        <v>44195</v>
      </c>
      <c r="O143" s="24" t="s">
        <v>1503</v>
      </c>
      <c r="P143" s="3"/>
    </row>
    <row r="144" spans="1:17" ht="135.94999999999999">
      <c r="A144" s="3"/>
      <c r="B144" s="3" t="s">
        <v>1504</v>
      </c>
      <c r="C144" s="3" t="s">
        <v>63</v>
      </c>
      <c r="D144" s="3">
        <v>2017</v>
      </c>
      <c r="E144" s="3" t="s">
        <v>1482</v>
      </c>
      <c r="F144" s="3" t="s">
        <v>225</v>
      </c>
      <c r="G144" s="3" t="s">
        <v>225</v>
      </c>
      <c r="H144" s="24" t="s">
        <v>1505</v>
      </c>
      <c r="I144" s="3" t="s">
        <v>1506</v>
      </c>
      <c r="J144" s="3">
        <v>367385</v>
      </c>
      <c r="K144" s="3">
        <v>350000</v>
      </c>
      <c r="L144" s="3" t="s">
        <v>953</v>
      </c>
      <c r="M144" s="3" t="s">
        <v>306</v>
      </c>
      <c r="N144" s="8">
        <v>44136</v>
      </c>
      <c r="O144" s="24" t="s">
        <v>1507</v>
      </c>
      <c r="P144" s="3"/>
    </row>
    <row r="145" spans="1:17" ht="135.94999999999999">
      <c r="A145" s="3"/>
      <c r="B145" s="3" t="s">
        <v>1508</v>
      </c>
      <c r="C145" s="3" t="s">
        <v>63</v>
      </c>
      <c r="D145" s="3">
        <v>2017</v>
      </c>
      <c r="E145" s="3" t="s">
        <v>1482</v>
      </c>
      <c r="F145" s="3" t="s">
        <v>220</v>
      </c>
      <c r="G145" s="3" t="s">
        <v>220</v>
      </c>
      <c r="H145" s="24" t="s">
        <v>1509</v>
      </c>
      <c r="I145" s="3" t="s">
        <v>1262</v>
      </c>
      <c r="J145" s="3">
        <v>802913</v>
      </c>
      <c r="K145" s="3">
        <v>765500</v>
      </c>
      <c r="L145" s="3" t="s">
        <v>953</v>
      </c>
      <c r="M145" s="3" t="s">
        <v>334</v>
      </c>
      <c r="N145" s="8">
        <v>44377</v>
      </c>
      <c r="O145" s="24" t="s">
        <v>1510</v>
      </c>
      <c r="P145" s="3"/>
    </row>
    <row r="146" spans="1:17" ht="170.1">
      <c r="A146" s="3"/>
      <c r="B146" s="3" t="s">
        <v>1511</v>
      </c>
      <c r="C146" s="3" t="s">
        <v>63</v>
      </c>
      <c r="D146" s="3">
        <v>2017</v>
      </c>
      <c r="E146" s="3" t="s">
        <v>1482</v>
      </c>
      <c r="F146" s="3" t="s">
        <v>152</v>
      </c>
      <c r="G146" s="3" t="s">
        <v>152</v>
      </c>
      <c r="H146" s="24" t="s">
        <v>1512</v>
      </c>
      <c r="I146" s="3" t="s">
        <v>249</v>
      </c>
      <c r="J146" s="3">
        <v>500365</v>
      </c>
      <c r="K146" s="3">
        <v>477500</v>
      </c>
      <c r="L146" s="3" t="s">
        <v>953</v>
      </c>
      <c r="M146" s="3" t="s">
        <v>407</v>
      </c>
      <c r="N146" s="8">
        <v>44196</v>
      </c>
      <c r="O146" s="24" t="s">
        <v>1513</v>
      </c>
      <c r="P146" s="3"/>
    </row>
    <row r="147" spans="1:17" ht="135.94999999999999">
      <c r="A147" s="3"/>
      <c r="B147" s="3" t="s">
        <v>1514</v>
      </c>
      <c r="C147" s="3" t="s">
        <v>63</v>
      </c>
      <c r="D147" s="3">
        <v>2017</v>
      </c>
      <c r="E147" s="3" t="s">
        <v>1482</v>
      </c>
      <c r="F147" s="3" t="s">
        <v>152</v>
      </c>
      <c r="G147" s="3" t="s">
        <v>152</v>
      </c>
      <c r="H147" s="24" t="s">
        <v>1515</v>
      </c>
      <c r="I147" s="3" t="s">
        <v>1139</v>
      </c>
      <c r="J147" s="3">
        <v>384037</v>
      </c>
      <c r="K147" s="3">
        <v>366000</v>
      </c>
      <c r="L147" s="3" t="s">
        <v>37</v>
      </c>
      <c r="M147" s="3" t="s">
        <v>358</v>
      </c>
      <c r="N147" s="8">
        <v>44926</v>
      </c>
      <c r="O147" s="24" t="s">
        <v>1516</v>
      </c>
      <c r="P147" s="3"/>
    </row>
    <row r="148" spans="1:17" ht="119.1">
      <c r="A148" s="3"/>
      <c r="B148" s="3" t="s">
        <v>1517</v>
      </c>
      <c r="C148" s="3" t="s">
        <v>63</v>
      </c>
      <c r="D148" s="3">
        <v>2017</v>
      </c>
      <c r="E148" s="3" t="s">
        <v>1482</v>
      </c>
      <c r="F148" s="3" t="s">
        <v>42</v>
      </c>
      <c r="G148" s="3" t="s">
        <v>42</v>
      </c>
      <c r="H148" s="24" t="s">
        <v>1518</v>
      </c>
      <c r="I148" s="3" t="s">
        <v>691</v>
      </c>
      <c r="J148" s="3">
        <v>490912</v>
      </c>
      <c r="K148" s="3">
        <v>468000</v>
      </c>
      <c r="L148" s="3" t="s">
        <v>953</v>
      </c>
      <c r="M148" s="3" t="s">
        <v>334</v>
      </c>
      <c r="N148" s="8">
        <v>44377</v>
      </c>
      <c r="O148" s="24" t="s">
        <v>1519</v>
      </c>
      <c r="P148" s="3"/>
    </row>
    <row r="149" spans="1:17" ht="153">
      <c r="A149" s="3"/>
      <c r="B149" s="3" t="s">
        <v>1523</v>
      </c>
      <c r="C149" s="3" t="s">
        <v>63</v>
      </c>
      <c r="D149" s="3">
        <v>2017</v>
      </c>
      <c r="E149" s="3" t="s">
        <v>1482</v>
      </c>
      <c r="F149" s="3" t="s">
        <v>88</v>
      </c>
      <c r="G149" s="3" t="s">
        <v>88</v>
      </c>
      <c r="H149" s="24" t="s">
        <v>1524</v>
      </c>
      <c r="I149" s="3" t="s">
        <v>1525</v>
      </c>
      <c r="J149" s="3">
        <v>299589</v>
      </c>
      <c r="K149" s="3">
        <v>286000</v>
      </c>
      <c r="L149" s="3" t="s">
        <v>953</v>
      </c>
      <c r="M149" s="3" t="s">
        <v>306</v>
      </c>
      <c r="N149" s="8">
        <v>43830</v>
      </c>
      <c r="O149" s="24" t="s">
        <v>1526</v>
      </c>
      <c r="P149" s="3"/>
    </row>
    <row r="150" spans="1:17" ht="170.1">
      <c r="A150" s="3"/>
      <c r="B150" s="3" t="s">
        <v>1527</v>
      </c>
      <c r="C150" s="3" t="s">
        <v>63</v>
      </c>
      <c r="D150" s="3">
        <v>2017</v>
      </c>
      <c r="E150" s="3" t="s">
        <v>1482</v>
      </c>
      <c r="F150" s="3" t="s">
        <v>42</v>
      </c>
      <c r="G150" s="3" t="s">
        <v>42</v>
      </c>
      <c r="H150" s="24" t="s">
        <v>1528</v>
      </c>
      <c r="I150" s="3" t="s">
        <v>108</v>
      </c>
      <c r="J150" s="3">
        <v>691576</v>
      </c>
      <c r="K150" s="3">
        <v>658500</v>
      </c>
      <c r="L150" s="3" t="s">
        <v>953</v>
      </c>
      <c r="M150" s="3" t="s">
        <v>334</v>
      </c>
      <c r="N150" s="8">
        <v>43938</v>
      </c>
      <c r="O150" s="24" t="s">
        <v>1529</v>
      </c>
      <c r="P150" s="3"/>
    </row>
    <row r="151" spans="1:17" ht="135.94999999999999">
      <c r="A151" s="3"/>
      <c r="B151" s="3" t="s">
        <v>1530</v>
      </c>
      <c r="C151" s="3" t="s">
        <v>63</v>
      </c>
      <c r="D151" s="3">
        <v>2017</v>
      </c>
      <c r="E151" s="3" t="s">
        <v>1482</v>
      </c>
      <c r="F151" s="3" t="s">
        <v>42</v>
      </c>
      <c r="G151" s="3" t="s">
        <v>42</v>
      </c>
      <c r="H151" s="24" t="s">
        <v>1531</v>
      </c>
      <c r="I151" s="3" t="s">
        <v>1532</v>
      </c>
      <c r="J151" s="3">
        <v>675246</v>
      </c>
      <c r="K151" s="3">
        <v>643500</v>
      </c>
      <c r="L151" s="3" t="s">
        <v>953</v>
      </c>
      <c r="M151" s="3" t="s">
        <v>334</v>
      </c>
      <c r="N151" s="8">
        <v>44196</v>
      </c>
      <c r="O151" s="24" t="s">
        <v>1533</v>
      </c>
      <c r="P151" s="3"/>
    </row>
    <row r="152" spans="1:17" ht="170.1">
      <c r="A152" s="3"/>
      <c r="B152" s="3" t="s">
        <v>1538</v>
      </c>
      <c r="C152" s="3" t="s">
        <v>63</v>
      </c>
      <c r="D152" s="3">
        <v>2017</v>
      </c>
      <c r="E152" s="3" t="s">
        <v>1482</v>
      </c>
      <c r="F152" s="3" t="s">
        <v>42</v>
      </c>
      <c r="G152" s="3" t="s">
        <v>42</v>
      </c>
      <c r="H152" s="24" t="s">
        <v>1539</v>
      </c>
      <c r="I152" s="3" t="s">
        <v>546</v>
      </c>
      <c r="J152" s="3">
        <v>471183</v>
      </c>
      <c r="K152" s="3">
        <v>449500</v>
      </c>
      <c r="L152" s="3" t="s">
        <v>953</v>
      </c>
      <c r="M152" s="3" t="s">
        <v>358</v>
      </c>
      <c r="N152" s="8">
        <v>44255</v>
      </c>
      <c r="O152" s="24" t="s">
        <v>1540</v>
      </c>
      <c r="P152" s="3"/>
    </row>
    <row r="153" spans="1:17" ht="153">
      <c r="A153" s="3"/>
      <c r="B153" s="3" t="s">
        <v>1541</v>
      </c>
      <c r="C153" s="3" t="s">
        <v>63</v>
      </c>
      <c r="D153" s="3">
        <v>2017</v>
      </c>
      <c r="E153" s="3" t="s">
        <v>1482</v>
      </c>
      <c r="F153" s="3" t="s">
        <v>94</v>
      </c>
      <c r="G153" s="3" t="s">
        <v>94</v>
      </c>
      <c r="H153" s="24" t="s">
        <v>1542</v>
      </c>
      <c r="I153" s="3" t="s">
        <v>1543</v>
      </c>
      <c r="J153" s="3">
        <v>424577</v>
      </c>
      <c r="K153" s="3">
        <v>405000</v>
      </c>
      <c r="L153" s="3" t="s">
        <v>953</v>
      </c>
      <c r="M153" s="3" t="s">
        <v>358</v>
      </c>
      <c r="N153" s="8">
        <v>44011</v>
      </c>
      <c r="O153" s="24" t="s">
        <v>1544</v>
      </c>
      <c r="P153" s="3"/>
    </row>
    <row r="154" spans="1:17" s="4" customFormat="1" ht="153">
      <c r="A154" s="3"/>
      <c r="B154" s="3" t="s">
        <v>1551</v>
      </c>
      <c r="C154" s="3" t="s">
        <v>63</v>
      </c>
      <c r="D154" s="3">
        <v>2017</v>
      </c>
      <c r="E154" s="3" t="s">
        <v>1482</v>
      </c>
      <c r="F154" s="3" t="s">
        <v>20</v>
      </c>
      <c r="G154" s="3" t="s">
        <v>20</v>
      </c>
      <c r="H154" s="24" t="s">
        <v>1552</v>
      </c>
      <c r="I154" s="3" t="s">
        <v>1553</v>
      </c>
      <c r="J154" s="3">
        <v>333805</v>
      </c>
      <c r="K154" s="3">
        <v>318143</v>
      </c>
      <c r="L154" s="3" t="s">
        <v>37</v>
      </c>
      <c r="M154" s="3" t="s">
        <v>306</v>
      </c>
      <c r="N154" s="8">
        <v>45291</v>
      </c>
      <c r="O154" s="24" t="s">
        <v>1554</v>
      </c>
      <c r="P154" s="3"/>
      <c r="Q154"/>
    </row>
    <row r="155" spans="1:17" ht="135.94999999999999">
      <c r="A155" s="3"/>
      <c r="B155" s="3" t="s">
        <v>1555</v>
      </c>
      <c r="C155" s="3" t="s">
        <v>63</v>
      </c>
      <c r="D155" s="3">
        <v>2017</v>
      </c>
      <c r="E155" s="3" t="s">
        <v>1482</v>
      </c>
      <c r="F155" s="3" t="s">
        <v>382</v>
      </c>
      <c r="G155" s="3" t="s">
        <v>382</v>
      </c>
      <c r="H155" s="24" t="s">
        <v>1556</v>
      </c>
      <c r="I155" s="3" t="s">
        <v>671</v>
      </c>
      <c r="J155" s="3">
        <v>325229</v>
      </c>
      <c r="K155" s="3">
        <v>310000</v>
      </c>
      <c r="L155" s="3" t="s">
        <v>953</v>
      </c>
      <c r="M155" s="3" t="s">
        <v>560</v>
      </c>
      <c r="N155" s="8">
        <v>44377</v>
      </c>
      <c r="O155" s="24" t="s">
        <v>1557</v>
      </c>
      <c r="P155" s="3"/>
    </row>
    <row r="156" spans="1:17" ht="153">
      <c r="A156" s="3"/>
      <c r="B156" s="3" t="s">
        <v>1558</v>
      </c>
      <c r="C156" s="3" t="s">
        <v>63</v>
      </c>
      <c r="D156" s="3">
        <v>2017</v>
      </c>
      <c r="E156" s="3" t="s">
        <v>1482</v>
      </c>
      <c r="F156" s="3" t="s">
        <v>20</v>
      </c>
      <c r="G156" s="3" t="s">
        <v>42</v>
      </c>
      <c r="H156" s="24" t="s">
        <v>1559</v>
      </c>
      <c r="I156" s="3" t="s">
        <v>1560</v>
      </c>
      <c r="J156" s="3">
        <v>384087</v>
      </c>
      <c r="K156" s="3">
        <v>371000</v>
      </c>
      <c r="L156" s="3" t="s">
        <v>953</v>
      </c>
      <c r="M156" s="3" t="s">
        <v>300</v>
      </c>
      <c r="N156" s="8">
        <v>44012</v>
      </c>
      <c r="O156" s="24" t="s">
        <v>1561</v>
      </c>
      <c r="P156" s="3"/>
    </row>
    <row r="157" spans="1:17" ht="135.94999999999999">
      <c r="A157" s="3"/>
      <c r="B157" s="3" t="s">
        <v>1562</v>
      </c>
      <c r="C157" s="3" t="s">
        <v>63</v>
      </c>
      <c r="D157" s="3">
        <v>2017</v>
      </c>
      <c r="E157" s="3" t="s">
        <v>1482</v>
      </c>
      <c r="F157" s="3" t="s">
        <v>194</v>
      </c>
      <c r="G157" s="3" t="s">
        <v>194</v>
      </c>
      <c r="H157" s="24" t="s">
        <v>1563</v>
      </c>
      <c r="I157" s="3" t="s">
        <v>1564</v>
      </c>
      <c r="J157" s="3">
        <v>322740</v>
      </c>
      <c r="K157" s="3">
        <v>308500</v>
      </c>
      <c r="L157" s="3" t="s">
        <v>953</v>
      </c>
      <c r="M157" s="3" t="s">
        <v>358</v>
      </c>
      <c r="N157" s="8">
        <v>44561</v>
      </c>
      <c r="O157" s="24" t="s">
        <v>1565</v>
      </c>
      <c r="P157" s="3"/>
    </row>
    <row r="158" spans="1:17" ht="153">
      <c r="A158" s="3"/>
      <c r="B158" s="3" t="s">
        <v>1566</v>
      </c>
      <c r="C158" s="3" t="s">
        <v>63</v>
      </c>
      <c r="D158" s="3">
        <v>2017</v>
      </c>
      <c r="E158" s="3" t="s">
        <v>1482</v>
      </c>
      <c r="F158" s="3" t="s">
        <v>20</v>
      </c>
      <c r="G158" s="3" t="s">
        <v>20</v>
      </c>
      <c r="H158" s="24" t="s">
        <v>1567</v>
      </c>
      <c r="I158" s="3" t="s">
        <v>1568</v>
      </c>
      <c r="J158" s="3">
        <v>316229</v>
      </c>
      <c r="K158" s="3">
        <v>301500</v>
      </c>
      <c r="L158" s="3" t="s">
        <v>953</v>
      </c>
      <c r="M158" s="3" t="s">
        <v>441</v>
      </c>
      <c r="N158" s="8">
        <v>43830</v>
      </c>
      <c r="O158" s="24" t="s">
        <v>1569</v>
      </c>
      <c r="P158" s="3"/>
    </row>
    <row r="159" spans="1:17" s="4" customFormat="1" ht="153">
      <c r="A159" s="3"/>
      <c r="B159" s="3" t="s">
        <v>1570</v>
      </c>
      <c r="C159" s="3" t="s">
        <v>63</v>
      </c>
      <c r="D159" s="3">
        <v>2017</v>
      </c>
      <c r="E159" s="3" t="s">
        <v>1482</v>
      </c>
      <c r="F159" s="3" t="s">
        <v>194</v>
      </c>
      <c r="G159" s="3" t="s">
        <v>194</v>
      </c>
      <c r="H159" s="24" t="s">
        <v>1571</v>
      </c>
      <c r="I159" s="3" t="s">
        <v>737</v>
      </c>
      <c r="J159" s="3">
        <v>407209</v>
      </c>
      <c r="K159" s="3">
        <v>388000</v>
      </c>
      <c r="L159" s="3" t="s">
        <v>953</v>
      </c>
      <c r="M159" s="3" t="s">
        <v>358</v>
      </c>
      <c r="N159" s="8">
        <v>44196</v>
      </c>
      <c r="O159" s="24" t="s">
        <v>1572</v>
      </c>
      <c r="P159" s="3"/>
      <c r="Q159"/>
    </row>
    <row r="160" spans="1:17" ht="153">
      <c r="A160" s="3"/>
      <c r="B160" s="3" t="s">
        <v>1573</v>
      </c>
      <c r="C160" s="3" t="s">
        <v>205</v>
      </c>
      <c r="D160" s="3">
        <v>2017</v>
      </c>
      <c r="E160" s="3" t="s">
        <v>1574</v>
      </c>
      <c r="F160" s="3" t="s">
        <v>194</v>
      </c>
      <c r="G160" s="3" t="s">
        <v>194</v>
      </c>
      <c r="H160" s="24" t="s">
        <v>1575</v>
      </c>
      <c r="I160" s="3" t="s">
        <v>1576</v>
      </c>
      <c r="J160" s="3">
        <v>377717</v>
      </c>
      <c r="K160" s="3">
        <v>360000</v>
      </c>
      <c r="L160" s="3" t="s">
        <v>953</v>
      </c>
      <c r="M160" s="3" t="s">
        <v>358</v>
      </c>
      <c r="N160" s="8">
        <v>44196</v>
      </c>
      <c r="O160" s="24" t="s">
        <v>1576</v>
      </c>
      <c r="P160" s="3"/>
    </row>
    <row r="161" spans="1:16" ht="135.94999999999999">
      <c r="A161" s="3"/>
      <c r="B161" s="3" t="s">
        <v>1582</v>
      </c>
      <c r="C161" s="3" t="s">
        <v>63</v>
      </c>
      <c r="D161" s="3">
        <v>2017</v>
      </c>
      <c r="E161" s="3" t="s">
        <v>1482</v>
      </c>
      <c r="F161" s="3" t="s">
        <v>194</v>
      </c>
      <c r="G161" s="3" t="s">
        <v>225</v>
      </c>
      <c r="H161" s="24" t="s">
        <v>1583</v>
      </c>
      <c r="I161" s="3" t="s">
        <v>1267</v>
      </c>
      <c r="J161" s="3">
        <v>304010</v>
      </c>
      <c r="K161" s="3">
        <v>316500</v>
      </c>
      <c r="L161" s="3" t="s">
        <v>953</v>
      </c>
      <c r="M161" s="3" t="s">
        <v>358</v>
      </c>
      <c r="N161" s="8">
        <v>44316</v>
      </c>
      <c r="O161" s="24" t="s">
        <v>1584</v>
      </c>
      <c r="P161" s="3"/>
    </row>
    <row r="162" spans="1:16" ht="170.1">
      <c r="A162" s="3"/>
      <c r="B162" s="3" t="s">
        <v>1587</v>
      </c>
      <c r="C162" s="3" t="s">
        <v>205</v>
      </c>
      <c r="D162" s="3">
        <v>2017</v>
      </c>
      <c r="E162" s="3" t="s">
        <v>1574</v>
      </c>
      <c r="F162" s="3" t="s">
        <v>56</v>
      </c>
      <c r="G162" s="3" t="s">
        <v>56</v>
      </c>
      <c r="H162" s="24" t="s">
        <v>1588</v>
      </c>
      <c r="I162" s="3" t="s">
        <v>1589</v>
      </c>
      <c r="J162" s="3">
        <v>336695</v>
      </c>
      <c r="K162" s="3">
        <v>357000</v>
      </c>
      <c r="L162" s="3" t="s">
        <v>953</v>
      </c>
      <c r="M162" s="3" t="s">
        <v>306</v>
      </c>
      <c r="N162" s="8">
        <v>44011</v>
      </c>
      <c r="O162" s="24" t="s">
        <v>1589</v>
      </c>
      <c r="P162" s="3"/>
    </row>
    <row r="163" spans="1:16" ht="170.1">
      <c r="A163" s="3"/>
      <c r="B163" s="3" t="s">
        <v>1592</v>
      </c>
      <c r="C163" s="3" t="s">
        <v>63</v>
      </c>
      <c r="D163" s="3">
        <v>2017</v>
      </c>
      <c r="E163" s="3" t="s">
        <v>1482</v>
      </c>
      <c r="F163" s="3" t="s">
        <v>194</v>
      </c>
      <c r="G163" s="3" t="s">
        <v>194</v>
      </c>
      <c r="H163" s="24" t="s">
        <v>1593</v>
      </c>
      <c r="I163" s="3" t="s">
        <v>1594</v>
      </c>
      <c r="J163" s="3">
        <v>314070</v>
      </c>
      <c r="K163" s="3">
        <v>299000</v>
      </c>
      <c r="L163" s="3" t="s">
        <v>37</v>
      </c>
      <c r="M163" s="3" t="s">
        <v>407</v>
      </c>
      <c r="N163" s="8">
        <v>44926</v>
      </c>
      <c r="O163" s="24" t="s">
        <v>1595</v>
      </c>
      <c r="P163" s="3"/>
    </row>
    <row r="164" spans="1:16" ht="153">
      <c r="A164" s="3"/>
      <c r="B164" s="3" t="s">
        <v>1596</v>
      </c>
      <c r="C164" s="3" t="s">
        <v>63</v>
      </c>
      <c r="D164" s="3">
        <v>2017</v>
      </c>
      <c r="E164" s="3" t="s">
        <v>1482</v>
      </c>
      <c r="F164" s="3" t="s">
        <v>56</v>
      </c>
      <c r="G164" s="3" t="s">
        <v>1351</v>
      </c>
      <c r="H164" s="24" t="s">
        <v>1597</v>
      </c>
      <c r="I164" s="3" t="s">
        <v>1598</v>
      </c>
      <c r="J164" s="3">
        <v>366929</v>
      </c>
      <c r="K164" s="3">
        <v>352000</v>
      </c>
      <c r="L164" s="3" t="s">
        <v>953</v>
      </c>
      <c r="M164" s="3" t="s">
        <v>1599</v>
      </c>
      <c r="N164" s="8">
        <v>44012</v>
      </c>
      <c r="O164" s="24" t="s">
        <v>1600</v>
      </c>
      <c r="P164" s="3"/>
    </row>
    <row r="165" spans="1:16" ht="135.94999999999999">
      <c r="A165" s="3"/>
      <c r="B165" s="3" t="s">
        <v>1604</v>
      </c>
      <c r="C165" s="3" t="s">
        <v>63</v>
      </c>
      <c r="D165" s="3">
        <v>2017</v>
      </c>
      <c r="E165" s="3" t="s">
        <v>1482</v>
      </c>
      <c r="F165" s="3" t="s">
        <v>152</v>
      </c>
      <c r="G165" s="3" t="s">
        <v>152</v>
      </c>
      <c r="H165" s="24" t="s">
        <v>1605</v>
      </c>
      <c r="I165" s="3" t="s">
        <v>1030</v>
      </c>
      <c r="J165" s="3">
        <v>441215</v>
      </c>
      <c r="K165" s="3">
        <v>420500</v>
      </c>
      <c r="L165" s="3" t="s">
        <v>953</v>
      </c>
      <c r="M165" s="3" t="s">
        <v>441</v>
      </c>
      <c r="N165" s="8">
        <v>43830</v>
      </c>
      <c r="O165" s="24" t="s">
        <v>1606</v>
      </c>
      <c r="P165" s="3"/>
    </row>
    <row r="166" spans="1:16" ht="153">
      <c r="A166" s="3"/>
      <c r="B166" s="3" t="s">
        <v>1607</v>
      </c>
      <c r="C166" s="3" t="s">
        <v>63</v>
      </c>
      <c r="D166" s="3">
        <v>2017</v>
      </c>
      <c r="E166" s="3" t="s">
        <v>1482</v>
      </c>
      <c r="F166" s="3" t="s">
        <v>119</v>
      </c>
      <c r="G166" s="3" t="s">
        <v>119</v>
      </c>
      <c r="H166" s="24" t="s">
        <v>1608</v>
      </c>
      <c r="I166" s="3" t="s">
        <v>494</v>
      </c>
      <c r="J166" s="3">
        <v>1172457</v>
      </c>
      <c r="K166" s="3">
        <v>1097000</v>
      </c>
      <c r="L166" s="3" t="s">
        <v>37</v>
      </c>
      <c r="M166" s="3" t="s">
        <v>495</v>
      </c>
      <c r="N166" s="8">
        <v>44926</v>
      </c>
      <c r="O166" s="24" t="s">
        <v>1609</v>
      </c>
      <c r="P166" s="3"/>
    </row>
    <row r="167" spans="1:16" ht="170.1">
      <c r="A167" s="3"/>
      <c r="B167" s="3" t="s">
        <v>1610</v>
      </c>
      <c r="C167" s="3" t="s">
        <v>205</v>
      </c>
      <c r="D167" s="3">
        <v>2017</v>
      </c>
      <c r="E167" s="3" t="s">
        <v>1574</v>
      </c>
      <c r="F167" s="3" t="s">
        <v>88</v>
      </c>
      <c r="G167" s="3" t="s">
        <v>88</v>
      </c>
      <c r="H167" s="24" t="s">
        <v>1611</v>
      </c>
      <c r="I167" s="3" t="s">
        <v>1612</v>
      </c>
      <c r="J167" s="3">
        <v>232534</v>
      </c>
      <c r="K167" s="3">
        <v>365000</v>
      </c>
      <c r="L167" s="3" t="s">
        <v>953</v>
      </c>
      <c r="M167" s="3" t="s">
        <v>293</v>
      </c>
      <c r="N167" s="8">
        <v>43469</v>
      </c>
      <c r="O167" s="24" t="s">
        <v>1612</v>
      </c>
      <c r="P167" s="3"/>
    </row>
    <row r="168" spans="1:16" ht="135.94999999999999">
      <c r="A168" s="3"/>
      <c r="B168" s="3" t="s">
        <v>1621</v>
      </c>
      <c r="C168" s="3" t="s">
        <v>205</v>
      </c>
      <c r="D168" s="3">
        <v>2017</v>
      </c>
      <c r="E168" s="3" t="s">
        <v>1574</v>
      </c>
      <c r="F168" s="3" t="s">
        <v>152</v>
      </c>
      <c r="G168" s="3" t="s">
        <v>152</v>
      </c>
      <c r="H168" s="24" t="s">
        <v>1622</v>
      </c>
      <c r="I168" s="3" t="s">
        <v>1623</v>
      </c>
      <c r="J168" s="3">
        <v>370110</v>
      </c>
      <c r="K168" s="3">
        <v>352792</v>
      </c>
      <c r="L168" s="3" t="s">
        <v>37</v>
      </c>
      <c r="M168" s="3" t="s">
        <v>682</v>
      </c>
      <c r="N168" s="8">
        <v>44926</v>
      </c>
      <c r="O168" s="24" t="s">
        <v>1623</v>
      </c>
      <c r="P168" s="3"/>
    </row>
    <row r="169" spans="1:16" ht="135.94999999999999">
      <c r="A169" s="3"/>
      <c r="B169" s="3" t="s">
        <v>1624</v>
      </c>
      <c r="C169" s="3" t="s">
        <v>63</v>
      </c>
      <c r="D169" s="3">
        <v>2017</v>
      </c>
      <c r="E169" s="3" t="s">
        <v>1482</v>
      </c>
      <c r="F169" s="3" t="s">
        <v>119</v>
      </c>
      <c r="G169" s="3" t="s">
        <v>119</v>
      </c>
      <c r="H169" s="24" t="s">
        <v>1625</v>
      </c>
      <c r="I169" s="3" t="s">
        <v>1626</v>
      </c>
      <c r="J169" s="3">
        <v>399921</v>
      </c>
      <c r="K169" s="3">
        <v>382000</v>
      </c>
      <c r="L169" s="3" t="s">
        <v>953</v>
      </c>
      <c r="M169" s="3" t="s">
        <v>823</v>
      </c>
      <c r="N169" s="8">
        <v>44196</v>
      </c>
      <c r="O169" s="24" t="s">
        <v>1627</v>
      </c>
      <c r="P169" s="3"/>
    </row>
    <row r="170" spans="1:16" ht="153">
      <c r="A170" s="3"/>
      <c r="B170" s="3" t="s">
        <v>1628</v>
      </c>
      <c r="C170" s="3" t="s">
        <v>165</v>
      </c>
      <c r="D170" s="3">
        <v>2017</v>
      </c>
      <c r="E170" s="3" t="s">
        <v>1629</v>
      </c>
      <c r="F170" s="3" t="s">
        <v>42</v>
      </c>
      <c r="G170" s="3" t="s">
        <v>42</v>
      </c>
      <c r="H170" s="24" t="s">
        <v>1630</v>
      </c>
      <c r="I170" s="3" t="s">
        <v>1631</v>
      </c>
      <c r="J170" s="3">
        <v>502453</v>
      </c>
      <c r="K170" s="3">
        <v>502453</v>
      </c>
      <c r="L170" s="3" t="s">
        <v>953</v>
      </c>
      <c r="M170" s="3" t="s">
        <v>495</v>
      </c>
      <c r="N170" s="8">
        <v>43372</v>
      </c>
      <c r="O170" s="24" t="s">
        <v>1632</v>
      </c>
      <c r="P170" s="3"/>
    </row>
    <row r="171" spans="1:16" ht="204">
      <c r="A171" s="3"/>
      <c r="B171" s="3" t="s">
        <v>1633</v>
      </c>
      <c r="C171" s="3" t="s">
        <v>165</v>
      </c>
      <c r="D171" s="3">
        <v>2017</v>
      </c>
      <c r="E171" s="3" t="s">
        <v>1629</v>
      </c>
      <c r="F171" s="3" t="s">
        <v>42</v>
      </c>
      <c r="G171" s="3" t="s">
        <v>42</v>
      </c>
      <c r="H171" s="24" t="s">
        <v>1634</v>
      </c>
      <c r="I171" s="3" t="s">
        <v>1635</v>
      </c>
      <c r="J171" s="3">
        <v>650000</v>
      </c>
      <c r="K171" s="3">
        <v>650000</v>
      </c>
      <c r="L171" s="3" t="s">
        <v>953</v>
      </c>
      <c r="M171" s="3" t="s">
        <v>823</v>
      </c>
      <c r="N171" s="8">
        <v>43281</v>
      </c>
      <c r="O171" s="24" t="s">
        <v>1636</v>
      </c>
      <c r="P171" s="3"/>
    </row>
    <row r="172" spans="1:16" ht="221.1">
      <c r="A172" s="3"/>
      <c r="B172" s="3" t="s">
        <v>1637</v>
      </c>
      <c r="C172" s="3" t="s">
        <v>165</v>
      </c>
      <c r="D172" s="3">
        <v>2017</v>
      </c>
      <c r="E172" s="3" t="s">
        <v>1629</v>
      </c>
      <c r="F172" s="3" t="s">
        <v>20</v>
      </c>
      <c r="G172" s="3" t="s">
        <v>20</v>
      </c>
      <c r="H172" s="24" t="s">
        <v>1638</v>
      </c>
      <c r="I172" s="3" t="s">
        <v>1639</v>
      </c>
      <c r="J172" s="3">
        <v>900000</v>
      </c>
      <c r="K172" s="3">
        <v>900000</v>
      </c>
      <c r="L172" s="3" t="s">
        <v>953</v>
      </c>
      <c r="M172" s="3" t="s">
        <v>1640</v>
      </c>
      <c r="N172" s="8">
        <v>43281</v>
      </c>
      <c r="O172" s="24" t="s">
        <v>1641</v>
      </c>
      <c r="P172" s="3"/>
    </row>
    <row r="173" spans="1:16" ht="186.95">
      <c r="A173" s="3"/>
      <c r="B173" s="3" t="s">
        <v>1644</v>
      </c>
      <c r="C173" s="3" t="s">
        <v>165</v>
      </c>
      <c r="D173" s="3">
        <v>2017</v>
      </c>
      <c r="E173" s="3" t="s">
        <v>1629</v>
      </c>
      <c r="F173" s="3" t="s">
        <v>225</v>
      </c>
      <c r="G173" s="3" t="s">
        <v>225</v>
      </c>
      <c r="H173" s="24" t="s">
        <v>1645</v>
      </c>
      <c r="I173" s="3" t="s">
        <v>1415</v>
      </c>
      <c r="J173" s="3">
        <v>600000</v>
      </c>
      <c r="K173" s="3">
        <v>600000</v>
      </c>
      <c r="L173" s="3" t="s">
        <v>953</v>
      </c>
      <c r="M173" s="3" t="s">
        <v>441</v>
      </c>
      <c r="N173" s="8">
        <v>43646</v>
      </c>
      <c r="O173" s="24" t="s">
        <v>1646</v>
      </c>
      <c r="P173" s="3"/>
    </row>
    <row r="174" spans="1:16" ht="221.1">
      <c r="A174" s="3"/>
      <c r="B174" s="3" t="s">
        <v>1650</v>
      </c>
      <c r="C174" s="3" t="s">
        <v>165</v>
      </c>
      <c r="D174" s="3">
        <v>2017</v>
      </c>
      <c r="E174" s="3" t="s">
        <v>1629</v>
      </c>
      <c r="F174" s="3" t="s">
        <v>225</v>
      </c>
      <c r="G174" s="3" t="s">
        <v>225</v>
      </c>
      <c r="H174" s="24" t="s">
        <v>1651</v>
      </c>
      <c r="I174" s="3" t="s">
        <v>1652</v>
      </c>
      <c r="J174" s="3">
        <v>1800000</v>
      </c>
      <c r="K174" s="3">
        <v>1800000</v>
      </c>
      <c r="L174" s="3" t="s">
        <v>953</v>
      </c>
      <c r="M174" s="3" t="s">
        <v>282</v>
      </c>
      <c r="N174" s="8">
        <v>43089</v>
      </c>
      <c r="O174" s="24" t="s">
        <v>1653</v>
      </c>
      <c r="P174" s="3"/>
    </row>
    <row r="175" spans="1:16" ht="409.6">
      <c r="A175" s="3"/>
      <c r="B175" s="3" t="s">
        <v>1672</v>
      </c>
      <c r="C175" s="3" t="s">
        <v>192</v>
      </c>
      <c r="D175" s="3">
        <v>2017</v>
      </c>
      <c r="E175" s="3" t="s">
        <v>1673</v>
      </c>
      <c r="F175" s="3" t="s">
        <v>194</v>
      </c>
      <c r="G175" s="3" t="s">
        <v>194</v>
      </c>
      <c r="H175" s="24" t="s">
        <v>1674</v>
      </c>
      <c r="I175" s="3" t="s">
        <v>196</v>
      </c>
      <c r="J175" s="3">
        <v>34098414</v>
      </c>
      <c r="K175" s="3">
        <v>31300000</v>
      </c>
      <c r="L175" s="3" t="s">
        <v>37</v>
      </c>
      <c r="M175" s="3" t="s">
        <v>495</v>
      </c>
      <c r="N175" s="8">
        <v>45382</v>
      </c>
      <c r="O175" s="24" t="s">
        <v>1675</v>
      </c>
      <c r="P175" s="3"/>
    </row>
  </sheetData>
  <autoFilter ref="A1:Q1" xr:uid="{EEFA1CC6-3380-4061-9BD5-5E3F010F5EA9}">
    <sortState xmlns:xlrd2="http://schemas.microsoft.com/office/spreadsheetml/2017/richdata2" ref="A2:Q175">
      <sortCondition sortBy="cellColor" ref="B1" dxfId="6"/>
    </sortState>
  </autoFilter>
  <sortState xmlns:xlrd2="http://schemas.microsoft.com/office/spreadsheetml/2017/richdata2" ref="A2:Q175">
    <sortCondition sortBy="cellColor" ref="D2:D175" dxfId="5"/>
    <sortCondition sortBy="cellColor" ref="D2:D175" dxfId="4"/>
    <sortCondition ref="D2:D17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99308-4CCD-400F-8382-39A2498A6D8C}">
  <dimension ref="A1:Q308"/>
  <sheetViews>
    <sheetView zoomScale="80" zoomScaleNormal="80" workbookViewId="0">
      <selection activeCell="AD106" sqref="AD106"/>
    </sheetView>
  </sheetViews>
  <sheetFormatPr defaultColWidth="8.875" defaultRowHeight="15.95"/>
  <cols>
    <col min="1" max="2" width="8.875" style="11"/>
    <col min="3" max="3" width="14.5" style="11" customWidth="1"/>
    <col min="4" max="4" width="9" style="11" bestFit="1" customWidth="1"/>
    <col min="5" max="7" width="8.875" style="11"/>
    <col min="8" max="8" width="79.875" style="26" customWidth="1"/>
    <col min="9" max="9" width="21.375" style="11" customWidth="1"/>
    <col min="10" max="11" width="9.5" style="11" bestFit="1" customWidth="1"/>
    <col min="12" max="13" width="8.875" style="11"/>
    <col min="14" max="14" width="10.875" style="11" bestFit="1" customWidth="1"/>
    <col min="15" max="15" width="18.5" style="31" customWidth="1"/>
    <col min="16" max="16" width="48" style="31" customWidth="1"/>
    <col min="17" max="17" width="59.375" style="31" customWidth="1"/>
    <col min="18" max="16384" width="8.875" style="11"/>
  </cols>
  <sheetData>
    <row r="1" spans="1:17" ht="33.950000000000003">
      <c r="A1" s="11" t="s">
        <v>0</v>
      </c>
      <c r="B1" s="11" t="s">
        <v>1</v>
      </c>
      <c r="C1" s="11" t="s">
        <v>2</v>
      </c>
      <c r="D1" s="11" t="s">
        <v>3</v>
      </c>
      <c r="E1" s="11" t="s">
        <v>4</v>
      </c>
      <c r="F1" s="11" t="s">
        <v>5</v>
      </c>
      <c r="G1" s="11" t="s">
        <v>6</v>
      </c>
      <c r="H1" s="26" t="s">
        <v>7</v>
      </c>
      <c r="I1" s="11" t="s">
        <v>8</v>
      </c>
      <c r="J1" s="11" t="s">
        <v>9</v>
      </c>
      <c r="K1" s="11" t="s">
        <v>10</v>
      </c>
      <c r="L1" s="11" t="s">
        <v>11</v>
      </c>
      <c r="M1" s="11" t="s">
        <v>12</v>
      </c>
      <c r="N1" s="11" t="s">
        <v>13</v>
      </c>
      <c r="O1" s="31" t="s">
        <v>14</v>
      </c>
      <c r="P1" s="31" t="s">
        <v>15</v>
      </c>
      <c r="Q1" s="31" t="s">
        <v>16</v>
      </c>
    </row>
    <row r="2" spans="1:17" ht="409.6">
      <c r="A2" s="14"/>
      <c r="B2" s="14" t="s">
        <v>199</v>
      </c>
      <c r="C2" s="14" t="s">
        <v>192</v>
      </c>
      <c r="D2" s="14">
        <v>2023</v>
      </c>
      <c r="E2" s="14" t="s">
        <v>193</v>
      </c>
      <c r="F2" s="14" t="s">
        <v>152</v>
      </c>
      <c r="G2" s="14" t="s">
        <v>152</v>
      </c>
      <c r="H2" s="27" t="s">
        <v>200</v>
      </c>
      <c r="I2" s="14" t="s">
        <v>201</v>
      </c>
      <c r="J2" s="14">
        <v>35175001</v>
      </c>
      <c r="K2" s="14">
        <v>35000000</v>
      </c>
      <c r="L2" s="14" t="s">
        <v>37</v>
      </c>
      <c r="M2" s="14" t="s">
        <v>24</v>
      </c>
      <c r="N2" s="15">
        <v>47483</v>
      </c>
      <c r="O2" s="32" t="s">
        <v>202</v>
      </c>
      <c r="P2" s="32"/>
      <c r="Q2" s="32" t="s">
        <v>203</v>
      </c>
    </row>
    <row r="3" spans="1:17" ht="272.10000000000002">
      <c r="A3" s="14"/>
      <c r="B3" s="14" t="s">
        <v>219</v>
      </c>
      <c r="C3" s="14" t="s">
        <v>205</v>
      </c>
      <c r="D3" s="14">
        <v>2023</v>
      </c>
      <c r="E3" s="14" t="s">
        <v>206</v>
      </c>
      <c r="F3" s="14" t="s">
        <v>220</v>
      </c>
      <c r="G3" s="14" t="s">
        <v>220</v>
      </c>
      <c r="H3" s="27" t="s">
        <v>221</v>
      </c>
      <c r="I3" s="14" t="s">
        <v>222</v>
      </c>
      <c r="J3" s="14">
        <v>431379</v>
      </c>
      <c r="K3" s="14">
        <v>425100</v>
      </c>
      <c r="L3" s="14" t="s">
        <v>37</v>
      </c>
      <c r="M3" s="14" t="s">
        <v>122</v>
      </c>
      <c r="N3" s="15">
        <v>46022</v>
      </c>
      <c r="O3" s="32" t="s">
        <v>222</v>
      </c>
      <c r="P3" s="32"/>
      <c r="Q3" s="32" t="s">
        <v>223</v>
      </c>
    </row>
    <row r="4" spans="1:17" ht="306">
      <c r="A4" s="14"/>
      <c r="B4" s="14" t="s">
        <v>214</v>
      </c>
      <c r="C4" s="14" t="s">
        <v>205</v>
      </c>
      <c r="D4" s="14">
        <v>2023</v>
      </c>
      <c r="E4" s="14" t="s">
        <v>206</v>
      </c>
      <c r="F4" s="14" t="s">
        <v>215</v>
      </c>
      <c r="G4" s="14" t="s">
        <v>215</v>
      </c>
      <c r="H4" s="27" t="s">
        <v>216</v>
      </c>
      <c r="I4" s="14" t="s">
        <v>217</v>
      </c>
      <c r="J4" s="14">
        <v>465290</v>
      </c>
      <c r="K4" s="14">
        <v>458318</v>
      </c>
      <c r="L4" s="14" t="s">
        <v>37</v>
      </c>
      <c r="M4" s="14" t="s">
        <v>143</v>
      </c>
      <c r="N4" s="15">
        <v>46022</v>
      </c>
      <c r="O4" s="32" t="s">
        <v>217</v>
      </c>
      <c r="P4" s="32"/>
      <c r="Q4" s="32" t="s">
        <v>218</v>
      </c>
    </row>
    <row r="5" spans="1:17" ht="306">
      <c r="A5" s="14"/>
      <c r="B5" s="14" t="s">
        <v>210</v>
      </c>
      <c r="C5" s="14" t="s">
        <v>205</v>
      </c>
      <c r="D5" s="14">
        <v>2023</v>
      </c>
      <c r="E5" s="14" t="s">
        <v>206</v>
      </c>
      <c r="F5" s="14" t="s">
        <v>94</v>
      </c>
      <c r="G5" s="14" t="s">
        <v>94</v>
      </c>
      <c r="H5" s="27" t="s">
        <v>211</v>
      </c>
      <c r="I5" s="14" t="s">
        <v>212</v>
      </c>
      <c r="J5" s="14">
        <v>421319</v>
      </c>
      <c r="K5" s="14">
        <v>415154</v>
      </c>
      <c r="L5" s="14" t="s">
        <v>37</v>
      </c>
      <c r="M5" s="14" t="s">
        <v>24</v>
      </c>
      <c r="N5" s="15">
        <v>46022</v>
      </c>
      <c r="O5" s="32" t="s">
        <v>212</v>
      </c>
      <c r="P5" s="32"/>
      <c r="Q5" s="32" t="s">
        <v>213</v>
      </c>
    </row>
    <row r="6" spans="1:17" ht="288.95">
      <c r="A6" s="14"/>
      <c r="B6" s="14" t="s">
        <v>130</v>
      </c>
      <c r="C6" s="14" t="s">
        <v>63</v>
      </c>
      <c r="D6" s="14">
        <v>2023</v>
      </c>
      <c r="E6" s="14" t="s">
        <v>64</v>
      </c>
      <c r="F6" s="14" t="s">
        <v>42</v>
      </c>
      <c r="G6" s="14" t="s">
        <v>42</v>
      </c>
      <c r="H6" s="27" t="s">
        <v>131</v>
      </c>
      <c r="I6" s="14" t="s">
        <v>132</v>
      </c>
      <c r="J6" s="14">
        <v>456281</v>
      </c>
      <c r="K6" s="14">
        <v>450610</v>
      </c>
      <c r="L6" s="14" t="s">
        <v>37</v>
      </c>
      <c r="M6" s="14" t="s">
        <v>24</v>
      </c>
      <c r="N6" s="15">
        <v>46022</v>
      </c>
      <c r="O6" s="32" t="s">
        <v>133</v>
      </c>
      <c r="P6" s="32"/>
      <c r="Q6" s="32" t="s">
        <v>134</v>
      </c>
    </row>
    <row r="7" spans="1:17" ht="306">
      <c r="A7" s="14"/>
      <c r="B7" s="14" t="s">
        <v>17</v>
      </c>
      <c r="C7" s="14" t="s">
        <v>18</v>
      </c>
      <c r="D7" s="14">
        <v>2023</v>
      </c>
      <c r="E7" s="14" t="s">
        <v>19</v>
      </c>
      <c r="F7" s="14" t="s">
        <v>20</v>
      </c>
      <c r="G7" s="14" t="s">
        <v>20</v>
      </c>
      <c r="H7" s="27" t="s">
        <v>21</v>
      </c>
      <c r="I7" s="14" t="s">
        <v>22</v>
      </c>
      <c r="J7" s="14">
        <v>3759824</v>
      </c>
      <c r="K7" s="14">
        <v>3759824</v>
      </c>
      <c r="L7" s="14" t="s">
        <v>23</v>
      </c>
      <c r="M7" s="14" t="s">
        <v>24</v>
      </c>
      <c r="N7" s="14"/>
      <c r="O7" s="32"/>
      <c r="P7" s="32"/>
      <c r="Q7" s="32" t="s">
        <v>25</v>
      </c>
    </row>
    <row r="8" spans="1:17" ht="272.10000000000002">
      <c r="A8" s="14"/>
      <c r="B8" s="14" t="s">
        <v>172</v>
      </c>
      <c r="C8" s="14" t="s">
        <v>165</v>
      </c>
      <c r="D8" s="14">
        <v>2023</v>
      </c>
      <c r="E8" s="14" t="s">
        <v>166</v>
      </c>
      <c r="F8" s="14" t="s">
        <v>20</v>
      </c>
      <c r="G8" s="14" t="s">
        <v>20</v>
      </c>
      <c r="H8" s="27" t="s">
        <v>173</v>
      </c>
      <c r="I8" s="14" t="s">
        <v>22</v>
      </c>
      <c r="J8" s="14">
        <v>1310536</v>
      </c>
      <c r="K8" s="14">
        <v>1310536</v>
      </c>
      <c r="L8" s="14" t="s">
        <v>37</v>
      </c>
      <c r="M8" s="14" t="s">
        <v>143</v>
      </c>
      <c r="N8" s="15">
        <v>45291</v>
      </c>
      <c r="O8" s="32" t="s">
        <v>174</v>
      </c>
      <c r="P8" s="32" t="s">
        <v>175</v>
      </c>
      <c r="Q8" s="32" t="s">
        <v>176</v>
      </c>
    </row>
    <row r="9" spans="1:17" ht="306">
      <c r="A9" s="14"/>
      <c r="B9" s="14" t="s">
        <v>48</v>
      </c>
      <c r="C9" s="14" t="s">
        <v>33</v>
      </c>
      <c r="D9" s="14">
        <v>2023</v>
      </c>
      <c r="E9" s="14" t="s">
        <v>34</v>
      </c>
      <c r="F9" s="14" t="s">
        <v>49</v>
      </c>
      <c r="G9" s="14" t="s">
        <v>49</v>
      </c>
      <c r="H9" s="27" t="s">
        <v>50</v>
      </c>
      <c r="I9" s="14" t="s">
        <v>51</v>
      </c>
      <c r="J9" s="14">
        <v>396951</v>
      </c>
      <c r="K9" s="14">
        <v>391412</v>
      </c>
      <c r="L9" s="14" t="s">
        <v>37</v>
      </c>
      <c r="M9" s="14" t="s">
        <v>52</v>
      </c>
      <c r="N9" s="15">
        <v>46022</v>
      </c>
      <c r="O9" s="32" t="s">
        <v>53</v>
      </c>
      <c r="P9" s="32"/>
      <c r="Q9" s="32" t="s">
        <v>54</v>
      </c>
    </row>
    <row r="10" spans="1:17" ht="306">
      <c r="A10" s="14"/>
      <c r="B10" s="14" t="s">
        <v>26</v>
      </c>
      <c r="C10" s="14" t="s">
        <v>27</v>
      </c>
      <c r="D10" s="14">
        <v>2023</v>
      </c>
      <c r="E10" s="14" t="s">
        <v>28</v>
      </c>
      <c r="F10" s="14" t="s">
        <v>20</v>
      </c>
      <c r="G10" s="14" t="s">
        <v>20</v>
      </c>
      <c r="H10" s="27" t="s">
        <v>29</v>
      </c>
      <c r="I10" s="14" t="s">
        <v>30</v>
      </c>
      <c r="J10" s="14">
        <v>764472</v>
      </c>
      <c r="K10" s="14">
        <v>764472</v>
      </c>
      <c r="L10" s="14" t="s">
        <v>23</v>
      </c>
      <c r="M10" s="14" t="s">
        <v>24</v>
      </c>
      <c r="N10" s="14"/>
      <c r="O10" s="32"/>
      <c r="P10" s="32"/>
      <c r="Q10" s="32" t="s">
        <v>31</v>
      </c>
    </row>
    <row r="11" spans="1:17" ht="306">
      <c r="A11" s="14"/>
      <c r="B11" s="14" t="s">
        <v>274</v>
      </c>
      <c r="C11" s="14" t="s">
        <v>241</v>
      </c>
      <c r="D11" s="14">
        <v>2022</v>
      </c>
      <c r="E11" s="14" t="s">
        <v>242</v>
      </c>
      <c r="F11" s="14" t="s">
        <v>42</v>
      </c>
      <c r="G11" s="14" t="s">
        <v>42</v>
      </c>
      <c r="H11" s="27" t="s">
        <v>275</v>
      </c>
      <c r="I11" s="14" t="s">
        <v>276</v>
      </c>
      <c r="J11" s="14">
        <v>825252</v>
      </c>
      <c r="K11" s="14">
        <v>815119</v>
      </c>
      <c r="L11" s="14" t="s">
        <v>37</v>
      </c>
      <c r="M11" s="14" t="s">
        <v>24</v>
      </c>
      <c r="N11" s="15">
        <v>46203</v>
      </c>
      <c r="O11" s="32" t="s">
        <v>276</v>
      </c>
      <c r="P11" s="32"/>
      <c r="Q11" s="32" t="s">
        <v>277</v>
      </c>
    </row>
    <row r="12" spans="1:17" ht="306">
      <c r="A12" s="14" t="s">
        <v>268</v>
      </c>
      <c r="B12" s="14" t="s">
        <v>269</v>
      </c>
      <c r="C12" s="14" t="s">
        <v>241</v>
      </c>
      <c r="D12" s="14">
        <v>2022</v>
      </c>
      <c r="E12" s="14" t="s">
        <v>242</v>
      </c>
      <c r="F12" s="14" t="s">
        <v>42</v>
      </c>
      <c r="G12" s="14" t="s">
        <v>42</v>
      </c>
      <c r="H12" s="27" t="s">
        <v>270</v>
      </c>
      <c r="I12" s="14" t="s">
        <v>271</v>
      </c>
      <c r="J12" s="14">
        <v>987667</v>
      </c>
      <c r="K12" s="14">
        <v>976069</v>
      </c>
      <c r="L12" s="14" t="s">
        <v>37</v>
      </c>
      <c r="M12" s="14" t="s">
        <v>272</v>
      </c>
      <c r="N12" s="15">
        <v>46567</v>
      </c>
      <c r="O12" s="32" t="s">
        <v>271</v>
      </c>
      <c r="P12" s="32"/>
      <c r="Q12" s="32" t="s">
        <v>273</v>
      </c>
    </row>
    <row r="13" spans="1:17" ht="272.10000000000002">
      <c r="A13" s="14" t="s">
        <v>263</v>
      </c>
      <c r="B13" s="14" t="s">
        <v>264</v>
      </c>
      <c r="C13" s="14" t="s">
        <v>241</v>
      </c>
      <c r="D13" s="14">
        <v>2022</v>
      </c>
      <c r="E13" s="14" t="s">
        <v>242</v>
      </c>
      <c r="F13" s="14" t="s">
        <v>20</v>
      </c>
      <c r="G13" s="14" t="s">
        <v>20</v>
      </c>
      <c r="H13" s="27" t="s">
        <v>265</v>
      </c>
      <c r="I13" s="14" t="s">
        <v>266</v>
      </c>
      <c r="J13" s="14">
        <v>963716</v>
      </c>
      <c r="K13" s="14">
        <v>952000</v>
      </c>
      <c r="L13" s="14" t="s">
        <v>37</v>
      </c>
      <c r="M13" s="14" t="s">
        <v>24</v>
      </c>
      <c r="N13" s="15">
        <v>46387</v>
      </c>
      <c r="O13" s="32" t="s">
        <v>266</v>
      </c>
      <c r="P13" s="32"/>
      <c r="Q13" s="32" t="s">
        <v>267</v>
      </c>
    </row>
    <row r="14" spans="1:17" ht="272.10000000000002">
      <c r="A14" s="14"/>
      <c r="B14" s="14" t="s">
        <v>259</v>
      </c>
      <c r="C14" s="14" t="s">
        <v>241</v>
      </c>
      <c r="D14" s="14">
        <v>2022</v>
      </c>
      <c r="E14" s="14" t="s">
        <v>242</v>
      </c>
      <c r="F14" s="14" t="s">
        <v>88</v>
      </c>
      <c r="G14" s="14" t="s">
        <v>88</v>
      </c>
      <c r="H14" s="27" t="s">
        <v>260</v>
      </c>
      <c r="I14" s="14" t="s">
        <v>261</v>
      </c>
      <c r="J14" s="14">
        <v>834487</v>
      </c>
      <c r="K14" s="14">
        <v>824000</v>
      </c>
      <c r="L14" s="14" t="s">
        <v>37</v>
      </c>
      <c r="M14" s="14" t="s">
        <v>24</v>
      </c>
      <c r="N14" s="15">
        <v>46660</v>
      </c>
      <c r="O14" s="32" t="s">
        <v>261</v>
      </c>
      <c r="P14" s="32"/>
      <c r="Q14" s="32" t="s">
        <v>262</v>
      </c>
    </row>
    <row r="15" spans="1:17" ht="306">
      <c r="A15" s="14" t="s">
        <v>239</v>
      </c>
      <c r="B15" s="14" t="s">
        <v>240</v>
      </c>
      <c r="C15" s="14" t="s">
        <v>241</v>
      </c>
      <c r="D15" s="14">
        <v>2022</v>
      </c>
      <c r="E15" s="14" t="s">
        <v>242</v>
      </c>
      <c r="F15" s="14" t="s">
        <v>243</v>
      </c>
      <c r="G15" s="14" t="s">
        <v>243</v>
      </c>
      <c r="H15" s="27" t="s">
        <v>244</v>
      </c>
      <c r="I15" s="14" t="s">
        <v>245</v>
      </c>
      <c r="J15" s="14">
        <v>1132238</v>
      </c>
      <c r="K15" s="14">
        <v>1118243</v>
      </c>
      <c r="L15" s="14" t="s">
        <v>37</v>
      </c>
      <c r="M15" s="14" t="s">
        <v>84</v>
      </c>
      <c r="N15" s="15">
        <v>46446</v>
      </c>
      <c r="O15" s="32" t="s">
        <v>245</v>
      </c>
      <c r="P15" s="32"/>
      <c r="Q15" s="32" t="s">
        <v>246</v>
      </c>
    </row>
    <row r="16" spans="1:17" ht="272.10000000000002">
      <c r="A16" s="14"/>
      <c r="B16" s="14" t="s">
        <v>511</v>
      </c>
      <c r="C16" s="14" t="s">
        <v>205</v>
      </c>
      <c r="D16" s="14">
        <v>2022</v>
      </c>
      <c r="E16" s="14" t="s">
        <v>507</v>
      </c>
      <c r="F16" s="14" t="s">
        <v>94</v>
      </c>
      <c r="G16" s="14" t="s">
        <v>94</v>
      </c>
      <c r="H16" s="27" t="s">
        <v>512</v>
      </c>
      <c r="I16" s="14" t="s">
        <v>513</v>
      </c>
      <c r="J16" s="14">
        <v>452216</v>
      </c>
      <c r="K16" s="14">
        <v>439000</v>
      </c>
      <c r="L16" s="14" t="s">
        <v>37</v>
      </c>
      <c r="M16" s="14" t="s">
        <v>358</v>
      </c>
      <c r="N16" s="15">
        <v>46020</v>
      </c>
      <c r="O16" s="32" t="s">
        <v>513</v>
      </c>
      <c r="P16" s="32"/>
      <c r="Q16" s="32" t="s">
        <v>514</v>
      </c>
    </row>
    <row r="17" spans="1:17" ht="288.95">
      <c r="A17" s="14"/>
      <c r="B17" s="14" t="s">
        <v>527</v>
      </c>
      <c r="C17" s="14" t="s">
        <v>205</v>
      </c>
      <c r="D17" s="14">
        <v>2022</v>
      </c>
      <c r="E17" s="14" t="s">
        <v>507</v>
      </c>
      <c r="F17" s="14" t="s">
        <v>88</v>
      </c>
      <c r="G17" s="14" t="s">
        <v>88</v>
      </c>
      <c r="H17" s="27" t="s">
        <v>528</v>
      </c>
      <c r="I17" s="14" t="s">
        <v>529</v>
      </c>
      <c r="J17" s="14">
        <v>419724</v>
      </c>
      <c r="K17" s="14">
        <v>407600</v>
      </c>
      <c r="L17" s="14" t="s">
        <v>37</v>
      </c>
      <c r="M17" s="14" t="s">
        <v>282</v>
      </c>
      <c r="N17" s="15">
        <v>46030</v>
      </c>
      <c r="O17" s="32" t="s">
        <v>529</v>
      </c>
      <c r="P17" s="32"/>
      <c r="Q17" s="32" t="s">
        <v>530</v>
      </c>
    </row>
    <row r="18" spans="1:17" ht="204">
      <c r="A18" s="14"/>
      <c r="B18" s="14" t="s">
        <v>506</v>
      </c>
      <c r="C18" s="14" t="s">
        <v>205</v>
      </c>
      <c r="D18" s="14">
        <v>2022</v>
      </c>
      <c r="E18" s="14" t="s">
        <v>507</v>
      </c>
      <c r="F18" s="14" t="s">
        <v>113</v>
      </c>
      <c r="G18" s="14" t="s">
        <v>113</v>
      </c>
      <c r="H18" s="27" t="s">
        <v>508</v>
      </c>
      <c r="I18" s="14" t="s">
        <v>509</v>
      </c>
      <c r="J18" s="14">
        <v>446227</v>
      </c>
      <c r="K18" s="14">
        <v>433182</v>
      </c>
      <c r="L18" s="14" t="s">
        <v>37</v>
      </c>
      <c r="M18" s="14" t="s">
        <v>358</v>
      </c>
      <c r="N18" s="15">
        <v>45745</v>
      </c>
      <c r="O18" s="32" t="s">
        <v>509</v>
      </c>
      <c r="P18" s="32"/>
      <c r="Q18" s="32" t="s">
        <v>510</v>
      </c>
    </row>
    <row r="19" spans="1:17" ht="288.95">
      <c r="A19" s="14"/>
      <c r="B19" s="14" t="s">
        <v>519</v>
      </c>
      <c r="C19" s="14" t="s">
        <v>205</v>
      </c>
      <c r="D19" s="14">
        <v>2022</v>
      </c>
      <c r="E19" s="14" t="s">
        <v>507</v>
      </c>
      <c r="F19" s="14" t="s">
        <v>42</v>
      </c>
      <c r="G19" s="14" t="s">
        <v>42</v>
      </c>
      <c r="H19" s="27" t="s">
        <v>520</v>
      </c>
      <c r="I19" s="14" t="s">
        <v>521</v>
      </c>
      <c r="J19" s="14">
        <v>440445</v>
      </c>
      <c r="K19" s="14">
        <v>427562</v>
      </c>
      <c r="L19" s="14" t="s">
        <v>37</v>
      </c>
      <c r="M19" s="14" t="s">
        <v>358</v>
      </c>
      <c r="N19" s="15">
        <v>45838</v>
      </c>
      <c r="O19" s="32" t="s">
        <v>521</v>
      </c>
      <c r="P19" s="32"/>
      <c r="Q19" s="32" t="s">
        <v>522</v>
      </c>
    </row>
    <row r="20" spans="1:17" ht="306">
      <c r="A20" s="14"/>
      <c r="B20" s="14" t="s">
        <v>515</v>
      </c>
      <c r="C20" s="14" t="s">
        <v>205</v>
      </c>
      <c r="D20" s="14">
        <v>2022</v>
      </c>
      <c r="E20" s="14" t="s">
        <v>507</v>
      </c>
      <c r="F20" s="14" t="s">
        <v>88</v>
      </c>
      <c r="G20" s="14" t="s">
        <v>88</v>
      </c>
      <c r="H20" s="27" t="s">
        <v>516</v>
      </c>
      <c r="I20" s="14" t="s">
        <v>517</v>
      </c>
      <c r="J20" s="14">
        <v>370833</v>
      </c>
      <c r="K20" s="14">
        <v>360000</v>
      </c>
      <c r="L20" s="14" t="s">
        <v>37</v>
      </c>
      <c r="M20" s="14" t="s">
        <v>358</v>
      </c>
      <c r="N20" s="15">
        <v>46021</v>
      </c>
      <c r="O20" s="32" t="s">
        <v>517</v>
      </c>
      <c r="P20" s="32"/>
      <c r="Q20" s="32" t="s">
        <v>518</v>
      </c>
    </row>
    <row r="21" spans="1:17" ht="306">
      <c r="A21" s="14" t="s">
        <v>444</v>
      </c>
      <c r="B21" s="14" t="s">
        <v>445</v>
      </c>
      <c r="C21" s="14" t="s">
        <v>63</v>
      </c>
      <c r="D21" s="14">
        <v>2022</v>
      </c>
      <c r="E21" s="14" t="s">
        <v>297</v>
      </c>
      <c r="F21" s="14" t="s">
        <v>220</v>
      </c>
      <c r="G21" s="14" t="s">
        <v>220</v>
      </c>
      <c r="H21" s="27" t="s">
        <v>446</v>
      </c>
      <c r="I21" s="14" t="s">
        <v>447</v>
      </c>
      <c r="J21" s="14">
        <v>528538</v>
      </c>
      <c r="K21" s="14">
        <v>513395</v>
      </c>
      <c r="L21" s="14" t="s">
        <v>37</v>
      </c>
      <c r="M21" s="14" t="s">
        <v>282</v>
      </c>
      <c r="N21" s="15">
        <v>45657</v>
      </c>
      <c r="O21" s="32" t="s">
        <v>448</v>
      </c>
      <c r="P21" s="32"/>
      <c r="Q21" s="32" t="s">
        <v>449</v>
      </c>
    </row>
    <row r="22" spans="1:17" ht="255">
      <c r="A22" s="14"/>
      <c r="B22" s="14" t="s">
        <v>430</v>
      </c>
      <c r="C22" s="14" t="s">
        <v>63</v>
      </c>
      <c r="D22" s="14">
        <v>2022</v>
      </c>
      <c r="E22" s="14" t="s">
        <v>297</v>
      </c>
      <c r="F22" s="14" t="s">
        <v>42</v>
      </c>
      <c r="G22" s="14" t="s">
        <v>42</v>
      </c>
      <c r="H22" s="27" t="s">
        <v>431</v>
      </c>
      <c r="I22" s="14" t="s">
        <v>432</v>
      </c>
      <c r="J22" s="14">
        <v>547429</v>
      </c>
      <c r="K22" s="14">
        <v>531000</v>
      </c>
      <c r="L22" s="14" t="s">
        <v>37</v>
      </c>
      <c r="M22" s="14" t="s">
        <v>358</v>
      </c>
      <c r="N22" s="15">
        <v>45657</v>
      </c>
      <c r="O22" s="32" t="s">
        <v>433</v>
      </c>
      <c r="P22" s="32"/>
      <c r="Q22" s="32" t="s">
        <v>434</v>
      </c>
    </row>
    <row r="23" spans="1:17" ht="221.1">
      <c r="A23" s="14" t="s">
        <v>419</v>
      </c>
      <c r="B23" s="14" t="s">
        <v>420</v>
      </c>
      <c r="C23" s="14" t="s">
        <v>63</v>
      </c>
      <c r="D23" s="14">
        <v>2022</v>
      </c>
      <c r="E23" s="14" t="s">
        <v>297</v>
      </c>
      <c r="F23" s="14" t="s">
        <v>215</v>
      </c>
      <c r="G23" s="14" t="s">
        <v>215</v>
      </c>
      <c r="H23" s="27" t="s">
        <v>421</v>
      </c>
      <c r="I23" s="14" t="s">
        <v>422</v>
      </c>
      <c r="J23" s="14">
        <v>412639</v>
      </c>
      <c r="K23" s="14">
        <v>400000</v>
      </c>
      <c r="L23" s="14" t="s">
        <v>37</v>
      </c>
      <c r="M23" s="14" t="s">
        <v>282</v>
      </c>
      <c r="N23" s="15">
        <v>45657</v>
      </c>
      <c r="O23" s="32" t="s">
        <v>423</v>
      </c>
      <c r="P23" s="32"/>
      <c r="Q23" s="32" t="s">
        <v>424</v>
      </c>
    </row>
    <row r="24" spans="1:17" ht="288.95">
      <c r="A24" s="14" t="s">
        <v>403</v>
      </c>
      <c r="B24" s="14" t="s">
        <v>404</v>
      </c>
      <c r="C24" s="14" t="s">
        <v>63</v>
      </c>
      <c r="D24" s="14">
        <v>2022</v>
      </c>
      <c r="E24" s="14" t="s">
        <v>297</v>
      </c>
      <c r="F24" s="14" t="s">
        <v>56</v>
      </c>
      <c r="G24" s="14" t="s">
        <v>56</v>
      </c>
      <c r="H24" s="27" t="s">
        <v>405</v>
      </c>
      <c r="I24" s="14" t="s">
        <v>406</v>
      </c>
      <c r="J24" s="14">
        <v>484085</v>
      </c>
      <c r="K24" s="14">
        <v>470000</v>
      </c>
      <c r="L24" s="14" t="s">
        <v>37</v>
      </c>
      <c r="M24" s="14" t="s">
        <v>407</v>
      </c>
      <c r="N24" s="15">
        <v>45930</v>
      </c>
      <c r="O24" s="32" t="s">
        <v>406</v>
      </c>
      <c r="P24" s="32"/>
      <c r="Q24" s="32" t="s">
        <v>408</v>
      </c>
    </row>
    <row r="25" spans="1:17" ht="272.10000000000002">
      <c r="A25" s="14"/>
      <c r="B25" s="14" t="s">
        <v>399</v>
      </c>
      <c r="C25" s="14" t="s">
        <v>63</v>
      </c>
      <c r="D25" s="14">
        <v>2022</v>
      </c>
      <c r="E25" s="14" t="s">
        <v>297</v>
      </c>
      <c r="F25" s="14" t="s">
        <v>42</v>
      </c>
      <c r="G25" s="14" t="s">
        <v>42</v>
      </c>
      <c r="H25" s="27" t="s">
        <v>400</v>
      </c>
      <c r="I25" s="14" t="s">
        <v>180</v>
      </c>
      <c r="J25" s="14">
        <v>509896</v>
      </c>
      <c r="K25" s="14">
        <v>495000</v>
      </c>
      <c r="L25" s="14" t="s">
        <v>37</v>
      </c>
      <c r="M25" s="14" t="s">
        <v>300</v>
      </c>
      <c r="N25" s="15">
        <v>45657</v>
      </c>
      <c r="O25" s="32" t="s">
        <v>401</v>
      </c>
      <c r="P25" s="32"/>
      <c r="Q25" s="32" t="s">
        <v>402</v>
      </c>
    </row>
    <row r="26" spans="1:17" ht="288.95">
      <c r="A26" s="14"/>
      <c r="B26" s="14" t="s">
        <v>388</v>
      </c>
      <c r="C26" s="14" t="s">
        <v>63</v>
      </c>
      <c r="D26" s="14">
        <v>2022</v>
      </c>
      <c r="E26" s="14" t="s">
        <v>297</v>
      </c>
      <c r="F26" s="14" t="s">
        <v>243</v>
      </c>
      <c r="G26" s="14" t="s">
        <v>243</v>
      </c>
      <c r="H26" s="27" t="s">
        <v>389</v>
      </c>
      <c r="I26" s="14" t="s">
        <v>390</v>
      </c>
      <c r="J26" s="14">
        <v>447954</v>
      </c>
      <c r="K26" s="14">
        <v>435000</v>
      </c>
      <c r="L26" s="14" t="s">
        <v>37</v>
      </c>
      <c r="M26" s="14" t="s">
        <v>391</v>
      </c>
      <c r="N26" s="15">
        <v>45657</v>
      </c>
      <c r="O26" s="32" t="s">
        <v>392</v>
      </c>
      <c r="P26" s="32"/>
      <c r="Q26" s="32" t="s">
        <v>393</v>
      </c>
    </row>
    <row r="27" spans="1:17" ht="323.10000000000002">
      <c r="A27" s="14"/>
      <c r="B27" s="14" t="s">
        <v>376</v>
      </c>
      <c r="C27" s="14" t="s">
        <v>63</v>
      </c>
      <c r="D27" s="14">
        <v>2022</v>
      </c>
      <c r="E27" s="14" t="s">
        <v>297</v>
      </c>
      <c r="F27" s="14" t="s">
        <v>94</v>
      </c>
      <c r="G27" s="14" t="s">
        <v>94</v>
      </c>
      <c r="H27" s="27" t="s">
        <v>377</v>
      </c>
      <c r="I27" s="14" t="s">
        <v>378</v>
      </c>
      <c r="J27" s="14">
        <v>278125</v>
      </c>
      <c r="K27" s="14">
        <v>270000</v>
      </c>
      <c r="L27" s="14" t="s">
        <v>37</v>
      </c>
      <c r="M27" s="14" t="s">
        <v>358</v>
      </c>
      <c r="N27" s="15">
        <v>45657</v>
      </c>
      <c r="O27" s="32" t="s">
        <v>379</v>
      </c>
      <c r="P27" s="32"/>
      <c r="Q27" s="32" t="s">
        <v>380</v>
      </c>
    </row>
    <row r="28" spans="1:17" ht="204">
      <c r="A28" s="14"/>
      <c r="B28" s="14" t="s">
        <v>371</v>
      </c>
      <c r="C28" s="14" t="s">
        <v>63</v>
      </c>
      <c r="D28" s="14">
        <v>2022</v>
      </c>
      <c r="E28" s="14" t="s">
        <v>297</v>
      </c>
      <c r="F28" s="14" t="s">
        <v>88</v>
      </c>
      <c r="G28" s="14" t="s">
        <v>88</v>
      </c>
      <c r="H28" s="27" t="s">
        <v>372</v>
      </c>
      <c r="I28" s="14" t="s">
        <v>373</v>
      </c>
      <c r="J28" s="14">
        <v>448371</v>
      </c>
      <c r="K28" s="14">
        <v>435092</v>
      </c>
      <c r="L28" s="14" t="s">
        <v>37</v>
      </c>
      <c r="M28" s="14" t="s">
        <v>358</v>
      </c>
      <c r="N28" s="15">
        <v>45758</v>
      </c>
      <c r="O28" s="32" t="s">
        <v>374</v>
      </c>
      <c r="P28" s="32"/>
      <c r="Q28" s="32" t="s">
        <v>375</v>
      </c>
    </row>
    <row r="29" spans="1:17" ht="288.95">
      <c r="A29" s="14"/>
      <c r="B29" s="14" t="s">
        <v>355</v>
      </c>
      <c r="C29" s="14" t="s">
        <v>63</v>
      </c>
      <c r="D29" s="14">
        <v>2022</v>
      </c>
      <c r="E29" s="14" t="s">
        <v>297</v>
      </c>
      <c r="F29" s="14" t="s">
        <v>113</v>
      </c>
      <c r="G29" s="14" t="s">
        <v>113</v>
      </c>
      <c r="H29" s="27" t="s">
        <v>356</v>
      </c>
      <c r="I29" s="14" t="s">
        <v>357</v>
      </c>
      <c r="J29" s="14">
        <v>525712</v>
      </c>
      <c r="K29" s="14">
        <v>512835</v>
      </c>
      <c r="L29" s="14" t="s">
        <v>37</v>
      </c>
      <c r="M29" s="14" t="s">
        <v>358</v>
      </c>
      <c r="N29" s="15">
        <v>46307</v>
      </c>
      <c r="O29" s="32" t="s">
        <v>359</v>
      </c>
      <c r="P29" s="32"/>
      <c r="Q29" s="32" t="s">
        <v>360</v>
      </c>
    </row>
    <row r="30" spans="1:17" ht="272.10000000000002">
      <c r="A30" s="14" t="s">
        <v>343</v>
      </c>
      <c r="B30" s="14" t="s">
        <v>344</v>
      </c>
      <c r="C30" s="14" t="s">
        <v>63</v>
      </c>
      <c r="D30" s="14">
        <v>2022</v>
      </c>
      <c r="E30" s="14" t="s">
        <v>297</v>
      </c>
      <c r="F30" s="14" t="s">
        <v>49</v>
      </c>
      <c r="G30" s="14" t="s">
        <v>49</v>
      </c>
      <c r="H30" s="27" t="s">
        <v>345</v>
      </c>
      <c r="I30" s="14" t="s">
        <v>346</v>
      </c>
      <c r="J30" s="14">
        <v>342282</v>
      </c>
      <c r="K30" s="14">
        <v>332000</v>
      </c>
      <c r="L30" s="14" t="s">
        <v>37</v>
      </c>
      <c r="M30" s="14" t="s">
        <v>306</v>
      </c>
      <c r="N30" s="15">
        <v>45837</v>
      </c>
      <c r="O30" s="32" t="s">
        <v>347</v>
      </c>
      <c r="P30" s="32"/>
      <c r="Q30" s="32" t="s">
        <v>348</v>
      </c>
    </row>
    <row r="31" spans="1:17" ht="272.10000000000002">
      <c r="A31" s="14"/>
      <c r="B31" s="14" t="s">
        <v>474</v>
      </c>
      <c r="C31" s="14" t="s">
        <v>165</v>
      </c>
      <c r="D31" s="14">
        <v>2022</v>
      </c>
      <c r="E31" s="14" t="s">
        <v>463</v>
      </c>
      <c r="F31" s="14" t="s">
        <v>20</v>
      </c>
      <c r="G31" s="14" t="s">
        <v>20</v>
      </c>
      <c r="H31" s="27" t="s">
        <v>475</v>
      </c>
      <c r="I31" s="14" t="s">
        <v>476</v>
      </c>
      <c r="J31" s="14">
        <v>738750</v>
      </c>
      <c r="K31" s="14">
        <v>738750</v>
      </c>
      <c r="L31" s="14" t="s">
        <v>37</v>
      </c>
      <c r="M31" s="14" t="s">
        <v>441</v>
      </c>
      <c r="N31" s="15">
        <v>45291</v>
      </c>
      <c r="O31" s="32" t="s">
        <v>477</v>
      </c>
      <c r="P31" s="32" t="s">
        <v>478</v>
      </c>
      <c r="Q31" s="32" t="s">
        <v>479</v>
      </c>
    </row>
    <row r="32" spans="1:17" ht="255">
      <c r="A32" s="14"/>
      <c r="B32" s="14" t="s">
        <v>468</v>
      </c>
      <c r="C32" s="14" t="s">
        <v>165</v>
      </c>
      <c r="D32" s="14">
        <v>2022</v>
      </c>
      <c r="E32" s="14" t="s">
        <v>463</v>
      </c>
      <c r="F32" s="14" t="s">
        <v>20</v>
      </c>
      <c r="G32" s="14" t="s">
        <v>20</v>
      </c>
      <c r="H32" s="27" t="s">
        <v>469</v>
      </c>
      <c r="I32" s="14" t="s">
        <v>470</v>
      </c>
      <c r="J32" s="14">
        <v>1173128</v>
      </c>
      <c r="K32" s="14">
        <v>1173128</v>
      </c>
      <c r="L32" s="14" t="s">
        <v>37</v>
      </c>
      <c r="M32" s="14" t="s">
        <v>282</v>
      </c>
      <c r="N32" s="15">
        <v>45291</v>
      </c>
      <c r="O32" s="32" t="s">
        <v>471</v>
      </c>
      <c r="P32" s="32" t="s">
        <v>472</v>
      </c>
      <c r="Q32" s="32" t="s">
        <v>473</v>
      </c>
    </row>
    <row r="33" spans="1:17" ht="306">
      <c r="A33" s="14"/>
      <c r="B33" s="14" t="s">
        <v>285</v>
      </c>
      <c r="C33" s="14" t="s">
        <v>33</v>
      </c>
      <c r="D33" s="14">
        <v>2022</v>
      </c>
      <c r="E33" s="14" t="s">
        <v>286</v>
      </c>
      <c r="F33" s="14" t="s">
        <v>152</v>
      </c>
      <c r="G33" s="14" t="s">
        <v>152</v>
      </c>
      <c r="H33" s="27" t="s">
        <v>287</v>
      </c>
      <c r="I33" s="14" t="s">
        <v>288</v>
      </c>
      <c r="J33" s="14">
        <v>502511</v>
      </c>
      <c r="K33" s="14">
        <v>488684</v>
      </c>
      <c r="L33" s="14" t="s">
        <v>37</v>
      </c>
      <c r="M33" s="14" t="s">
        <v>282</v>
      </c>
      <c r="N33" s="15">
        <v>46198</v>
      </c>
      <c r="O33" s="32" t="s">
        <v>289</v>
      </c>
      <c r="P33" s="32"/>
      <c r="Q33" s="32" t="s">
        <v>290</v>
      </c>
    </row>
    <row r="34" spans="1:17" ht="272.10000000000002">
      <c r="A34" s="14"/>
      <c r="B34" s="14" t="s">
        <v>566</v>
      </c>
      <c r="C34" s="14" t="s">
        <v>241</v>
      </c>
      <c r="D34" s="14">
        <v>2021</v>
      </c>
      <c r="E34" s="14" t="s">
        <v>540</v>
      </c>
      <c r="F34" s="14" t="s">
        <v>42</v>
      </c>
      <c r="G34" s="14" t="s">
        <v>152</v>
      </c>
      <c r="H34" s="27" t="s">
        <v>567</v>
      </c>
      <c r="I34" s="14" t="s">
        <v>568</v>
      </c>
      <c r="J34" s="14">
        <v>777790</v>
      </c>
      <c r="K34" s="14">
        <v>758651</v>
      </c>
      <c r="L34" s="14" t="s">
        <v>37</v>
      </c>
      <c r="M34" s="14" t="s">
        <v>358</v>
      </c>
      <c r="N34" s="15">
        <v>46201</v>
      </c>
      <c r="O34" s="32" t="s">
        <v>568</v>
      </c>
      <c r="P34" s="32"/>
      <c r="Q34" s="32" t="s">
        <v>569</v>
      </c>
    </row>
    <row r="35" spans="1:17" ht="306">
      <c r="A35" s="14"/>
      <c r="B35" s="14" t="s">
        <v>562</v>
      </c>
      <c r="C35" s="14" t="s">
        <v>241</v>
      </c>
      <c r="D35" s="14">
        <v>2021</v>
      </c>
      <c r="E35" s="14" t="s">
        <v>540</v>
      </c>
      <c r="F35" s="14" t="s">
        <v>152</v>
      </c>
      <c r="G35" s="14" t="s">
        <v>152</v>
      </c>
      <c r="H35" s="27" t="s">
        <v>563</v>
      </c>
      <c r="I35" s="14" t="s">
        <v>564</v>
      </c>
      <c r="J35" s="14">
        <v>811218</v>
      </c>
      <c r="K35" s="14">
        <v>790320</v>
      </c>
      <c r="L35" s="14" t="s">
        <v>37</v>
      </c>
      <c r="M35" s="14" t="s">
        <v>358</v>
      </c>
      <c r="N35" s="15">
        <v>45990</v>
      </c>
      <c r="O35" s="32" t="s">
        <v>564</v>
      </c>
      <c r="P35" s="32"/>
      <c r="Q35" s="32" t="s">
        <v>565</v>
      </c>
    </row>
    <row r="36" spans="1:17" ht="306">
      <c r="A36" s="14"/>
      <c r="B36" s="14" t="s">
        <v>544</v>
      </c>
      <c r="C36" s="14" t="s">
        <v>241</v>
      </c>
      <c r="D36" s="14">
        <v>2021</v>
      </c>
      <c r="E36" s="14" t="s">
        <v>540</v>
      </c>
      <c r="F36" s="14" t="s">
        <v>42</v>
      </c>
      <c r="G36" s="14" t="s">
        <v>42</v>
      </c>
      <c r="H36" s="27" t="s">
        <v>545</v>
      </c>
      <c r="I36" s="14" t="s">
        <v>546</v>
      </c>
      <c r="J36" s="14">
        <v>941833</v>
      </c>
      <c r="K36" s="14">
        <v>918945</v>
      </c>
      <c r="L36" s="14" t="s">
        <v>37</v>
      </c>
      <c r="M36" s="14" t="s">
        <v>358</v>
      </c>
      <c r="N36" s="15">
        <v>46568</v>
      </c>
      <c r="O36" s="32" t="s">
        <v>546</v>
      </c>
      <c r="P36" s="32"/>
      <c r="Q36" s="32" t="s">
        <v>547</v>
      </c>
    </row>
    <row r="37" spans="1:17" ht="288.95">
      <c r="A37" s="14"/>
      <c r="B37" s="14" t="s">
        <v>598</v>
      </c>
      <c r="C37" s="14" t="s">
        <v>594</v>
      </c>
      <c r="D37" s="14">
        <v>2021</v>
      </c>
      <c r="E37" s="14" t="s">
        <v>595</v>
      </c>
      <c r="F37" s="14" t="s">
        <v>152</v>
      </c>
      <c r="G37" s="14" t="s">
        <v>152</v>
      </c>
      <c r="H37" s="27" t="s">
        <v>599</v>
      </c>
      <c r="I37" s="14" t="s">
        <v>600</v>
      </c>
      <c r="J37" s="14">
        <v>3310180</v>
      </c>
      <c r="K37" s="14">
        <v>3245263</v>
      </c>
      <c r="L37" s="14" t="s">
        <v>37</v>
      </c>
      <c r="M37" s="14" t="s">
        <v>358</v>
      </c>
      <c r="N37" s="15">
        <v>46480</v>
      </c>
      <c r="O37" s="32" t="s">
        <v>600</v>
      </c>
      <c r="P37" s="32"/>
      <c r="Q37" s="32" t="s">
        <v>601</v>
      </c>
    </row>
    <row r="38" spans="1:17" ht="272.10000000000002">
      <c r="A38" s="14"/>
      <c r="B38" s="14" t="s">
        <v>846</v>
      </c>
      <c r="C38" s="14" t="s">
        <v>205</v>
      </c>
      <c r="D38" s="14">
        <v>2021</v>
      </c>
      <c r="E38" s="14" t="s">
        <v>820</v>
      </c>
      <c r="F38" s="14" t="s">
        <v>220</v>
      </c>
      <c r="G38" s="14" t="s">
        <v>220</v>
      </c>
      <c r="H38" s="27" t="s">
        <v>847</v>
      </c>
      <c r="I38" s="14" t="s">
        <v>848</v>
      </c>
      <c r="J38" s="14">
        <v>361117</v>
      </c>
      <c r="K38" s="14">
        <v>342346</v>
      </c>
      <c r="L38" s="14" t="s">
        <v>37</v>
      </c>
      <c r="M38" s="14" t="s">
        <v>551</v>
      </c>
      <c r="N38" s="15">
        <v>45322</v>
      </c>
      <c r="O38" s="32" t="s">
        <v>848</v>
      </c>
      <c r="P38" s="32"/>
      <c r="Q38" s="32" t="s">
        <v>849</v>
      </c>
    </row>
    <row r="39" spans="1:17" ht="288.95">
      <c r="A39" s="14" t="s">
        <v>740</v>
      </c>
      <c r="B39" s="14" t="s">
        <v>838</v>
      </c>
      <c r="C39" s="14" t="s">
        <v>205</v>
      </c>
      <c r="D39" s="14">
        <v>2021</v>
      </c>
      <c r="E39" s="14" t="s">
        <v>820</v>
      </c>
      <c r="F39" s="14" t="s">
        <v>220</v>
      </c>
      <c r="G39" s="14" t="s">
        <v>220</v>
      </c>
      <c r="H39" s="27" t="s">
        <v>839</v>
      </c>
      <c r="I39" s="14" t="s">
        <v>840</v>
      </c>
      <c r="J39" s="14">
        <v>463806</v>
      </c>
      <c r="K39" s="14">
        <v>439587</v>
      </c>
      <c r="L39" s="14" t="s">
        <v>37</v>
      </c>
      <c r="M39" s="14" t="s">
        <v>334</v>
      </c>
      <c r="N39" s="15">
        <v>45382</v>
      </c>
      <c r="O39" s="32" t="s">
        <v>840</v>
      </c>
      <c r="P39" s="32"/>
      <c r="Q39" s="32" t="s">
        <v>841</v>
      </c>
    </row>
    <row r="40" spans="1:17" ht="288.95">
      <c r="A40" s="14"/>
      <c r="B40" s="14" t="s">
        <v>830</v>
      </c>
      <c r="C40" s="14" t="s">
        <v>205</v>
      </c>
      <c r="D40" s="14">
        <v>2021</v>
      </c>
      <c r="E40" s="14" t="s">
        <v>820</v>
      </c>
      <c r="F40" s="14" t="s">
        <v>152</v>
      </c>
      <c r="G40" s="14" t="s">
        <v>152</v>
      </c>
      <c r="H40" s="27" t="s">
        <v>831</v>
      </c>
      <c r="I40" s="14" t="s">
        <v>832</v>
      </c>
      <c r="J40" s="14">
        <v>461312</v>
      </c>
      <c r="K40" s="14">
        <v>437299</v>
      </c>
      <c r="L40" s="14" t="s">
        <v>37</v>
      </c>
      <c r="M40" s="14" t="s">
        <v>300</v>
      </c>
      <c r="N40" s="15">
        <v>45382</v>
      </c>
      <c r="O40" s="32" t="s">
        <v>832</v>
      </c>
      <c r="P40" s="32"/>
      <c r="Q40" s="32" t="s">
        <v>833</v>
      </c>
    </row>
    <row r="41" spans="1:17" ht="237.95">
      <c r="A41" s="14"/>
      <c r="B41" s="14" t="s">
        <v>809</v>
      </c>
      <c r="C41" s="14" t="s">
        <v>63</v>
      </c>
      <c r="D41" s="14">
        <v>2021</v>
      </c>
      <c r="E41" s="14" t="s">
        <v>617</v>
      </c>
      <c r="F41" s="14" t="s">
        <v>20</v>
      </c>
      <c r="G41" s="14" t="s">
        <v>20</v>
      </c>
      <c r="H41" s="27" t="s">
        <v>810</v>
      </c>
      <c r="I41" s="14" t="s">
        <v>811</v>
      </c>
      <c r="J41" s="14">
        <v>844854</v>
      </c>
      <c r="K41" s="14">
        <v>804269</v>
      </c>
      <c r="L41" s="14" t="s">
        <v>37</v>
      </c>
      <c r="M41" s="14" t="s">
        <v>358</v>
      </c>
      <c r="N41" s="15">
        <v>45291</v>
      </c>
      <c r="O41" s="32" t="s">
        <v>812</v>
      </c>
      <c r="P41" s="32"/>
      <c r="Q41" s="32" t="s">
        <v>813</v>
      </c>
    </row>
    <row r="42" spans="1:17" ht="221.1">
      <c r="A42" s="14"/>
      <c r="B42" s="14" t="s">
        <v>779</v>
      </c>
      <c r="C42" s="14" t="s">
        <v>63</v>
      </c>
      <c r="D42" s="14">
        <v>2021</v>
      </c>
      <c r="E42" s="14" t="s">
        <v>617</v>
      </c>
      <c r="F42" s="14" t="s">
        <v>243</v>
      </c>
      <c r="G42" s="14" t="s">
        <v>243</v>
      </c>
      <c r="H42" s="27" t="s">
        <v>780</v>
      </c>
      <c r="I42" s="14" t="s">
        <v>781</v>
      </c>
      <c r="J42" s="14">
        <v>88288</v>
      </c>
      <c r="K42" s="14">
        <v>405000</v>
      </c>
      <c r="L42" s="14" t="s">
        <v>37</v>
      </c>
      <c r="M42" s="14" t="s">
        <v>391</v>
      </c>
      <c r="N42" s="15">
        <v>44882</v>
      </c>
      <c r="O42" s="32" t="s">
        <v>781</v>
      </c>
      <c r="P42" s="32"/>
      <c r="Q42" s="32" t="s">
        <v>782</v>
      </c>
    </row>
    <row r="43" spans="1:17" ht="323.10000000000002">
      <c r="A43" s="14"/>
      <c r="B43" s="14" t="s">
        <v>770</v>
      </c>
      <c r="C43" s="14" t="s">
        <v>63</v>
      </c>
      <c r="D43" s="14">
        <v>2021</v>
      </c>
      <c r="E43" s="14" t="s">
        <v>617</v>
      </c>
      <c r="F43" s="14" t="s">
        <v>113</v>
      </c>
      <c r="G43" s="14" t="s">
        <v>113</v>
      </c>
      <c r="H43" s="27" t="s">
        <v>771</v>
      </c>
      <c r="I43" s="14" t="s">
        <v>772</v>
      </c>
      <c r="J43" s="14">
        <v>379707</v>
      </c>
      <c r="K43" s="14">
        <v>360000</v>
      </c>
      <c r="L43" s="14" t="s">
        <v>37</v>
      </c>
      <c r="M43" s="14" t="s">
        <v>358</v>
      </c>
      <c r="N43" s="15">
        <v>45365</v>
      </c>
      <c r="O43" s="32" t="s">
        <v>773</v>
      </c>
      <c r="P43" s="32"/>
      <c r="Q43" s="32" t="s">
        <v>774</v>
      </c>
    </row>
    <row r="44" spans="1:17" ht="272.10000000000002">
      <c r="A44" s="14" t="s">
        <v>760</v>
      </c>
      <c r="B44" s="14" t="s">
        <v>761</v>
      </c>
      <c r="C44" s="14" t="s">
        <v>63</v>
      </c>
      <c r="D44" s="14">
        <v>2021</v>
      </c>
      <c r="E44" s="14" t="s">
        <v>617</v>
      </c>
      <c r="F44" s="14" t="s">
        <v>42</v>
      </c>
      <c r="G44" s="14" t="s">
        <v>42</v>
      </c>
      <c r="H44" s="27" t="s">
        <v>762</v>
      </c>
      <c r="I44" s="14" t="s">
        <v>763</v>
      </c>
      <c r="J44" s="14">
        <v>326832</v>
      </c>
      <c r="K44" s="14">
        <v>310000</v>
      </c>
      <c r="L44" s="14" t="s">
        <v>37</v>
      </c>
      <c r="M44" s="14" t="s">
        <v>551</v>
      </c>
      <c r="N44" s="15">
        <v>45605</v>
      </c>
      <c r="O44" s="32" t="s">
        <v>763</v>
      </c>
      <c r="P44" s="32"/>
      <c r="Q44" s="32" t="s">
        <v>764</v>
      </c>
    </row>
    <row r="45" spans="1:17" ht="306">
      <c r="A45" s="14"/>
      <c r="B45" s="14" t="s">
        <v>745</v>
      </c>
      <c r="C45" s="14" t="s">
        <v>63</v>
      </c>
      <c r="D45" s="14">
        <v>2021</v>
      </c>
      <c r="E45" s="14" t="s">
        <v>617</v>
      </c>
      <c r="F45" s="14" t="s">
        <v>42</v>
      </c>
      <c r="G45" s="14" t="s">
        <v>42</v>
      </c>
      <c r="H45" s="27" t="s">
        <v>746</v>
      </c>
      <c r="I45" s="14" t="s">
        <v>747</v>
      </c>
      <c r="J45" s="14">
        <v>542640</v>
      </c>
      <c r="K45" s="14">
        <v>515000</v>
      </c>
      <c r="L45" s="14" t="s">
        <v>37</v>
      </c>
      <c r="M45" s="14" t="s">
        <v>358</v>
      </c>
      <c r="N45" s="15">
        <v>45382</v>
      </c>
      <c r="O45" s="32" t="s">
        <v>748</v>
      </c>
      <c r="P45" s="32"/>
      <c r="Q45" s="32" t="s">
        <v>749</v>
      </c>
    </row>
    <row r="46" spans="1:17" ht="306">
      <c r="A46" s="14"/>
      <c r="B46" s="14" t="s">
        <v>616</v>
      </c>
      <c r="C46" s="14" t="s">
        <v>63</v>
      </c>
      <c r="D46" s="14">
        <v>2021</v>
      </c>
      <c r="E46" s="14" t="s">
        <v>617</v>
      </c>
      <c r="F46" s="14" t="s">
        <v>42</v>
      </c>
      <c r="G46" s="14" t="s">
        <v>42</v>
      </c>
      <c r="H46" s="27" t="s">
        <v>618</v>
      </c>
      <c r="I46" s="14" t="s">
        <v>619</v>
      </c>
      <c r="J46" s="14">
        <v>527473</v>
      </c>
      <c r="K46" s="14">
        <v>500097</v>
      </c>
      <c r="L46" s="14" t="s">
        <v>37</v>
      </c>
      <c r="M46" s="14" t="s">
        <v>293</v>
      </c>
      <c r="N46" s="15">
        <v>45381</v>
      </c>
      <c r="O46" s="32" t="s">
        <v>620</v>
      </c>
      <c r="P46" s="32"/>
      <c r="Q46" s="32" t="s">
        <v>621</v>
      </c>
    </row>
    <row r="47" spans="1:17" ht="272.10000000000002">
      <c r="A47" s="14" t="s">
        <v>740</v>
      </c>
      <c r="B47" s="14" t="s">
        <v>741</v>
      </c>
      <c r="C47" s="14" t="s">
        <v>63</v>
      </c>
      <c r="D47" s="14">
        <v>2021</v>
      </c>
      <c r="E47" s="14" t="s">
        <v>617</v>
      </c>
      <c r="F47" s="14" t="s">
        <v>20</v>
      </c>
      <c r="G47" s="14" t="s">
        <v>20</v>
      </c>
      <c r="H47" s="27" t="s">
        <v>742</v>
      </c>
      <c r="I47" s="14" t="s">
        <v>470</v>
      </c>
      <c r="J47" s="14">
        <v>623282</v>
      </c>
      <c r="K47" s="14">
        <v>599000</v>
      </c>
      <c r="L47" s="14" t="s">
        <v>37</v>
      </c>
      <c r="M47" s="14" t="s">
        <v>282</v>
      </c>
      <c r="N47" s="15">
        <v>46020</v>
      </c>
      <c r="O47" s="32" t="s">
        <v>743</v>
      </c>
      <c r="P47" s="32"/>
      <c r="Q47" s="32" t="s">
        <v>744</v>
      </c>
    </row>
    <row r="48" spans="1:17" ht="323.10000000000002">
      <c r="A48" s="14"/>
      <c r="B48" s="14" t="s">
        <v>730</v>
      </c>
      <c r="C48" s="14" t="s">
        <v>63</v>
      </c>
      <c r="D48" s="14">
        <v>2021</v>
      </c>
      <c r="E48" s="14" t="s">
        <v>617</v>
      </c>
      <c r="F48" s="14" t="s">
        <v>113</v>
      </c>
      <c r="G48" s="14" t="s">
        <v>113</v>
      </c>
      <c r="H48" s="27" t="s">
        <v>731</v>
      </c>
      <c r="I48" s="14" t="s">
        <v>732</v>
      </c>
      <c r="J48" s="14">
        <v>630096</v>
      </c>
      <c r="K48" s="14">
        <v>600000</v>
      </c>
      <c r="L48" s="14" t="s">
        <v>37</v>
      </c>
      <c r="M48" s="14" t="s">
        <v>358</v>
      </c>
      <c r="N48" s="15">
        <v>45339</v>
      </c>
      <c r="O48" s="32" t="s">
        <v>733</v>
      </c>
      <c r="P48" s="32"/>
      <c r="Q48" s="32" t="s">
        <v>734</v>
      </c>
    </row>
    <row r="49" spans="1:17" ht="237.95">
      <c r="A49" s="14" t="s">
        <v>714</v>
      </c>
      <c r="B49" s="14" t="s">
        <v>715</v>
      </c>
      <c r="C49" s="14" t="s">
        <v>63</v>
      </c>
      <c r="D49" s="14">
        <v>2021</v>
      </c>
      <c r="E49" s="14" t="s">
        <v>617</v>
      </c>
      <c r="F49" s="14" t="s">
        <v>20</v>
      </c>
      <c r="G49" s="14" t="s">
        <v>20</v>
      </c>
      <c r="H49" s="27" t="s">
        <v>716</v>
      </c>
      <c r="I49" s="14" t="s">
        <v>717</v>
      </c>
      <c r="J49" s="14">
        <v>611566</v>
      </c>
      <c r="K49" s="14">
        <v>580000</v>
      </c>
      <c r="L49" s="14" t="s">
        <v>37</v>
      </c>
      <c r="M49" s="14" t="s">
        <v>282</v>
      </c>
      <c r="N49" s="15">
        <v>45291</v>
      </c>
      <c r="O49" s="32" t="s">
        <v>718</v>
      </c>
      <c r="P49" s="32"/>
      <c r="Q49" s="32" t="s">
        <v>719</v>
      </c>
    </row>
    <row r="50" spans="1:17" ht="288.95">
      <c r="A50" s="14"/>
      <c r="B50" s="14" t="s">
        <v>699</v>
      </c>
      <c r="C50" s="14" t="s">
        <v>63</v>
      </c>
      <c r="D50" s="14">
        <v>2021</v>
      </c>
      <c r="E50" s="14" t="s">
        <v>617</v>
      </c>
      <c r="F50" s="14" t="s">
        <v>243</v>
      </c>
      <c r="G50" s="14" t="s">
        <v>243</v>
      </c>
      <c r="H50" s="27" t="s">
        <v>700</v>
      </c>
      <c r="I50" s="14" t="s">
        <v>701</v>
      </c>
      <c r="J50" s="14">
        <v>696185</v>
      </c>
      <c r="K50" s="14">
        <v>659755</v>
      </c>
      <c r="L50" s="14" t="s">
        <v>37</v>
      </c>
      <c r="M50" s="14" t="s">
        <v>358</v>
      </c>
      <c r="N50" s="15">
        <v>45595</v>
      </c>
      <c r="O50" s="32" t="s">
        <v>702</v>
      </c>
      <c r="P50" s="32"/>
      <c r="Q50" s="32" t="s">
        <v>703</v>
      </c>
    </row>
    <row r="51" spans="1:17" ht="323.10000000000002">
      <c r="A51" s="14"/>
      <c r="B51" s="14" t="s">
        <v>664</v>
      </c>
      <c r="C51" s="14" t="s">
        <v>63</v>
      </c>
      <c r="D51" s="14">
        <v>2021</v>
      </c>
      <c r="E51" s="14" t="s">
        <v>617</v>
      </c>
      <c r="F51" s="14" t="s">
        <v>225</v>
      </c>
      <c r="G51" s="14" t="s">
        <v>225</v>
      </c>
      <c r="H51" s="27" t="s">
        <v>665</v>
      </c>
      <c r="I51" s="14" t="s">
        <v>666</v>
      </c>
      <c r="J51" s="14">
        <v>411349</v>
      </c>
      <c r="K51" s="14">
        <v>390000</v>
      </c>
      <c r="L51" s="14" t="s">
        <v>37</v>
      </c>
      <c r="M51" s="14" t="s">
        <v>358</v>
      </c>
      <c r="N51" s="15">
        <v>45773</v>
      </c>
      <c r="O51" s="32" t="s">
        <v>667</v>
      </c>
      <c r="P51" s="32"/>
      <c r="Q51" s="32" t="s">
        <v>668</v>
      </c>
    </row>
    <row r="52" spans="1:17" ht="288.95">
      <c r="A52" s="14"/>
      <c r="B52" s="14" t="s">
        <v>640</v>
      </c>
      <c r="C52" s="14" t="s">
        <v>165</v>
      </c>
      <c r="D52" s="14">
        <v>2021</v>
      </c>
      <c r="E52" s="14" t="s">
        <v>624</v>
      </c>
      <c r="F52" s="14" t="s">
        <v>119</v>
      </c>
      <c r="G52" s="14" t="s">
        <v>119</v>
      </c>
      <c r="H52" s="27" t="s">
        <v>641</v>
      </c>
      <c r="I52" s="14" t="s">
        <v>642</v>
      </c>
      <c r="J52" s="14">
        <v>527638</v>
      </c>
      <c r="K52" s="14">
        <v>527638</v>
      </c>
      <c r="L52" s="14" t="s">
        <v>37</v>
      </c>
      <c r="M52" s="14" t="s">
        <v>293</v>
      </c>
      <c r="N52" s="15">
        <v>44743</v>
      </c>
      <c r="O52" s="32" t="s">
        <v>643</v>
      </c>
      <c r="P52" s="32"/>
      <c r="Q52" s="32" t="s">
        <v>644</v>
      </c>
    </row>
    <row r="53" spans="1:17" ht="306">
      <c r="A53" s="14"/>
      <c r="B53" s="14" t="s">
        <v>630</v>
      </c>
      <c r="C53" s="14" t="s">
        <v>165</v>
      </c>
      <c r="D53" s="14">
        <v>2021</v>
      </c>
      <c r="E53" s="14" t="s">
        <v>624</v>
      </c>
      <c r="F53" s="14" t="s">
        <v>88</v>
      </c>
      <c r="G53" s="14" t="s">
        <v>88</v>
      </c>
      <c r="H53" s="27" t="s">
        <v>631</v>
      </c>
      <c r="I53" s="14" t="s">
        <v>632</v>
      </c>
      <c r="J53" s="14">
        <v>699664</v>
      </c>
      <c r="K53" s="14">
        <v>699664</v>
      </c>
      <c r="L53" s="14" t="s">
        <v>37</v>
      </c>
      <c r="M53" s="14" t="s">
        <v>358</v>
      </c>
      <c r="N53" s="15">
        <v>44757</v>
      </c>
      <c r="O53" s="32" t="s">
        <v>633</v>
      </c>
      <c r="P53" s="32"/>
      <c r="Q53" s="32" t="s">
        <v>634</v>
      </c>
    </row>
    <row r="54" spans="1:17" ht="306">
      <c r="A54" s="14" t="s">
        <v>581</v>
      </c>
      <c r="B54" s="14" t="s">
        <v>582</v>
      </c>
      <c r="C54" s="14" t="s">
        <v>33</v>
      </c>
      <c r="D54" s="14">
        <v>2021</v>
      </c>
      <c r="E54" s="14" t="s">
        <v>576</v>
      </c>
      <c r="F54" s="14" t="s">
        <v>583</v>
      </c>
      <c r="G54" s="14" t="s">
        <v>583</v>
      </c>
      <c r="H54" s="27" t="s">
        <v>584</v>
      </c>
      <c r="I54" s="14" t="s">
        <v>585</v>
      </c>
      <c r="J54" s="14">
        <v>590818</v>
      </c>
      <c r="K54" s="14">
        <v>561297</v>
      </c>
      <c r="L54" s="14" t="s">
        <v>37</v>
      </c>
      <c r="M54" s="14" t="s">
        <v>358</v>
      </c>
      <c r="N54" s="15">
        <v>45421</v>
      </c>
      <c r="O54" s="32" t="s">
        <v>586</v>
      </c>
      <c r="P54" s="32"/>
      <c r="Q54" s="32" t="s">
        <v>587</v>
      </c>
    </row>
    <row r="55" spans="1:17" ht="288.95">
      <c r="A55" s="14" t="s">
        <v>740</v>
      </c>
      <c r="B55" s="14" t="s">
        <v>866</v>
      </c>
      <c r="C55" s="14" t="s">
        <v>241</v>
      </c>
      <c r="D55" s="14">
        <v>2020</v>
      </c>
      <c r="E55" s="14" t="s">
        <v>855</v>
      </c>
      <c r="F55" s="14" t="s">
        <v>88</v>
      </c>
      <c r="G55" s="14" t="s">
        <v>243</v>
      </c>
      <c r="H55" s="27" t="s">
        <v>867</v>
      </c>
      <c r="I55" s="14" t="s">
        <v>868</v>
      </c>
      <c r="J55" s="14">
        <v>818542</v>
      </c>
      <c r="K55" s="14">
        <v>781452</v>
      </c>
      <c r="L55" s="14" t="s">
        <v>37</v>
      </c>
      <c r="M55" s="14" t="s">
        <v>358</v>
      </c>
      <c r="N55" s="15">
        <v>45857</v>
      </c>
      <c r="O55" s="32" t="s">
        <v>868</v>
      </c>
      <c r="P55" s="32"/>
      <c r="Q55" s="32" t="s">
        <v>869</v>
      </c>
    </row>
    <row r="56" spans="1:17" ht="255">
      <c r="A56" s="14"/>
      <c r="B56" s="14" t="s">
        <v>862</v>
      </c>
      <c r="C56" s="14" t="s">
        <v>241</v>
      </c>
      <c r="D56" s="14">
        <v>2020</v>
      </c>
      <c r="E56" s="14" t="s">
        <v>855</v>
      </c>
      <c r="F56" s="14" t="s">
        <v>225</v>
      </c>
      <c r="G56" s="14" t="s">
        <v>225</v>
      </c>
      <c r="H56" s="27" t="s">
        <v>863</v>
      </c>
      <c r="I56" s="14" t="s">
        <v>864</v>
      </c>
      <c r="J56" s="14">
        <v>1044855</v>
      </c>
      <c r="K56" s="14">
        <v>1001328</v>
      </c>
      <c r="L56" s="14" t="s">
        <v>37</v>
      </c>
      <c r="M56" s="14" t="s">
        <v>358</v>
      </c>
      <c r="N56" s="15">
        <v>45657</v>
      </c>
      <c r="O56" s="32" t="s">
        <v>864</v>
      </c>
      <c r="P56" s="32"/>
      <c r="Q56" s="32" t="s">
        <v>865</v>
      </c>
    </row>
    <row r="57" spans="1:17" ht="170.1">
      <c r="A57" s="14"/>
      <c r="B57" s="14" t="s">
        <v>1085</v>
      </c>
      <c r="C57" s="14" t="s">
        <v>205</v>
      </c>
      <c r="D57" s="14">
        <v>2020</v>
      </c>
      <c r="E57" s="14" t="s">
        <v>950</v>
      </c>
      <c r="F57" s="14" t="s">
        <v>220</v>
      </c>
      <c r="G57" s="14" t="s">
        <v>220</v>
      </c>
      <c r="H57" s="27" t="s">
        <v>1086</v>
      </c>
      <c r="I57" s="14" t="s">
        <v>1087</v>
      </c>
      <c r="J57" s="14">
        <v>447495</v>
      </c>
      <c r="K57" s="14">
        <v>424978</v>
      </c>
      <c r="L57" s="14" t="s">
        <v>37</v>
      </c>
      <c r="M57" s="14" t="s">
        <v>358</v>
      </c>
      <c r="N57" s="15">
        <v>45412</v>
      </c>
      <c r="O57" s="32" t="s">
        <v>1087</v>
      </c>
      <c r="P57" s="32"/>
      <c r="Q57" s="32"/>
    </row>
    <row r="58" spans="1:17" ht="204">
      <c r="A58" s="14"/>
      <c r="B58" s="14" t="s">
        <v>1088</v>
      </c>
      <c r="C58" s="14" t="s">
        <v>63</v>
      </c>
      <c r="D58" s="14">
        <v>2020</v>
      </c>
      <c r="E58" s="14" t="s">
        <v>959</v>
      </c>
      <c r="F58" s="14" t="s">
        <v>152</v>
      </c>
      <c r="G58" s="14" t="s">
        <v>152</v>
      </c>
      <c r="H58" s="27" t="s">
        <v>1089</v>
      </c>
      <c r="I58" s="14" t="s">
        <v>1090</v>
      </c>
      <c r="J58" s="14">
        <v>426448</v>
      </c>
      <c r="K58" s="14">
        <v>405000</v>
      </c>
      <c r="L58" s="14" t="s">
        <v>37</v>
      </c>
      <c r="M58" s="14" t="s">
        <v>358</v>
      </c>
      <c r="N58" s="15">
        <v>45085</v>
      </c>
      <c r="O58" s="32" t="s">
        <v>1091</v>
      </c>
      <c r="P58" s="32"/>
      <c r="Q58" s="32" t="s">
        <v>1092</v>
      </c>
    </row>
    <row r="59" spans="1:17" ht="306">
      <c r="A59" s="14"/>
      <c r="B59" s="14" t="s">
        <v>1072</v>
      </c>
      <c r="C59" s="14" t="s">
        <v>63</v>
      </c>
      <c r="D59" s="14">
        <v>2020</v>
      </c>
      <c r="E59" s="14" t="s">
        <v>959</v>
      </c>
      <c r="F59" s="14" t="s">
        <v>220</v>
      </c>
      <c r="G59" s="14" t="s">
        <v>220</v>
      </c>
      <c r="H59" s="27" t="s">
        <v>1073</v>
      </c>
      <c r="I59" s="14" t="s">
        <v>1074</v>
      </c>
      <c r="J59" s="14">
        <v>663173</v>
      </c>
      <c r="K59" s="14">
        <v>630000</v>
      </c>
      <c r="L59" s="14" t="s">
        <v>37</v>
      </c>
      <c r="M59" s="14" t="s">
        <v>282</v>
      </c>
      <c r="N59" s="15">
        <v>45106</v>
      </c>
      <c r="O59" s="32" t="s">
        <v>1075</v>
      </c>
      <c r="P59" s="32"/>
      <c r="Q59" s="32" t="s">
        <v>1076</v>
      </c>
    </row>
    <row r="60" spans="1:17" ht="288.95">
      <c r="A60" s="14" t="s">
        <v>1066</v>
      </c>
      <c r="B60" s="14" t="s">
        <v>1067</v>
      </c>
      <c r="C60" s="14" t="s">
        <v>63</v>
      </c>
      <c r="D60" s="14">
        <v>2020</v>
      </c>
      <c r="E60" s="14" t="s">
        <v>959</v>
      </c>
      <c r="F60" s="14" t="s">
        <v>20</v>
      </c>
      <c r="G60" s="14" t="s">
        <v>20</v>
      </c>
      <c r="H60" s="27" t="s">
        <v>1068</v>
      </c>
      <c r="I60" s="14" t="s">
        <v>1069</v>
      </c>
      <c r="J60" s="14">
        <v>568597</v>
      </c>
      <c r="K60" s="14">
        <v>540000</v>
      </c>
      <c r="L60" s="14" t="s">
        <v>37</v>
      </c>
      <c r="M60" s="14" t="s">
        <v>293</v>
      </c>
      <c r="N60" s="15">
        <v>45091</v>
      </c>
      <c r="O60" s="32" t="s">
        <v>1070</v>
      </c>
      <c r="P60" s="32"/>
      <c r="Q60" s="32" t="s">
        <v>1071</v>
      </c>
    </row>
    <row r="61" spans="1:17" ht="255">
      <c r="A61" s="14"/>
      <c r="B61" s="14" t="s">
        <v>1057</v>
      </c>
      <c r="C61" s="14" t="s">
        <v>63</v>
      </c>
      <c r="D61" s="14">
        <v>2020</v>
      </c>
      <c r="E61" s="14" t="s">
        <v>959</v>
      </c>
      <c r="F61" s="14" t="s">
        <v>152</v>
      </c>
      <c r="G61" s="14" t="s">
        <v>152</v>
      </c>
      <c r="H61" s="27" t="s">
        <v>1058</v>
      </c>
      <c r="I61" s="14" t="s">
        <v>1059</v>
      </c>
      <c r="J61" s="14">
        <v>623892</v>
      </c>
      <c r="K61" s="14">
        <v>594000</v>
      </c>
      <c r="L61" s="14" t="s">
        <v>37</v>
      </c>
      <c r="M61" s="14" t="s">
        <v>358</v>
      </c>
      <c r="N61" s="15">
        <v>44995</v>
      </c>
      <c r="O61" s="32" t="s">
        <v>1060</v>
      </c>
      <c r="P61" s="32"/>
      <c r="Q61" s="32" t="s">
        <v>1061</v>
      </c>
    </row>
    <row r="62" spans="1:17" ht="339.95">
      <c r="A62" s="14"/>
      <c r="B62" s="14" t="s">
        <v>1052</v>
      </c>
      <c r="C62" s="14" t="s">
        <v>63</v>
      </c>
      <c r="D62" s="14">
        <v>2020</v>
      </c>
      <c r="E62" s="14" t="s">
        <v>959</v>
      </c>
      <c r="F62" s="14" t="s">
        <v>152</v>
      </c>
      <c r="G62" s="14" t="s">
        <v>152</v>
      </c>
      <c r="H62" s="27" t="s">
        <v>1053</v>
      </c>
      <c r="I62" s="14" t="s">
        <v>1054</v>
      </c>
      <c r="J62" s="14">
        <v>504293</v>
      </c>
      <c r="K62" s="14">
        <v>480000</v>
      </c>
      <c r="L62" s="14" t="s">
        <v>37</v>
      </c>
      <c r="M62" s="14" t="s">
        <v>358</v>
      </c>
      <c r="N62" s="15">
        <v>45291</v>
      </c>
      <c r="O62" s="32" t="s">
        <v>1055</v>
      </c>
      <c r="P62" s="32"/>
      <c r="Q62" s="32" t="s">
        <v>1056</v>
      </c>
    </row>
    <row r="63" spans="1:17" ht="288.95">
      <c r="A63" s="14"/>
      <c r="B63" s="14" t="s">
        <v>1047</v>
      </c>
      <c r="C63" s="14" t="s">
        <v>63</v>
      </c>
      <c r="D63" s="14">
        <v>2020</v>
      </c>
      <c r="E63" s="14" t="s">
        <v>959</v>
      </c>
      <c r="F63" s="14" t="s">
        <v>215</v>
      </c>
      <c r="G63" s="14" t="s">
        <v>215</v>
      </c>
      <c r="H63" s="27" t="s">
        <v>1048</v>
      </c>
      <c r="I63" s="14" t="s">
        <v>1049</v>
      </c>
      <c r="J63" s="14">
        <v>501308</v>
      </c>
      <c r="K63" s="14">
        <v>476000</v>
      </c>
      <c r="L63" s="14" t="s">
        <v>37</v>
      </c>
      <c r="M63" s="14" t="s">
        <v>358</v>
      </c>
      <c r="N63" s="15">
        <v>45008</v>
      </c>
      <c r="O63" s="32" t="s">
        <v>1050</v>
      </c>
      <c r="P63" s="32"/>
      <c r="Q63" s="32" t="s">
        <v>1051</v>
      </c>
    </row>
    <row r="64" spans="1:17" ht="306">
      <c r="A64" s="14"/>
      <c r="B64" s="14" t="s">
        <v>1015</v>
      </c>
      <c r="C64" s="14" t="s">
        <v>63</v>
      </c>
      <c r="D64" s="14">
        <v>2020</v>
      </c>
      <c r="E64" s="14" t="s">
        <v>959</v>
      </c>
      <c r="F64" s="14" t="s">
        <v>152</v>
      </c>
      <c r="G64" s="14" t="s">
        <v>152</v>
      </c>
      <c r="H64" s="27" t="s">
        <v>1016</v>
      </c>
      <c r="I64" s="14" t="s">
        <v>1017</v>
      </c>
      <c r="J64" s="14">
        <v>410654</v>
      </c>
      <c r="K64" s="14">
        <v>390000</v>
      </c>
      <c r="L64" s="14" t="s">
        <v>37</v>
      </c>
      <c r="M64" s="14" t="s">
        <v>551</v>
      </c>
      <c r="N64" s="15">
        <v>44956</v>
      </c>
      <c r="O64" s="32" t="s">
        <v>1018</v>
      </c>
      <c r="P64" s="32"/>
      <c r="Q64" s="32" t="s">
        <v>1019</v>
      </c>
    </row>
    <row r="65" spans="1:17" ht="204">
      <c r="A65" s="14"/>
      <c r="B65" s="14" t="s">
        <v>1006</v>
      </c>
      <c r="C65" s="14" t="s">
        <v>63</v>
      </c>
      <c r="D65" s="14">
        <v>2020</v>
      </c>
      <c r="E65" s="14" t="s">
        <v>959</v>
      </c>
      <c r="F65" s="14" t="s">
        <v>220</v>
      </c>
      <c r="G65" s="14" t="s">
        <v>220</v>
      </c>
      <c r="H65" s="27" t="s">
        <v>1007</v>
      </c>
      <c r="I65" s="14" t="s">
        <v>1008</v>
      </c>
      <c r="J65" s="14">
        <v>379065</v>
      </c>
      <c r="K65" s="14">
        <v>360000</v>
      </c>
      <c r="L65" s="14" t="s">
        <v>37</v>
      </c>
      <c r="M65" s="14" t="s">
        <v>282</v>
      </c>
      <c r="N65" s="15">
        <v>45046</v>
      </c>
      <c r="O65" s="32" t="s">
        <v>1009</v>
      </c>
      <c r="P65" s="32"/>
      <c r="Q65" s="32" t="s">
        <v>1010</v>
      </c>
    </row>
    <row r="66" spans="1:17" ht="288.95">
      <c r="A66" s="14"/>
      <c r="B66" s="14" t="s">
        <v>996</v>
      </c>
      <c r="C66" s="14" t="s">
        <v>63</v>
      </c>
      <c r="D66" s="14">
        <v>2020</v>
      </c>
      <c r="E66" s="14" t="s">
        <v>959</v>
      </c>
      <c r="F66" s="14" t="s">
        <v>243</v>
      </c>
      <c r="G66" s="14" t="s">
        <v>243</v>
      </c>
      <c r="H66" s="27" t="s">
        <v>997</v>
      </c>
      <c r="I66" s="14" t="s">
        <v>998</v>
      </c>
      <c r="J66" s="14">
        <v>410654</v>
      </c>
      <c r="K66" s="14">
        <v>390000</v>
      </c>
      <c r="L66" s="14" t="s">
        <v>37</v>
      </c>
      <c r="M66" s="14" t="s">
        <v>391</v>
      </c>
      <c r="N66" s="15">
        <v>45291</v>
      </c>
      <c r="O66" s="32" t="s">
        <v>999</v>
      </c>
      <c r="P66" s="32"/>
      <c r="Q66" s="32" t="s">
        <v>1000</v>
      </c>
    </row>
    <row r="67" spans="1:17" ht="237.95">
      <c r="A67" s="14"/>
      <c r="B67" s="14" t="s">
        <v>972</v>
      </c>
      <c r="C67" s="14" t="s">
        <v>63</v>
      </c>
      <c r="D67" s="14">
        <v>2020</v>
      </c>
      <c r="E67" s="14" t="s">
        <v>959</v>
      </c>
      <c r="F67" s="14" t="s">
        <v>20</v>
      </c>
      <c r="G67" s="14" t="s">
        <v>20</v>
      </c>
      <c r="H67" s="27" t="s">
        <v>973</v>
      </c>
      <c r="I67" s="14" t="s">
        <v>22</v>
      </c>
      <c r="J67" s="14">
        <v>612578</v>
      </c>
      <c r="K67" s="14">
        <v>582000</v>
      </c>
      <c r="L67" s="14" t="s">
        <v>37</v>
      </c>
      <c r="M67" s="14" t="s">
        <v>282</v>
      </c>
      <c r="N67" s="15">
        <v>45290</v>
      </c>
      <c r="O67" s="32" t="s">
        <v>974</v>
      </c>
      <c r="P67" s="32"/>
      <c r="Q67" s="32" t="s">
        <v>975</v>
      </c>
    </row>
    <row r="68" spans="1:17" ht="356.1">
      <c r="A68" s="14" t="s">
        <v>100</v>
      </c>
      <c r="B68" s="14" t="s">
        <v>963</v>
      </c>
      <c r="C68" s="14" t="s">
        <v>63</v>
      </c>
      <c r="D68" s="14">
        <v>2020</v>
      </c>
      <c r="E68" s="14" t="s">
        <v>959</v>
      </c>
      <c r="F68" s="14" t="s">
        <v>20</v>
      </c>
      <c r="G68" s="14" t="s">
        <v>42</v>
      </c>
      <c r="H68" s="27" t="s">
        <v>964</v>
      </c>
      <c r="I68" s="14" t="s">
        <v>965</v>
      </c>
      <c r="J68" s="14">
        <v>358786</v>
      </c>
      <c r="K68" s="14">
        <v>340000</v>
      </c>
      <c r="L68" s="14" t="s">
        <v>37</v>
      </c>
      <c r="M68" s="14" t="s">
        <v>306</v>
      </c>
      <c r="N68" s="15">
        <v>45644</v>
      </c>
      <c r="O68" s="32" t="s">
        <v>966</v>
      </c>
      <c r="P68" s="32"/>
      <c r="Q68" s="32" t="s">
        <v>967</v>
      </c>
    </row>
    <row r="69" spans="1:17" ht="255">
      <c r="A69" s="14" t="s">
        <v>957</v>
      </c>
      <c r="B69" s="14" t="s">
        <v>958</v>
      </c>
      <c r="C69" s="14" t="s">
        <v>63</v>
      </c>
      <c r="D69" s="14">
        <v>2020</v>
      </c>
      <c r="E69" s="14" t="s">
        <v>959</v>
      </c>
      <c r="F69" s="14" t="s">
        <v>113</v>
      </c>
      <c r="G69" s="14" t="s">
        <v>113</v>
      </c>
      <c r="H69" s="27" t="s">
        <v>960</v>
      </c>
      <c r="I69" s="14" t="s">
        <v>559</v>
      </c>
      <c r="J69" s="14">
        <v>473831</v>
      </c>
      <c r="K69" s="14">
        <v>450000</v>
      </c>
      <c r="L69" s="14" t="s">
        <v>37</v>
      </c>
      <c r="M69" s="14" t="s">
        <v>560</v>
      </c>
      <c r="N69" s="15">
        <v>45095</v>
      </c>
      <c r="O69" s="32" t="s">
        <v>961</v>
      </c>
      <c r="P69" s="32"/>
      <c r="Q69" s="32" t="s">
        <v>962</v>
      </c>
    </row>
    <row r="70" spans="1:17" ht="288.95">
      <c r="A70" s="19" t="s">
        <v>925</v>
      </c>
      <c r="B70" s="19" t="s">
        <v>926</v>
      </c>
      <c r="C70" s="19" t="s">
        <v>165</v>
      </c>
      <c r="D70" s="19">
        <v>2020</v>
      </c>
      <c r="E70" s="19" t="s">
        <v>902</v>
      </c>
      <c r="F70" s="19" t="s">
        <v>20</v>
      </c>
      <c r="G70" s="19" t="s">
        <v>20</v>
      </c>
      <c r="H70" s="28" t="s">
        <v>927</v>
      </c>
      <c r="I70" s="19" t="s">
        <v>22</v>
      </c>
      <c r="J70" s="19">
        <v>1102947</v>
      </c>
      <c r="K70" s="19">
        <v>1102947</v>
      </c>
      <c r="L70" s="19" t="s">
        <v>37</v>
      </c>
      <c r="M70" s="19" t="s">
        <v>282</v>
      </c>
      <c r="N70" s="20">
        <v>44561</v>
      </c>
      <c r="O70" s="33" t="s">
        <v>928</v>
      </c>
      <c r="P70" s="33"/>
      <c r="Q70" s="33" t="s">
        <v>929</v>
      </c>
    </row>
    <row r="71" spans="1:17" ht="272.10000000000002">
      <c r="A71" s="14"/>
      <c r="B71" s="14" t="s">
        <v>916</v>
      </c>
      <c r="C71" s="14" t="s">
        <v>165</v>
      </c>
      <c r="D71" s="14">
        <v>2020</v>
      </c>
      <c r="E71" s="14" t="s">
        <v>902</v>
      </c>
      <c r="F71" s="14" t="s">
        <v>220</v>
      </c>
      <c r="G71" s="14" t="s">
        <v>220</v>
      </c>
      <c r="H71" s="27" t="s">
        <v>917</v>
      </c>
      <c r="I71" s="14" t="s">
        <v>918</v>
      </c>
      <c r="J71" s="14">
        <v>600000</v>
      </c>
      <c r="K71" s="14">
        <v>600000</v>
      </c>
      <c r="L71" s="14" t="s">
        <v>37</v>
      </c>
      <c r="M71" s="14" t="s">
        <v>358</v>
      </c>
      <c r="N71" s="15">
        <v>44713</v>
      </c>
      <c r="O71" s="32" t="s">
        <v>919</v>
      </c>
      <c r="P71" s="32"/>
      <c r="Q71" s="32" t="s">
        <v>920</v>
      </c>
    </row>
    <row r="72" spans="1:17" ht="288.95">
      <c r="A72" s="14" t="s">
        <v>911</v>
      </c>
      <c r="B72" s="14" t="s">
        <v>912</v>
      </c>
      <c r="C72" s="14" t="s">
        <v>165</v>
      </c>
      <c r="D72" s="14">
        <v>2020</v>
      </c>
      <c r="E72" s="14" t="s">
        <v>902</v>
      </c>
      <c r="F72" s="14" t="s">
        <v>215</v>
      </c>
      <c r="G72" s="14" t="s">
        <v>215</v>
      </c>
      <c r="H72" s="27" t="s">
        <v>913</v>
      </c>
      <c r="I72" s="14" t="s">
        <v>727</v>
      </c>
      <c r="J72" s="14">
        <v>535000</v>
      </c>
      <c r="K72" s="14">
        <v>535000</v>
      </c>
      <c r="L72" s="14" t="s">
        <v>37</v>
      </c>
      <c r="M72" s="14" t="s">
        <v>300</v>
      </c>
      <c r="N72" s="15">
        <v>44926</v>
      </c>
      <c r="O72" s="32" t="s">
        <v>914</v>
      </c>
      <c r="P72" s="32"/>
      <c r="Q72" s="32" t="s">
        <v>915</v>
      </c>
    </row>
    <row r="73" spans="1:17" ht="306">
      <c r="A73" s="14" t="s">
        <v>906</v>
      </c>
      <c r="B73" s="14" t="s">
        <v>907</v>
      </c>
      <c r="C73" s="14" t="s">
        <v>165</v>
      </c>
      <c r="D73" s="14">
        <v>2020</v>
      </c>
      <c r="E73" s="14" t="s">
        <v>902</v>
      </c>
      <c r="F73" s="14" t="s">
        <v>42</v>
      </c>
      <c r="G73" s="14" t="s">
        <v>42</v>
      </c>
      <c r="H73" s="27" t="s">
        <v>908</v>
      </c>
      <c r="I73" s="14" t="s">
        <v>180</v>
      </c>
      <c r="J73" s="14">
        <v>600000</v>
      </c>
      <c r="K73" s="14">
        <v>600000</v>
      </c>
      <c r="L73" s="14" t="s">
        <v>37</v>
      </c>
      <c r="M73" s="14" t="s">
        <v>300</v>
      </c>
      <c r="N73" s="15">
        <v>44926</v>
      </c>
      <c r="O73" s="32" t="s">
        <v>909</v>
      </c>
      <c r="P73" s="32"/>
      <c r="Q73" s="32" t="s">
        <v>910</v>
      </c>
    </row>
    <row r="74" spans="1:17" ht="237.95">
      <c r="A74" s="14" t="s">
        <v>900</v>
      </c>
      <c r="B74" s="14" t="s">
        <v>901</v>
      </c>
      <c r="C74" s="14" t="s">
        <v>165</v>
      </c>
      <c r="D74" s="14">
        <v>2020</v>
      </c>
      <c r="E74" s="14" t="s">
        <v>902</v>
      </c>
      <c r="F74" s="14" t="s">
        <v>243</v>
      </c>
      <c r="G74" s="14" t="s">
        <v>243</v>
      </c>
      <c r="H74" s="27" t="s">
        <v>903</v>
      </c>
      <c r="I74" s="14" t="s">
        <v>245</v>
      </c>
      <c r="J74" s="14">
        <v>400000</v>
      </c>
      <c r="K74" s="14">
        <v>400000</v>
      </c>
      <c r="L74" s="14" t="s">
        <v>37</v>
      </c>
      <c r="M74" s="14" t="s">
        <v>300</v>
      </c>
      <c r="N74" s="15">
        <v>44196</v>
      </c>
      <c r="O74" s="32" t="s">
        <v>904</v>
      </c>
      <c r="P74" s="32"/>
      <c r="Q74" s="32" t="s">
        <v>905</v>
      </c>
    </row>
    <row r="75" spans="1:17" ht="288.95">
      <c r="A75" s="14"/>
      <c r="B75" s="14" t="s">
        <v>814</v>
      </c>
      <c r="C75" s="14" t="s">
        <v>33</v>
      </c>
      <c r="D75" s="14">
        <v>2020</v>
      </c>
      <c r="E75" s="14" t="s">
        <v>721</v>
      </c>
      <c r="F75" s="14" t="s">
        <v>20</v>
      </c>
      <c r="G75" s="14" t="s">
        <v>20</v>
      </c>
      <c r="H75" s="27" t="s">
        <v>815</v>
      </c>
      <c r="I75" s="14" t="s">
        <v>816</v>
      </c>
      <c r="J75" s="14">
        <v>388298</v>
      </c>
      <c r="K75" s="14">
        <v>371806</v>
      </c>
      <c r="L75" s="14" t="s">
        <v>37</v>
      </c>
      <c r="M75" s="14" t="s">
        <v>358</v>
      </c>
      <c r="N75" s="15">
        <v>45590</v>
      </c>
      <c r="O75" s="32" t="s">
        <v>817</v>
      </c>
      <c r="P75" s="32"/>
      <c r="Q75" s="32" t="s">
        <v>818</v>
      </c>
    </row>
    <row r="76" spans="1:17" ht="237.95">
      <c r="A76" s="14"/>
      <c r="B76" s="14" t="s">
        <v>755</v>
      </c>
      <c r="C76" s="14" t="s">
        <v>33</v>
      </c>
      <c r="D76" s="14">
        <v>2020</v>
      </c>
      <c r="E76" s="14" t="s">
        <v>721</v>
      </c>
      <c r="F76" s="14" t="s">
        <v>225</v>
      </c>
      <c r="G76" s="14" t="s">
        <v>225</v>
      </c>
      <c r="H76" s="27" t="s">
        <v>756</v>
      </c>
      <c r="I76" s="14" t="s">
        <v>757</v>
      </c>
      <c r="J76" s="14">
        <v>470975</v>
      </c>
      <c r="K76" s="14">
        <v>451265</v>
      </c>
      <c r="L76" s="14" t="s">
        <v>37</v>
      </c>
      <c r="M76" s="14" t="s">
        <v>358</v>
      </c>
      <c r="N76" s="15">
        <v>45778</v>
      </c>
      <c r="O76" s="32" t="s">
        <v>758</v>
      </c>
      <c r="P76" s="32"/>
      <c r="Q76" s="32" t="s">
        <v>759</v>
      </c>
    </row>
    <row r="77" spans="1:17" ht="221.1">
      <c r="A77" s="14"/>
      <c r="B77" s="14" t="s">
        <v>720</v>
      </c>
      <c r="C77" s="14" t="s">
        <v>33</v>
      </c>
      <c r="D77" s="14">
        <v>2020</v>
      </c>
      <c r="E77" s="14" t="s">
        <v>721</v>
      </c>
      <c r="F77" s="14" t="s">
        <v>20</v>
      </c>
      <c r="G77" s="14" t="s">
        <v>20</v>
      </c>
      <c r="H77" s="27" t="s">
        <v>722</v>
      </c>
      <c r="I77" s="14" t="s">
        <v>22</v>
      </c>
      <c r="J77" s="14">
        <v>439221</v>
      </c>
      <c r="K77" s="14">
        <v>420696</v>
      </c>
      <c r="L77" s="14" t="s">
        <v>37</v>
      </c>
      <c r="M77" s="14" t="s">
        <v>293</v>
      </c>
      <c r="N77" s="15">
        <v>45697</v>
      </c>
      <c r="O77" s="32" t="s">
        <v>723</v>
      </c>
      <c r="P77" s="32"/>
      <c r="Q77" s="32" t="s">
        <v>724</v>
      </c>
    </row>
    <row r="78" spans="1:17" ht="306">
      <c r="A78" s="14" t="s">
        <v>895</v>
      </c>
      <c r="B78" s="14" t="s">
        <v>896</v>
      </c>
      <c r="C78" s="14" t="s">
        <v>33</v>
      </c>
      <c r="D78" s="14">
        <v>2020</v>
      </c>
      <c r="E78" s="14" t="s">
        <v>880</v>
      </c>
      <c r="F78" s="14" t="s">
        <v>152</v>
      </c>
      <c r="G78" s="14" t="s">
        <v>152</v>
      </c>
      <c r="H78" s="27" t="s">
        <v>897</v>
      </c>
      <c r="I78" s="14" t="s">
        <v>201</v>
      </c>
      <c r="J78" s="14">
        <v>819746</v>
      </c>
      <c r="K78" s="14">
        <v>780917</v>
      </c>
      <c r="L78" s="14" t="s">
        <v>37</v>
      </c>
      <c r="M78" s="14" t="s">
        <v>300</v>
      </c>
      <c r="N78" s="15">
        <v>45985</v>
      </c>
      <c r="O78" s="32" t="s">
        <v>898</v>
      </c>
      <c r="P78" s="32"/>
      <c r="Q78" s="32" t="s">
        <v>899</v>
      </c>
    </row>
    <row r="79" spans="1:17" ht="272.10000000000002">
      <c r="A79" s="14"/>
      <c r="B79" s="14" t="s">
        <v>890</v>
      </c>
      <c r="C79" s="14" t="s">
        <v>33</v>
      </c>
      <c r="D79" s="14">
        <v>2020</v>
      </c>
      <c r="E79" s="14" t="s">
        <v>880</v>
      </c>
      <c r="F79" s="14" t="s">
        <v>49</v>
      </c>
      <c r="G79" s="14" t="s">
        <v>49</v>
      </c>
      <c r="H79" s="27" t="s">
        <v>891</v>
      </c>
      <c r="I79" s="14" t="s">
        <v>51</v>
      </c>
      <c r="J79" s="14">
        <v>212776</v>
      </c>
      <c r="K79" s="14">
        <v>199857</v>
      </c>
      <c r="L79" s="14" t="s">
        <v>37</v>
      </c>
      <c r="M79" s="14" t="s">
        <v>892</v>
      </c>
      <c r="N79" s="15">
        <v>45190</v>
      </c>
      <c r="O79" s="32" t="s">
        <v>893</v>
      </c>
      <c r="P79" s="32"/>
      <c r="Q79" s="32" t="s">
        <v>894</v>
      </c>
    </row>
    <row r="80" spans="1:17" ht="237.95">
      <c r="A80" s="14"/>
      <c r="B80" s="14" t="s">
        <v>879</v>
      </c>
      <c r="C80" s="14" t="s">
        <v>33</v>
      </c>
      <c r="D80" s="14">
        <v>2020</v>
      </c>
      <c r="E80" s="14" t="s">
        <v>880</v>
      </c>
      <c r="F80" s="14" t="s">
        <v>220</v>
      </c>
      <c r="G80" s="14" t="s">
        <v>220</v>
      </c>
      <c r="H80" s="27" t="s">
        <v>881</v>
      </c>
      <c r="I80" s="14" t="s">
        <v>882</v>
      </c>
      <c r="J80" s="14">
        <v>391754</v>
      </c>
      <c r="K80" s="14">
        <v>368617</v>
      </c>
      <c r="L80" s="14" t="s">
        <v>37</v>
      </c>
      <c r="M80" s="14" t="s">
        <v>282</v>
      </c>
      <c r="N80" s="15">
        <v>45247</v>
      </c>
      <c r="O80" s="32" t="s">
        <v>883</v>
      </c>
      <c r="P80" s="32"/>
      <c r="Q80" s="32" t="s">
        <v>884</v>
      </c>
    </row>
    <row r="81" spans="1:17" ht="170.1">
      <c r="A81" s="14"/>
      <c r="B81" s="14" t="s">
        <v>939</v>
      </c>
      <c r="C81" s="14" t="s">
        <v>241</v>
      </c>
      <c r="D81" s="14">
        <v>2019</v>
      </c>
      <c r="E81" s="14" t="s">
        <v>940</v>
      </c>
      <c r="F81" s="14" t="s">
        <v>94</v>
      </c>
      <c r="G81" s="14" t="s">
        <v>94</v>
      </c>
      <c r="H81" s="27" t="s">
        <v>941</v>
      </c>
      <c r="I81" s="14" t="s">
        <v>942</v>
      </c>
      <c r="J81" s="14">
        <v>1041421</v>
      </c>
      <c r="K81" s="14">
        <v>986425</v>
      </c>
      <c r="L81" s="14" t="s">
        <v>37</v>
      </c>
      <c r="M81" s="14" t="s">
        <v>358</v>
      </c>
      <c r="N81" s="15">
        <v>45324</v>
      </c>
      <c r="O81" s="32" t="s">
        <v>942</v>
      </c>
      <c r="P81" s="32"/>
      <c r="Q81" s="32"/>
    </row>
    <row r="82" spans="1:17" ht="153">
      <c r="A82" s="14"/>
      <c r="B82" s="14" t="s">
        <v>930</v>
      </c>
      <c r="C82" s="14" t="s">
        <v>594</v>
      </c>
      <c r="D82" s="14">
        <v>2019</v>
      </c>
      <c r="E82" s="14" t="s">
        <v>931</v>
      </c>
      <c r="F82" s="14" t="s">
        <v>20</v>
      </c>
      <c r="G82" s="14" t="s">
        <v>20</v>
      </c>
      <c r="H82" s="27" t="s">
        <v>932</v>
      </c>
      <c r="I82" s="14" t="s">
        <v>933</v>
      </c>
      <c r="J82" s="14">
        <v>2958100</v>
      </c>
      <c r="K82" s="14">
        <v>2895366</v>
      </c>
      <c r="L82" s="14" t="s">
        <v>37</v>
      </c>
      <c r="M82" s="14" t="s">
        <v>358</v>
      </c>
      <c r="N82" s="15">
        <v>45626</v>
      </c>
      <c r="O82" s="32" t="s">
        <v>933</v>
      </c>
      <c r="P82" s="32"/>
      <c r="Q82" s="32"/>
    </row>
    <row r="83" spans="1:17" ht="170.1">
      <c r="A83" s="14"/>
      <c r="B83" s="14" t="s">
        <v>1258</v>
      </c>
      <c r="C83" s="14" t="s">
        <v>205</v>
      </c>
      <c r="D83" s="14">
        <v>2019</v>
      </c>
      <c r="E83" s="14" t="s">
        <v>1219</v>
      </c>
      <c r="F83" s="14" t="s">
        <v>20</v>
      </c>
      <c r="G83" s="14" t="s">
        <v>20</v>
      </c>
      <c r="H83" s="27" t="s">
        <v>1259</v>
      </c>
      <c r="I83" s="14" t="s">
        <v>266</v>
      </c>
      <c r="J83" s="14">
        <v>426470</v>
      </c>
      <c r="K83" s="14">
        <v>405000</v>
      </c>
      <c r="L83" s="14" t="s">
        <v>953</v>
      </c>
      <c r="M83" s="14" t="s">
        <v>358</v>
      </c>
      <c r="N83" s="15">
        <v>44742</v>
      </c>
      <c r="O83" s="32" t="s">
        <v>266</v>
      </c>
      <c r="P83" s="32"/>
      <c r="Q83" s="32"/>
    </row>
    <row r="84" spans="1:17" ht="153">
      <c r="A84" s="14" t="s">
        <v>1245</v>
      </c>
      <c r="B84" s="14" t="s">
        <v>1246</v>
      </c>
      <c r="C84" s="14" t="s">
        <v>205</v>
      </c>
      <c r="D84" s="14">
        <v>2019</v>
      </c>
      <c r="E84" s="14" t="s">
        <v>1219</v>
      </c>
      <c r="F84" s="14" t="s">
        <v>152</v>
      </c>
      <c r="G84" s="14" t="s">
        <v>152</v>
      </c>
      <c r="H84" s="27" t="s">
        <v>1247</v>
      </c>
      <c r="I84" s="14" t="s">
        <v>1248</v>
      </c>
      <c r="J84" s="14">
        <v>0</v>
      </c>
      <c r="K84" s="14">
        <v>395000</v>
      </c>
      <c r="L84" s="14" t="s">
        <v>37</v>
      </c>
      <c r="M84" s="14" t="s">
        <v>358</v>
      </c>
      <c r="N84" s="15">
        <v>43655</v>
      </c>
      <c r="O84" s="32" t="s">
        <v>1248</v>
      </c>
      <c r="P84" s="32"/>
      <c r="Q84" s="32"/>
    </row>
    <row r="85" spans="1:17" ht="186.95">
      <c r="A85" s="14" t="s">
        <v>1241</v>
      </c>
      <c r="B85" s="14" t="s">
        <v>1242</v>
      </c>
      <c r="C85" s="14" t="s">
        <v>205</v>
      </c>
      <c r="D85" s="14">
        <v>2019</v>
      </c>
      <c r="E85" s="14" t="s">
        <v>1219</v>
      </c>
      <c r="F85" s="14" t="s">
        <v>88</v>
      </c>
      <c r="G85" s="14" t="s">
        <v>88</v>
      </c>
      <c r="H85" s="27" t="s">
        <v>1243</v>
      </c>
      <c r="I85" s="14" t="s">
        <v>1244</v>
      </c>
      <c r="J85" s="14">
        <v>363290</v>
      </c>
      <c r="K85" s="14">
        <v>345000</v>
      </c>
      <c r="L85" s="14" t="s">
        <v>37</v>
      </c>
      <c r="M85" s="14" t="s">
        <v>358</v>
      </c>
      <c r="N85" s="15">
        <v>44712</v>
      </c>
      <c r="O85" s="32" t="s">
        <v>1244</v>
      </c>
      <c r="P85" s="32"/>
      <c r="Q85" s="32"/>
    </row>
    <row r="86" spans="1:17" ht="153">
      <c r="A86" s="14"/>
      <c r="B86" s="14" t="s">
        <v>1227</v>
      </c>
      <c r="C86" s="14" t="s">
        <v>205</v>
      </c>
      <c r="D86" s="14">
        <v>2019</v>
      </c>
      <c r="E86" s="14" t="s">
        <v>1219</v>
      </c>
      <c r="F86" s="14" t="s">
        <v>88</v>
      </c>
      <c r="G86" s="14" t="s">
        <v>88</v>
      </c>
      <c r="H86" s="27" t="s">
        <v>1228</v>
      </c>
      <c r="I86" s="14" t="s">
        <v>1229</v>
      </c>
      <c r="J86" s="14">
        <v>347494</v>
      </c>
      <c r="K86" s="14">
        <v>330000</v>
      </c>
      <c r="L86" s="14" t="s">
        <v>37</v>
      </c>
      <c r="M86" s="14" t="s">
        <v>358</v>
      </c>
      <c r="N86" s="15">
        <v>44957</v>
      </c>
      <c r="O86" s="32" t="s">
        <v>1229</v>
      </c>
      <c r="P86" s="32"/>
      <c r="Q86" s="32"/>
    </row>
    <row r="87" spans="1:17" ht="186.95">
      <c r="A87" s="14"/>
      <c r="B87" s="14" t="s">
        <v>1225</v>
      </c>
      <c r="C87" s="14" t="s">
        <v>205</v>
      </c>
      <c r="D87" s="14">
        <v>2019</v>
      </c>
      <c r="E87" s="14" t="s">
        <v>1219</v>
      </c>
      <c r="F87" s="14" t="s">
        <v>215</v>
      </c>
      <c r="G87" s="14" t="s">
        <v>215</v>
      </c>
      <c r="H87" s="27" t="s">
        <v>1226</v>
      </c>
      <c r="I87" s="14" t="s">
        <v>422</v>
      </c>
      <c r="J87" s="14">
        <v>438955</v>
      </c>
      <c r="K87" s="14">
        <v>416899</v>
      </c>
      <c r="L87" s="14" t="s">
        <v>37</v>
      </c>
      <c r="M87" s="14" t="s">
        <v>282</v>
      </c>
      <c r="N87" s="15">
        <v>45291</v>
      </c>
      <c r="O87" s="32" t="s">
        <v>422</v>
      </c>
      <c r="P87" s="32"/>
      <c r="Q87" s="32"/>
    </row>
    <row r="88" spans="1:17" ht="170.1">
      <c r="A88" s="14"/>
      <c r="B88" s="14" t="s">
        <v>1222</v>
      </c>
      <c r="C88" s="14" t="s">
        <v>205</v>
      </c>
      <c r="D88" s="14">
        <v>2019</v>
      </c>
      <c r="E88" s="14" t="s">
        <v>1219</v>
      </c>
      <c r="F88" s="14" t="s">
        <v>152</v>
      </c>
      <c r="G88" s="14" t="s">
        <v>152</v>
      </c>
      <c r="H88" s="27" t="s">
        <v>1223</v>
      </c>
      <c r="I88" s="14" t="s">
        <v>1224</v>
      </c>
      <c r="J88" s="14">
        <v>388080</v>
      </c>
      <c r="K88" s="14">
        <v>368554</v>
      </c>
      <c r="L88" s="14" t="s">
        <v>37</v>
      </c>
      <c r="M88" s="14" t="s">
        <v>300</v>
      </c>
      <c r="N88" s="15">
        <v>45291</v>
      </c>
      <c r="O88" s="32" t="s">
        <v>1224</v>
      </c>
      <c r="P88" s="32"/>
      <c r="Q88" s="32"/>
    </row>
    <row r="89" spans="1:17" ht="170.1">
      <c r="A89" s="14"/>
      <c r="B89" s="14" t="s">
        <v>1209</v>
      </c>
      <c r="C89" s="14" t="s">
        <v>63</v>
      </c>
      <c r="D89" s="14">
        <v>2019</v>
      </c>
      <c r="E89" s="14" t="s">
        <v>1094</v>
      </c>
      <c r="F89" s="14" t="s">
        <v>20</v>
      </c>
      <c r="G89" s="14" t="s">
        <v>20</v>
      </c>
      <c r="H89" s="27" t="s">
        <v>1210</v>
      </c>
      <c r="I89" s="14" t="s">
        <v>1211</v>
      </c>
      <c r="J89" s="14">
        <v>327438</v>
      </c>
      <c r="K89" s="14">
        <v>390000</v>
      </c>
      <c r="L89" s="14" t="s">
        <v>37</v>
      </c>
      <c r="M89" s="14" t="s">
        <v>282</v>
      </c>
      <c r="N89" s="15">
        <v>44522</v>
      </c>
      <c r="O89" s="32" t="s">
        <v>1212</v>
      </c>
      <c r="P89" s="32"/>
      <c r="Q89" s="32"/>
    </row>
    <row r="90" spans="1:17" ht="153">
      <c r="A90" s="14" t="s">
        <v>100</v>
      </c>
      <c r="B90" s="14" t="s">
        <v>1189</v>
      </c>
      <c r="C90" s="14" t="s">
        <v>63</v>
      </c>
      <c r="D90" s="14">
        <v>2019</v>
      </c>
      <c r="E90" s="14" t="s">
        <v>1094</v>
      </c>
      <c r="F90" s="14" t="s">
        <v>220</v>
      </c>
      <c r="G90" s="14" t="s">
        <v>220</v>
      </c>
      <c r="H90" s="27" t="s">
        <v>1190</v>
      </c>
      <c r="I90" s="14" t="s">
        <v>1191</v>
      </c>
      <c r="J90" s="14">
        <v>315904</v>
      </c>
      <c r="K90" s="14">
        <v>300000</v>
      </c>
      <c r="L90" s="14" t="s">
        <v>37</v>
      </c>
      <c r="M90" s="14" t="s">
        <v>551</v>
      </c>
      <c r="N90" s="15">
        <v>45291</v>
      </c>
      <c r="O90" s="32" t="s">
        <v>1192</v>
      </c>
      <c r="P90" s="32"/>
      <c r="Q90" s="32"/>
    </row>
    <row r="91" spans="1:17" ht="186.95">
      <c r="A91" s="14"/>
      <c r="B91" s="14" t="s">
        <v>1186</v>
      </c>
      <c r="C91" s="14" t="s">
        <v>63</v>
      </c>
      <c r="D91" s="14">
        <v>2019</v>
      </c>
      <c r="E91" s="14" t="s">
        <v>1094</v>
      </c>
      <c r="F91" s="14" t="s">
        <v>220</v>
      </c>
      <c r="G91" s="14" t="s">
        <v>220</v>
      </c>
      <c r="H91" s="27" t="s">
        <v>1187</v>
      </c>
      <c r="I91" s="14" t="s">
        <v>882</v>
      </c>
      <c r="J91" s="14">
        <v>452984</v>
      </c>
      <c r="K91" s="14">
        <v>430000</v>
      </c>
      <c r="L91" s="14" t="s">
        <v>37</v>
      </c>
      <c r="M91" s="14" t="s">
        <v>282</v>
      </c>
      <c r="N91" s="15">
        <v>44873</v>
      </c>
      <c r="O91" s="32" t="s">
        <v>1188</v>
      </c>
      <c r="P91" s="32"/>
      <c r="Q91" s="32"/>
    </row>
    <row r="92" spans="1:17" ht="153">
      <c r="A92" s="14"/>
      <c r="B92" s="14" t="s">
        <v>1179</v>
      </c>
      <c r="C92" s="14" t="s">
        <v>63</v>
      </c>
      <c r="D92" s="14">
        <v>2019</v>
      </c>
      <c r="E92" s="14" t="s">
        <v>1094</v>
      </c>
      <c r="F92" s="14" t="s">
        <v>94</v>
      </c>
      <c r="G92" s="14" t="s">
        <v>94</v>
      </c>
      <c r="H92" s="27" t="s">
        <v>1180</v>
      </c>
      <c r="I92" s="14" t="s">
        <v>1181</v>
      </c>
      <c r="J92" s="14">
        <v>489839</v>
      </c>
      <c r="K92" s="14">
        <v>465000</v>
      </c>
      <c r="L92" s="14" t="s">
        <v>37</v>
      </c>
      <c r="M92" s="14" t="s">
        <v>358</v>
      </c>
      <c r="N92" s="15">
        <v>44682</v>
      </c>
      <c r="O92" s="32" t="s">
        <v>1182</v>
      </c>
      <c r="P92" s="32"/>
      <c r="Q92" s="32"/>
    </row>
    <row r="93" spans="1:17" ht="186.95">
      <c r="A93" s="14"/>
      <c r="B93" s="14" t="s">
        <v>1153</v>
      </c>
      <c r="C93" s="14" t="s">
        <v>63</v>
      </c>
      <c r="D93" s="14">
        <v>2019</v>
      </c>
      <c r="E93" s="14" t="s">
        <v>1094</v>
      </c>
      <c r="F93" s="14" t="s">
        <v>42</v>
      </c>
      <c r="G93" s="14" t="s">
        <v>42</v>
      </c>
      <c r="H93" s="27" t="s">
        <v>1154</v>
      </c>
      <c r="I93" s="14" t="s">
        <v>1155</v>
      </c>
      <c r="J93" s="14">
        <v>446782</v>
      </c>
      <c r="K93" s="14">
        <v>425000</v>
      </c>
      <c r="L93" s="14" t="s">
        <v>37</v>
      </c>
      <c r="M93" s="14" t="s">
        <v>358</v>
      </c>
      <c r="N93" s="15">
        <v>45291</v>
      </c>
      <c r="O93" s="32" t="s">
        <v>1156</v>
      </c>
      <c r="P93" s="32"/>
      <c r="Q93" s="32"/>
    </row>
    <row r="94" spans="1:17" ht="153">
      <c r="A94" s="14"/>
      <c r="B94" s="14" t="s">
        <v>1149</v>
      </c>
      <c r="C94" s="14" t="s">
        <v>63</v>
      </c>
      <c r="D94" s="14">
        <v>2019</v>
      </c>
      <c r="E94" s="14" t="s">
        <v>1094</v>
      </c>
      <c r="F94" s="14" t="s">
        <v>20</v>
      </c>
      <c r="G94" s="14" t="s">
        <v>20</v>
      </c>
      <c r="H94" s="27" t="s">
        <v>1150</v>
      </c>
      <c r="I94" s="14" t="s">
        <v>271</v>
      </c>
      <c r="J94" s="14">
        <v>429780</v>
      </c>
      <c r="K94" s="14">
        <v>408000</v>
      </c>
      <c r="L94" s="14" t="s">
        <v>37</v>
      </c>
      <c r="M94" s="14" t="s">
        <v>1151</v>
      </c>
      <c r="N94" s="15">
        <v>44620</v>
      </c>
      <c r="O94" s="32" t="s">
        <v>1152</v>
      </c>
      <c r="P94" s="32"/>
      <c r="Q94" s="32"/>
    </row>
    <row r="95" spans="1:17" ht="186.95">
      <c r="A95" s="14"/>
      <c r="B95" s="14" t="s">
        <v>1137</v>
      </c>
      <c r="C95" s="14" t="s">
        <v>63</v>
      </c>
      <c r="D95" s="14">
        <v>2019</v>
      </c>
      <c r="E95" s="14" t="s">
        <v>1094</v>
      </c>
      <c r="F95" s="14" t="s">
        <v>152</v>
      </c>
      <c r="G95" s="14" t="s">
        <v>152</v>
      </c>
      <c r="H95" s="27" t="s">
        <v>1138</v>
      </c>
      <c r="I95" s="14" t="s">
        <v>1139</v>
      </c>
      <c r="J95" s="14">
        <v>305468</v>
      </c>
      <c r="K95" s="14">
        <v>291000</v>
      </c>
      <c r="L95" s="14" t="s">
        <v>37</v>
      </c>
      <c r="M95" s="14" t="s">
        <v>358</v>
      </c>
      <c r="N95" s="15">
        <v>45291</v>
      </c>
      <c r="O95" s="32" t="s">
        <v>1140</v>
      </c>
      <c r="P95" s="32"/>
      <c r="Q95" s="32"/>
    </row>
    <row r="96" spans="1:17" ht="170.1">
      <c r="A96" s="14"/>
      <c r="B96" s="14" t="s">
        <v>1129</v>
      </c>
      <c r="C96" s="14" t="s">
        <v>63</v>
      </c>
      <c r="D96" s="14">
        <v>2019</v>
      </c>
      <c r="E96" s="14" t="s">
        <v>1094</v>
      </c>
      <c r="F96" s="14" t="s">
        <v>194</v>
      </c>
      <c r="G96" s="14" t="s">
        <v>194</v>
      </c>
      <c r="H96" s="27" t="s">
        <v>1130</v>
      </c>
      <c r="I96" s="14" t="s">
        <v>1131</v>
      </c>
      <c r="J96" s="14">
        <v>394880</v>
      </c>
      <c r="K96" s="14">
        <v>375000</v>
      </c>
      <c r="L96" s="14" t="s">
        <v>37</v>
      </c>
      <c r="M96" s="14" t="s">
        <v>358</v>
      </c>
      <c r="N96" s="15">
        <v>44926</v>
      </c>
      <c r="O96" s="32" t="s">
        <v>1132</v>
      </c>
      <c r="P96" s="32"/>
      <c r="Q96" s="32"/>
    </row>
    <row r="97" spans="1:17" ht="153">
      <c r="A97" s="14"/>
      <c r="B97" s="14" t="s">
        <v>1113</v>
      </c>
      <c r="C97" s="14" t="s">
        <v>63</v>
      </c>
      <c r="D97" s="14">
        <v>2019</v>
      </c>
      <c r="E97" s="14" t="s">
        <v>1094</v>
      </c>
      <c r="F97" s="14" t="s">
        <v>220</v>
      </c>
      <c r="G97" s="14" t="s">
        <v>220</v>
      </c>
      <c r="H97" s="27" t="s">
        <v>1114</v>
      </c>
      <c r="I97" s="14" t="s">
        <v>1115</v>
      </c>
      <c r="J97" s="14">
        <v>536471</v>
      </c>
      <c r="K97" s="14">
        <v>510000</v>
      </c>
      <c r="L97" s="14" t="s">
        <v>37</v>
      </c>
      <c r="M97" s="14" t="s">
        <v>358</v>
      </c>
      <c r="N97" s="15">
        <v>45108</v>
      </c>
      <c r="O97" s="32" t="s">
        <v>1116</v>
      </c>
      <c r="P97" s="32"/>
      <c r="Q97" s="32"/>
    </row>
    <row r="98" spans="1:17" ht="170.1">
      <c r="A98" s="14"/>
      <c r="B98" s="14" t="s">
        <v>1109</v>
      </c>
      <c r="C98" s="14" t="s">
        <v>63</v>
      </c>
      <c r="D98" s="14">
        <v>2019</v>
      </c>
      <c r="E98" s="14" t="s">
        <v>1094</v>
      </c>
      <c r="F98" s="14" t="s">
        <v>194</v>
      </c>
      <c r="G98" s="14" t="s">
        <v>194</v>
      </c>
      <c r="H98" s="27" t="s">
        <v>1110</v>
      </c>
      <c r="I98" s="14" t="s">
        <v>1111</v>
      </c>
      <c r="J98" s="14">
        <v>507956</v>
      </c>
      <c r="K98" s="14">
        <v>483401</v>
      </c>
      <c r="L98" s="14" t="s">
        <v>37</v>
      </c>
      <c r="M98" s="14" t="s">
        <v>358</v>
      </c>
      <c r="N98" s="15">
        <v>45107</v>
      </c>
      <c r="O98" s="32" t="s">
        <v>1112</v>
      </c>
      <c r="P98" s="32"/>
      <c r="Q98" s="32"/>
    </row>
    <row r="99" spans="1:17" ht="170.1">
      <c r="A99" s="14"/>
      <c r="B99" s="14" t="s">
        <v>1260</v>
      </c>
      <c r="C99" s="14" t="s">
        <v>33</v>
      </c>
      <c r="D99" s="14">
        <v>2019</v>
      </c>
      <c r="E99" s="14" t="s">
        <v>1214</v>
      </c>
      <c r="F99" s="14" t="s">
        <v>220</v>
      </c>
      <c r="G99" s="14" t="s">
        <v>220</v>
      </c>
      <c r="H99" s="27" t="s">
        <v>1261</v>
      </c>
      <c r="I99" s="14" t="s">
        <v>1262</v>
      </c>
      <c r="J99" s="14">
        <v>452984</v>
      </c>
      <c r="K99" s="14">
        <v>430000</v>
      </c>
      <c r="L99" s="14" t="s">
        <v>37</v>
      </c>
      <c r="M99" s="14" t="s">
        <v>407</v>
      </c>
      <c r="N99" s="15">
        <v>44926</v>
      </c>
      <c r="O99" s="32" t="s">
        <v>1263</v>
      </c>
      <c r="P99" s="32"/>
      <c r="Q99" s="32"/>
    </row>
    <row r="100" spans="1:17" ht="153">
      <c r="A100" s="14"/>
      <c r="B100" s="14" t="s">
        <v>1213</v>
      </c>
      <c r="C100" s="14" t="s">
        <v>33</v>
      </c>
      <c r="D100" s="14">
        <v>2019</v>
      </c>
      <c r="E100" s="14" t="s">
        <v>1214</v>
      </c>
      <c r="F100" s="14" t="s">
        <v>113</v>
      </c>
      <c r="G100" s="14" t="s">
        <v>113</v>
      </c>
      <c r="H100" s="27" t="s">
        <v>1215</v>
      </c>
      <c r="I100" s="14" t="s">
        <v>1216</v>
      </c>
      <c r="J100" s="14">
        <v>407094</v>
      </c>
      <c r="K100" s="14">
        <v>390000</v>
      </c>
      <c r="L100" s="14" t="s">
        <v>37</v>
      </c>
      <c r="M100" s="14" t="s">
        <v>358</v>
      </c>
      <c r="N100" s="15">
        <v>45205</v>
      </c>
      <c r="O100" s="32" t="s">
        <v>1217</v>
      </c>
      <c r="P100" s="32"/>
      <c r="Q100" s="32"/>
    </row>
    <row r="101" spans="1:17" ht="153">
      <c r="A101" s="14"/>
      <c r="B101" s="14" t="s">
        <v>1284</v>
      </c>
      <c r="C101" s="14" t="s">
        <v>241</v>
      </c>
      <c r="D101" s="14">
        <v>2018</v>
      </c>
      <c r="E101" s="14" t="s">
        <v>1265</v>
      </c>
      <c r="F101" s="14" t="s">
        <v>113</v>
      </c>
      <c r="G101" s="14" t="s">
        <v>113</v>
      </c>
      <c r="H101" s="27" t="s">
        <v>1285</v>
      </c>
      <c r="I101" s="14" t="s">
        <v>732</v>
      </c>
      <c r="J101" s="14">
        <v>923629</v>
      </c>
      <c r="K101" s="14">
        <v>878125</v>
      </c>
      <c r="L101" s="14" t="s">
        <v>37</v>
      </c>
      <c r="M101" s="14" t="s">
        <v>358</v>
      </c>
      <c r="N101" s="15">
        <v>45173</v>
      </c>
      <c r="O101" s="32" t="s">
        <v>732</v>
      </c>
      <c r="P101" s="32"/>
      <c r="Q101" s="32"/>
    </row>
    <row r="102" spans="1:17" ht="153">
      <c r="A102" s="14" t="s">
        <v>1278</v>
      </c>
      <c r="B102" s="14" t="s">
        <v>1279</v>
      </c>
      <c r="C102" s="14" t="s">
        <v>241</v>
      </c>
      <c r="D102" s="14">
        <v>2018</v>
      </c>
      <c r="E102" s="14" t="s">
        <v>1265</v>
      </c>
      <c r="F102" s="14" t="s">
        <v>220</v>
      </c>
      <c r="G102" s="14" t="s">
        <v>220</v>
      </c>
      <c r="H102" s="27" t="s">
        <v>1280</v>
      </c>
      <c r="I102" s="14" t="s">
        <v>1008</v>
      </c>
      <c r="J102" s="14">
        <v>655779</v>
      </c>
      <c r="K102" s="14">
        <v>623490</v>
      </c>
      <c r="L102" s="14" t="s">
        <v>37</v>
      </c>
      <c r="M102" s="14" t="s">
        <v>282</v>
      </c>
      <c r="N102" s="15">
        <v>45291</v>
      </c>
      <c r="O102" s="32" t="s">
        <v>1008</v>
      </c>
      <c r="P102" s="32"/>
      <c r="Q102" s="32"/>
    </row>
    <row r="103" spans="1:17" ht="135.94999999999999">
      <c r="A103" s="14"/>
      <c r="B103" s="14" t="s">
        <v>1275</v>
      </c>
      <c r="C103" s="14" t="s">
        <v>241</v>
      </c>
      <c r="D103" s="14">
        <v>2018</v>
      </c>
      <c r="E103" s="14" t="s">
        <v>1265</v>
      </c>
      <c r="F103" s="14" t="s">
        <v>42</v>
      </c>
      <c r="G103" s="14" t="s">
        <v>42</v>
      </c>
      <c r="H103" s="27" t="s">
        <v>1276</v>
      </c>
      <c r="I103" s="14" t="s">
        <v>1277</v>
      </c>
      <c r="J103" s="14">
        <v>772214</v>
      </c>
      <c r="K103" s="14">
        <v>728125</v>
      </c>
      <c r="L103" s="14" t="s">
        <v>37</v>
      </c>
      <c r="M103" s="14" t="s">
        <v>282</v>
      </c>
      <c r="N103" s="15">
        <v>45291</v>
      </c>
      <c r="O103" s="32" t="s">
        <v>1277</v>
      </c>
      <c r="P103" s="32"/>
      <c r="Q103" s="32"/>
    </row>
    <row r="104" spans="1:17" ht="170.1">
      <c r="A104" s="14" t="s">
        <v>1268</v>
      </c>
      <c r="B104" s="14" t="s">
        <v>1269</v>
      </c>
      <c r="C104" s="14" t="s">
        <v>241</v>
      </c>
      <c r="D104" s="14">
        <v>2018</v>
      </c>
      <c r="E104" s="14" t="s">
        <v>1265</v>
      </c>
      <c r="F104" s="14" t="s">
        <v>113</v>
      </c>
      <c r="G104" s="14" t="s">
        <v>113</v>
      </c>
      <c r="H104" s="27" t="s">
        <v>1270</v>
      </c>
      <c r="I104" s="14" t="s">
        <v>1271</v>
      </c>
      <c r="J104" s="14">
        <v>744190</v>
      </c>
      <c r="K104" s="14">
        <v>878125</v>
      </c>
      <c r="L104" s="14" t="s">
        <v>953</v>
      </c>
      <c r="M104" s="14" t="s">
        <v>358</v>
      </c>
      <c r="N104" s="15">
        <v>44514</v>
      </c>
      <c r="O104" s="32" t="s">
        <v>1271</v>
      </c>
      <c r="P104" s="32"/>
      <c r="Q104" s="32"/>
    </row>
    <row r="105" spans="1:17" ht="102">
      <c r="A105" s="14"/>
      <c r="B105" s="14" t="s">
        <v>1289</v>
      </c>
      <c r="C105" s="14" t="s">
        <v>594</v>
      </c>
      <c r="D105" s="14">
        <v>2018</v>
      </c>
      <c r="E105" s="14" t="s">
        <v>1290</v>
      </c>
      <c r="F105" s="14" t="s">
        <v>152</v>
      </c>
      <c r="G105" s="14" t="s">
        <v>152</v>
      </c>
      <c r="H105" s="27" t="s">
        <v>1291</v>
      </c>
      <c r="I105" s="14" t="s">
        <v>1292</v>
      </c>
      <c r="J105" s="14">
        <v>0</v>
      </c>
      <c r="K105" s="14">
        <v>2815901</v>
      </c>
      <c r="L105" s="14" t="s">
        <v>953</v>
      </c>
      <c r="M105" s="14" t="s">
        <v>358</v>
      </c>
      <c r="N105" s="15">
        <v>43942</v>
      </c>
      <c r="O105" s="32" t="s">
        <v>1292</v>
      </c>
      <c r="P105" s="32"/>
      <c r="Q105" s="32"/>
    </row>
    <row r="106" spans="1:17" ht="170.1">
      <c r="A106" s="14"/>
      <c r="B106" s="14" t="s">
        <v>1425</v>
      </c>
      <c r="C106" s="14" t="s">
        <v>205</v>
      </c>
      <c r="D106" s="14">
        <v>2018</v>
      </c>
      <c r="E106" s="14" t="s">
        <v>1350</v>
      </c>
      <c r="F106" s="14" t="s">
        <v>152</v>
      </c>
      <c r="G106" s="14" t="s">
        <v>152</v>
      </c>
      <c r="H106" s="27" t="s">
        <v>1426</v>
      </c>
      <c r="I106" s="14" t="s">
        <v>564</v>
      </c>
      <c r="J106" s="14">
        <v>354567</v>
      </c>
      <c r="K106" s="14">
        <v>343450</v>
      </c>
      <c r="L106" s="14" t="s">
        <v>953</v>
      </c>
      <c r="M106" s="14" t="s">
        <v>358</v>
      </c>
      <c r="N106" s="15">
        <v>44492</v>
      </c>
      <c r="O106" s="32" t="s">
        <v>564</v>
      </c>
      <c r="P106" s="32"/>
      <c r="Q106" s="32"/>
    </row>
    <row r="107" spans="1:17" ht="119.1">
      <c r="A107" s="14"/>
      <c r="B107" s="14" t="s">
        <v>1378</v>
      </c>
      <c r="C107" s="14" t="s">
        <v>205</v>
      </c>
      <c r="D107" s="14">
        <v>2018</v>
      </c>
      <c r="E107" s="14" t="s">
        <v>1350</v>
      </c>
      <c r="F107" s="14" t="s">
        <v>194</v>
      </c>
      <c r="G107" s="14" t="s">
        <v>194</v>
      </c>
      <c r="H107" s="27" t="s">
        <v>1379</v>
      </c>
      <c r="I107" s="14" t="s">
        <v>1380</v>
      </c>
      <c r="J107" s="14">
        <v>360495</v>
      </c>
      <c r="K107" s="14">
        <v>343450</v>
      </c>
      <c r="L107" s="14" t="s">
        <v>37</v>
      </c>
      <c r="M107" s="14" t="s">
        <v>358</v>
      </c>
      <c r="N107" s="15">
        <v>44926</v>
      </c>
      <c r="O107" s="32" t="s">
        <v>1380</v>
      </c>
      <c r="P107" s="32"/>
      <c r="Q107" s="32"/>
    </row>
    <row r="108" spans="1:17" ht="119.1">
      <c r="A108" s="14"/>
      <c r="B108" s="14" t="s">
        <v>1358</v>
      </c>
      <c r="C108" s="14" t="s">
        <v>205</v>
      </c>
      <c r="D108" s="14">
        <v>2018</v>
      </c>
      <c r="E108" s="14" t="s">
        <v>1350</v>
      </c>
      <c r="F108" s="14" t="s">
        <v>243</v>
      </c>
      <c r="G108" s="14" t="s">
        <v>243</v>
      </c>
      <c r="H108" s="27" t="s">
        <v>1359</v>
      </c>
      <c r="I108" s="14" t="s">
        <v>781</v>
      </c>
      <c r="J108" s="14">
        <v>345782</v>
      </c>
      <c r="K108" s="14">
        <v>329446</v>
      </c>
      <c r="L108" s="14" t="s">
        <v>953</v>
      </c>
      <c r="M108" s="14" t="s">
        <v>391</v>
      </c>
      <c r="N108" s="15">
        <v>44561</v>
      </c>
      <c r="O108" s="32" t="s">
        <v>781</v>
      </c>
      <c r="P108" s="32"/>
      <c r="Q108" s="32"/>
    </row>
    <row r="109" spans="1:17" ht="119.1">
      <c r="A109" s="14"/>
      <c r="B109" s="14" t="s">
        <v>1375</v>
      </c>
      <c r="C109" s="14" t="s">
        <v>63</v>
      </c>
      <c r="D109" s="14">
        <v>2018</v>
      </c>
      <c r="E109" s="14" t="s">
        <v>1304</v>
      </c>
      <c r="F109" s="14" t="s">
        <v>20</v>
      </c>
      <c r="G109" s="14" t="s">
        <v>20</v>
      </c>
      <c r="H109" s="27" t="s">
        <v>1376</v>
      </c>
      <c r="I109" s="14" t="s">
        <v>470</v>
      </c>
      <c r="J109" s="14">
        <v>390539</v>
      </c>
      <c r="K109" s="14">
        <v>371923</v>
      </c>
      <c r="L109" s="14" t="s">
        <v>953</v>
      </c>
      <c r="M109" s="14" t="s">
        <v>282</v>
      </c>
      <c r="N109" s="15">
        <v>44196</v>
      </c>
      <c r="O109" s="32" t="s">
        <v>1377</v>
      </c>
      <c r="P109" s="32"/>
      <c r="Q109" s="32"/>
    </row>
    <row r="110" spans="1:17" ht="153">
      <c r="A110" s="14"/>
      <c r="B110" s="14" t="s">
        <v>1365</v>
      </c>
      <c r="C110" s="14" t="s">
        <v>63</v>
      </c>
      <c r="D110" s="14">
        <v>2018</v>
      </c>
      <c r="E110" s="14" t="s">
        <v>1304</v>
      </c>
      <c r="F110" s="14" t="s">
        <v>194</v>
      </c>
      <c r="G110" s="14" t="s">
        <v>194</v>
      </c>
      <c r="H110" s="27" t="s">
        <v>1366</v>
      </c>
      <c r="I110" s="14" t="s">
        <v>1367</v>
      </c>
      <c r="J110" s="14">
        <v>404896</v>
      </c>
      <c r="K110" s="14">
        <v>385640</v>
      </c>
      <c r="L110" s="14" t="s">
        <v>37</v>
      </c>
      <c r="M110" s="14" t="s">
        <v>358</v>
      </c>
      <c r="N110" s="15">
        <v>44743</v>
      </c>
      <c r="O110" s="32" t="s">
        <v>1367</v>
      </c>
      <c r="P110" s="32"/>
      <c r="Q110" s="32"/>
    </row>
    <row r="111" spans="1:17" ht="153">
      <c r="A111" s="14"/>
      <c r="B111" s="14" t="s">
        <v>1338</v>
      </c>
      <c r="C111" s="14" t="s">
        <v>63</v>
      </c>
      <c r="D111" s="14">
        <v>2018</v>
      </c>
      <c r="E111" s="14" t="s">
        <v>1304</v>
      </c>
      <c r="F111" s="14" t="s">
        <v>42</v>
      </c>
      <c r="G111" s="14" t="s">
        <v>42</v>
      </c>
      <c r="H111" s="27" t="s">
        <v>1339</v>
      </c>
      <c r="I111" s="14" t="s">
        <v>619</v>
      </c>
      <c r="J111" s="14">
        <v>463007</v>
      </c>
      <c r="K111" s="14">
        <v>441285</v>
      </c>
      <c r="L111" s="14" t="s">
        <v>953</v>
      </c>
      <c r="M111" s="14" t="s">
        <v>293</v>
      </c>
      <c r="N111" s="15">
        <v>44286</v>
      </c>
      <c r="O111" s="32" t="s">
        <v>619</v>
      </c>
      <c r="P111" s="32"/>
      <c r="Q111" s="32"/>
    </row>
    <row r="112" spans="1:17" ht="135.94999999999999">
      <c r="A112" s="14"/>
      <c r="B112" s="14" t="s">
        <v>1327</v>
      </c>
      <c r="C112" s="14" t="s">
        <v>63</v>
      </c>
      <c r="D112" s="14">
        <v>2018</v>
      </c>
      <c r="E112" s="14" t="s">
        <v>1304</v>
      </c>
      <c r="F112" s="14" t="s">
        <v>42</v>
      </c>
      <c r="G112" s="14" t="s">
        <v>42</v>
      </c>
      <c r="H112" s="27" t="s">
        <v>1328</v>
      </c>
      <c r="I112" s="14" t="s">
        <v>1208</v>
      </c>
      <c r="J112" s="14">
        <v>390375</v>
      </c>
      <c r="K112" s="14">
        <v>371950</v>
      </c>
      <c r="L112" s="14" t="s">
        <v>953</v>
      </c>
      <c r="M112" s="14" t="s">
        <v>551</v>
      </c>
      <c r="N112" s="15">
        <v>44561</v>
      </c>
      <c r="O112" s="32" t="s">
        <v>1329</v>
      </c>
      <c r="P112" s="32"/>
      <c r="Q112" s="32"/>
    </row>
    <row r="113" spans="1:17" ht="119.1">
      <c r="A113" s="14"/>
      <c r="B113" s="14" t="s">
        <v>1324</v>
      </c>
      <c r="C113" s="14" t="s">
        <v>63</v>
      </c>
      <c r="D113" s="14">
        <v>2018</v>
      </c>
      <c r="E113" s="14" t="s">
        <v>1304</v>
      </c>
      <c r="F113" s="14" t="s">
        <v>20</v>
      </c>
      <c r="G113" s="14" t="s">
        <v>20</v>
      </c>
      <c r="H113" s="27" t="s">
        <v>1325</v>
      </c>
      <c r="I113" s="14" t="s">
        <v>811</v>
      </c>
      <c r="J113" s="14">
        <v>405990</v>
      </c>
      <c r="K113" s="14">
        <v>386828</v>
      </c>
      <c r="L113" s="14" t="s">
        <v>953</v>
      </c>
      <c r="M113" s="14" t="s">
        <v>358</v>
      </c>
      <c r="N113" s="15">
        <v>44227</v>
      </c>
      <c r="O113" s="32" t="s">
        <v>1326</v>
      </c>
      <c r="P113" s="32"/>
      <c r="Q113" s="32"/>
    </row>
    <row r="114" spans="1:17" ht="135.94999999999999">
      <c r="A114" s="14"/>
      <c r="B114" s="14" t="s">
        <v>1319</v>
      </c>
      <c r="C114" s="14" t="s">
        <v>63</v>
      </c>
      <c r="D114" s="14">
        <v>2018</v>
      </c>
      <c r="E114" s="14" t="s">
        <v>1304</v>
      </c>
      <c r="F114" s="14" t="s">
        <v>243</v>
      </c>
      <c r="G114" s="14" t="s">
        <v>243</v>
      </c>
      <c r="H114" s="27" t="s">
        <v>1320</v>
      </c>
      <c r="I114" s="14" t="s">
        <v>390</v>
      </c>
      <c r="J114" s="14">
        <v>403850</v>
      </c>
      <c r="K114" s="14">
        <v>384810</v>
      </c>
      <c r="L114" s="14" t="s">
        <v>37</v>
      </c>
      <c r="M114" s="14" t="s">
        <v>391</v>
      </c>
      <c r="N114" s="15">
        <v>44926</v>
      </c>
      <c r="O114" s="32" t="s">
        <v>1321</v>
      </c>
      <c r="P114" s="32"/>
      <c r="Q114" s="32"/>
    </row>
    <row r="115" spans="1:17" ht="135.94999999999999">
      <c r="A115" s="14"/>
      <c r="B115" s="14" t="s">
        <v>1316</v>
      </c>
      <c r="C115" s="14" t="s">
        <v>63</v>
      </c>
      <c r="D115" s="14">
        <v>2018</v>
      </c>
      <c r="E115" s="14" t="s">
        <v>1304</v>
      </c>
      <c r="F115" s="14" t="s">
        <v>49</v>
      </c>
      <c r="G115" s="14" t="s">
        <v>49</v>
      </c>
      <c r="H115" s="27" t="s">
        <v>1317</v>
      </c>
      <c r="I115" s="14" t="s">
        <v>364</v>
      </c>
      <c r="J115" s="14">
        <v>364460</v>
      </c>
      <c r="K115" s="14">
        <v>347167</v>
      </c>
      <c r="L115" s="14" t="s">
        <v>953</v>
      </c>
      <c r="M115" s="14" t="s">
        <v>306</v>
      </c>
      <c r="N115" s="15">
        <v>44651</v>
      </c>
      <c r="O115" s="32" t="s">
        <v>1318</v>
      </c>
      <c r="P115" s="32"/>
      <c r="Q115" s="32"/>
    </row>
    <row r="116" spans="1:17" ht="221.1">
      <c r="A116" s="14"/>
      <c r="B116" s="14" t="s">
        <v>1303</v>
      </c>
      <c r="C116" s="14" t="s">
        <v>63</v>
      </c>
      <c r="D116" s="14">
        <v>2018</v>
      </c>
      <c r="E116" s="14" t="s">
        <v>1304</v>
      </c>
      <c r="F116" s="14" t="s">
        <v>243</v>
      </c>
      <c r="G116" s="14" t="s">
        <v>243</v>
      </c>
      <c r="H116" s="27" t="s">
        <v>1305</v>
      </c>
      <c r="I116" s="14" t="s">
        <v>245</v>
      </c>
      <c r="J116" s="14">
        <v>395693</v>
      </c>
      <c r="K116" s="14">
        <v>376550</v>
      </c>
      <c r="L116" s="14" t="s">
        <v>953</v>
      </c>
      <c r="M116" s="14" t="s">
        <v>300</v>
      </c>
      <c r="N116" s="15">
        <v>44196</v>
      </c>
      <c r="O116" s="32" t="s">
        <v>1306</v>
      </c>
      <c r="P116" s="32"/>
      <c r="Q116" s="32"/>
    </row>
    <row r="117" spans="1:17" ht="170.1">
      <c r="A117" s="14"/>
      <c r="B117" s="14" t="s">
        <v>1436</v>
      </c>
      <c r="C117" s="14" t="s">
        <v>165</v>
      </c>
      <c r="D117" s="14">
        <v>2018</v>
      </c>
      <c r="E117" s="14" t="s">
        <v>1394</v>
      </c>
      <c r="F117" s="14" t="s">
        <v>583</v>
      </c>
      <c r="G117" s="14" t="s">
        <v>583</v>
      </c>
      <c r="H117" s="27" t="s">
        <v>1437</v>
      </c>
      <c r="I117" s="14" t="s">
        <v>585</v>
      </c>
      <c r="J117" s="14">
        <v>205000</v>
      </c>
      <c r="K117" s="14">
        <v>205000</v>
      </c>
      <c r="L117" s="14" t="s">
        <v>953</v>
      </c>
      <c r="M117" s="14" t="s">
        <v>300</v>
      </c>
      <c r="N117" s="15">
        <v>44377</v>
      </c>
      <c r="O117" s="32" t="s">
        <v>1438</v>
      </c>
      <c r="P117" s="32" t="s">
        <v>1439</v>
      </c>
      <c r="Q117" s="32"/>
    </row>
    <row r="118" spans="1:17" ht="409.6">
      <c r="A118" s="14"/>
      <c r="B118" s="14" t="s">
        <v>1432</v>
      </c>
      <c r="C118" s="14" t="s">
        <v>165</v>
      </c>
      <c r="D118" s="14">
        <v>2018</v>
      </c>
      <c r="E118" s="14" t="s">
        <v>1394</v>
      </c>
      <c r="F118" s="14" t="s">
        <v>194</v>
      </c>
      <c r="G118" s="14" t="s">
        <v>194</v>
      </c>
      <c r="H118" s="27" t="s">
        <v>1433</v>
      </c>
      <c r="I118" s="14" t="s">
        <v>737</v>
      </c>
      <c r="J118" s="14">
        <v>727900</v>
      </c>
      <c r="K118" s="14">
        <v>727900</v>
      </c>
      <c r="L118" s="14" t="s">
        <v>953</v>
      </c>
      <c r="M118" s="14" t="s">
        <v>358</v>
      </c>
      <c r="N118" s="15">
        <v>44196</v>
      </c>
      <c r="O118" s="32" t="s">
        <v>1434</v>
      </c>
      <c r="P118" s="32" t="s">
        <v>1435</v>
      </c>
      <c r="Q118" s="32"/>
    </row>
    <row r="119" spans="1:17" ht="186.95">
      <c r="A119" s="14"/>
      <c r="B119" s="14" t="s">
        <v>1393</v>
      </c>
      <c r="C119" s="14" t="s">
        <v>165</v>
      </c>
      <c r="D119" s="14">
        <v>2018</v>
      </c>
      <c r="E119" s="14" t="s">
        <v>1394</v>
      </c>
      <c r="F119" s="14" t="s">
        <v>220</v>
      </c>
      <c r="G119" s="14" t="s">
        <v>220</v>
      </c>
      <c r="H119" s="27" t="s">
        <v>1395</v>
      </c>
      <c r="I119" s="14" t="s">
        <v>1135</v>
      </c>
      <c r="J119" s="14">
        <v>223039</v>
      </c>
      <c r="K119" s="14">
        <v>223039</v>
      </c>
      <c r="L119" s="14" t="s">
        <v>953</v>
      </c>
      <c r="M119" s="14" t="s">
        <v>282</v>
      </c>
      <c r="N119" s="15">
        <v>43465</v>
      </c>
      <c r="O119" s="32" t="s">
        <v>1396</v>
      </c>
      <c r="P119" s="32" t="s">
        <v>1397</v>
      </c>
      <c r="Q119" s="32"/>
    </row>
    <row r="120" spans="1:17" ht="272.10000000000002">
      <c r="A120" s="16"/>
      <c r="B120" s="16" t="s">
        <v>62</v>
      </c>
      <c r="C120" s="16" t="s">
        <v>63</v>
      </c>
      <c r="D120" s="16">
        <v>2023</v>
      </c>
      <c r="E120" s="16" t="s">
        <v>64</v>
      </c>
      <c r="F120" s="16" t="s">
        <v>42</v>
      </c>
      <c r="G120" s="16" t="s">
        <v>42</v>
      </c>
      <c r="H120" s="29" t="s">
        <v>65</v>
      </c>
      <c r="I120" s="16" t="s">
        <v>66</v>
      </c>
      <c r="J120" s="16">
        <v>432090</v>
      </c>
      <c r="K120" s="16">
        <v>425000</v>
      </c>
      <c r="L120" s="16" t="s">
        <v>37</v>
      </c>
      <c r="M120" s="16" t="s">
        <v>67</v>
      </c>
      <c r="N120" s="17">
        <v>46022</v>
      </c>
      <c r="O120" s="34" t="s">
        <v>66</v>
      </c>
      <c r="P120" s="34"/>
      <c r="Q120" s="34" t="s">
        <v>68</v>
      </c>
    </row>
    <row r="121" spans="1:17" ht="323.10000000000002">
      <c r="A121" s="16" t="s">
        <v>177</v>
      </c>
      <c r="B121" s="16" t="s">
        <v>178</v>
      </c>
      <c r="C121" s="16" t="s">
        <v>165</v>
      </c>
      <c r="D121" s="16">
        <v>2023</v>
      </c>
      <c r="E121" s="16" t="s">
        <v>166</v>
      </c>
      <c r="F121" s="16" t="s">
        <v>42</v>
      </c>
      <c r="G121" s="16" t="s">
        <v>42</v>
      </c>
      <c r="H121" s="29" t="s">
        <v>179</v>
      </c>
      <c r="I121" s="16" t="s">
        <v>180</v>
      </c>
      <c r="J121" s="16">
        <v>970000</v>
      </c>
      <c r="K121" s="16">
        <v>970000</v>
      </c>
      <c r="L121" s="16" t="s">
        <v>37</v>
      </c>
      <c r="M121" s="16" t="s">
        <v>84</v>
      </c>
      <c r="N121" s="17">
        <v>45291</v>
      </c>
      <c r="O121" s="34" t="s">
        <v>181</v>
      </c>
      <c r="P121" s="34" t="s">
        <v>182</v>
      </c>
      <c r="Q121" s="34" t="s">
        <v>183</v>
      </c>
    </row>
    <row r="122" spans="1:17" ht="288.95">
      <c r="A122" s="16"/>
      <c r="B122" s="16" t="s">
        <v>164</v>
      </c>
      <c r="C122" s="16" t="s">
        <v>165</v>
      </c>
      <c r="D122" s="16">
        <v>2023</v>
      </c>
      <c r="E122" s="16" t="s">
        <v>166</v>
      </c>
      <c r="F122" s="16" t="s">
        <v>42</v>
      </c>
      <c r="G122" s="16" t="s">
        <v>42</v>
      </c>
      <c r="H122" s="29" t="s">
        <v>167</v>
      </c>
      <c r="I122" s="16" t="s">
        <v>168</v>
      </c>
      <c r="J122" s="16">
        <v>909754</v>
      </c>
      <c r="K122" s="16">
        <v>909754</v>
      </c>
      <c r="L122" s="16" t="s">
        <v>37</v>
      </c>
      <c r="M122" s="16" t="s">
        <v>59</v>
      </c>
      <c r="N122" s="17">
        <v>45291</v>
      </c>
      <c r="O122" s="34" t="s">
        <v>169</v>
      </c>
      <c r="P122" s="34" t="s">
        <v>170</v>
      </c>
      <c r="Q122" s="34" t="s">
        <v>171</v>
      </c>
    </row>
    <row r="123" spans="1:17" ht="323.10000000000002">
      <c r="A123" s="16" t="s">
        <v>450</v>
      </c>
      <c r="B123" s="16" t="s">
        <v>451</v>
      </c>
      <c r="C123" s="16" t="s">
        <v>63</v>
      </c>
      <c r="D123" s="16">
        <v>2022</v>
      </c>
      <c r="E123" s="16" t="s">
        <v>297</v>
      </c>
      <c r="F123" s="16" t="s">
        <v>56</v>
      </c>
      <c r="G123" s="16" t="s">
        <v>56</v>
      </c>
      <c r="H123" s="29" t="s">
        <v>452</v>
      </c>
      <c r="I123" s="16" t="s">
        <v>453</v>
      </c>
      <c r="J123" s="16">
        <v>473813</v>
      </c>
      <c r="K123" s="16">
        <v>460000</v>
      </c>
      <c r="L123" s="16" t="s">
        <v>37</v>
      </c>
      <c r="M123" s="16" t="s">
        <v>300</v>
      </c>
      <c r="N123" s="17">
        <v>45657</v>
      </c>
      <c r="O123" s="34" t="s">
        <v>454</v>
      </c>
      <c r="P123" s="34"/>
      <c r="Q123" s="34" t="s">
        <v>455</v>
      </c>
    </row>
    <row r="124" spans="1:17" ht="306">
      <c r="A124" s="16" t="s">
        <v>570</v>
      </c>
      <c r="B124" s="16" t="s">
        <v>571</v>
      </c>
      <c r="C124" s="16" t="s">
        <v>241</v>
      </c>
      <c r="D124" s="16">
        <v>2021</v>
      </c>
      <c r="E124" s="16" t="s">
        <v>540</v>
      </c>
      <c r="F124" s="16" t="s">
        <v>20</v>
      </c>
      <c r="G124" s="16" t="s">
        <v>49</v>
      </c>
      <c r="H124" s="29" t="s">
        <v>572</v>
      </c>
      <c r="I124" s="16" t="s">
        <v>573</v>
      </c>
      <c r="J124" s="16">
        <v>822769</v>
      </c>
      <c r="K124" s="16">
        <v>802288</v>
      </c>
      <c r="L124" s="16" t="s">
        <v>37</v>
      </c>
      <c r="M124" s="16" t="s">
        <v>441</v>
      </c>
      <c r="N124" s="17">
        <v>46202</v>
      </c>
      <c r="O124" s="34" t="s">
        <v>573</v>
      </c>
      <c r="P124" s="34"/>
      <c r="Q124" s="34" t="s">
        <v>574</v>
      </c>
    </row>
    <row r="125" spans="1:17" ht="237.95">
      <c r="A125" s="16" t="s">
        <v>100</v>
      </c>
      <c r="B125" s="16" t="s">
        <v>850</v>
      </c>
      <c r="C125" s="16" t="s">
        <v>205</v>
      </c>
      <c r="D125" s="16">
        <v>2021</v>
      </c>
      <c r="E125" s="16" t="s">
        <v>820</v>
      </c>
      <c r="F125" s="16" t="s">
        <v>220</v>
      </c>
      <c r="G125" s="16" t="s">
        <v>220</v>
      </c>
      <c r="H125" s="29" t="s">
        <v>851</v>
      </c>
      <c r="I125" s="16" t="s">
        <v>852</v>
      </c>
      <c r="J125" s="16">
        <v>364394</v>
      </c>
      <c r="K125" s="16">
        <v>345448</v>
      </c>
      <c r="L125" s="16" t="s">
        <v>37</v>
      </c>
      <c r="M125" s="16" t="s">
        <v>306</v>
      </c>
      <c r="N125" s="17">
        <v>45746</v>
      </c>
      <c r="O125" s="34" t="s">
        <v>852</v>
      </c>
      <c r="P125" s="34"/>
      <c r="Q125" s="34" t="s">
        <v>853</v>
      </c>
    </row>
    <row r="126" spans="1:17" ht="356.1">
      <c r="A126" s="16" t="s">
        <v>622</v>
      </c>
      <c r="B126" s="16" t="s">
        <v>623</v>
      </c>
      <c r="C126" s="16" t="s">
        <v>165</v>
      </c>
      <c r="D126" s="16">
        <v>2021</v>
      </c>
      <c r="E126" s="16" t="s">
        <v>624</v>
      </c>
      <c r="F126" s="16" t="s">
        <v>220</v>
      </c>
      <c r="G126" s="16" t="s">
        <v>220</v>
      </c>
      <c r="H126" s="29" t="s">
        <v>625</v>
      </c>
      <c r="I126" s="16" t="s">
        <v>626</v>
      </c>
      <c r="J126" s="16">
        <v>620000</v>
      </c>
      <c r="K126" s="16">
        <v>620000</v>
      </c>
      <c r="L126" s="16" t="s">
        <v>37</v>
      </c>
      <c r="M126" s="16" t="s">
        <v>627</v>
      </c>
      <c r="N126" s="17">
        <v>44685</v>
      </c>
      <c r="O126" s="34" t="s">
        <v>628</v>
      </c>
      <c r="P126" s="34"/>
      <c r="Q126" s="34" t="s">
        <v>629</v>
      </c>
    </row>
    <row r="127" spans="1:17" ht="323.10000000000002">
      <c r="A127" s="16"/>
      <c r="B127" s="16" t="s">
        <v>854</v>
      </c>
      <c r="C127" s="16" t="s">
        <v>241</v>
      </c>
      <c r="D127" s="16">
        <v>2020</v>
      </c>
      <c r="E127" s="16" t="s">
        <v>855</v>
      </c>
      <c r="F127" s="16" t="s">
        <v>215</v>
      </c>
      <c r="G127" s="16" t="s">
        <v>215</v>
      </c>
      <c r="H127" s="29" t="s">
        <v>856</v>
      </c>
      <c r="I127" s="16" t="s">
        <v>318</v>
      </c>
      <c r="J127" s="16">
        <v>803149</v>
      </c>
      <c r="K127" s="16">
        <v>769952</v>
      </c>
      <c r="L127" s="16" t="s">
        <v>37</v>
      </c>
      <c r="M127" s="16" t="s">
        <v>282</v>
      </c>
      <c r="N127" s="17">
        <v>45838</v>
      </c>
      <c r="O127" s="34" t="s">
        <v>318</v>
      </c>
      <c r="P127" s="34"/>
      <c r="Q127" s="34" t="s">
        <v>857</v>
      </c>
    </row>
    <row r="128" spans="1:17" ht="221.1">
      <c r="A128" s="16"/>
      <c r="B128" s="16" t="s">
        <v>1077</v>
      </c>
      <c r="C128" s="16" t="s">
        <v>63</v>
      </c>
      <c r="D128" s="16">
        <v>2020</v>
      </c>
      <c r="E128" s="16" t="s">
        <v>959</v>
      </c>
      <c r="F128" s="16" t="s">
        <v>20</v>
      </c>
      <c r="G128" s="16" t="s">
        <v>20</v>
      </c>
      <c r="H128" s="29" t="s">
        <v>1078</v>
      </c>
      <c r="I128" s="16" t="s">
        <v>1079</v>
      </c>
      <c r="J128" s="16">
        <v>579064</v>
      </c>
      <c r="K128" s="16">
        <v>550000</v>
      </c>
      <c r="L128" s="16" t="s">
        <v>37</v>
      </c>
      <c r="M128" s="16" t="s">
        <v>300</v>
      </c>
      <c r="N128" s="17">
        <v>45277</v>
      </c>
      <c r="O128" s="34" t="s">
        <v>1080</v>
      </c>
      <c r="P128" s="34"/>
      <c r="Q128" s="34" t="s">
        <v>1081</v>
      </c>
    </row>
    <row r="129" spans="1:17" ht="306">
      <c r="A129" s="16"/>
      <c r="B129" s="16" t="s">
        <v>1062</v>
      </c>
      <c r="C129" s="16" t="s">
        <v>63</v>
      </c>
      <c r="D129" s="16">
        <v>2020</v>
      </c>
      <c r="E129" s="16" t="s">
        <v>959</v>
      </c>
      <c r="F129" s="16" t="s">
        <v>42</v>
      </c>
      <c r="G129" s="16" t="s">
        <v>42</v>
      </c>
      <c r="H129" s="29" t="s">
        <v>1063</v>
      </c>
      <c r="I129" s="16" t="s">
        <v>1064</v>
      </c>
      <c r="J129" s="16">
        <v>505420</v>
      </c>
      <c r="K129" s="16">
        <v>480000</v>
      </c>
      <c r="L129" s="16" t="s">
        <v>37</v>
      </c>
      <c r="M129" s="16" t="s">
        <v>293</v>
      </c>
      <c r="N129" s="17">
        <v>45414</v>
      </c>
      <c r="O129" s="34" t="s">
        <v>1064</v>
      </c>
      <c r="P129" s="34"/>
      <c r="Q129" s="34" t="s">
        <v>1065</v>
      </c>
    </row>
    <row r="130" spans="1:17" ht="306">
      <c r="A130" s="16"/>
      <c r="B130" s="16" t="s">
        <v>885</v>
      </c>
      <c r="C130" s="16" t="s">
        <v>33</v>
      </c>
      <c r="D130" s="16">
        <v>2020</v>
      </c>
      <c r="E130" s="16" t="s">
        <v>880</v>
      </c>
      <c r="F130" s="16" t="s">
        <v>42</v>
      </c>
      <c r="G130" s="16" t="s">
        <v>42</v>
      </c>
      <c r="H130" s="29" t="s">
        <v>886</v>
      </c>
      <c r="I130" s="16" t="s">
        <v>887</v>
      </c>
      <c r="J130" s="16">
        <v>593892</v>
      </c>
      <c r="K130" s="16">
        <v>558000</v>
      </c>
      <c r="L130" s="16" t="s">
        <v>37</v>
      </c>
      <c r="M130" s="16" t="s">
        <v>358</v>
      </c>
      <c r="N130" s="17">
        <v>45379</v>
      </c>
      <c r="O130" s="34" t="s">
        <v>888</v>
      </c>
      <c r="P130" s="34"/>
      <c r="Q130" s="34" t="s">
        <v>889</v>
      </c>
    </row>
    <row r="131" spans="1:17" ht="153">
      <c r="A131" s="16"/>
      <c r="B131" s="16" t="s">
        <v>945</v>
      </c>
      <c r="C131" s="16" t="s">
        <v>241</v>
      </c>
      <c r="D131" s="16">
        <v>2019</v>
      </c>
      <c r="E131" s="16" t="s">
        <v>940</v>
      </c>
      <c r="F131" s="16" t="s">
        <v>152</v>
      </c>
      <c r="G131" s="16" t="s">
        <v>152</v>
      </c>
      <c r="H131" s="29" t="s">
        <v>946</v>
      </c>
      <c r="I131" s="16" t="s">
        <v>947</v>
      </c>
      <c r="J131" s="16">
        <v>765936</v>
      </c>
      <c r="K131" s="16">
        <v>726492</v>
      </c>
      <c r="L131" s="16" t="s">
        <v>37</v>
      </c>
      <c r="M131" s="16" t="s">
        <v>358</v>
      </c>
      <c r="N131" s="17">
        <v>45291</v>
      </c>
      <c r="O131" s="34" t="s">
        <v>947</v>
      </c>
      <c r="P131" s="34"/>
      <c r="Q131" s="34"/>
    </row>
    <row r="132" spans="1:17" ht="153">
      <c r="A132" s="16"/>
      <c r="B132" s="16" t="s">
        <v>1202</v>
      </c>
      <c r="C132" s="16" t="s">
        <v>63</v>
      </c>
      <c r="D132" s="16">
        <v>2019</v>
      </c>
      <c r="E132" s="16" t="s">
        <v>1094</v>
      </c>
      <c r="F132" s="16" t="s">
        <v>42</v>
      </c>
      <c r="G132" s="16" t="s">
        <v>42</v>
      </c>
      <c r="H132" s="29" t="s">
        <v>1203</v>
      </c>
      <c r="I132" s="16" t="s">
        <v>1204</v>
      </c>
      <c r="J132" s="16">
        <v>530461</v>
      </c>
      <c r="K132" s="16">
        <v>505000</v>
      </c>
      <c r="L132" s="16" t="s">
        <v>37</v>
      </c>
      <c r="M132" s="16" t="s">
        <v>358</v>
      </c>
      <c r="N132" s="17">
        <v>45291</v>
      </c>
      <c r="O132" s="34" t="s">
        <v>1205</v>
      </c>
      <c r="P132" s="34"/>
      <c r="Q132" s="34"/>
    </row>
    <row r="133" spans="1:17" ht="170.1">
      <c r="A133" s="16" t="s">
        <v>100</v>
      </c>
      <c r="B133" s="16" t="s">
        <v>1141</v>
      </c>
      <c r="C133" s="16" t="s">
        <v>63</v>
      </c>
      <c r="D133" s="16">
        <v>2019</v>
      </c>
      <c r="E133" s="16" t="s">
        <v>1094</v>
      </c>
      <c r="F133" s="16" t="s">
        <v>152</v>
      </c>
      <c r="G133" s="16" t="s">
        <v>152</v>
      </c>
      <c r="H133" s="29" t="s">
        <v>1142</v>
      </c>
      <c r="I133" s="16" t="s">
        <v>1143</v>
      </c>
      <c r="J133" s="16">
        <v>421299</v>
      </c>
      <c r="K133" s="16">
        <v>400000</v>
      </c>
      <c r="L133" s="16" t="s">
        <v>37</v>
      </c>
      <c r="M133" s="16" t="s">
        <v>551</v>
      </c>
      <c r="N133" s="17">
        <v>45291</v>
      </c>
      <c r="O133" s="34" t="s">
        <v>1144</v>
      </c>
      <c r="P133" s="34"/>
      <c r="Q133" s="34"/>
    </row>
    <row r="134" spans="1:17" ht="153">
      <c r="A134" s="16"/>
      <c r="B134" s="16" t="s">
        <v>1125</v>
      </c>
      <c r="C134" s="16" t="s">
        <v>63</v>
      </c>
      <c r="D134" s="16">
        <v>2019</v>
      </c>
      <c r="E134" s="16" t="s">
        <v>1094</v>
      </c>
      <c r="F134" s="16" t="s">
        <v>42</v>
      </c>
      <c r="G134" s="16" t="s">
        <v>42</v>
      </c>
      <c r="H134" s="29" t="s">
        <v>1126</v>
      </c>
      <c r="I134" s="16" t="s">
        <v>1127</v>
      </c>
      <c r="J134" s="16">
        <v>537037</v>
      </c>
      <c r="K134" s="16">
        <v>510000</v>
      </c>
      <c r="L134" s="16" t="s">
        <v>37</v>
      </c>
      <c r="M134" s="16" t="s">
        <v>334</v>
      </c>
      <c r="N134" s="17">
        <v>45107</v>
      </c>
      <c r="O134" s="34" t="s">
        <v>1128</v>
      </c>
      <c r="P134" s="34"/>
      <c r="Q134" s="34"/>
    </row>
    <row r="135" spans="1:17" ht="170.1">
      <c r="A135" s="16"/>
      <c r="B135" s="16" t="s">
        <v>1101</v>
      </c>
      <c r="C135" s="16" t="s">
        <v>63</v>
      </c>
      <c r="D135" s="16">
        <v>2019</v>
      </c>
      <c r="E135" s="16" t="s">
        <v>1094</v>
      </c>
      <c r="F135" s="16" t="s">
        <v>81</v>
      </c>
      <c r="G135" s="16" t="s">
        <v>81</v>
      </c>
      <c r="H135" s="29" t="s">
        <v>1102</v>
      </c>
      <c r="I135" s="16" t="s">
        <v>1103</v>
      </c>
      <c r="J135" s="16">
        <v>442452</v>
      </c>
      <c r="K135" s="16">
        <v>420000</v>
      </c>
      <c r="L135" s="16" t="s">
        <v>37</v>
      </c>
      <c r="M135" s="16" t="s">
        <v>892</v>
      </c>
      <c r="N135" s="17">
        <v>44742</v>
      </c>
      <c r="O135" s="34" t="s">
        <v>1104</v>
      </c>
      <c r="P135" s="34"/>
      <c r="Q135" s="34"/>
    </row>
    <row r="136" spans="1:17" ht="153">
      <c r="A136" s="16" t="s">
        <v>100</v>
      </c>
      <c r="B136" s="16" t="s">
        <v>1175</v>
      </c>
      <c r="C136" s="16" t="s">
        <v>63</v>
      </c>
      <c r="D136" s="16">
        <v>2019</v>
      </c>
      <c r="E136" s="16" t="s">
        <v>1094</v>
      </c>
      <c r="F136" s="16" t="s">
        <v>94</v>
      </c>
      <c r="G136" s="16" t="s">
        <v>94</v>
      </c>
      <c r="H136" s="29" t="s">
        <v>1176</v>
      </c>
      <c r="I136" s="16" t="s">
        <v>1177</v>
      </c>
      <c r="J136" s="16">
        <v>477015</v>
      </c>
      <c r="K136" s="16">
        <v>453000</v>
      </c>
      <c r="L136" s="16" t="s">
        <v>37</v>
      </c>
      <c r="M136" s="16" t="s">
        <v>306</v>
      </c>
      <c r="N136" s="17">
        <v>45102</v>
      </c>
      <c r="O136" s="34" t="s">
        <v>1178</v>
      </c>
      <c r="P136" s="34"/>
      <c r="Q136" s="34"/>
    </row>
    <row r="137" spans="1:17" ht="170.1">
      <c r="A137" s="16"/>
      <c r="B137" s="16" t="s">
        <v>1161</v>
      </c>
      <c r="C137" s="16" t="s">
        <v>63</v>
      </c>
      <c r="D137" s="16">
        <v>2019</v>
      </c>
      <c r="E137" s="16" t="s">
        <v>1094</v>
      </c>
      <c r="F137" s="16" t="s">
        <v>42</v>
      </c>
      <c r="G137" s="16" t="s">
        <v>42</v>
      </c>
      <c r="H137" s="29" t="s">
        <v>1162</v>
      </c>
      <c r="I137" s="16" t="s">
        <v>619</v>
      </c>
      <c r="J137" s="16">
        <v>452608</v>
      </c>
      <c r="K137" s="16">
        <v>430000</v>
      </c>
      <c r="L137" s="16" t="s">
        <v>37</v>
      </c>
      <c r="M137" s="16" t="s">
        <v>293</v>
      </c>
      <c r="N137" s="17">
        <v>44749</v>
      </c>
      <c r="O137" s="34" t="s">
        <v>1163</v>
      </c>
      <c r="P137" s="34"/>
      <c r="Q137" s="34"/>
    </row>
    <row r="138" spans="1:17" ht="153">
      <c r="A138" s="16"/>
      <c r="B138" s="16" t="s">
        <v>1264</v>
      </c>
      <c r="C138" s="16" t="s">
        <v>241</v>
      </c>
      <c r="D138" s="16">
        <v>2018</v>
      </c>
      <c r="E138" s="16" t="s">
        <v>1265</v>
      </c>
      <c r="F138" s="16" t="s">
        <v>194</v>
      </c>
      <c r="G138" s="16" t="s">
        <v>194</v>
      </c>
      <c r="H138" s="29" t="s">
        <v>1266</v>
      </c>
      <c r="I138" s="16" t="s">
        <v>1267</v>
      </c>
      <c r="J138" s="16">
        <v>912493</v>
      </c>
      <c r="K138" s="16">
        <v>868125</v>
      </c>
      <c r="L138" s="16" t="s">
        <v>37</v>
      </c>
      <c r="M138" s="16" t="s">
        <v>358</v>
      </c>
      <c r="N138" s="17">
        <v>45291</v>
      </c>
      <c r="O138" s="34" t="s">
        <v>1267</v>
      </c>
      <c r="P138" s="34"/>
      <c r="Q138" s="34"/>
    </row>
    <row r="139" spans="1:17" ht="135.94999999999999">
      <c r="A139" s="16"/>
      <c r="B139" s="16" t="s">
        <v>1343</v>
      </c>
      <c r="C139" s="16" t="s">
        <v>63</v>
      </c>
      <c r="D139" s="16">
        <v>2018</v>
      </c>
      <c r="E139" s="16" t="s">
        <v>1304</v>
      </c>
      <c r="F139" s="16" t="s">
        <v>194</v>
      </c>
      <c r="G139" s="16" t="s">
        <v>194</v>
      </c>
      <c r="H139" s="29" t="s">
        <v>1344</v>
      </c>
      <c r="I139" s="16" t="s">
        <v>1345</v>
      </c>
      <c r="J139" s="16">
        <v>332243</v>
      </c>
      <c r="K139" s="16">
        <v>317288</v>
      </c>
      <c r="L139" s="16" t="s">
        <v>37</v>
      </c>
      <c r="M139" s="16" t="s">
        <v>358</v>
      </c>
      <c r="N139" s="17">
        <v>44926</v>
      </c>
      <c r="O139" s="34" t="s">
        <v>1345</v>
      </c>
      <c r="P139" s="34"/>
      <c r="Q139" s="34"/>
    </row>
    <row r="140" spans="1:17" ht="119.1">
      <c r="A140" s="16"/>
      <c r="B140" s="16" t="s">
        <v>1340</v>
      </c>
      <c r="C140" s="16" t="s">
        <v>63</v>
      </c>
      <c r="D140" s="16">
        <v>2018</v>
      </c>
      <c r="E140" s="16" t="s">
        <v>1304</v>
      </c>
      <c r="F140" s="16" t="s">
        <v>88</v>
      </c>
      <c r="G140" s="16" t="s">
        <v>88</v>
      </c>
      <c r="H140" s="29" t="s">
        <v>1341</v>
      </c>
      <c r="I140" s="16" t="s">
        <v>1342</v>
      </c>
      <c r="J140" s="16">
        <v>432069</v>
      </c>
      <c r="K140" s="16">
        <v>411584</v>
      </c>
      <c r="L140" s="16" t="s">
        <v>37</v>
      </c>
      <c r="M140" s="16" t="s">
        <v>306</v>
      </c>
      <c r="N140" s="17">
        <v>44926</v>
      </c>
      <c r="O140" s="34" t="s">
        <v>1342</v>
      </c>
      <c r="P140" s="34"/>
      <c r="Q140" s="34"/>
    </row>
    <row r="141" spans="1:17" ht="153">
      <c r="A141" s="16"/>
      <c r="B141" s="16" t="s">
        <v>1334</v>
      </c>
      <c r="C141" s="16" t="s">
        <v>63</v>
      </c>
      <c r="D141" s="16">
        <v>2018</v>
      </c>
      <c r="E141" s="16" t="s">
        <v>1304</v>
      </c>
      <c r="F141" s="16" t="s">
        <v>152</v>
      </c>
      <c r="G141" s="16" t="s">
        <v>152</v>
      </c>
      <c r="H141" s="29" t="s">
        <v>1335</v>
      </c>
      <c r="I141" s="16" t="s">
        <v>1336</v>
      </c>
      <c r="J141" s="16">
        <v>374760</v>
      </c>
      <c r="K141" s="16">
        <v>357072</v>
      </c>
      <c r="L141" s="16" t="s">
        <v>953</v>
      </c>
      <c r="M141" s="16" t="s">
        <v>282</v>
      </c>
      <c r="N141" s="17">
        <v>44561</v>
      </c>
      <c r="O141" s="34" t="s">
        <v>1337</v>
      </c>
      <c r="P141" s="34"/>
      <c r="Q141" s="34"/>
    </row>
    <row r="142" spans="1:17" ht="409.6">
      <c r="A142" s="12"/>
      <c r="B142" s="12" t="s">
        <v>191</v>
      </c>
      <c r="C142" s="12" t="s">
        <v>192</v>
      </c>
      <c r="D142" s="12">
        <v>2023</v>
      </c>
      <c r="E142" s="12" t="s">
        <v>193</v>
      </c>
      <c r="F142" s="12" t="s">
        <v>194</v>
      </c>
      <c r="G142" s="12" t="s">
        <v>194</v>
      </c>
      <c r="H142" s="30" t="s">
        <v>195</v>
      </c>
      <c r="I142" s="12" t="s">
        <v>196</v>
      </c>
      <c r="J142" s="12">
        <v>35175001</v>
      </c>
      <c r="K142" s="12">
        <v>35000000</v>
      </c>
      <c r="L142" s="12" t="s">
        <v>37</v>
      </c>
      <c r="M142" s="12" t="s">
        <v>187</v>
      </c>
      <c r="N142" s="13">
        <v>47938</v>
      </c>
      <c r="O142" s="35" t="s">
        <v>197</v>
      </c>
      <c r="P142" s="35"/>
      <c r="Q142" s="35" t="s">
        <v>198</v>
      </c>
    </row>
    <row r="143" spans="1:17" ht="272.10000000000002">
      <c r="A143" s="12" t="s">
        <v>233</v>
      </c>
      <c r="B143" s="12" t="s">
        <v>234</v>
      </c>
      <c r="C143" s="12" t="s">
        <v>205</v>
      </c>
      <c r="D143" s="12">
        <v>2023</v>
      </c>
      <c r="E143" s="12" t="s">
        <v>206</v>
      </c>
      <c r="F143" s="12" t="s">
        <v>20</v>
      </c>
      <c r="G143" s="12" t="s">
        <v>20</v>
      </c>
      <c r="H143" s="30" t="s">
        <v>235</v>
      </c>
      <c r="I143" s="12" t="s">
        <v>236</v>
      </c>
      <c r="J143" s="12">
        <v>458833</v>
      </c>
      <c r="K143" s="12">
        <v>452154</v>
      </c>
      <c r="L143" s="12" t="s">
        <v>37</v>
      </c>
      <c r="M143" s="12" t="s">
        <v>237</v>
      </c>
      <c r="N143" s="13">
        <v>46022</v>
      </c>
      <c r="O143" s="35" t="s">
        <v>236</v>
      </c>
      <c r="P143" s="35"/>
      <c r="Q143" s="35" t="s">
        <v>238</v>
      </c>
    </row>
    <row r="144" spans="1:17" ht="288.95">
      <c r="A144" s="12"/>
      <c r="B144" s="12" t="s">
        <v>229</v>
      </c>
      <c r="C144" s="12" t="s">
        <v>205</v>
      </c>
      <c r="D144" s="12">
        <v>2023</v>
      </c>
      <c r="E144" s="12" t="s">
        <v>206</v>
      </c>
      <c r="F144" s="12" t="s">
        <v>56</v>
      </c>
      <c r="G144" s="12" t="s">
        <v>56</v>
      </c>
      <c r="H144" s="30" t="s">
        <v>230</v>
      </c>
      <c r="I144" s="12" t="s">
        <v>231</v>
      </c>
      <c r="J144" s="12">
        <v>375581</v>
      </c>
      <c r="K144" s="12">
        <v>368818</v>
      </c>
      <c r="L144" s="12" t="s">
        <v>37</v>
      </c>
      <c r="M144" s="12" t="s">
        <v>187</v>
      </c>
      <c r="N144" s="13">
        <v>46022</v>
      </c>
      <c r="O144" s="35" t="s">
        <v>231</v>
      </c>
      <c r="P144" s="35"/>
      <c r="Q144" s="35" t="s">
        <v>232</v>
      </c>
    </row>
    <row r="145" spans="1:17" ht="272.10000000000002">
      <c r="A145" s="12"/>
      <c r="B145" s="12" t="s">
        <v>224</v>
      </c>
      <c r="C145" s="12" t="s">
        <v>205</v>
      </c>
      <c r="D145" s="12">
        <v>2023</v>
      </c>
      <c r="E145" s="12" t="s">
        <v>206</v>
      </c>
      <c r="F145" s="12" t="s">
        <v>225</v>
      </c>
      <c r="G145" s="12" t="s">
        <v>225</v>
      </c>
      <c r="H145" s="30" t="s">
        <v>226</v>
      </c>
      <c r="I145" s="12" t="s">
        <v>227</v>
      </c>
      <c r="J145" s="12">
        <v>372841</v>
      </c>
      <c r="K145" s="12">
        <v>367518</v>
      </c>
      <c r="L145" s="12" t="s">
        <v>37</v>
      </c>
      <c r="M145" s="12" t="s">
        <v>161</v>
      </c>
      <c r="N145" s="13">
        <v>46022</v>
      </c>
      <c r="O145" s="35" t="s">
        <v>227</v>
      </c>
      <c r="P145" s="35"/>
      <c r="Q145" s="35" t="s">
        <v>228</v>
      </c>
    </row>
    <row r="146" spans="1:17" ht="272.10000000000002">
      <c r="A146" s="12"/>
      <c r="B146" s="12" t="s">
        <v>204</v>
      </c>
      <c r="C146" s="12" t="s">
        <v>205</v>
      </c>
      <c r="D146" s="12">
        <v>2023</v>
      </c>
      <c r="E146" s="12" t="s">
        <v>206</v>
      </c>
      <c r="F146" s="12" t="s">
        <v>42</v>
      </c>
      <c r="G146" s="12" t="s">
        <v>42</v>
      </c>
      <c r="H146" s="30" t="s">
        <v>207</v>
      </c>
      <c r="I146" s="12" t="s">
        <v>208</v>
      </c>
      <c r="J146" s="12">
        <v>438381</v>
      </c>
      <c r="K146" s="12">
        <v>432000</v>
      </c>
      <c r="L146" s="12" t="s">
        <v>37</v>
      </c>
      <c r="M146" s="12" t="s">
        <v>72</v>
      </c>
      <c r="N146" s="13">
        <v>46022</v>
      </c>
      <c r="O146" s="35" t="s">
        <v>208</v>
      </c>
      <c r="P146" s="35"/>
      <c r="Q146" s="35" t="s">
        <v>209</v>
      </c>
    </row>
    <row r="147" spans="1:17" ht="288.95">
      <c r="A147" s="12"/>
      <c r="B147" s="12" t="s">
        <v>158</v>
      </c>
      <c r="C147" s="12" t="s">
        <v>63</v>
      </c>
      <c r="D147" s="12">
        <v>2023</v>
      </c>
      <c r="E147" s="12" t="s">
        <v>64</v>
      </c>
      <c r="F147" s="12" t="s">
        <v>49</v>
      </c>
      <c r="G147" s="12" t="s">
        <v>49</v>
      </c>
      <c r="H147" s="30" t="s">
        <v>159</v>
      </c>
      <c r="I147" s="12" t="s">
        <v>160</v>
      </c>
      <c r="J147" s="12">
        <v>509899</v>
      </c>
      <c r="K147" s="12">
        <v>500983</v>
      </c>
      <c r="L147" s="12" t="s">
        <v>37</v>
      </c>
      <c r="M147" s="12" t="s">
        <v>161</v>
      </c>
      <c r="N147" s="13">
        <v>46022</v>
      </c>
      <c r="O147" s="35" t="s">
        <v>162</v>
      </c>
      <c r="P147" s="35"/>
      <c r="Q147" s="35" t="s">
        <v>163</v>
      </c>
    </row>
    <row r="148" spans="1:17" ht="288.95">
      <c r="A148" s="12"/>
      <c r="B148" s="12" t="s">
        <v>151</v>
      </c>
      <c r="C148" s="12" t="s">
        <v>63</v>
      </c>
      <c r="D148" s="12">
        <v>2023</v>
      </c>
      <c r="E148" s="12" t="s">
        <v>64</v>
      </c>
      <c r="F148" s="12" t="s">
        <v>152</v>
      </c>
      <c r="G148" s="12" t="s">
        <v>152</v>
      </c>
      <c r="H148" s="30" t="s">
        <v>153</v>
      </c>
      <c r="I148" s="12" t="s">
        <v>154</v>
      </c>
      <c r="J148" s="12">
        <v>490223</v>
      </c>
      <c r="K148" s="12">
        <v>483000</v>
      </c>
      <c r="L148" s="12" t="s">
        <v>37</v>
      </c>
      <c r="M148" s="12" t="s">
        <v>155</v>
      </c>
      <c r="N148" s="13">
        <v>46240</v>
      </c>
      <c r="O148" s="35" t="s">
        <v>156</v>
      </c>
      <c r="P148" s="35"/>
      <c r="Q148" s="35" t="s">
        <v>157</v>
      </c>
    </row>
    <row r="149" spans="1:17" ht="288.95">
      <c r="A149" s="12"/>
      <c r="B149" s="12" t="s">
        <v>146</v>
      </c>
      <c r="C149" s="12" t="s">
        <v>63</v>
      </c>
      <c r="D149" s="12">
        <v>2023</v>
      </c>
      <c r="E149" s="12" t="s">
        <v>64</v>
      </c>
      <c r="F149" s="12" t="s">
        <v>42</v>
      </c>
      <c r="G149" s="12" t="s">
        <v>42</v>
      </c>
      <c r="H149" s="30" t="s">
        <v>147</v>
      </c>
      <c r="I149" s="12" t="s">
        <v>148</v>
      </c>
      <c r="J149" s="12">
        <v>488071</v>
      </c>
      <c r="K149" s="12">
        <v>480966</v>
      </c>
      <c r="L149" s="12" t="s">
        <v>37</v>
      </c>
      <c r="M149" s="12" t="s">
        <v>143</v>
      </c>
      <c r="N149" s="13">
        <v>46022</v>
      </c>
      <c r="O149" s="35" t="s">
        <v>149</v>
      </c>
      <c r="P149" s="35"/>
      <c r="Q149" s="35" t="s">
        <v>150</v>
      </c>
    </row>
    <row r="150" spans="1:17" ht="306">
      <c r="A150" s="12"/>
      <c r="B150" s="12" t="s">
        <v>140</v>
      </c>
      <c r="C150" s="12" t="s">
        <v>63</v>
      </c>
      <c r="D150" s="12">
        <v>2023</v>
      </c>
      <c r="E150" s="12" t="s">
        <v>64</v>
      </c>
      <c r="F150" s="12" t="s">
        <v>49</v>
      </c>
      <c r="G150" s="12" t="s">
        <v>49</v>
      </c>
      <c r="H150" s="30" t="s">
        <v>141</v>
      </c>
      <c r="I150" s="12" t="s">
        <v>142</v>
      </c>
      <c r="J150" s="12">
        <v>426780</v>
      </c>
      <c r="K150" s="12">
        <v>420000</v>
      </c>
      <c r="L150" s="12" t="s">
        <v>37</v>
      </c>
      <c r="M150" s="12" t="s">
        <v>143</v>
      </c>
      <c r="N150" s="13">
        <v>46022</v>
      </c>
      <c r="O150" s="35" t="s">
        <v>144</v>
      </c>
      <c r="P150" s="35"/>
      <c r="Q150" s="35" t="s">
        <v>145</v>
      </c>
    </row>
    <row r="151" spans="1:17" ht="356.1">
      <c r="A151" s="12"/>
      <c r="B151" s="12" t="s">
        <v>135</v>
      </c>
      <c r="C151" s="12" t="s">
        <v>63</v>
      </c>
      <c r="D151" s="12">
        <v>2023</v>
      </c>
      <c r="E151" s="12" t="s">
        <v>64</v>
      </c>
      <c r="F151" s="12" t="s">
        <v>88</v>
      </c>
      <c r="G151" s="12" t="s">
        <v>88</v>
      </c>
      <c r="H151" s="30" t="s">
        <v>136</v>
      </c>
      <c r="I151" s="12" t="s">
        <v>137</v>
      </c>
      <c r="J151" s="12">
        <v>337671</v>
      </c>
      <c r="K151" s="12">
        <v>332027</v>
      </c>
      <c r="L151" s="12" t="s">
        <v>37</v>
      </c>
      <c r="M151" s="12" t="s">
        <v>38</v>
      </c>
      <c r="N151" s="13">
        <v>46081</v>
      </c>
      <c r="O151" s="35" t="s">
        <v>138</v>
      </c>
      <c r="P151" s="35"/>
      <c r="Q151" s="35" t="s">
        <v>139</v>
      </c>
    </row>
    <row r="152" spans="1:17" ht="288.95">
      <c r="A152" s="12"/>
      <c r="B152" s="12" t="s">
        <v>125</v>
      </c>
      <c r="C152" s="12" t="s">
        <v>63</v>
      </c>
      <c r="D152" s="12">
        <v>2023</v>
      </c>
      <c r="E152" s="12" t="s">
        <v>64</v>
      </c>
      <c r="F152" s="12" t="s">
        <v>20</v>
      </c>
      <c r="G152" s="12" t="s">
        <v>20</v>
      </c>
      <c r="H152" s="30" t="s">
        <v>126</v>
      </c>
      <c r="I152" s="12" t="s">
        <v>127</v>
      </c>
      <c r="J152" s="12">
        <v>446670</v>
      </c>
      <c r="K152" s="12">
        <v>438479</v>
      </c>
      <c r="L152" s="12" t="s">
        <v>37</v>
      </c>
      <c r="M152" s="12" t="s">
        <v>59</v>
      </c>
      <c r="N152" s="13">
        <v>46022</v>
      </c>
      <c r="O152" s="35" t="s">
        <v>128</v>
      </c>
      <c r="P152" s="35"/>
      <c r="Q152" s="35" t="s">
        <v>129</v>
      </c>
    </row>
    <row r="153" spans="1:17" ht="272.10000000000002">
      <c r="A153" s="12"/>
      <c r="B153" s="12" t="s">
        <v>118</v>
      </c>
      <c r="C153" s="12" t="s">
        <v>63</v>
      </c>
      <c r="D153" s="12">
        <v>2023</v>
      </c>
      <c r="E153" s="12" t="s">
        <v>64</v>
      </c>
      <c r="F153" s="12" t="s">
        <v>119</v>
      </c>
      <c r="G153" s="12" t="s">
        <v>119</v>
      </c>
      <c r="H153" s="30" t="s">
        <v>120</v>
      </c>
      <c r="I153" s="12" t="s">
        <v>121</v>
      </c>
      <c r="J153" s="12">
        <v>461559</v>
      </c>
      <c r="K153" s="12">
        <v>455000</v>
      </c>
      <c r="L153" s="12" t="s">
        <v>37</v>
      </c>
      <c r="M153" s="12" t="s">
        <v>122</v>
      </c>
      <c r="N153" s="13">
        <v>46022</v>
      </c>
      <c r="O153" s="35" t="s">
        <v>123</v>
      </c>
      <c r="P153" s="35"/>
      <c r="Q153" s="35" t="s">
        <v>124</v>
      </c>
    </row>
    <row r="154" spans="1:17" ht="323.10000000000002">
      <c r="A154" s="12"/>
      <c r="B154" s="12" t="s">
        <v>112</v>
      </c>
      <c r="C154" s="12" t="s">
        <v>63</v>
      </c>
      <c r="D154" s="12">
        <v>2023</v>
      </c>
      <c r="E154" s="12" t="s">
        <v>64</v>
      </c>
      <c r="F154" s="12" t="s">
        <v>113</v>
      </c>
      <c r="G154" s="12" t="s">
        <v>113</v>
      </c>
      <c r="H154" s="30" t="s">
        <v>114</v>
      </c>
      <c r="I154" s="12" t="s">
        <v>115</v>
      </c>
      <c r="J154" s="12">
        <v>537791</v>
      </c>
      <c r="K154" s="12">
        <v>532842</v>
      </c>
      <c r="L154" s="12" t="s">
        <v>37</v>
      </c>
      <c r="M154" s="12" t="s">
        <v>38</v>
      </c>
      <c r="N154" s="13">
        <v>46022</v>
      </c>
      <c r="O154" s="35" t="s">
        <v>116</v>
      </c>
      <c r="P154" s="35"/>
      <c r="Q154" s="35" t="s">
        <v>117</v>
      </c>
    </row>
    <row r="155" spans="1:17" ht="288.95">
      <c r="A155" s="12"/>
      <c r="B155" s="12" t="s">
        <v>106</v>
      </c>
      <c r="C155" s="12" t="s">
        <v>63</v>
      </c>
      <c r="D155" s="12">
        <v>2023</v>
      </c>
      <c r="E155" s="12" t="s">
        <v>64</v>
      </c>
      <c r="F155" s="12" t="s">
        <v>42</v>
      </c>
      <c r="G155" s="12" t="s">
        <v>42</v>
      </c>
      <c r="H155" s="30" t="s">
        <v>107</v>
      </c>
      <c r="I155" s="12" t="s">
        <v>108</v>
      </c>
      <c r="J155" s="12">
        <v>671228</v>
      </c>
      <c r="K155" s="12">
        <v>661858</v>
      </c>
      <c r="L155" s="12" t="s">
        <v>37</v>
      </c>
      <c r="M155" s="12" t="s">
        <v>109</v>
      </c>
      <c r="N155" s="13">
        <v>46022</v>
      </c>
      <c r="O155" s="35" t="s">
        <v>110</v>
      </c>
      <c r="P155" s="35"/>
      <c r="Q155" s="35" t="s">
        <v>111</v>
      </c>
    </row>
    <row r="156" spans="1:17" ht="288.95">
      <c r="A156" s="12" t="s">
        <v>100</v>
      </c>
      <c r="B156" s="12" t="s">
        <v>101</v>
      </c>
      <c r="C156" s="12" t="s">
        <v>63</v>
      </c>
      <c r="D156" s="12">
        <v>2023</v>
      </c>
      <c r="E156" s="12" t="s">
        <v>64</v>
      </c>
      <c r="F156" s="12" t="s">
        <v>88</v>
      </c>
      <c r="G156" s="12" t="s">
        <v>88</v>
      </c>
      <c r="H156" s="30" t="s">
        <v>102</v>
      </c>
      <c r="I156" s="12" t="s">
        <v>103</v>
      </c>
      <c r="J156" s="12">
        <v>388736</v>
      </c>
      <c r="K156" s="12">
        <v>382000</v>
      </c>
      <c r="L156" s="12" t="s">
        <v>37</v>
      </c>
      <c r="M156" s="12" t="s">
        <v>72</v>
      </c>
      <c r="N156" s="13">
        <v>46083</v>
      </c>
      <c r="O156" s="35" t="s">
        <v>104</v>
      </c>
      <c r="P156" s="35"/>
      <c r="Q156" s="35" t="s">
        <v>105</v>
      </c>
    </row>
    <row r="157" spans="1:17" ht="288.95">
      <c r="A157" s="12"/>
      <c r="B157" s="12" t="s">
        <v>93</v>
      </c>
      <c r="C157" s="12" t="s">
        <v>63</v>
      </c>
      <c r="D157" s="12">
        <v>2023</v>
      </c>
      <c r="E157" s="12" t="s">
        <v>64</v>
      </c>
      <c r="F157" s="12" t="s">
        <v>94</v>
      </c>
      <c r="G157" s="12" t="s">
        <v>94</v>
      </c>
      <c r="H157" s="30" t="s">
        <v>95</v>
      </c>
      <c r="I157" s="12" t="s">
        <v>96</v>
      </c>
      <c r="J157" s="12">
        <v>531534</v>
      </c>
      <c r="K157" s="12">
        <v>524000</v>
      </c>
      <c r="L157" s="12" t="s">
        <v>37</v>
      </c>
      <c r="M157" s="12" t="s">
        <v>97</v>
      </c>
      <c r="N157" s="13">
        <v>46022</v>
      </c>
      <c r="O157" s="35" t="s">
        <v>98</v>
      </c>
      <c r="P157" s="35"/>
      <c r="Q157" s="35" t="s">
        <v>99</v>
      </c>
    </row>
    <row r="158" spans="1:17" ht="272.10000000000002">
      <c r="A158" s="12"/>
      <c r="B158" s="12" t="s">
        <v>87</v>
      </c>
      <c r="C158" s="12" t="s">
        <v>63</v>
      </c>
      <c r="D158" s="12">
        <v>2023</v>
      </c>
      <c r="E158" s="12" t="s">
        <v>64</v>
      </c>
      <c r="F158" s="12" t="s">
        <v>88</v>
      </c>
      <c r="G158" s="12" t="s">
        <v>88</v>
      </c>
      <c r="H158" s="30" t="s">
        <v>89</v>
      </c>
      <c r="I158" s="12" t="s">
        <v>90</v>
      </c>
      <c r="J158" s="12">
        <v>458700</v>
      </c>
      <c r="K158" s="12">
        <v>449492</v>
      </c>
      <c r="L158" s="12" t="s">
        <v>37</v>
      </c>
      <c r="M158" s="12" t="s">
        <v>67</v>
      </c>
      <c r="N158" s="13">
        <v>46129</v>
      </c>
      <c r="O158" s="35" t="s">
        <v>91</v>
      </c>
      <c r="P158" s="35"/>
      <c r="Q158" s="35" t="s">
        <v>92</v>
      </c>
    </row>
    <row r="159" spans="1:17" ht="306">
      <c r="A159" s="12"/>
      <c r="B159" s="12" t="s">
        <v>80</v>
      </c>
      <c r="C159" s="12" t="s">
        <v>63</v>
      </c>
      <c r="D159" s="12">
        <v>2023</v>
      </c>
      <c r="E159" s="12" t="s">
        <v>64</v>
      </c>
      <c r="F159" s="12" t="s">
        <v>81</v>
      </c>
      <c r="G159" s="12" t="s">
        <v>81</v>
      </c>
      <c r="H159" s="30" t="s">
        <v>82</v>
      </c>
      <c r="I159" s="12" t="s">
        <v>83</v>
      </c>
      <c r="J159" s="12">
        <v>371290</v>
      </c>
      <c r="K159" s="12">
        <v>364430</v>
      </c>
      <c r="L159" s="12" t="s">
        <v>37</v>
      </c>
      <c r="M159" s="12" t="s">
        <v>84</v>
      </c>
      <c r="N159" s="13">
        <v>46022</v>
      </c>
      <c r="O159" s="35" t="s">
        <v>85</v>
      </c>
      <c r="P159" s="35"/>
      <c r="Q159" s="35" t="s">
        <v>86</v>
      </c>
    </row>
    <row r="160" spans="1:17" ht="255">
      <c r="A160" s="12"/>
      <c r="B160" s="12" t="s">
        <v>75</v>
      </c>
      <c r="C160" s="12" t="s">
        <v>63</v>
      </c>
      <c r="D160" s="12">
        <v>2023</v>
      </c>
      <c r="E160" s="12" t="s">
        <v>64</v>
      </c>
      <c r="F160" s="12" t="s">
        <v>20</v>
      </c>
      <c r="G160" s="12" t="s">
        <v>20</v>
      </c>
      <c r="H160" s="30" t="s">
        <v>76</v>
      </c>
      <c r="I160" s="12" t="s">
        <v>77</v>
      </c>
      <c r="J160" s="12">
        <v>394584</v>
      </c>
      <c r="K160" s="12">
        <v>389000</v>
      </c>
      <c r="L160" s="12" t="s">
        <v>37</v>
      </c>
      <c r="M160" s="12" t="s">
        <v>72</v>
      </c>
      <c r="N160" s="13">
        <v>46234</v>
      </c>
      <c r="O160" s="35" t="s">
        <v>78</v>
      </c>
      <c r="P160" s="35"/>
      <c r="Q160" s="35" t="s">
        <v>79</v>
      </c>
    </row>
    <row r="161" spans="1:17" ht="255">
      <c r="A161" s="12"/>
      <c r="B161" s="12" t="s">
        <v>69</v>
      </c>
      <c r="C161" s="12" t="s">
        <v>63</v>
      </c>
      <c r="D161" s="12">
        <v>2023</v>
      </c>
      <c r="E161" s="12" t="s">
        <v>64</v>
      </c>
      <c r="F161" s="12" t="s">
        <v>20</v>
      </c>
      <c r="G161" s="12" t="s">
        <v>20</v>
      </c>
      <c r="H161" s="30" t="s">
        <v>70</v>
      </c>
      <c r="I161" s="12" t="s">
        <v>71</v>
      </c>
      <c r="J161" s="12">
        <v>420983</v>
      </c>
      <c r="K161" s="12">
        <v>415000</v>
      </c>
      <c r="L161" s="12" t="s">
        <v>37</v>
      </c>
      <c r="M161" s="12" t="s">
        <v>72</v>
      </c>
      <c r="N161" s="13">
        <v>46022</v>
      </c>
      <c r="O161" s="35" t="s">
        <v>73</v>
      </c>
      <c r="P161" s="35"/>
      <c r="Q161" s="35" t="s">
        <v>74</v>
      </c>
    </row>
    <row r="162" spans="1:17" ht="288.95">
      <c r="A162" s="12"/>
      <c r="B162" s="12" t="s">
        <v>184</v>
      </c>
      <c r="C162" s="12" t="s">
        <v>165</v>
      </c>
      <c r="D162" s="12">
        <v>2023</v>
      </c>
      <c r="E162" s="12" t="s">
        <v>166</v>
      </c>
      <c r="F162" s="12" t="s">
        <v>56</v>
      </c>
      <c r="G162" s="12" t="s">
        <v>56</v>
      </c>
      <c r="H162" s="30" t="s">
        <v>185</v>
      </c>
      <c r="I162" s="12" t="s">
        <v>186</v>
      </c>
      <c r="J162" s="12">
        <v>460000</v>
      </c>
      <c r="K162" s="12">
        <v>460000</v>
      </c>
      <c r="L162" s="12" t="s">
        <v>37</v>
      </c>
      <c r="M162" s="12" t="s">
        <v>187</v>
      </c>
      <c r="N162" s="13">
        <v>45291</v>
      </c>
      <c r="O162" s="35" t="s">
        <v>188</v>
      </c>
      <c r="P162" s="35" t="s">
        <v>189</v>
      </c>
      <c r="Q162" s="35" t="s">
        <v>190</v>
      </c>
    </row>
    <row r="163" spans="1:17" ht="288.95">
      <c r="A163" s="12"/>
      <c r="B163" s="12" t="s">
        <v>55</v>
      </c>
      <c r="C163" s="12" t="s">
        <v>33</v>
      </c>
      <c r="D163" s="12">
        <v>2023</v>
      </c>
      <c r="E163" s="12" t="s">
        <v>34</v>
      </c>
      <c r="F163" s="12" t="s">
        <v>56</v>
      </c>
      <c r="G163" s="12" t="s">
        <v>56</v>
      </c>
      <c r="H163" s="30" t="s">
        <v>57</v>
      </c>
      <c r="I163" s="12" t="s">
        <v>58</v>
      </c>
      <c r="J163" s="12">
        <v>909389</v>
      </c>
      <c r="K163" s="12">
        <v>898904</v>
      </c>
      <c r="L163" s="12" t="s">
        <v>37</v>
      </c>
      <c r="M163" s="12" t="s">
        <v>59</v>
      </c>
      <c r="N163" s="13">
        <v>46022</v>
      </c>
      <c r="O163" s="35" t="s">
        <v>60</v>
      </c>
      <c r="P163" s="35"/>
      <c r="Q163" s="35" t="s">
        <v>61</v>
      </c>
    </row>
    <row r="164" spans="1:17" ht="288.95">
      <c r="A164" s="12"/>
      <c r="B164" s="12" t="s">
        <v>41</v>
      </c>
      <c r="C164" s="12" t="s">
        <v>33</v>
      </c>
      <c r="D164" s="12">
        <v>2023</v>
      </c>
      <c r="E164" s="12" t="s">
        <v>34</v>
      </c>
      <c r="F164" s="12" t="s">
        <v>42</v>
      </c>
      <c r="G164" s="12" t="s">
        <v>42</v>
      </c>
      <c r="H164" s="30" t="s">
        <v>43</v>
      </c>
      <c r="I164" s="12" t="s">
        <v>44</v>
      </c>
      <c r="J164" s="12">
        <v>313986</v>
      </c>
      <c r="K164" s="12">
        <v>308586</v>
      </c>
      <c r="L164" s="12" t="s">
        <v>37</v>
      </c>
      <c r="M164" s="12" t="s">
        <v>45</v>
      </c>
      <c r="N164" s="13">
        <v>45657</v>
      </c>
      <c r="O164" s="35" t="s">
        <v>46</v>
      </c>
      <c r="P164" s="35"/>
      <c r="Q164" s="35" t="s">
        <v>47</v>
      </c>
    </row>
    <row r="165" spans="1:17" ht="323.10000000000002">
      <c r="A165" s="12"/>
      <c r="B165" s="12" t="s">
        <v>32</v>
      </c>
      <c r="C165" s="12" t="s">
        <v>33</v>
      </c>
      <c r="D165" s="12">
        <v>2023</v>
      </c>
      <c r="E165" s="12" t="s">
        <v>34</v>
      </c>
      <c r="F165" s="12" t="s">
        <v>20</v>
      </c>
      <c r="G165" s="12" t="s">
        <v>20</v>
      </c>
      <c r="H165" s="30" t="s">
        <v>35</v>
      </c>
      <c r="I165" s="12" t="s">
        <v>36</v>
      </c>
      <c r="J165" s="12">
        <v>565085</v>
      </c>
      <c r="K165" s="12">
        <v>559018</v>
      </c>
      <c r="L165" s="12" t="s">
        <v>37</v>
      </c>
      <c r="M165" s="12" t="s">
        <v>38</v>
      </c>
      <c r="N165" s="13">
        <v>46022</v>
      </c>
      <c r="O165" s="35" t="s">
        <v>39</v>
      </c>
      <c r="P165" s="35"/>
      <c r="Q165" s="35" t="s">
        <v>40</v>
      </c>
    </row>
    <row r="166" spans="1:17" ht="272.10000000000002">
      <c r="A166" s="12"/>
      <c r="B166" s="12" t="s">
        <v>255</v>
      </c>
      <c r="C166" s="12" t="s">
        <v>241</v>
      </c>
      <c r="D166" s="12">
        <v>2022</v>
      </c>
      <c r="E166" s="12" t="s">
        <v>242</v>
      </c>
      <c r="F166" s="12" t="s">
        <v>225</v>
      </c>
      <c r="G166" s="12" t="s">
        <v>225</v>
      </c>
      <c r="H166" s="30" t="s">
        <v>256</v>
      </c>
      <c r="I166" s="12" t="s">
        <v>257</v>
      </c>
      <c r="J166" s="12">
        <v>812817</v>
      </c>
      <c r="K166" s="12">
        <v>802542</v>
      </c>
      <c r="L166" s="12" t="s">
        <v>37</v>
      </c>
      <c r="M166" s="12" t="s">
        <v>143</v>
      </c>
      <c r="N166" s="13">
        <v>46446</v>
      </c>
      <c r="O166" s="35" t="s">
        <v>257</v>
      </c>
      <c r="P166" s="35"/>
      <c r="Q166" s="35" t="s">
        <v>258</v>
      </c>
    </row>
    <row r="167" spans="1:17" ht="237.95">
      <c r="A167" s="12"/>
      <c r="B167" s="12" t="s">
        <v>251</v>
      </c>
      <c r="C167" s="12" t="s">
        <v>241</v>
      </c>
      <c r="D167" s="12">
        <v>2022</v>
      </c>
      <c r="E167" s="12" t="s">
        <v>242</v>
      </c>
      <c r="F167" s="12" t="s">
        <v>88</v>
      </c>
      <c r="G167" s="12" t="s">
        <v>88</v>
      </c>
      <c r="H167" s="30" t="s">
        <v>252</v>
      </c>
      <c r="I167" s="12" t="s">
        <v>253</v>
      </c>
      <c r="J167" s="12">
        <v>905986</v>
      </c>
      <c r="K167" s="12">
        <v>895000</v>
      </c>
      <c r="L167" s="12" t="s">
        <v>37</v>
      </c>
      <c r="M167" s="12" t="s">
        <v>72</v>
      </c>
      <c r="N167" s="13">
        <v>46567</v>
      </c>
      <c r="O167" s="35" t="s">
        <v>253</v>
      </c>
      <c r="P167" s="35"/>
      <c r="Q167" s="35" t="s">
        <v>254</v>
      </c>
    </row>
    <row r="168" spans="1:17" ht="306">
      <c r="A168" s="12"/>
      <c r="B168" s="12" t="s">
        <v>247</v>
      </c>
      <c r="C168" s="12" t="s">
        <v>241</v>
      </c>
      <c r="D168" s="12">
        <v>2022</v>
      </c>
      <c r="E168" s="12" t="s">
        <v>242</v>
      </c>
      <c r="F168" s="12" t="s">
        <v>152</v>
      </c>
      <c r="G168" s="12" t="s">
        <v>152</v>
      </c>
      <c r="H168" s="30" t="s">
        <v>248</v>
      </c>
      <c r="I168" s="12" t="s">
        <v>249</v>
      </c>
      <c r="J168" s="12">
        <v>951642</v>
      </c>
      <c r="K168" s="12">
        <v>940168</v>
      </c>
      <c r="L168" s="12" t="s">
        <v>37</v>
      </c>
      <c r="M168" s="12" t="s">
        <v>38</v>
      </c>
      <c r="N168" s="13">
        <v>46387</v>
      </c>
      <c r="O168" s="35" t="s">
        <v>249</v>
      </c>
      <c r="P168" s="35"/>
      <c r="Q168" s="35" t="s">
        <v>250</v>
      </c>
    </row>
    <row r="169" spans="1:17" ht="323.10000000000002">
      <c r="A169" s="12"/>
      <c r="B169" s="12" t="s">
        <v>535</v>
      </c>
      <c r="C169" s="12" t="s">
        <v>205</v>
      </c>
      <c r="D169" s="12">
        <v>2022</v>
      </c>
      <c r="E169" s="12" t="s">
        <v>507</v>
      </c>
      <c r="F169" s="12" t="s">
        <v>152</v>
      </c>
      <c r="G169" s="12" t="s">
        <v>152</v>
      </c>
      <c r="H169" s="30" t="s">
        <v>536</v>
      </c>
      <c r="I169" s="12" t="s">
        <v>537</v>
      </c>
      <c r="J169" s="12">
        <v>427367</v>
      </c>
      <c r="K169" s="12">
        <v>415000</v>
      </c>
      <c r="L169" s="12" t="s">
        <v>37</v>
      </c>
      <c r="M169" s="12" t="s">
        <v>358</v>
      </c>
      <c r="N169" s="13">
        <v>46020</v>
      </c>
      <c r="O169" s="35" t="s">
        <v>537</v>
      </c>
      <c r="P169" s="35"/>
      <c r="Q169" s="35" t="s">
        <v>538</v>
      </c>
    </row>
    <row r="170" spans="1:17" ht="306">
      <c r="A170" s="12"/>
      <c r="B170" s="12" t="s">
        <v>531</v>
      </c>
      <c r="C170" s="12" t="s">
        <v>205</v>
      </c>
      <c r="D170" s="12">
        <v>2022</v>
      </c>
      <c r="E170" s="12" t="s">
        <v>507</v>
      </c>
      <c r="F170" s="12" t="s">
        <v>20</v>
      </c>
      <c r="G170" s="12" t="s">
        <v>20</v>
      </c>
      <c r="H170" s="30" t="s">
        <v>532</v>
      </c>
      <c r="I170" s="12" t="s">
        <v>533</v>
      </c>
      <c r="J170" s="12">
        <v>0</v>
      </c>
      <c r="K170" s="12">
        <v>437400</v>
      </c>
      <c r="L170" s="12" t="s">
        <v>37</v>
      </c>
      <c r="M170" s="12" t="s">
        <v>441</v>
      </c>
      <c r="N170" s="13">
        <v>44713</v>
      </c>
      <c r="O170" s="35" t="s">
        <v>533</v>
      </c>
      <c r="P170" s="35"/>
      <c r="Q170" s="35" t="s">
        <v>534</v>
      </c>
    </row>
    <row r="171" spans="1:17" ht="288.95">
      <c r="A171" s="12"/>
      <c r="B171" s="12" t="s">
        <v>523</v>
      </c>
      <c r="C171" s="12" t="s">
        <v>205</v>
      </c>
      <c r="D171" s="12">
        <v>2022</v>
      </c>
      <c r="E171" s="12" t="s">
        <v>507</v>
      </c>
      <c r="F171" s="12" t="s">
        <v>220</v>
      </c>
      <c r="G171" s="12" t="s">
        <v>220</v>
      </c>
      <c r="H171" s="30" t="s">
        <v>524</v>
      </c>
      <c r="I171" s="12" t="s">
        <v>525</v>
      </c>
      <c r="J171" s="12">
        <v>438819</v>
      </c>
      <c r="K171" s="12">
        <v>426000</v>
      </c>
      <c r="L171" s="12" t="s">
        <v>37</v>
      </c>
      <c r="M171" s="12" t="s">
        <v>306</v>
      </c>
      <c r="N171" s="13">
        <v>46309</v>
      </c>
      <c r="O171" s="35" t="s">
        <v>525</v>
      </c>
      <c r="P171" s="35"/>
      <c r="Q171" s="35" t="s">
        <v>526</v>
      </c>
    </row>
    <row r="172" spans="1:17" ht="221.1">
      <c r="A172" s="12"/>
      <c r="B172" s="12" t="s">
        <v>456</v>
      </c>
      <c r="C172" s="12" t="s">
        <v>63</v>
      </c>
      <c r="D172" s="12">
        <v>2022</v>
      </c>
      <c r="E172" s="12" t="s">
        <v>297</v>
      </c>
      <c r="F172" s="12" t="s">
        <v>220</v>
      </c>
      <c r="G172" s="12" t="s">
        <v>152</v>
      </c>
      <c r="H172" s="30" t="s">
        <v>457</v>
      </c>
      <c r="I172" s="12" t="s">
        <v>458</v>
      </c>
      <c r="J172" s="12">
        <v>511387</v>
      </c>
      <c r="K172" s="12">
        <v>496436</v>
      </c>
      <c r="L172" s="12" t="s">
        <v>37</v>
      </c>
      <c r="M172" s="12" t="s">
        <v>459</v>
      </c>
      <c r="N172" s="13">
        <v>45838</v>
      </c>
      <c r="O172" s="35" t="s">
        <v>460</v>
      </c>
      <c r="P172" s="35"/>
      <c r="Q172" s="35" t="s">
        <v>461</v>
      </c>
    </row>
    <row r="173" spans="1:17" ht="387.95">
      <c r="A173" s="12"/>
      <c r="B173" s="12" t="s">
        <v>439</v>
      </c>
      <c r="C173" s="12" t="s">
        <v>63</v>
      </c>
      <c r="D173" s="12">
        <v>2022</v>
      </c>
      <c r="E173" s="12" t="s">
        <v>297</v>
      </c>
      <c r="F173" s="12" t="s">
        <v>56</v>
      </c>
      <c r="G173" s="12" t="s">
        <v>56</v>
      </c>
      <c r="H173" s="30" t="s">
        <v>440</v>
      </c>
      <c r="I173" s="12" t="s">
        <v>58</v>
      </c>
      <c r="J173" s="12">
        <v>690492</v>
      </c>
      <c r="K173" s="12">
        <v>670000</v>
      </c>
      <c r="L173" s="12" t="s">
        <v>37</v>
      </c>
      <c r="M173" s="12" t="s">
        <v>441</v>
      </c>
      <c r="N173" s="13">
        <v>45657</v>
      </c>
      <c r="O173" s="35" t="s">
        <v>442</v>
      </c>
      <c r="P173" s="35"/>
      <c r="Q173" s="35" t="s">
        <v>443</v>
      </c>
    </row>
    <row r="174" spans="1:17" ht="288.95">
      <c r="A174" s="12"/>
      <c r="B174" s="12" t="s">
        <v>435</v>
      </c>
      <c r="C174" s="12" t="s">
        <v>63</v>
      </c>
      <c r="D174" s="12">
        <v>2022</v>
      </c>
      <c r="E174" s="12" t="s">
        <v>297</v>
      </c>
      <c r="F174" s="12" t="s">
        <v>20</v>
      </c>
      <c r="G174" s="12" t="s">
        <v>20</v>
      </c>
      <c r="H174" s="30" t="s">
        <v>436</v>
      </c>
      <c r="I174" s="12" t="s">
        <v>437</v>
      </c>
      <c r="J174" s="12">
        <v>438837</v>
      </c>
      <c r="K174" s="12">
        <v>426000</v>
      </c>
      <c r="L174" s="12" t="s">
        <v>37</v>
      </c>
      <c r="M174" s="12" t="s">
        <v>306</v>
      </c>
      <c r="N174" s="13">
        <v>45657</v>
      </c>
      <c r="O174" s="35" t="s">
        <v>437</v>
      </c>
      <c r="P174" s="35"/>
      <c r="Q174" s="35" t="s">
        <v>438</v>
      </c>
    </row>
    <row r="175" spans="1:17" ht="306">
      <c r="A175" s="12" t="s">
        <v>100</v>
      </c>
      <c r="B175" s="12" t="s">
        <v>425</v>
      </c>
      <c r="C175" s="12" t="s">
        <v>63</v>
      </c>
      <c r="D175" s="12">
        <v>2022</v>
      </c>
      <c r="E175" s="12" t="s">
        <v>297</v>
      </c>
      <c r="F175" s="12" t="s">
        <v>152</v>
      </c>
      <c r="G175" s="12" t="s">
        <v>152</v>
      </c>
      <c r="H175" s="30" t="s">
        <v>426</v>
      </c>
      <c r="I175" s="12" t="s">
        <v>427</v>
      </c>
      <c r="J175" s="12">
        <v>322393</v>
      </c>
      <c r="K175" s="12">
        <v>313000</v>
      </c>
      <c r="L175" s="12" t="s">
        <v>37</v>
      </c>
      <c r="M175" s="12" t="s">
        <v>306</v>
      </c>
      <c r="N175" s="13">
        <v>45838</v>
      </c>
      <c r="O175" s="35" t="s">
        <v>428</v>
      </c>
      <c r="P175" s="35"/>
      <c r="Q175" s="35" t="s">
        <v>429</v>
      </c>
    </row>
    <row r="176" spans="1:17" ht="204">
      <c r="A176" s="12"/>
      <c r="B176" s="12" t="s">
        <v>415</v>
      </c>
      <c r="C176" s="12" t="s">
        <v>63</v>
      </c>
      <c r="D176" s="12">
        <v>2022</v>
      </c>
      <c r="E176" s="12" t="s">
        <v>297</v>
      </c>
      <c r="F176" s="12" t="s">
        <v>56</v>
      </c>
      <c r="G176" s="12" t="s">
        <v>56</v>
      </c>
      <c r="H176" s="30" t="s">
        <v>416</v>
      </c>
      <c r="I176" s="12" t="s">
        <v>186</v>
      </c>
      <c r="J176" s="12">
        <v>366137</v>
      </c>
      <c r="K176" s="12">
        <v>355000</v>
      </c>
      <c r="L176" s="12" t="s">
        <v>37</v>
      </c>
      <c r="M176" s="12" t="s">
        <v>407</v>
      </c>
      <c r="N176" s="13">
        <v>45657</v>
      </c>
      <c r="O176" s="35" t="s">
        <v>417</v>
      </c>
      <c r="P176" s="35"/>
      <c r="Q176" s="35" t="s">
        <v>418</v>
      </c>
    </row>
    <row r="177" spans="1:17" ht="272.10000000000002">
      <c r="A177" s="12"/>
      <c r="B177" s="12" t="s">
        <v>409</v>
      </c>
      <c r="C177" s="12" t="s">
        <v>63</v>
      </c>
      <c r="D177" s="12">
        <v>2022</v>
      </c>
      <c r="E177" s="12" t="s">
        <v>297</v>
      </c>
      <c r="F177" s="12" t="s">
        <v>152</v>
      </c>
      <c r="G177" s="12" t="s">
        <v>152</v>
      </c>
      <c r="H177" s="30" t="s">
        <v>410</v>
      </c>
      <c r="I177" s="12" t="s">
        <v>411</v>
      </c>
      <c r="J177" s="12">
        <v>378386</v>
      </c>
      <c r="K177" s="12">
        <v>366000</v>
      </c>
      <c r="L177" s="12" t="s">
        <v>37</v>
      </c>
      <c r="M177" s="12" t="s">
        <v>412</v>
      </c>
      <c r="N177" s="13">
        <v>45677</v>
      </c>
      <c r="O177" s="35" t="s">
        <v>413</v>
      </c>
      <c r="P177" s="35"/>
      <c r="Q177" s="35" t="s">
        <v>414</v>
      </c>
    </row>
    <row r="178" spans="1:17" ht="306">
      <c r="A178" s="12"/>
      <c r="B178" s="12" t="s">
        <v>394</v>
      </c>
      <c r="C178" s="12" t="s">
        <v>63</v>
      </c>
      <c r="D178" s="12">
        <v>2022</v>
      </c>
      <c r="E178" s="12" t="s">
        <v>297</v>
      </c>
      <c r="F178" s="12" t="s">
        <v>225</v>
      </c>
      <c r="G178" s="12" t="s">
        <v>94</v>
      </c>
      <c r="H178" s="30" t="s">
        <v>395</v>
      </c>
      <c r="I178" s="12" t="s">
        <v>396</v>
      </c>
      <c r="J178" s="12">
        <v>360737</v>
      </c>
      <c r="K178" s="12">
        <v>350000</v>
      </c>
      <c r="L178" s="12" t="s">
        <v>37</v>
      </c>
      <c r="M178" s="12" t="s">
        <v>300</v>
      </c>
      <c r="N178" s="13">
        <v>45657</v>
      </c>
      <c r="O178" s="35" t="s">
        <v>397</v>
      </c>
      <c r="P178" s="35"/>
      <c r="Q178" s="35" t="s">
        <v>398</v>
      </c>
    </row>
    <row r="179" spans="1:17" ht="255">
      <c r="A179" s="12"/>
      <c r="B179" s="12" t="s">
        <v>381</v>
      </c>
      <c r="C179" s="12" t="s">
        <v>63</v>
      </c>
      <c r="D179" s="12">
        <v>2022</v>
      </c>
      <c r="E179" s="12" t="s">
        <v>297</v>
      </c>
      <c r="F179" s="12" t="s">
        <v>382</v>
      </c>
      <c r="G179" s="12" t="s">
        <v>383</v>
      </c>
      <c r="H179" s="30" t="s">
        <v>384</v>
      </c>
      <c r="I179" s="12" t="s">
        <v>385</v>
      </c>
      <c r="J179" s="12">
        <v>216319</v>
      </c>
      <c r="K179" s="12">
        <v>210000</v>
      </c>
      <c r="L179" s="12" t="s">
        <v>37</v>
      </c>
      <c r="M179" s="12" t="s">
        <v>300</v>
      </c>
      <c r="N179" s="13">
        <v>45463</v>
      </c>
      <c r="O179" s="35" t="s">
        <v>386</v>
      </c>
      <c r="P179" s="35"/>
      <c r="Q179" s="35" t="s">
        <v>387</v>
      </c>
    </row>
    <row r="180" spans="1:17" ht="306">
      <c r="A180" s="12"/>
      <c r="B180" s="12" t="s">
        <v>366</v>
      </c>
      <c r="C180" s="12" t="s">
        <v>63</v>
      </c>
      <c r="D180" s="12">
        <v>2022</v>
      </c>
      <c r="E180" s="12" t="s">
        <v>297</v>
      </c>
      <c r="F180" s="12" t="s">
        <v>88</v>
      </c>
      <c r="G180" s="12" t="s">
        <v>88</v>
      </c>
      <c r="H180" s="30" t="s">
        <v>367</v>
      </c>
      <c r="I180" s="12" t="s">
        <v>368</v>
      </c>
      <c r="J180" s="12">
        <v>370737</v>
      </c>
      <c r="K180" s="12">
        <v>360000</v>
      </c>
      <c r="L180" s="12" t="s">
        <v>37</v>
      </c>
      <c r="M180" s="12" t="s">
        <v>334</v>
      </c>
      <c r="N180" s="13">
        <v>46079</v>
      </c>
      <c r="O180" s="35" t="s">
        <v>369</v>
      </c>
      <c r="P180" s="35"/>
      <c r="Q180" s="35" t="s">
        <v>370</v>
      </c>
    </row>
    <row r="181" spans="1:17" ht="288.95">
      <c r="A181" s="18" t="s">
        <v>361</v>
      </c>
      <c r="B181" s="12" t="s">
        <v>362</v>
      </c>
      <c r="C181" s="12" t="s">
        <v>63</v>
      </c>
      <c r="D181" s="12">
        <v>2022</v>
      </c>
      <c r="E181" s="12" t="s">
        <v>297</v>
      </c>
      <c r="F181" s="12" t="s">
        <v>49</v>
      </c>
      <c r="G181" s="12" t="s">
        <v>49</v>
      </c>
      <c r="H181" s="30" t="s">
        <v>363</v>
      </c>
      <c r="I181" s="12" t="s">
        <v>364</v>
      </c>
      <c r="J181" s="12">
        <v>395537</v>
      </c>
      <c r="K181" s="12">
        <v>384000</v>
      </c>
      <c r="L181" s="12" t="s">
        <v>37</v>
      </c>
      <c r="M181" s="12" t="s">
        <v>306</v>
      </c>
      <c r="N181" s="13">
        <v>45838</v>
      </c>
      <c r="O181" s="35" t="s">
        <v>364</v>
      </c>
      <c r="P181" s="35"/>
      <c r="Q181" s="35" t="s">
        <v>365</v>
      </c>
    </row>
    <row r="182" spans="1:17" ht="272.10000000000002">
      <c r="A182" s="12"/>
      <c r="B182" s="12" t="s">
        <v>349</v>
      </c>
      <c r="C182" s="12" t="s">
        <v>63</v>
      </c>
      <c r="D182" s="12">
        <v>2022</v>
      </c>
      <c r="E182" s="12" t="s">
        <v>297</v>
      </c>
      <c r="F182" s="12" t="s">
        <v>225</v>
      </c>
      <c r="G182" s="12" t="s">
        <v>225</v>
      </c>
      <c r="H182" s="30" t="s">
        <v>350</v>
      </c>
      <c r="I182" s="12" t="s">
        <v>351</v>
      </c>
      <c r="J182" s="12">
        <v>341912</v>
      </c>
      <c r="K182" s="12">
        <v>330000</v>
      </c>
      <c r="L182" s="12" t="s">
        <v>37</v>
      </c>
      <c r="M182" s="12" t="s">
        <v>352</v>
      </c>
      <c r="N182" s="13">
        <v>45657</v>
      </c>
      <c r="O182" s="35" t="s">
        <v>353</v>
      </c>
      <c r="P182" s="35"/>
      <c r="Q182" s="35" t="s">
        <v>354</v>
      </c>
    </row>
    <row r="183" spans="1:17" ht="306">
      <c r="A183" s="12"/>
      <c r="B183" s="12" t="s">
        <v>337</v>
      </c>
      <c r="C183" s="12" t="s">
        <v>63</v>
      </c>
      <c r="D183" s="12">
        <v>2022</v>
      </c>
      <c r="E183" s="12" t="s">
        <v>297</v>
      </c>
      <c r="F183" s="12" t="s">
        <v>88</v>
      </c>
      <c r="G183" s="12" t="s">
        <v>88</v>
      </c>
      <c r="H183" s="30" t="s">
        <v>338</v>
      </c>
      <c r="I183" s="12" t="s">
        <v>339</v>
      </c>
      <c r="J183" s="12">
        <v>540919</v>
      </c>
      <c r="K183" s="12">
        <v>524000</v>
      </c>
      <c r="L183" s="12" t="s">
        <v>37</v>
      </c>
      <c r="M183" s="12" t="s">
        <v>340</v>
      </c>
      <c r="N183" s="13">
        <v>45810</v>
      </c>
      <c r="O183" s="35" t="s">
        <v>341</v>
      </c>
      <c r="P183" s="35"/>
      <c r="Q183" s="35" t="s">
        <v>342</v>
      </c>
    </row>
    <row r="184" spans="1:17" ht="387.95">
      <c r="A184" s="12"/>
      <c r="B184" s="12" t="s">
        <v>331</v>
      </c>
      <c r="C184" s="12" t="s">
        <v>63</v>
      </c>
      <c r="D184" s="12">
        <v>2022</v>
      </c>
      <c r="E184" s="12" t="s">
        <v>297</v>
      </c>
      <c r="F184" s="12" t="s">
        <v>225</v>
      </c>
      <c r="G184" s="12" t="s">
        <v>152</v>
      </c>
      <c r="H184" s="30" t="s">
        <v>332</v>
      </c>
      <c r="I184" s="12" t="s">
        <v>333</v>
      </c>
      <c r="J184" s="12">
        <v>663128</v>
      </c>
      <c r="K184" s="12">
        <v>644249</v>
      </c>
      <c r="L184" s="12" t="s">
        <v>37</v>
      </c>
      <c r="M184" s="12" t="s">
        <v>334</v>
      </c>
      <c r="N184" s="13">
        <v>46203</v>
      </c>
      <c r="O184" s="35" t="s">
        <v>335</v>
      </c>
      <c r="P184" s="35"/>
      <c r="Q184" s="35" t="s">
        <v>336</v>
      </c>
    </row>
    <row r="185" spans="1:17" ht="255">
      <c r="A185" s="12"/>
      <c r="B185" s="12" t="s">
        <v>326</v>
      </c>
      <c r="C185" s="12" t="s">
        <v>63</v>
      </c>
      <c r="D185" s="12">
        <v>2022</v>
      </c>
      <c r="E185" s="12" t="s">
        <v>297</v>
      </c>
      <c r="F185" s="12" t="s">
        <v>56</v>
      </c>
      <c r="G185" s="12" t="s">
        <v>215</v>
      </c>
      <c r="H185" s="30" t="s">
        <v>327</v>
      </c>
      <c r="I185" s="12" t="s">
        <v>328</v>
      </c>
      <c r="J185" s="12">
        <v>525347</v>
      </c>
      <c r="K185" s="12">
        <v>510000</v>
      </c>
      <c r="L185" s="12" t="s">
        <v>37</v>
      </c>
      <c r="M185" s="12" t="s">
        <v>293</v>
      </c>
      <c r="N185" s="13">
        <v>45991</v>
      </c>
      <c r="O185" s="35" t="s">
        <v>329</v>
      </c>
      <c r="P185" s="35"/>
      <c r="Q185" s="35" t="s">
        <v>330</v>
      </c>
    </row>
    <row r="186" spans="1:17" ht="306">
      <c r="A186" s="12"/>
      <c r="B186" s="12" t="s">
        <v>321</v>
      </c>
      <c r="C186" s="12" t="s">
        <v>63</v>
      </c>
      <c r="D186" s="12">
        <v>2022</v>
      </c>
      <c r="E186" s="12" t="s">
        <v>297</v>
      </c>
      <c r="F186" s="12" t="s">
        <v>94</v>
      </c>
      <c r="G186" s="12" t="s">
        <v>94</v>
      </c>
      <c r="H186" s="30" t="s">
        <v>322</v>
      </c>
      <c r="I186" s="12" t="s">
        <v>323</v>
      </c>
      <c r="J186" s="12">
        <v>389868</v>
      </c>
      <c r="K186" s="12">
        <v>375000</v>
      </c>
      <c r="L186" s="12" t="s">
        <v>37</v>
      </c>
      <c r="M186" s="12" t="s">
        <v>306</v>
      </c>
      <c r="N186" s="13">
        <v>45657</v>
      </c>
      <c r="O186" s="35" t="s">
        <v>324</v>
      </c>
      <c r="P186" s="35"/>
      <c r="Q186" s="35" t="s">
        <v>325</v>
      </c>
    </row>
    <row r="187" spans="1:17" ht="237.95">
      <c r="A187" s="12" t="s">
        <v>315</v>
      </c>
      <c r="B187" s="12" t="s">
        <v>316</v>
      </c>
      <c r="C187" s="12" t="s">
        <v>63</v>
      </c>
      <c r="D187" s="12">
        <v>2022</v>
      </c>
      <c r="E187" s="12" t="s">
        <v>297</v>
      </c>
      <c r="F187" s="12" t="s">
        <v>215</v>
      </c>
      <c r="G187" s="12" t="s">
        <v>215</v>
      </c>
      <c r="H187" s="30" t="s">
        <v>317</v>
      </c>
      <c r="I187" s="12" t="s">
        <v>318</v>
      </c>
      <c r="J187" s="12">
        <v>409017</v>
      </c>
      <c r="K187" s="12">
        <v>397000</v>
      </c>
      <c r="L187" s="12" t="s">
        <v>37</v>
      </c>
      <c r="M187" s="12" t="s">
        <v>282</v>
      </c>
      <c r="N187" s="13">
        <v>45746</v>
      </c>
      <c r="O187" s="35" t="s">
        <v>319</v>
      </c>
      <c r="P187" s="35"/>
      <c r="Q187" s="35" t="s">
        <v>320</v>
      </c>
    </row>
    <row r="188" spans="1:17" ht="288.95">
      <c r="A188" s="12"/>
      <c r="B188" s="12" t="s">
        <v>309</v>
      </c>
      <c r="C188" s="12" t="s">
        <v>63</v>
      </c>
      <c r="D188" s="12">
        <v>2022</v>
      </c>
      <c r="E188" s="12" t="s">
        <v>297</v>
      </c>
      <c r="F188" s="12" t="s">
        <v>42</v>
      </c>
      <c r="G188" s="12" t="s">
        <v>42</v>
      </c>
      <c r="H188" s="30" t="s">
        <v>310</v>
      </c>
      <c r="I188" s="12" t="s">
        <v>311</v>
      </c>
      <c r="J188" s="12">
        <v>422901</v>
      </c>
      <c r="K188" s="12">
        <v>407000</v>
      </c>
      <c r="L188" s="12" t="s">
        <v>37</v>
      </c>
      <c r="M188" s="12" t="s">
        <v>312</v>
      </c>
      <c r="N188" s="13">
        <v>45968</v>
      </c>
      <c r="O188" s="35" t="s">
        <v>313</v>
      </c>
      <c r="P188" s="35"/>
      <c r="Q188" s="35" t="s">
        <v>314</v>
      </c>
    </row>
    <row r="189" spans="1:17" ht="288.95">
      <c r="A189" s="12"/>
      <c r="B189" s="12" t="s">
        <v>303</v>
      </c>
      <c r="C189" s="12" t="s">
        <v>63</v>
      </c>
      <c r="D189" s="12">
        <v>2022</v>
      </c>
      <c r="E189" s="12" t="s">
        <v>297</v>
      </c>
      <c r="F189" s="12" t="s">
        <v>225</v>
      </c>
      <c r="G189" s="12" t="s">
        <v>225</v>
      </c>
      <c r="H189" s="30" t="s">
        <v>304</v>
      </c>
      <c r="I189" s="12" t="s">
        <v>305</v>
      </c>
      <c r="J189" s="12">
        <v>304020</v>
      </c>
      <c r="K189" s="12">
        <v>295000</v>
      </c>
      <c r="L189" s="12" t="s">
        <v>37</v>
      </c>
      <c r="M189" s="12" t="s">
        <v>306</v>
      </c>
      <c r="N189" s="13">
        <v>45657</v>
      </c>
      <c r="O189" s="35" t="s">
        <v>307</v>
      </c>
      <c r="P189" s="35"/>
      <c r="Q189" s="35" t="s">
        <v>308</v>
      </c>
    </row>
    <row r="190" spans="1:17" ht="272.10000000000002">
      <c r="A190" s="12"/>
      <c r="B190" s="12" t="s">
        <v>296</v>
      </c>
      <c r="C190" s="12" t="s">
        <v>63</v>
      </c>
      <c r="D190" s="12">
        <v>2022</v>
      </c>
      <c r="E190" s="12" t="s">
        <v>297</v>
      </c>
      <c r="F190" s="12" t="s">
        <v>215</v>
      </c>
      <c r="G190" s="12" t="s">
        <v>215</v>
      </c>
      <c r="H190" s="30" t="s">
        <v>298</v>
      </c>
      <c r="I190" s="12" t="s">
        <v>299</v>
      </c>
      <c r="J190" s="12">
        <v>425448</v>
      </c>
      <c r="K190" s="12">
        <v>413000</v>
      </c>
      <c r="L190" s="12" t="s">
        <v>37</v>
      </c>
      <c r="M190" s="12" t="s">
        <v>300</v>
      </c>
      <c r="N190" s="13">
        <v>45858</v>
      </c>
      <c r="O190" s="35" t="s">
        <v>301</v>
      </c>
      <c r="P190" s="35"/>
      <c r="Q190" s="35" t="s">
        <v>302</v>
      </c>
    </row>
    <row r="191" spans="1:17" ht="221.1">
      <c r="A191" s="12"/>
      <c r="B191" s="12" t="s">
        <v>499</v>
      </c>
      <c r="C191" s="12" t="s">
        <v>165</v>
      </c>
      <c r="D191" s="12">
        <v>2022</v>
      </c>
      <c r="E191" s="12" t="s">
        <v>463</v>
      </c>
      <c r="F191" s="12" t="s">
        <v>500</v>
      </c>
      <c r="G191" s="12" t="s">
        <v>500</v>
      </c>
      <c r="H191" s="30" t="s">
        <v>501</v>
      </c>
      <c r="I191" s="12" t="s">
        <v>502</v>
      </c>
      <c r="J191" s="12">
        <v>405049</v>
      </c>
      <c r="K191" s="12">
        <v>405049</v>
      </c>
      <c r="L191" s="12" t="s">
        <v>37</v>
      </c>
      <c r="M191" s="12" t="s">
        <v>300</v>
      </c>
      <c r="N191" s="13">
        <v>44926</v>
      </c>
      <c r="O191" s="35" t="s">
        <v>503</v>
      </c>
      <c r="P191" s="35" t="s">
        <v>504</v>
      </c>
      <c r="Q191" s="35" t="s">
        <v>505</v>
      </c>
    </row>
    <row r="192" spans="1:17" ht="306">
      <c r="A192" s="12"/>
      <c r="B192" s="12" t="s">
        <v>492</v>
      </c>
      <c r="C192" s="12" t="s">
        <v>165</v>
      </c>
      <c r="D192" s="12">
        <v>2022</v>
      </c>
      <c r="E192" s="12" t="s">
        <v>463</v>
      </c>
      <c r="F192" s="12" t="s">
        <v>119</v>
      </c>
      <c r="G192" s="12" t="s">
        <v>119</v>
      </c>
      <c r="H192" s="30" t="s">
        <v>493</v>
      </c>
      <c r="I192" s="12" t="s">
        <v>494</v>
      </c>
      <c r="J192" s="12">
        <v>385000</v>
      </c>
      <c r="K192" s="12">
        <v>385000</v>
      </c>
      <c r="L192" s="12" t="s">
        <v>37</v>
      </c>
      <c r="M192" s="12" t="s">
        <v>495</v>
      </c>
      <c r="N192" s="13">
        <v>44926</v>
      </c>
      <c r="O192" s="35" t="s">
        <v>496</v>
      </c>
      <c r="P192" s="35" t="s">
        <v>497</v>
      </c>
      <c r="Q192" s="35" t="s">
        <v>498</v>
      </c>
    </row>
    <row r="193" spans="1:17" ht="306">
      <c r="A193" s="12"/>
      <c r="B193" s="12" t="s">
        <v>486</v>
      </c>
      <c r="C193" s="12" t="s">
        <v>165</v>
      </c>
      <c r="D193" s="12">
        <v>2022</v>
      </c>
      <c r="E193" s="12" t="s">
        <v>463</v>
      </c>
      <c r="F193" s="12" t="s">
        <v>225</v>
      </c>
      <c r="G193" s="12" t="s">
        <v>225</v>
      </c>
      <c r="H193" s="30" t="s">
        <v>487</v>
      </c>
      <c r="I193" s="12" t="s">
        <v>488</v>
      </c>
      <c r="J193" s="12">
        <v>699691</v>
      </c>
      <c r="K193" s="12">
        <v>699691</v>
      </c>
      <c r="L193" s="12" t="s">
        <v>37</v>
      </c>
      <c r="M193" s="12" t="s">
        <v>300</v>
      </c>
      <c r="N193" s="13">
        <v>44926</v>
      </c>
      <c r="O193" s="35" t="s">
        <v>489</v>
      </c>
      <c r="P193" s="35" t="s">
        <v>490</v>
      </c>
      <c r="Q193" s="35" t="s">
        <v>491</v>
      </c>
    </row>
    <row r="194" spans="1:17" ht="288.95">
      <c r="A194" s="12"/>
      <c r="B194" s="12" t="s">
        <v>480</v>
      </c>
      <c r="C194" s="12" t="s">
        <v>165</v>
      </c>
      <c r="D194" s="12">
        <v>2022</v>
      </c>
      <c r="E194" s="12" t="s">
        <v>463</v>
      </c>
      <c r="F194" s="12" t="s">
        <v>88</v>
      </c>
      <c r="G194" s="12" t="s">
        <v>88</v>
      </c>
      <c r="H194" s="30" t="s">
        <v>481</v>
      </c>
      <c r="I194" s="12" t="s">
        <v>482</v>
      </c>
      <c r="J194" s="12">
        <v>480000</v>
      </c>
      <c r="K194" s="12">
        <v>480000</v>
      </c>
      <c r="L194" s="12" t="s">
        <v>37</v>
      </c>
      <c r="M194" s="12" t="s">
        <v>300</v>
      </c>
      <c r="N194" s="13">
        <v>45034</v>
      </c>
      <c r="O194" s="35" t="s">
        <v>483</v>
      </c>
      <c r="P194" s="35" t="s">
        <v>484</v>
      </c>
      <c r="Q194" s="35" t="s">
        <v>485</v>
      </c>
    </row>
    <row r="195" spans="1:17" ht="288.95">
      <c r="A195" s="12"/>
      <c r="B195" s="12" t="s">
        <v>462</v>
      </c>
      <c r="C195" s="12" t="s">
        <v>165</v>
      </c>
      <c r="D195" s="12">
        <v>2022</v>
      </c>
      <c r="E195" s="12" t="s">
        <v>463</v>
      </c>
      <c r="F195" s="12" t="s">
        <v>49</v>
      </c>
      <c r="G195" s="12" t="s">
        <v>49</v>
      </c>
      <c r="H195" s="30" t="s">
        <v>464</v>
      </c>
      <c r="I195" s="12" t="s">
        <v>142</v>
      </c>
      <c r="J195" s="12">
        <v>521816</v>
      </c>
      <c r="K195" s="12">
        <v>521816</v>
      </c>
      <c r="L195" s="12" t="s">
        <v>37</v>
      </c>
      <c r="M195" s="12" t="s">
        <v>282</v>
      </c>
      <c r="N195" s="13">
        <v>44926</v>
      </c>
      <c r="O195" s="35" t="s">
        <v>465</v>
      </c>
      <c r="P195" s="35" t="s">
        <v>466</v>
      </c>
      <c r="Q195" s="35" t="s">
        <v>467</v>
      </c>
    </row>
    <row r="196" spans="1:17" ht="306">
      <c r="A196" s="12"/>
      <c r="B196" s="12" t="s">
        <v>278</v>
      </c>
      <c r="C196" s="12" t="s">
        <v>33</v>
      </c>
      <c r="D196" s="12">
        <v>2022</v>
      </c>
      <c r="E196" s="12" t="s">
        <v>279</v>
      </c>
      <c r="F196" s="12" t="s">
        <v>215</v>
      </c>
      <c r="G196" s="12" t="s">
        <v>215</v>
      </c>
      <c r="H196" s="30" t="s">
        <v>280</v>
      </c>
      <c r="I196" s="12" t="s">
        <v>281</v>
      </c>
      <c r="J196" s="12">
        <v>354587</v>
      </c>
      <c r="K196" s="12">
        <v>345000</v>
      </c>
      <c r="L196" s="12" t="s">
        <v>37</v>
      </c>
      <c r="M196" s="12" t="s">
        <v>282</v>
      </c>
      <c r="N196" s="13">
        <v>46202</v>
      </c>
      <c r="O196" s="35" t="s">
        <v>283</v>
      </c>
      <c r="P196" s="35"/>
      <c r="Q196" s="35" t="s">
        <v>284</v>
      </c>
    </row>
    <row r="197" spans="1:17" ht="288.95">
      <c r="A197" s="12"/>
      <c r="B197" s="12" t="s">
        <v>291</v>
      </c>
      <c r="C197" s="12" t="s">
        <v>33</v>
      </c>
      <c r="D197" s="12">
        <v>2022</v>
      </c>
      <c r="E197" s="12" t="s">
        <v>286</v>
      </c>
      <c r="F197" s="12" t="s">
        <v>94</v>
      </c>
      <c r="G197" s="12" t="s">
        <v>94</v>
      </c>
      <c r="H197" s="30" t="s">
        <v>292</v>
      </c>
      <c r="I197" s="12" t="s">
        <v>96</v>
      </c>
      <c r="J197" s="12">
        <v>680616</v>
      </c>
      <c r="K197" s="12">
        <v>661000</v>
      </c>
      <c r="L197" s="12" t="s">
        <v>37</v>
      </c>
      <c r="M197" s="12" t="s">
        <v>293</v>
      </c>
      <c r="N197" s="13">
        <v>46128</v>
      </c>
      <c r="O197" s="35" t="s">
        <v>294</v>
      </c>
      <c r="P197" s="35"/>
      <c r="Q197" s="35" t="s">
        <v>295</v>
      </c>
    </row>
    <row r="198" spans="1:17" ht="272.10000000000002">
      <c r="A198" s="12"/>
      <c r="B198" s="12" t="s">
        <v>557</v>
      </c>
      <c r="C198" s="12" t="s">
        <v>241</v>
      </c>
      <c r="D198" s="12">
        <v>2021</v>
      </c>
      <c r="E198" s="12" t="s">
        <v>540</v>
      </c>
      <c r="F198" s="12" t="s">
        <v>113</v>
      </c>
      <c r="G198" s="12" t="s">
        <v>113</v>
      </c>
      <c r="H198" s="30" t="s">
        <v>558</v>
      </c>
      <c r="I198" s="12" t="s">
        <v>559</v>
      </c>
      <c r="J198" s="12">
        <v>943560</v>
      </c>
      <c r="K198" s="12">
        <v>920537</v>
      </c>
      <c r="L198" s="12" t="s">
        <v>37</v>
      </c>
      <c r="M198" s="12" t="s">
        <v>560</v>
      </c>
      <c r="N198" s="13">
        <v>46202</v>
      </c>
      <c r="O198" s="35" t="s">
        <v>559</v>
      </c>
      <c r="P198" s="35"/>
      <c r="Q198" s="35" t="s">
        <v>561</v>
      </c>
    </row>
    <row r="199" spans="1:17" ht="272.10000000000002">
      <c r="A199" s="12"/>
      <c r="B199" s="12" t="s">
        <v>553</v>
      </c>
      <c r="C199" s="12" t="s">
        <v>241</v>
      </c>
      <c r="D199" s="12">
        <v>2021</v>
      </c>
      <c r="E199" s="12" t="s">
        <v>540</v>
      </c>
      <c r="F199" s="12" t="s">
        <v>152</v>
      </c>
      <c r="G199" s="12" t="s">
        <v>152</v>
      </c>
      <c r="H199" s="30" t="s">
        <v>554</v>
      </c>
      <c r="I199" s="12" t="s">
        <v>555</v>
      </c>
      <c r="J199" s="12">
        <v>791337</v>
      </c>
      <c r="K199" s="12">
        <v>772206</v>
      </c>
      <c r="L199" s="12" t="s">
        <v>37</v>
      </c>
      <c r="M199" s="12" t="s">
        <v>441</v>
      </c>
      <c r="N199" s="13">
        <v>46115</v>
      </c>
      <c r="O199" s="35" t="s">
        <v>555</v>
      </c>
      <c r="P199" s="35"/>
      <c r="Q199" s="35" t="s">
        <v>556</v>
      </c>
    </row>
    <row r="200" spans="1:17" ht="255">
      <c r="A200" s="12"/>
      <c r="B200" s="12" t="s">
        <v>548</v>
      </c>
      <c r="C200" s="12" t="s">
        <v>241</v>
      </c>
      <c r="D200" s="12">
        <v>2021</v>
      </c>
      <c r="E200" s="12" t="s">
        <v>540</v>
      </c>
      <c r="F200" s="12" t="s">
        <v>220</v>
      </c>
      <c r="G200" s="12" t="s">
        <v>220</v>
      </c>
      <c r="H200" s="30" t="s">
        <v>549</v>
      </c>
      <c r="I200" s="12" t="s">
        <v>550</v>
      </c>
      <c r="J200" s="12">
        <v>690537</v>
      </c>
      <c r="K200" s="12">
        <v>673820</v>
      </c>
      <c r="L200" s="12" t="s">
        <v>37</v>
      </c>
      <c r="M200" s="12" t="s">
        <v>551</v>
      </c>
      <c r="N200" s="13">
        <v>46024</v>
      </c>
      <c r="O200" s="35" t="s">
        <v>550</v>
      </c>
      <c r="P200" s="35"/>
      <c r="Q200" s="35" t="s">
        <v>552</v>
      </c>
    </row>
    <row r="201" spans="1:17" ht="272.10000000000002">
      <c r="A201" s="12"/>
      <c r="B201" s="12" t="s">
        <v>539</v>
      </c>
      <c r="C201" s="12" t="s">
        <v>241</v>
      </c>
      <c r="D201" s="12">
        <v>2021</v>
      </c>
      <c r="E201" s="12" t="s">
        <v>540</v>
      </c>
      <c r="F201" s="12" t="s">
        <v>220</v>
      </c>
      <c r="G201" s="12" t="s">
        <v>220</v>
      </c>
      <c r="H201" s="30" t="s">
        <v>541</v>
      </c>
      <c r="I201" s="12" t="s">
        <v>542</v>
      </c>
      <c r="J201" s="12">
        <v>840352</v>
      </c>
      <c r="K201" s="12">
        <v>820000</v>
      </c>
      <c r="L201" s="12" t="s">
        <v>37</v>
      </c>
      <c r="M201" s="12" t="s">
        <v>306</v>
      </c>
      <c r="N201" s="13">
        <v>46036</v>
      </c>
      <c r="O201" s="35" t="s">
        <v>542</v>
      </c>
      <c r="P201" s="35"/>
      <c r="Q201" s="35" t="s">
        <v>543</v>
      </c>
    </row>
    <row r="202" spans="1:17" ht="306">
      <c r="A202" s="12"/>
      <c r="B202" s="12" t="s">
        <v>602</v>
      </c>
      <c r="C202" s="12" t="s">
        <v>594</v>
      </c>
      <c r="D202" s="12">
        <v>2021</v>
      </c>
      <c r="E202" s="12" t="s">
        <v>595</v>
      </c>
      <c r="F202" s="12" t="s">
        <v>56</v>
      </c>
      <c r="G202" s="12" t="s">
        <v>56</v>
      </c>
      <c r="H202" s="30" t="s">
        <v>603</v>
      </c>
      <c r="I202" s="12" t="s">
        <v>406</v>
      </c>
      <c r="J202" s="12">
        <v>3373330</v>
      </c>
      <c r="K202" s="12">
        <v>3401828</v>
      </c>
      <c r="L202" s="12" t="s">
        <v>37</v>
      </c>
      <c r="M202" s="12" t="s">
        <v>407</v>
      </c>
      <c r="N202" s="13">
        <v>46507</v>
      </c>
      <c r="O202" s="35" t="s">
        <v>406</v>
      </c>
      <c r="P202" s="35"/>
      <c r="Q202" s="35" t="s">
        <v>604</v>
      </c>
    </row>
    <row r="203" spans="1:17" ht="288.95">
      <c r="A203" s="12"/>
      <c r="B203" s="12" t="s">
        <v>593</v>
      </c>
      <c r="C203" s="12" t="s">
        <v>594</v>
      </c>
      <c r="D203" s="12">
        <v>2021</v>
      </c>
      <c r="E203" s="12" t="s">
        <v>595</v>
      </c>
      <c r="F203" s="12" t="s">
        <v>42</v>
      </c>
      <c r="G203" s="12" t="s">
        <v>42</v>
      </c>
      <c r="H203" s="30" t="s">
        <v>596</v>
      </c>
      <c r="I203" s="12" t="s">
        <v>168</v>
      </c>
      <c r="J203" s="12">
        <v>3177102</v>
      </c>
      <c r="K203" s="12">
        <v>3115000</v>
      </c>
      <c r="L203" s="12" t="s">
        <v>37</v>
      </c>
      <c r="M203" s="12" t="s">
        <v>441</v>
      </c>
      <c r="N203" s="13">
        <v>46387</v>
      </c>
      <c r="O203" s="35" t="s">
        <v>168</v>
      </c>
      <c r="P203" s="35"/>
      <c r="Q203" s="35" t="s">
        <v>597</v>
      </c>
    </row>
    <row r="204" spans="1:17" ht="221.1">
      <c r="A204" s="12"/>
      <c r="B204" s="12" t="s">
        <v>842</v>
      </c>
      <c r="C204" s="12" t="s">
        <v>205</v>
      </c>
      <c r="D204" s="12">
        <v>2021</v>
      </c>
      <c r="E204" s="12" t="s">
        <v>820</v>
      </c>
      <c r="F204" s="12" t="s">
        <v>20</v>
      </c>
      <c r="G204" s="12" t="s">
        <v>20</v>
      </c>
      <c r="H204" s="30" t="s">
        <v>843</v>
      </c>
      <c r="I204" s="12" t="s">
        <v>844</v>
      </c>
      <c r="J204" s="12">
        <v>380110</v>
      </c>
      <c r="K204" s="12">
        <v>360000</v>
      </c>
      <c r="L204" s="12" t="s">
        <v>37</v>
      </c>
      <c r="M204" s="12" t="s">
        <v>828</v>
      </c>
      <c r="N204" s="13">
        <v>45414</v>
      </c>
      <c r="O204" s="35" t="s">
        <v>844</v>
      </c>
      <c r="P204" s="35"/>
      <c r="Q204" s="35" t="s">
        <v>845</v>
      </c>
    </row>
    <row r="205" spans="1:17" ht="306">
      <c r="A205" s="12"/>
      <c r="B205" s="12" t="s">
        <v>834</v>
      </c>
      <c r="C205" s="12" t="s">
        <v>205</v>
      </c>
      <c r="D205" s="12">
        <v>2021</v>
      </c>
      <c r="E205" s="12" t="s">
        <v>820</v>
      </c>
      <c r="F205" s="12" t="s">
        <v>152</v>
      </c>
      <c r="G205" s="12" t="s">
        <v>152</v>
      </c>
      <c r="H205" s="30" t="s">
        <v>835</v>
      </c>
      <c r="I205" s="12" t="s">
        <v>836</v>
      </c>
      <c r="J205" s="12">
        <v>462811</v>
      </c>
      <c r="K205" s="12">
        <v>438835</v>
      </c>
      <c r="L205" s="12" t="s">
        <v>37</v>
      </c>
      <c r="M205" s="12" t="s">
        <v>334</v>
      </c>
      <c r="N205" s="13">
        <v>45412</v>
      </c>
      <c r="O205" s="35" t="s">
        <v>836</v>
      </c>
      <c r="P205" s="35"/>
      <c r="Q205" s="35" t="s">
        <v>837</v>
      </c>
    </row>
    <row r="206" spans="1:17" ht="306">
      <c r="A206" s="12"/>
      <c r="B206" s="12" t="s">
        <v>825</v>
      </c>
      <c r="C206" s="12" t="s">
        <v>205</v>
      </c>
      <c r="D206" s="12">
        <v>2021</v>
      </c>
      <c r="E206" s="12" t="s">
        <v>820</v>
      </c>
      <c r="F206" s="12" t="s">
        <v>42</v>
      </c>
      <c r="G206" s="12" t="s">
        <v>42</v>
      </c>
      <c r="H206" s="30" t="s">
        <v>826</v>
      </c>
      <c r="I206" s="12" t="s">
        <v>827</v>
      </c>
      <c r="J206" s="12">
        <v>483085</v>
      </c>
      <c r="K206" s="12">
        <v>458127</v>
      </c>
      <c r="L206" s="12" t="s">
        <v>37</v>
      </c>
      <c r="M206" s="12" t="s">
        <v>828</v>
      </c>
      <c r="N206" s="13">
        <v>45473</v>
      </c>
      <c r="O206" s="35" t="s">
        <v>827</v>
      </c>
      <c r="P206" s="35"/>
      <c r="Q206" s="35" t="s">
        <v>829</v>
      </c>
    </row>
    <row r="207" spans="1:17" ht="255">
      <c r="A207" s="12"/>
      <c r="B207" s="12" t="s">
        <v>819</v>
      </c>
      <c r="C207" s="12" t="s">
        <v>205</v>
      </c>
      <c r="D207" s="12">
        <v>2021</v>
      </c>
      <c r="E207" s="12" t="s">
        <v>820</v>
      </c>
      <c r="F207" s="12" t="s">
        <v>49</v>
      </c>
      <c r="G207" s="12" t="s">
        <v>49</v>
      </c>
      <c r="H207" s="30" t="s">
        <v>821</v>
      </c>
      <c r="I207" s="12" t="s">
        <v>822</v>
      </c>
      <c r="J207" s="12">
        <v>452317</v>
      </c>
      <c r="K207" s="12">
        <v>428710</v>
      </c>
      <c r="L207" s="12" t="s">
        <v>37</v>
      </c>
      <c r="M207" s="12" t="s">
        <v>823</v>
      </c>
      <c r="N207" s="13">
        <v>45688</v>
      </c>
      <c r="O207" s="35" t="s">
        <v>822</v>
      </c>
      <c r="P207" s="35"/>
      <c r="Q207" s="35" t="s">
        <v>824</v>
      </c>
    </row>
    <row r="208" spans="1:17" ht="306">
      <c r="A208" s="18" t="s">
        <v>804</v>
      </c>
      <c r="B208" s="12" t="s">
        <v>805</v>
      </c>
      <c r="C208" s="12" t="s">
        <v>63</v>
      </c>
      <c r="D208" s="12">
        <v>2021</v>
      </c>
      <c r="E208" s="12" t="s">
        <v>617</v>
      </c>
      <c r="F208" s="12" t="s">
        <v>56</v>
      </c>
      <c r="G208" s="12" t="s">
        <v>56</v>
      </c>
      <c r="H208" s="30" t="s">
        <v>806</v>
      </c>
      <c r="I208" s="12" t="s">
        <v>807</v>
      </c>
      <c r="J208" s="12">
        <v>564102</v>
      </c>
      <c r="K208" s="12">
        <v>535000</v>
      </c>
      <c r="L208" s="12" t="s">
        <v>37</v>
      </c>
      <c r="M208" s="12" t="s">
        <v>334</v>
      </c>
      <c r="N208" s="13">
        <v>45291</v>
      </c>
      <c r="O208" s="35" t="s">
        <v>807</v>
      </c>
      <c r="P208" s="35"/>
      <c r="Q208" s="35" t="s">
        <v>808</v>
      </c>
    </row>
    <row r="209" spans="1:17" ht="255">
      <c r="A209" s="12"/>
      <c r="B209" s="12" t="s">
        <v>798</v>
      </c>
      <c r="C209" s="12" t="s">
        <v>63</v>
      </c>
      <c r="D209" s="12">
        <v>2021</v>
      </c>
      <c r="E209" s="12" t="s">
        <v>617</v>
      </c>
      <c r="F209" s="12" t="s">
        <v>56</v>
      </c>
      <c r="G209" s="12" t="s">
        <v>56</v>
      </c>
      <c r="H209" s="30" t="s">
        <v>799</v>
      </c>
      <c r="I209" s="12" t="s">
        <v>800</v>
      </c>
      <c r="J209" s="12">
        <v>464668</v>
      </c>
      <c r="K209" s="12">
        <v>440624</v>
      </c>
      <c r="L209" s="12" t="s">
        <v>37</v>
      </c>
      <c r="M209" s="12" t="s">
        <v>801</v>
      </c>
      <c r="N209" s="13">
        <v>45583</v>
      </c>
      <c r="O209" s="35" t="s">
        <v>802</v>
      </c>
      <c r="P209" s="35"/>
      <c r="Q209" s="35" t="s">
        <v>803</v>
      </c>
    </row>
    <row r="210" spans="1:17" ht="255">
      <c r="A210" s="12"/>
      <c r="B210" s="12" t="s">
        <v>793</v>
      </c>
      <c r="C210" s="12" t="s">
        <v>63</v>
      </c>
      <c r="D210" s="12">
        <v>2021</v>
      </c>
      <c r="E210" s="12" t="s">
        <v>617</v>
      </c>
      <c r="F210" s="12" t="s">
        <v>220</v>
      </c>
      <c r="G210" s="12" t="s">
        <v>220</v>
      </c>
      <c r="H210" s="30" t="s">
        <v>794</v>
      </c>
      <c r="I210" s="12" t="s">
        <v>795</v>
      </c>
      <c r="J210" s="12">
        <v>347792</v>
      </c>
      <c r="K210" s="12">
        <v>330000</v>
      </c>
      <c r="L210" s="12" t="s">
        <v>37</v>
      </c>
      <c r="M210" s="12" t="s">
        <v>560</v>
      </c>
      <c r="N210" s="13">
        <v>45359</v>
      </c>
      <c r="O210" s="35" t="s">
        <v>796</v>
      </c>
      <c r="P210" s="35"/>
      <c r="Q210" s="35" t="s">
        <v>797</v>
      </c>
    </row>
    <row r="211" spans="1:17" ht="288.95">
      <c r="A211" s="12"/>
      <c r="B211" s="12" t="s">
        <v>788</v>
      </c>
      <c r="C211" s="12" t="s">
        <v>63</v>
      </c>
      <c r="D211" s="12">
        <v>2021</v>
      </c>
      <c r="E211" s="12" t="s">
        <v>617</v>
      </c>
      <c r="F211" s="12" t="s">
        <v>225</v>
      </c>
      <c r="G211" s="12" t="s">
        <v>225</v>
      </c>
      <c r="H211" s="30" t="s">
        <v>789</v>
      </c>
      <c r="I211" s="12" t="s">
        <v>790</v>
      </c>
      <c r="J211" s="12">
        <v>375630</v>
      </c>
      <c r="K211" s="12">
        <v>355000</v>
      </c>
      <c r="L211" s="12" t="s">
        <v>37</v>
      </c>
      <c r="M211" s="12" t="s">
        <v>306</v>
      </c>
      <c r="N211" s="13">
        <v>45716</v>
      </c>
      <c r="O211" s="35" t="s">
        <v>791</v>
      </c>
      <c r="P211" s="35"/>
      <c r="Q211" s="35" t="s">
        <v>792</v>
      </c>
    </row>
    <row r="212" spans="1:17" ht="272.10000000000002">
      <c r="A212" s="12"/>
      <c r="B212" s="12" t="s">
        <v>783</v>
      </c>
      <c r="C212" s="12" t="s">
        <v>63</v>
      </c>
      <c r="D212" s="12">
        <v>2021</v>
      </c>
      <c r="E212" s="12" t="s">
        <v>617</v>
      </c>
      <c r="F212" s="12" t="s">
        <v>220</v>
      </c>
      <c r="G212" s="12" t="s">
        <v>220</v>
      </c>
      <c r="H212" s="30" t="s">
        <v>784</v>
      </c>
      <c r="I212" s="12" t="s">
        <v>785</v>
      </c>
      <c r="J212" s="12">
        <v>535778</v>
      </c>
      <c r="K212" s="12">
        <v>507648</v>
      </c>
      <c r="L212" s="12" t="s">
        <v>37</v>
      </c>
      <c r="M212" s="12" t="s">
        <v>551</v>
      </c>
      <c r="N212" s="13">
        <v>45381</v>
      </c>
      <c r="O212" s="35" t="s">
        <v>786</v>
      </c>
      <c r="P212" s="35"/>
      <c r="Q212" s="35" t="s">
        <v>787</v>
      </c>
    </row>
    <row r="213" spans="1:17" ht="221.1">
      <c r="A213" s="12"/>
      <c r="B213" s="12" t="s">
        <v>775</v>
      </c>
      <c r="C213" s="12" t="s">
        <v>63</v>
      </c>
      <c r="D213" s="12">
        <v>2021</v>
      </c>
      <c r="E213" s="12" t="s">
        <v>617</v>
      </c>
      <c r="F213" s="12" t="s">
        <v>94</v>
      </c>
      <c r="G213" s="12" t="s">
        <v>94</v>
      </c>
      <c r="H213" s="30" t="s">
        <v>776</v>
      </c>
      <c r="I213" s="12" t="s">
        <v>96</v>
      </c>
      <c r="J213" s="12">
        <v>552813</v>
      </c>
      <c r="K213" s="12">
        <v>524000</v>
      </c>
      <c r="L213" s="12" t="s">
        <v>37</v>
      </c>
      <c r="M213" s="12" t="s">
        <v>293</v>
      </c>
      <c r="N213" s="13">
        <v>45360</v>
      </c>
      <c r="O213" s="35" t="s">
        <v>777</v>
      </c>
      <c r="P213" s="35"/>
      <c r="Q213" s="35" t="s">
        <v>778</v>
      </c>
    </row>
    <row r="214" spans="1:17" ht="288.95">
      <c r="A214" s="12" t="s">
        <v>100</v>
      </c>
      <c r="B214" s="12" t="s">
        <v>765</v>
      </c>
      <c r="C214" s="12" t="s">
        <v>63</v>
      </c>
      <c r="D214" s="12">
        <v>2021</v>
      </c>
      <c r="E214" s="12" t="s">
        <v>617</v>
      </c>
      <c r="F214" s="12" t="s">
        <v>42</v>
      </c>
      <c r="G214" s="12" t="s">
        <v>42</v>
      </c>
      <c r="H214" s="30" t="s">
        <v>766</v>
      </c>
      <c r="I214" s="12" t="s">
        <v>767</v>
      </c>
      <c r="J214" s="12">
        <v>429536</v>
      </c>
      <c r="K214" s="12">
        <v>407167</v>
      </c>
      <c r="L214" s="12" t="s">
        <v>37</v>
      </c>
      <c r="M214" s="12" t="s">
        <v>306</v>
      </c>
      <c r="N214" s="13">
        <v>45504</v>
      </c>
      <c r="O214" s="35" t="s">
        <v>768</v>
      </c>
      <c r="P214" s="35"/>
      <c r="Q214" s="35" t="s">
        <v>769</v>
      </c>
    </row>
    <row r="215" spans="1:17" ht="221.1">
      <c r="A215" s="12"/>
      <c r="B215" s="12" t="s">
        <v>750</v>
      </c>
      <c r="C215" s="12" t="s">
        <v>63</v>
      </c>
      <c r="D215" s="12">
        <v>2021</v>
      </c>
      <c r="E215" s="12" t="s">
        <v>617</v>
      </c>
      <c r="F215" s="12" t="s">
        <v>194</v>
      </c>
      <c r="G215" s="12" t="s">
        <v>194</v>
      </c>
      <c r="H215" s="30" t="s">
        <v>751</v>
      </c>
      <c r="I215" s="12" t="s">
        <v>752</v>
      </c>
      <c r="J215" s="12">
        <v>432628</v>
      </c>
      <c r="K215" s="12">
        <v>410000</v>
      </c>
      <c r="L215" s="12" t="s">
        <v>37</v>
      </c>
      <c r="M215" s="12" t="s">
        <v>282</v>
      </c>
      <c r="N215" s="13">
        <v>45291</v>
      </c>
      <c r="O215" s="35" t="s">
        <v>753</v>
      </c>
      <c r="P215" s="35"/>
      <c r="Q215" s="35" t="s">
        <v>754</v>
      </c>
    </row>
    <row r="216" spans="1:17" ht="237.95">
      <c r="A216" s="12"/>
      <c r="B216" s="12" t="s">
        <v>735</v>
      </c>
      <c r="C216" s="12" t="s">
        <v>63</v>
      </c>
      <c r="D216" s="12">
        <v>2021</v>
      </c>
      <c r="E216" s="12" t="s">
        <v>617</v>
      </c>
      <c r="F216" s="12" t="s">
        <v>194</v>
      </c>
      <c r="G216" s="12" t="s">
        <v>194</v>
      </c>
      <c r="H216" s="30" t="s">
        <v>736</v>
      </c>
      <c r="I216" s="12" t="s">
        <v>737</v>
      </c>
      <c r="J216" s="12">
        <v>451309</v>
      </c>
      <c r="K216" s="12">
        <v>428000</v>
      </c>
      <c r="L216" s="12" t="s">
        <v>37</v>
      </c>
      <c r="M216" s="12" t="s">
        <v>358</v>
      </c>
      <c r="N216" s="13">
        <v>45291</v>
      </c>
      <c r="O216" s="35" t="s">
        <v>738</v>
      </c>
      <c r="P216" s="35"/>
      <c r="Q216" s="35" t="s">
        <v>739</v>
      </c>
    </row>
    <row r="217" spans="1:17" ht="288.95">
      <c r="A217" s="12" t="s">
        <v>100</v>
      </c>
      <c r="B217" s="12" t="s">
        <v>709</v>
      </c>
      <c r="C217" s="12" t="s">
        <v>63</v>
      </c>
      <c r="D217" s="12">
        <v>2021</v>
      </c>
      <c r="E217" s="12" t="s">
        <v>617</v>
      </c>
      <c r="F217" s="12" t="s">
        <v>220</v>
      </c>
      <c r="G217" s="12" t="s">
        <v>220</v>
      </c>
      <c r="H217" s="30" t="s">
        <v>710</v>
      </c>
      <c r="I217" s="12" t="s">
        <v>711</v>
      </c>
      <c r="J217" s="12">
        <v>419303</v>
      </c>
      <c r="K217" s="12">
        <v>395311</v>
      </c>
      <c r="L217" s="12" t="s">
        <v>37</v>
      </c>
      <c r="M217" s="12" t="s">
        <v>306</v>
      </c>
      <c r="N217" s="13">
        <v>45657</v>
      </c>
      <c r="O217" s="35" t="s">
        <v>712</v>
      </c>
      <c r="P217" s="35"/>
      <c r="Q217" s="35" t="s">
        <v>713</v>
      </c>
    </row>
    <row r="218" spans="1:17" ht="255">
      <c r="A218" s="12"/>
      <c r="B218" s="12" t="s">
        <v>704</v>
      </c>
      <c r="C218" s="12" t="s">
        <v>63</v>
      </c>
      <c r="D218" s="12">
        <v>2021</v>
      </c>
      <c r="E218" s="12" t="s">
        <v>617</v>
      </c>
      <c r="F218" s="12" t="s">
        <v>49</v>
      </c>
      <c r="G218" s="12" t="s">
        <v>49</v>
      </c>
      <c r="H218" s="30" t="s">
        <v>705</v>
      </c>
      <c r="I218" s="12" t="s">
        <v>706</v>
      </c>
      <c r="J218" s="12">
        <v>332244</v>
      </c>
      <c r="K218" s="12">
        <v>315000</v>
      </c>
      <c r="L218" s="12" t="s">
        <v>37</v>
      </c>
      <c r="M218" s="12" t="s">
        <v>282</v>
      </c>
      <c r="N218" s="13">
        <v>45473</v>
      </c>
      <c r="O218" s="35" t="s">
        <v>707</v>
      </c>
      <c r="P218" s="35"/>
      <c r="Q218" s="35" t="s">
        <v>708</v>
      </c>
    </row>
    <row r="219" spans="1:17" ht="306">
      <c r="A219" s="12"/>
      <c r="B219" s="12" t="s">
        <v>694</v>
      </c>
      <c r="C219" s="12" t="s">
        <v>63</v>
      </c>
      <c r="D219" s="12">
        <v>2021</v>
      </c>
      <c r="E219" s="12" t="s">
        <v>617</v>
      </c>
      <c r="F219" s="12" t="s">
        <v>94</v>
      </c>
      <c r="G219" s="12" t="s">
        <v>94</v>
      </c>
      <c r="H219" s="30" t="s">
        <v>695</v>
      </c>
      <c r="I219" s="12" t="s">
        <v>696</v>
      </c>
      <c r="J219" s="12">
        <v>375168</v>
      </c>
      <c r="K219" s="12">
        <v>357500</v>
      </c>
      <c r="L219" s="12" t="s">
        <v>37</v>
      </c>
      <c r="M219" s="12" t="s">
        <v>495</v>
      </c>
      <c r="N219" s="13">
        <v>45331</v>
      </c>
      <c r="O219" s="35" t="s">
        <v>697</v>
      </c>
      <c r="P219" s="35"/>
      <c r="Q219" s="35" t="s">
        <v>698</v>
      </c>
    </row>
    <row r="220" spans="1:17" ht="272.10000000000002">
      <c r="A220" s="12"/>
      <c r="B220" s="12" t="s">
        <v>689</v>
      </c>
      <c r="C220" s="12" t="s">
        <v>63</v>
      </c>
      <c r="D220" s="12">
        <v>2021</v>
      </c>
      <c r="E220" s="12" t="s">
        <v>617</v>
      </c>
      <c r="F220" s="12" t="s">
        <v>42</v>
      </c>
      <c r="G220" s="12" t="s">
        <v>42</v>
      </c>
      <c r="H220" s="30" t="s">
        <v>690</v>
      </c>
      <c r="I220" s="12" t="s">
        <v>691</v>
      </c>
      <c r="J220" s="12">
        <v>716132</v>
      </c>
      <c r="K220" s="12">
        <v>679000</v>
      </c>
      <c r="L220" s="12" t="s">
        <v>37</v>
      </c>
      <c r="M220" s="12" t="s">
        <v>334</v>
      </c>
      <c r="N220" s="13">
        <v>45477</v>
      </c>
      <c r="O220" s="35" t="s">
        <v>692</v>
      </c>
      <c r="P220" s="35"/>
      <c r="Q220" s="35" t="s">
        <v>693</v>
      </c>
    </row>
    <row r="221" spans="1:17" ht="272.10000000000002">
      <c r="A221" s="12" t="s">
        <v>100</v>
      </c>
      <c r="B221" s="12" t="s">
        <v>684</v>
      </c>
      <c r="C221" s="12" t="s">
        <v>63</v>
      </c>
      <c r="D221" s="12">
        <v>2021</v>
      </c>
      <c r="E221" s="12" t="s">
        <v>617</v>
      </c>
      <c r="F221" s="12" t="s">
        <v>583</v>
      </c>
      <c r="G221" s="12" t="s">
        <v>583</v>
      </c>
      <c r="H221" s="30" t="s">
        <v>685</v>
      </c>
      <c r="I221" s="12" t="s">
        <v>686</v>
      </c>
      <c r="J221" s="12">
        <v>411349</v>
      </c>
      <c r="K221" s="12">
        <v>390000</v>
      </c>
      <c r="L221" s="12" t="s">
        <v>37</v>
      </c>
      <c r="M221" s="12" t="s">
        <v>306</v>
      </c>
      <c r="N221" s="13">
        <v>45724</v>
      </c>
      <c r="O221" s="35" t="s">
        <v>687</v>
      </c>
      <c r="P221" s="35"/>
      <c r="Q221" s="35" t="s">
        <v>688</v>
      </c>
    </row>
    <row r="222" spans="1:17" ht="288.95">
      <c r="A222" s="12"/>
      <c r="B222" s="12" t="s">
        <v>679</v>
      </c>
      <c r="C222" s="12" t="s">
        <v>63</v>
      </c>
      <c r="D222" s="12">
        <v>2021</v>
      </c>
      <c r="E222" s="12" t="s">
        <v>617</v>
      </c>
      <c r="F222" s="12" t="s">
        <v>88</v>
      </c>
      <c r="G222" s="12" t="s">
        <v>88</v>
      </c>
      <c r="H222" s="30" t="s">
        <v>680</v>
      </c>
      <c r="I222" s="12" t="s">
        <v>681</v>
      </c>
      <c r="J222" s="12">
        <v>427358</v>
      </c>
      <c r="K222" s="12">
        <v>412000</v>
      </c>
      <c r="L222" s="12" t="s">
        <v>37</v>
      </c>
      <c r="M222" s="12" t="s">
        <v>682</v>
      </c>
      <c r="N222" s="13">
        <v>46022</v>
      </c>
      <c r="O222" s="35" t="s">
        <v>681</v>
      </c>
      <c r="P222" s="35"/>
      <c r="Q222" s="35" t="s">
        <v>683</v>
      </c>
    </row>
    <row r="223" spans="1:17" ht="288.95">
      <c r="A223" s="12"/>
      <c r="B223" s="12" t="s">
        <v>674</v>
      </c>
      <c r="C223" s="12" t="s">
        <v>63</v>
      </c>
      <c r="D223" s="12">
        <v>2021</v>
      </c>
      <c r="E223" s="12" t="s">
        <v>617</v>
      </c>
      <c r="F223" s="12" t="s">
        <v>220</v>
      </c>
      <c r="G223" s="12" t="s">
        <v>220</v>
      </c>
      <c r="H223" s="30" t="s">
        <v>675</v>
      </c>
      <c r="I223" s="12" t="s">
        <v>676</v>
      </c>
      <c r="J223" s="12">
        <v>525509</v>
      </c>
      <c r="K223" s="12">
        <v>498000</v>
      </c>
      <c r="L223" s="12" t="s">
        <v>37</v>
      </c>
      <c r="M223" s="12" t="s">
        <v>334</v>
      </c>
      <c r="N223" s="13">
        <v>45367</v>
      </c>
      <c r="O223" s="35" t="s">
        <v>677</v>
      </c>
      <c r="P223" s="35"/>
      <c r="Q223" s="35" t="s">
        <v>678</v>
      </c>
    </row>
    <row r="224" spans="1:17" ht="306">
      <c r="A224" s="12"/>
      <c r="B224" s="12" t="s">
        <v>669</v>
      </c>
      <c r="C224" s="12" t="s">
        <v>63</v>
      </c>
      <c r="D224" s="12">
        <v>2021</v>
      </c>
      <c r="E224" s="12" t="s">
        <v>617</v>
      </c>
      <c r="F224" s="12" t="s">
        <v>382</v>
      </c>
      <c r="G224" s="12" t="s">
        <v>382</v>
      </c>
      <c r="H224" s="30" t="s">
        <v>670</v>
      </c>
      <c r="I224" s="12" t="s">
        <v>671</v>
      </c>
      <c r="J224" s="12">
        <v>482100</v>
      </c>
      <c r="K224" s="12">
        <v>457000</v>
      </c>
      <c r="L224" s="12" t="s">
        <v>37</v>
      </c>
      <c r="M224" s="12" t="s">
        <v>560</v>
      </c>
      <c r="N224" s="13">
        <v>45595</v>
      </c>
      <c r="O224" s="35" t="s">
        <v>672</v>
      </c>
      <c r="P224" s="35"/>
      <c r="Q224" s="35" t="s">
        <v>673</v>
      </c>
    </row>
    <row r="225" spans="1:17" ht="237.95">
      <c r="A225" s="12" t="s">
        <v>100</v>
      </c>
      <c r="B225" s="12" t="s">
        <v>659</v>
      </c>
      <c r="C225" s="12" t="s">
        <v>63</v>
      </c>
      <c r="D225" s="12">
        <v>2021</v>
      </c>
      <c r="E225" s="12" t="s">
        <v>617</v>
      </c>
      <c r="F225" s="12" t="s">
        <v>243</v>
      </c>
      <c r="G225" s="12" t="s">
        <v>243</v>
      </c>
      <c r="H225" s="30" t="s">
        <v>660</v>
      </c>
      <c r="I225" s="12" t="s">
        <v>661</v>
      </c>
      <c r="J225" s="12">
        <v>459135</v>
      </c>
      <c r="K225" s="12">
        <v>435000</v>
      </c>
      <c r="L225" s="12" t="s">
        <v>37</v>
      </c>
      <c r="M225" s="12" t="s">
        <v>306</v>
      </c>
      <c r="N225" s="13">
        <v>45291</v>
      </c>
      <c r="O225" s="35" t="s">
        <v>662</v>
      </c>
      <c r="P225" s="35"/>
      <c r="Q225" s="35" t="s">
        <v>663</v>
      </c>
    </row>
    <row r="226" spans="1:17" ht="323.10000000000002">
      <c r="A226" s="12" t="s">
        <v>100</v>
      </c>
      <c r="B226" s="12" t="s">
        <v>655</v>
      </c>
      <c r="C226" s="12" t="s">
        <v>63</v>
      </c>
      <c r="D226" s="12">
        <v>2021</v>
      </c>
      <c r="E226" s="12" t="s">
        <v>617</v>
      </c>
      <c r="F226" s="12" t="s">
        <v>88</v>
      </c>
      <c r="G226" s="12" t="s">
        <v>88</v>
      </c>
      <c r="H226" s="30" t="s">
        <v>656</v>
      </c>
      <c r="I226" s="12" t="s">
        <v>253</v>
      </c>
      <c r="J226" s="12">
        <v>445516</v>
      </c>
      <c r="K226" s="12">
        <v>422887</v>
      </c>
      <c r="L226" s="12" t="s">
        <v>37</v>
      </c>
      <c r="M226" s="12" t="s">
        <v>306</v>
      </c>
      <c r="N226" s="13">
        <v>45657</v>
      </c>
      <c r="O226" s="35" t="s">
        <v>657</v>
      </c>
      <c r="P226" s="35"/>
      <c r="Q226" s="35" t="s">
        <v>658</v>
      </c>
    </row>
    <row r="227" spans="1:17" ht="204">
      <c r="A227" s="12"/>
      <c r="B227" s="12" t="s">
        <v>651</v>
      </c>
      <c r="C227" s="12" t="s">
        <v>63</v>
      </c>
      <c r="D227" s="12">
        <v>2021</v>
      </c>
      <c r="E227" s="12" t="s">
        <v>617</v>
      </c>
      <c r="F227" s="12" t="s">
        <v>88</v>
      </c>
      <c r="G227" s="12" t="s">
        <v>88</v>
      </c>
      <c r="H227" s="30" t="s">
        <v>652</v>
      </c>
      <c r="I227" s="12" t="s">
        <v>653</v>
      </c>
      <c r="J227" s="12">
        <v>529370</v>
      </c>
      <c r="K227" s="12">
        <v>501777</v>
      </c>
      <c r="L227" s="12" t="s">
        <v>37</v>
      </c>
      <c r="M227" s="12" t="s">
        <v>306</v>
      </c>
      <c r="N227" s="13">
        <v>45291</v>
      </c>
      <c r="O227" s="35" t="s">
        <v>653</v>
      </c>
      <c r="P227" s="35"/>
      <c r="Q227" s="35" t="s">
        <v>654</v>
      </c>
    </row>
    <row r="228" spans="1:17" ht="272.10000000000002">
      <c r="A228" s="12"/>
      <c r="B228" s="12" t="s">
        <v>645</v>
      </c>
      <c r="C228" s="12" t="s">
        <v>63</v>
      </c>
      <c r="D228" s="12">
        <v>2021</v>
      </c>
      <c r="E228" s="12" t="s">
        <v>617</v>
      </c>
      <c r="F228" s="12" t="s">
        <v>646</v>
      </c>
      <c r="G228" s="12" t="s">
        <v>646</v>
      </c>
      <c r="H228" s="30" t="s">
        <v>647</v>
      </c>
      <c r="I228" s="12" t="s">
        <v>648</v>
      </c>
      <c r="J228" s="12">
        <v>587918</v>
      </c>
      <c r="K228" s="12">
        <v>560000</v>
      </c>
      <c r="L228" s="12" t="s">
        <v>37</v>
      </c>
      <c r="M228" s="12" t="s">
        <v>560</v>
      </c>
      <c r="N228" s="13">
        <v>45718</v>
      </c>
      <c r="O228" s="35" t="s">
        <v>649</v>
      </c>
      <c r="P228" s="35"/>
      <c r="Q228" s="35" t="s">
        <v>650</v>
      </c>
    </row>
    <row r="229" spans="1:17" ht="288.95">
      <c r="A229" s="12"/>
      <c r="B229" s="12" t="s">
        <v>635</v>
      </c>
      <c r="C229" s="12" t="s">
        <v>165</v>
      </c>
      <c r="D229" s="12">
        <v>2021</v>
      </c>
      <c r="E229" s="12" t="s">
        <v>624</v>
      </c>
      <c r="F229" s="12" t="s">
        <v>119</v>
      </c>
      <c r="G229" s="12" t="s">
        <v>119</v>
      </c>
      <c r="H229" s="30" t="s">
        <v>636</v>
      </c>
      <c r="I229" s="12" t="s">
        <v>637</v>
      </c>
      <c r="J229" s="12">
        <v>837000</v>
      </c>
      <c r="K229" s="12">
        <v>837000</v>
      </c>
      <c r="L229" s="12" t="s">
        <v>37</v>
      </c>
      <c r="M229" s="12" t="s">
        <v>293</v>
      </c>
      <c r="N229" s="13">
        <v>44681</v>
      </c>
      <c r="O229" s="35" t="s">
        <v>638</v>
      </c>
      <c r="P229" s="35"/>
      <c r="Q229" s="35" t="s">
        <v>639</v>
      </c>
    </row>
    <row r="230" spans="1:17" ht="306">
      <c r="A230" s="12"/>
      <c r="B230" s="12" t="s">
        <v>588</v>
      </c>
      <c r="C230" s="12" t="s">
        <v>33</v>
      </c>
      <c r="D230" s="12">
        <v>2021</v>
      </c>
      <c r="E230" s="12" t="s">
        <v>576</v>
      </c>
      <c r="F230" s="12" t="s">
        <v>94</v>
      </c>
      <c r="G230" s="12" t="s">
        <v>94</v>
      </c>
      <c r="H230" s="30" t="s">
        <v>589</v>
      </c>
      <c r="I230" s="12" t="s">
        <v>590</v>
      </c>
      <c r="J230" s="12">
        <v>696048</v>
      </c>
      <c r="K230" s="12">
        <v>663541</v>
      </c>
      <c r="L230" s="12" t="s">
        <v>37</v>
      </c>
      <c r="M230" s="12" t="s">
        <v>407</v>
      </c>
      <c r="N230" s="13">
        <v>45891</v>
      </c>
      <c r="O230" s="35" t="s">
        <v>591</v>
      </c>
      <c r="P230" s="35"/>
      <c r="Q230" s="35" t="s">
        <v>592</v>
      </c>
    </row>
    <row r="231" spans="1:17" ht="306">
      <c r="A231" s="12"/>
      <c r="B231" s="12" t="s">
        <v>575</v>
      </c>
      <c r="C231" s="12" t="s">
        <v>33</v>
      </c>
      <c r="D231" s="12">
        <v>2021</v>
      </c>
      <c r="E231" s="12" t="s">
        <v>576</v>
      </c>
      <c r="F231" s="12" t="s">
        <v>20</v>
      </c>
      <c r="G231" s="12" t="s">
        <v>20</v>
      </c>
      <c r="H231" s="30" t="s">
        <v>577</v>
      </c>
      <c r="I231" s="12" t="s">
        <v>578</v>
      </c>
      <c r="J231" s="12">
        <v>437594</v>
      </c>
      <c r="K231" s="12">
        <v>417398</v>
      </c>
      <c r="L231" s="12" t="s">
        <v>37</v>
      </c>
      <c r="M231" s="12" t="s">
        <v>282</v>
      </c>
      <c r="N231" s="13">
        <v>45862</v>
      </c>
      <c r="O231" s="35" t="s">
        <v>579</v>
      </c>
      <c r="P231" s="35"/>
      <c r="Q231" s="35" t="s">
        <v>580</v>
      </c>
    </row>
    <row r="232" spans="1:17" ht="306">
      <c r="A232" s="12"/>
      <c r="B232" s="12" t="s">
        <v>611</v>
      </c>
      <c r="C232" s="12" t="s">
        <v>33</v>
      </c>
      <c r="D232" s="12">
        <v>2021</v>
      </c>
      <c r="E232" s="12" t="s">
        <v>606</v>
      </c>
      <c r="F232" s="12" t="s">
        <v>94</v>
      </c>
      <c r="G232" s="12" t="s">
        <v>20</v>
      </c>
      <c r="H232" s="30" t="s">
        <v>612</v>
      </c>
      <c r="I232" s="12" t="s">
        <v>613</v>
      </c>
      <c r="J232" s="12">
        <v>480198</v>
      </c>
      <c r="K232" s="12">
        <v>455110</v>
      </c>
      <c r="L232" s="12" t="s">
        <v>37</v>
      </c>
      <c r="M232" s="12" t="s">
        <v>293</v>
      </c>
      <c r="N232" s="13">
        <v>45695</v>
      </c>
      <c r="O232" s="35" t="s">
        <v>614</v>
      </c>
      <c r="P232" s="35"/>
      <c r="Q232" s="35" t="s">
        <v>615</v>
      </c>
    </row>
    <row r="233" spans="1:17" ht="237.95">
      <c r="A233" s="12"/>
      <c r="B233" s="12" t="s">
        <v>605</v>
      </c>
      <c r="C233" s="12" t="s">
        <v>33</v>
      </c>
      <c r="D233" s="12">
        <v>2021</v>
      </c>
      <c r="E233" s="12" t="s">
        <v>606</v>
      </c>
      <c r="F233" s="12" t="s">
        <v>243</v>
      </c>
      <c r="G233" s="12" t="s">
        <v>243</v>
      </c>
      <c r="H233" s="30" t="s">
        <v>607</v>
      </c>
      <c r="I233" s="12" t="s">
        <v>608</v>
      </c>
      <c r="J233" s="12">
        <v>486636</v>
      </c>
      <c r="K233" s="12">
        <v>461379</v>
      </c>
      <c r="L233" s="12" t="s">
        <v>37</v>
      </c>
      <c r="M233" s="12" t="s">
        <v>441</v>
      </c>
      <c r="N233" s="13">
        <v>45587</v>
      </c>
      <c r="O233" s="35" t="s">
        <v>609</v>
      </c>
      <c r="P233" s="35"/>
      <c r="Q233" s="35" t="s">
        <v>610</v>
      </c>
    </row>
    <row r="234" spans="1:17" ht="409.6">
      <c r="A234" s="12"/>
      <c r="B234" s="12" t="s">
        <v>934</v>
      </c>
      <c r="C234" s="12" t="s">
        <v>192</v>
      </c>
      <c r="D234" s="12">
        <v>2020</v>
      </c>
      <c r="E234" s="12" t="s">
        <v>935</v>
      </c>
      <c r="F234" s="12" t="s">
        <v>220</v>
      </c>
      <c r="G234" s="12" t="s">
        <v>220</v>
      </c>
      <c r="H234" s="30" t="s">
        <v>936</v>
      </c>
      <c r="I234" s="12" t="s">
        <v>937</v>
      </c>
      <c r="J234" s="12">
        <v>35911120</v>
      </c>
      <c r="K234" s="12">
        <v>35000000</v>
      </c>
      <c r="L234" s="12" t="s">
        <v>37</v>
      </c>
      <c r="M234" s="12" t="s">
        <v>334</v>
      </c>
      <c r="N234" s="13">
        <v>46612</v>
      </c>
      <c r="O234" s="35" t="s">
        <v>938</v>
      </c>
      <c r="P234" s="35"/>
      <c r="Q234" s="35"/>
    </row>
    <row r="235" spans="1:17" ht="323.10000000000002">
      <c r="A235" s="12"/>
      <c r="B235" s="12" t="s">
        <v>870</v>
      </c>
      <c r="C235" s="12" t="s">
        <v>241</v>
      </c>
      <c r="D235" s="12">
        <v>2020</v>
      </c>
      <c r="E235" s="12" t="s">
        <v>855</v>
      </c>
      <c r="F235" s="12" t="s">
        <v>220</v>
      </c>
      <c r="G235" s="12" t="s">
        <v>220</v>
      </c>
      <c r="H235" s="30" t="s">
        <v>871</v>
      </c>
      <c r="I235" s="12" t="s">
        <v>872</v>
      </c>
      <c r="J235" s="12">
        <v>851551</v>
      </c>
      <c r="K235" s="12">
        <v>816204</v>
      </c>
      <c r="L235" s="12" t="s">
        <v>37</v>
      </c>
      <c r="M235" s="12" t="s">
        <v>551</v>
      </c>
      <c r="N235" s="13">
        <v>45688</v>
      </c>
      <c r="O235" s="35" t="s">
        <v>872</v>
      </c>
      <c r="P235" s="35"/>
      <c r="Q235" s="35" t="s">
        <v>873</v>
      </c>
    </row>
    <row r="236" spans="1:17" ht="255">
      <c r="A236" s="12"/>
      <c r="B236" s="12" t="s">
        <v>858</v>
      </c>
      <c r="C236" s="12" t="s">
        <v>241</v>
      </c>
      <c r="D236" s="12">
        <v>2020</v>
      </c>
      <c r="E236" s="12" t="s">
        <v>855</v>
      </c>
      <c r="F236" s="12" t="s">
        <v>220</v>
      </c>
      <c r="G236" s="12" t="s">
        <v>220</v>
      </c>
      <c r="H236" s="30" t="s">
        <v>859</v>
      </c>
      <c r="I236" s="12" t="s">
        <v>860</v>
      </c>
      <c r="J236" s="12">
        <v>948481</v>
      </c>
      <c r="K236" s="12">
        <v>909109</v>
      </c>
      <c r="L236" s="12" t="s">
        <v>37</v>
      </c>
      <c r="M236" s="12" t="s">
        <v>551</v>
      </c>
      <c r="N236" s="13">
        <v>45756</v>
      </c>
      <c r="O236" s="35" t="s">
        <v>860</v>
      </c>
      <c r="P236" s="35"/>
      <c r="Q236" s="35" t="s">
        <v>861</v>
      </c>
    </row>
    <row r="237" spans="1:17" ht="306">
      <c r="A237" s="12"/>
      <c r="B237" s="12" t="s">
        <v>874</v>
      </c>
      <c r="C237" s="12" t="s">
        <v>594</v>
      </c>
      <c r="D237" s="12">
        <v>2020</v>
      </c>
      <c r="E237" s="12" t="s">
        <v>875</v>
      </c>
      <c r="F237" s="12" t="s">
        <v>220</v>
      </c>
      <c r="G237" s="12" t="s">
        <v>220</v>
      </c>
      <c r="H237" s="30" t="s">
        <v>876</v>
      </c>
      <c r="I237" s="12" t="s">
        <v>877</v>
      </c>
      <c r="J237" s="12">
        <v>3185354</v>
      </c>
      <c r="K237" s="12">
        <v>3077547</v>
      </c>
      <c r="L237" s="12" t="s">
        <v>37</v>
      </c>
      <c r="M237" s="12" t="s">
        <v>306</v>
      </c>
      <c r="N237" s="13">
        <v>46201</v>
      </c>
      <c r="O237" s="35" t="s">
        <v>877</v>
      </c>
      <c r="P237" s="35"/>
      <c r="Q237" s="35" t="s">
        <v>878</v>
      </c>
    </row>
    <row r="238" spans="1:17" ht="153">
      <c r="A238" s="12"/>
      <c r="B238" s="12" t="s">
        <v>1082</v>
      </c>
      <c r="C238" s="12" t="s">
        <v>205</v>
      </c>
      <c r="D238" s="12">
        <v>2020</v>
      </c>
      <c r="E238" s="12" t="s">
        <v>950</v>
      </c>
      <c r="F238" s="12" t="s">
        <v>119</v>
      </c>
      <c r="G238" s="12" t="s">
        <v>119</v>
      </c>
      <c r="H238" s="30" t="s">
        <v>1083</v>
      </c>
      <c r="I238" s="12" t="s">
        <v>1084</v>
      </c>
      <c r="J238" s="12">
        <v>0</v>
      </c>
      <c r="K238" s="12">
        <v>393116</v>
      </c>
      <c r="L238" s="12" t="s">
        <v>953</v>
      </c>
      <c r="M238" s="12" t="s">
        <v>823</v>
      </c>
      <c r="N238" s="13">
        <v>44348</v>
      </c>
      <c r="O238" s="35" t="s">
        <v>1084</v>
      </c>
      <c r="P238" s="35"/>
      <c r="Q238" s="35"/>
    </row>
    <row r="239" spans="1:17" ht="153">
      <c r="A239" s="12"/>
      <c r="B239" s="12" t="s">
        <v>1020</v>
      </c>
      <c r="C239" s="12" t="s">
        <v>205</v>
      </c>
      <c r="D239" s="12">
        <v>2020</v>
      </c>
      <c r="E239" s="12" t="s">
        <v>950</v>
      </c>
      <c r="F239" s="12" t="s">
        <v>113</v>
      </c>
      <c r="G239" s="12" t="s">
        <v>152</v>
      </c>
      <c r="H239" s="30" t="s">
        <v>1021</v>
      </c>
      <c r="I239" s="12" t="s">
        <v>1022</v>
      </c>
      <c r="J239" s="12">
        <v>441177</v>
      </c>
      <c r="K239" s="12">
        <v>419000</v>
      </c>
      <c r="L239" s="12" t="s">
        <v>37</v>
      </c>
      <c r="M239" s="12" t="s">
        <v>560</v>
      </c>
      <c r="N239" s="13">
        <v>45077</v>
      </c>
      <c r="O239" s="35" t="s">
        <v>1022</v>
      </c>
      <c r="P239" s="35"/>
      <c r="Q239" s="35"/>
    </row>
    <row r="240" spans="1:17" ht="153">
      <c r="A240" s="12"/>
      <c r="B240" s="12" t="s">
        <v>954</v>
      </c>
      <c r="C240" s="12" t="s">
        <v>205</v>
      </c>
      <c r="D240" s="12">
        <v>2020</v>
      </c>
      <c r="E240" s="12" t="s">
        <v>950</v>
      </c>
      <c r="F240" s="12" t="s">
        <v>42</v>
      </c>
      <c r="G240" s="12" t="s">
        <v>42</v>
      </c>
      <c r="H240" s="30" t="s">
        <v>955</v>
      </c>
      <c r="I240" s="12" t="s">
        <v>956</v>
      </c>
      <c r="J240" s="12">
        <v>441533</v>
      </c>
      <c r="K240" s="12">
        <v>419366</v>
      </c>
      <c r="L240" s="12" t="s">
        <v>37</v>
      </c>
      <c r="M240" s="12" t="s">
        <v>358</v>
      </c>
      <c r="N240" s="13">
        <v>45750</v>
      </c>
      <c r="O240" s="35" t="s">
        <v>956</v>
      </c>
      <c r="P240" s="35"/>
      <c r="Q240" s="35"/>
    </row>
    <row r="241" spans="1:17" ht="153">
      <c r="A241" s="12" t="s">
        <v>948</v>
      </c>
      <c r="B241" s="12" t="s">
        <v>949</v>
      </c>
      <c r="C241" s="12" t="s">
        <v>205</v>
      </c>
      <c r="D241" s="12">
        <v>2020</v>
      </c>
      <c r="E241" s="12" t="s">
        <v>950</v>
      </c>
      <c r="F241" s="12" t="s">
        <v>42</v>
      </c>
      <c r="G241" s="12" t="s">
        <v>42</v>
      </c>
      <c r="H241" s="30" t="s">
        <v>951</v>
      </c>
      <c r="I241" s="12" t="s">
        <v>952</v>
      </c>
      <c r="J241" s="12">
        <v>0</v>
      </c>
      <c r="K241" s="12">
        <v>427066</v>
      </c>
      <c r="L241" s="12" t="s">
        <v>953</v>
      </c>
      <c r="M241" s="12" t="s">
        <v>306</v>
      </c>
      <c r="N241" s="13">
        <v>44183</v>
      </c>
      <c r="O241" s="35" t="s">
        <v>952</v>
      </c>
      <c r="P241" s="35"/>
      <c r="Q241" s="35"/>
    </row>
    <row r="242" spans="1:17" ht="221.1">
      <c r="A242" s="12"/>
      <c r="B242" s="12" t="s">
        <v>1042</v>
      </c>
      <c r="C242" s="12" t="s">
        <v>63</v>
      </c>
      <c r="D242" s="12">
        <v>2020</v>
      </c>
      <c r="E242" s="12" t="s">
        <v>959</v>
      </c>
      <c r="F242" s="12" t="s">
        <v>20</v>
      </c>
      <c r="G242" s="12" t="s">
        <v>20</v>
      </c>
      <c r="H242" s="30" t="s">
        <v>1043</v>
      </c>
      <c r="I242" s="12" t="s">
        <v>1044</v>
      </c>
      <c r="J242" s="12">
        <v>379065</v>
      </c>
      <c r="K242" s="12">
        <v>360000</v>
      </c>
      <c r="L242" s="12" t="s">
        <v>37</v>
      </c>
      <c r="M242" s="12" t="s">
        <v>551</v>
      </c>
      <c r="N242" s="13">
        <v>45657</v>
      </c>
      <c r="O242" s="35" t="s">
        <v>1045</v>
      </c>
      <c r="P242" s="35"/>
      <c r="Q242" s="35" t="s">
        <v>1046</v>
      </c>
    </row>
    <row r="243" spans="1:17" ht="170.1">
      <c r="A243" s="12"/>
      <c r="B243" s="12" t="s">
        <v>1037</v>
      </c>
      <c r="C243" s="12" t="s">
        <v>63</v>
      </c>
      <c r="D243" s="12">
        <v>2020</v>
      </c>
      <c r="E243" s="12" t="s">
        <v>959</v>
      </c>
      <c r="F243" s="12" t="s">
        <v>152</v>
      </c>
      <c r="G243" s="12" t="s">
        <v>152</v>
      </c>
      <c r="H243" s="30" t="s">
        <v>1038</v>
      </c>
      <c r="I243" s="12" t="s">
        <v>1039</v>
      </c>
      <c r="J243" s="12">
        <v>463223</v>
      </c>
      <c r="K243" s="12">
        <v>440000</v>
      </c>
      <c r="L243" s="12" t="s">
        <v>37</v>
      </c>
      <c r="M243" s="12" t="s">
        <v>293</v>
      </c>
      <c r="N243" s="13">
        <v>45016</v>
      </c>
      <c r="O243" s="35" t="s">
        <v>1040</v>
      </c>
      <c r="P243" s="35"/>
      <c r="Q243" s="35" t="s">
        <v>1041</v>
      </c>
    </row>
    <row r="244" spans="1:17" ht="272.10000000000002">
      <c r="A244" s="12"/>
      <c r="B244" s="12" t="s">
        <v>1033</v>
      </c>
      <c r="C244" s="12" t="s">
        <v>63</v>
      </c>
      <c r="D244" s="12">
        <v>2020</v>
      </c>
      <c r="E244" s="12" t="s">
        <v>959</v>
      </c>
      <c r="F244" s="12" t="s">
        <v>119</v>
      </c>
      <c r="G244" s="12" t="s">
        <v>119</v>
      </c>
      <c r="H244" s="30" t="s">
        <v>1034</v>
      </c>
      <c r="I244" s="12" t="s">
        <v>121</v>
      </c>
      <c r="J244" s="12">
        <v>458132</v>
      </c>
      <c r="K244" s="12">
        <v>435000</v>
      </c>
      <c r="L244" s="12" t="s">
        <v>37</v>
      </c>
      <c r="M244" s="12" t="s">
        <v>551</v>
      </c>
      <c r="N244" s="13">
        <v>45291</v>
      </c>
      <c r="O244" s="35" t="s">
        <v>1035</v>
      </c>
      <c r="P244" s="35"/>
      <c r="Q244" s="35" t="s">
        <v>1036</v>
      </c>
    </row>
    <row r="245" spans="1:17" ht="237.95">
      <c r="A245" s="12"/>
      <c r="B245" s="12" t="s">
        <v>1028</v>
      </c>
      <c r="C245" s="12" t="s">
        <v>63</v>
      </c>
      <c r="D245" s="12">
        <v>2020</v>
      </c>
      <c r="E245" s="12" t="s">
        <v>959</v>
      </c>
      <c r="F245" s="12" t="s">
        <v>152</v>
      </c>
      <c r="G245" s="12" t="s">
        <v>152</v>
      </c>
      <c r="H245" s="30" t="s">
        <v>1029</v>
      </c>
      <c r="I245" s="12" t="s">
        <v>1030</v>
      </c>
      <c r="J245" s="12">
        <v>537008</v>
      </c>
      <c r="K245" s="12">
        <v>510000</v>
      </c>
      <c r="L245" s="12" t="s">
        <v>37</v>
      </c>
      <c r="M245" s="12" t="s">
        <v>441</v>
      </c>
      <c r="N245" s="13">
        <v>44966</v>
      </c>
      <c r="O245" s="35" t="s">
        <v>1031</v>
      </c>
      <c r="P245" s="35"/>
      <c r="Q245" s="35" t="s">
        <v>1032</v>
      </c>
    </row>
    <row r="246" spans="1:17" ht="288.95">
      <c r="A246" s="12"/>
      <c r="B246" s="12" t="s">
        <v>1023</v>
      </c>
      <c r="C246" s="12" t="s">
        <v>63</v>
      </c>
      <c r="D246" s="12">
        <v>2020</v>
      </c>
      <c r="E246" s="12" t="s">
        <v>959</v>
      </c>
      <c r="F246" s="12" t="s">
        <v>225</v>
      </c>
      <c r="G246" s="12" t="s">
        <v>225</v>
      </c>
      <c r="H246" s="30" t="s">
        <v>1024</v>
      </c>
      <c r="I246" s="12" t="s">
        <v>1025</v>
      </c>
      <c r="J246" s="12">
        <v>485429</v>
      </c>
      <c r="K246" s="12">
        <v>461000</v>
      </c>
      <c r="L246" s="12" t="s">
        <v>37</v>
      </c>
      <c r="M246" s="12" t="s">
        <v>412</v>
      </c>
      <c r="N246" s="13">
        <v>45350</v>
      </c>
      <c r="O246" s="35" t="s">
        <v>1026</v>
      </c>
      <c r="P246" s="35"/>
      <c r="Q246" s="35" t="s">
        <v>1027</v>
      </c>
    </row>
    <row r="247" spans="1:17" ht="272.10000000000002">
      <c r="A247" s="12"/>
      <c r="B247" s="12" t="s">
        <v>1011</v>
      </c>
      <c r="C247" s="12" t="s">
        <v>63</v>
      </c>
      <c r="D247" s="12">
        <v>2020</v>
      </c>
      <c r="E247" s="12" t="s">
        <v>959</v>
      </c>
      <c r="F247" s="12" t="s">
        <v>42</v>
      </c>
      <c r="G247" s="12" t="s">
        <v>42</v>
      </c>
      <c r="H247" s="30" t="s">
        <v>1012</v>
      </c>
      <c r="I247" s="12" t="s">
        <v>276</v>
      </c>
      <c r="J247" s="12">
        <v>612112</v>
      </c>
      <c r="K247" s="12">
        <v>582000</v>
      </c>
      <c r="L247" s="12" t="s">
        <v>37</v>
      </c>
      <c r="M247" s="12" t="s">
        <v>334</v>
      </c>
      <c r="N247" s="13">
        <v>45260</v>
      </c>
      <c r="O247" s="35" t="s">
        <v>1013</v>
      </c>
      <c r="P247" s="35"/>
      <c r="Q247" s="35" t="s">
        <v>1014</v>
      </c>
    </row>
    <row r="248" spans="1:17" ht="221.1">
      <c r="A248" s="12"/>
      <c r="B248" s="12" t="s">
        <v>1001</v>
      </c>
      <c r="C248" s="12" t="s">
        <v>63</v>
      </c>
      <c r="D248" s="12">
        <v>2020</v>
      </c>
      <c r="E248" s="12" t="s">
        <v>959</v>
      </c>
      <c r="F248" s="12" t="s">
        <v>94</v>
      </c>
      <c r="G248" s="12" t="s">
        <v>94</v>
      </c>
      <c r="H248" s="30" t="s">
        <v>1002</v>
      </c>
      <c r="I248" s="12" t="s">
        <v>1003</v>
      </c>
      <c r="J248" s="12">
        <v>442242</v>
      </c>
      <c r="K248" s="12">
        <v>420000</v>
      </c>
      <c r="L248" s="12" t="s">
        <v>37</v>
      </c>
      <c r="M248" s="12" t="s">
        <v>306</v>
      </c>
      <c r="N248" s="13">
        <v>45291</v>
      </c>
      <c r="O248" s="35" t="s">
        <v>1004</v>
      </c>
      <c r="P248" s="35"/>
      <c r="Q248" s="35" t="s">
        <v>1005</v>
      </c>
    </row>
    <row r="249" spans="1:17" ht="306">
      <c r="A249" s="12"/>
      <c r="B249" s="12" t="s">
        <v>992</v>
      </c>
      <c r="C249" s="12" t="s">
        <v>63</v>
      </c>
      <c r="D249" s="12">
        <v>2020</v>
      </c>
      <c r="E249" s="12" t="s">
        <v>959</v>
      </c>
      <c r="F249" s="12" t="s">
        <v>88</v>
      </c>
      <c r="G249" s="12" t="s">
        <v>88</v>
      </c>
      <c r="H249" s="30" t="s">
        <v>993</v>
      </c>
      <c r="I249" s="12" t="s">
        <v>994</v>
      </c>
      <c r="J249" s="12">
        <v>410654</v>
      </c>
      <c r="K249" s="12">
        <v>390000</v>
      </c>
      <c r="L249" s="12" t="s">
        <v>37</v>
      </c>
      <c r="M249" s="12" t="s">
        <v>282</v>
      </c>
      <c r="N249" s="13">
        <v>45382</v>
      </c>
      <c r="O249" s="35" t="s">
        <v>994</v>
      </c>
      <c r="P249" s="35"/>
      <c r="Q249" s="35" t="s">
        <v>995</v>
      </c>
    </row>
    <row r="250" spans="1:17" ht="288.95">
      <c r="A250" s="12"/>
      <c r="B250" s="12" t="s">
        <v>989</v>
      </c>
      <c r="C250" s="12" t="s">
        <v>63</v>
      </c>
      <c r="D250" s="12">
        <v>2020</v>
      </c>
      <c r="E250" s="12" t="s">
        <v>959</v>
      </c>
      <c r="F250" s="12" t="s">
        <v>42</v>
      </c>
      <c r="G250" s="12" t="s">
        <v>42</v>
      </c>
      <c r="H250" s="30" t="s">
        <v>990</v>
      </c>
      <c r="I250" s="12" t="s">
        <v>108</v>
      </c>
      <c r="J250" s="12">
        <v>473831</v>
      </c>
      <c r="K250" s="12">
        <v>450000</v>
      </c>
      <c r="L250" s="12" t="s">
        <v>37</v>
      </c>
      <c r="M250" s="12" t="s">
        <v>334</v>
      </c>
      <c r="N250" s="13">
        <v>45106</v>
      </c>
      <c r="O250" s="35" t="s">
        <v>110</v>
      </c>
      <c r="P250" s="35"/>
      <c r="Q250" s="35" t="s">
        <v>991</v>
      </c>
    </row>
    <row r="251" spans="1:17" ht="306">
      <c r="A251" s="12"/>
      <c r="B251" s="12" t="s">
        <v>984</v>
      </c>
      <c r="C251" s="12" t="s">
        <v>63</v>
      </c>
      <c r="D251" s="12">
        <v>2020</v>
      </c>
      <c r="E251" s="12" t="s">
        <v>959</v>
      </c>
      <c r="F251" s="12" t="s">
        <v>88</v>
      </c>
      <c r="G251" s="12" t="s">
        <v>88</v>
      </c>
      <c r="H251" s="30" t="s">
        <v>985</v>
      </c>
      <c r="I251" s="12" t="s">
        <v>986</v>
      </c>
      <c r="J251" s="12">
        <v>696449</v>
      </c>
      <c r="K251" s="12">
        <v>660000</v>
      </c>
      <c r="L251" s="12" t="s">
        <v>37</v>
      </c>
      <c r="M251" s="12" t="s">
        <v>627</v>
      </c>
      <c r="N251" s="13">
        <v>45107</v>
      </c>
      <c r="O251" s="35" t="s">
        <v>987</v>
      </c>
      <c r="P251" s="35"/>
      <c r="Q251" s="35" t="s">
        <v>988</v>
      </c>
    </row>
    <row r="252" spans="1:17" ht="204">
      <c r="A252" s="12"/>
      <c r="B252" s="12" t="s">
        <v>980</v>
      </c>
      <c r="C252" s="12" t="s">
        <v>63</v>
      </c>
      <c r="D252" s="12">
        <v>2020</v>
      </c>
      <c r="E252" s="12" t="s">
        <v>959</v>
      </c>
      <c r="F252" s="12" t="s">
        <v>88</v>
      </c>
      <c r="G252" s="12" t="s">
        <v>88</v>
      </c>
      <c r="H252" s="30" t="s">
        <v>981</v>
      </c>
      <c r="I252" s="12" t="s">
        <v>653</v>
      </c>
      <c r="J252" s="12">
        <v>448560</v>
      </c>
      <c r="K252" s="12">
        <v>426000</v>
      </c>
      <c r="L252" s="12" t="s">
        <v>37</v>
      </c>
      <c r="M252" s="12" t="s">
        <v>551</v>
      </c>
      <c r="N252" s="13">
        <v>45291</v>
      </c>
      <c r="O252" s="35" t="s">
        <v>982</v>
      </c>
      <c r="P252" s="35"/>
      <c r="Q252" s="35" t="s">
        <v>983</v>
      </c>
    </row>
    <row r="253" spans="1:17" ht="272.10000000000002">
      <c r="A253" s="12"/>
      <c r="B253" s="12" t="s">
        <v>976</v>
      </c>
      <c r="C253" s="12" t="s">
        <v>63</v>
      </c>
      <c r="D253" s="12">
        <v>2020</v>
      </c>
      <c r="E253" s="12" t="s">
        <v>959</v>
      </c>
      <c r="F253" s="12" t="s">
        <v>49</v>
      </c>
      <c r="G253" s="12" t="s">
        <v>49</v>
      </c>
      <c r="H253" s="30" t="s">
        <v>977</v>
      </c>
      <c r="I253" s="12" t="s">
        <v>364</v>
      </c>
      <c r="J253" s="12">
        <v>485570</v>
      </c>
      <c r="K253" s="12">
        <v>461000</v>
      </c>
      <c r="L253" s="12" t="s">
        <v>37</v>
      </c>
      <c r="M253" s="12" t="s">
        <v>306</v>
      </c>
      <c r="N253" s="13">
        <v>45105</v>
      </c>
      <c r="O253" s="35" t="s">
        <v>978</v>
      </c>
      <c r="P253" s="35"/>
      <c r="Q253" s="35" t="s">
        <v>979</v>
      </c>
    </row>
    <row r="254" spans="1:17" ht="272.10000000000002">
      <c r="A254" s="12"/>
      <c r="B254" s="12" t="s">
        <v>968</v>
      </c>
      <c r="C254" s="12" t="s">
        <v>63</v>
      </c>
      <c r="D254" s="12">
        <v>2020</v>
      </c>
      <c r="E254" s="12" t="s">
        <v>959</v>
      </c>
      <c r="F254" s="12" t="s">
        <v>215</v>
      </c>
      <c r="G254" s="12" t="s">
        <v>215</v>
      </c>
      <c r="H254" s="30" t="s">
        <v>969</v>
      </c>
      <c r="I254" s="12" t="s">
        <v>970</v>
      </c>
      <c r="J254" s="12">
        <v>410654</v>
      </c>
      <c r="K254" s="12">
        <v>390000</v>
      </c>
      <c r="L254" s="12" t="s">
        <v>37</v>
      </c>
      <c r="M254" s="12" t="s">
        <v>300</v>
      </c>
      <c r="N254" s="13">
        <v>45107</v>
      </c>
      <c r="O254" s="35" t="s">
        <v>970</v>
      </c>
      <c r="P254" s="35"/>
      <c r="Q254" s="35" t="s">
        <v>971</v>
      </c>
    </row>
    <row r="255" spans="1:17" ht="288.95">
      <c r="A255" s="12"/>
      <c r="B255" s="12" t="s">
        <v>921</v>
      </c>
      <c r="C255" s="12" t="s">
        <v>165</v>
      </c>
      <c r="D255" s="12">
        <v>2020</v>
      </c>
      <c r="E255" s="12" t="s">
        <v>902</v>
      </c>
      <c r="F255" s="12" t="s">
        <v>113</v>
      </c>
      <c r="G255" s="12" t="s">
        <v>113</v>
      </c>
      <c r="H255" s="30" t="s">
        <v>922</v>
      </c>
      <c r="I255" s="12" t="s">
        <v>115</v>
      </c>
      <c r="J255" s="12">
        <v>744000</v>
      </c>
      <c r="K255" s="12">
        <v>744000</v>
      </c>
      <c r="L255" s="12" t="s">
        <v>37</v>
      </c>
      <c r="M255" s="12" t="s">
        <v>334</v>
      </c>
      <c r="N255" s="13">
        <v>44742</v>
      </c>
      <c r="O255" s="35" t="s">
        <v>923</v>
      </c>
      <c r="P255" s="35"/>
      <c r="Q255" s="35" t="s">
        <v>924</v>
      </c>
    </row>
    <row r="256" spans="1:17" ht="288.95">
      <c r="A256" s="12"/>
      <c r="B256" s="12" t="s">
        <v>725</v>
      </c>
      <c r="C256" s="12" t="s">
        <v>33</v>
      </c>
      <c r="D256" s="12">
        <v>2020</v>
      </c>
      <c r="E256" s="12" t="s">
        <v>721</v>
      </c>
      <c r="F256" s="12" t="s">
        <v>215</v>
      </c>
      <c r="G256" s="12" t="s">
        <v>215</v>
      </c>
      <c r="H256" s="30" t="s">
        <v>726</v>
      </c>
      <c r="I256" s="12" t="s">
        <v>727</v>
      </c>
      <c r="J256" s="12">
        <v>675564</v>
      </c>
      <c r="K256" s="12">
        <v>646887</v>
      </c>
      <c r="L256" s="12" t="s">
        <v>37</v>
      </c>
      <c r="M256" s="12" t="s">
        <v>293</v>
      </c>
      <c r="N256" s="13">
        <v>45472</v>
      </c>
      <c r="O256" s="35" t="s">
        <v>728</v>
      </c>
      <c r="P256" s="35"/>
      <c r="Q256" s="35" t="s">
        <v>729</v>
      </c>
    </row>
    <row r="257" spans="1:17" ht="170.1">
      <c r="A257" s="12"/>
      <c r="B257" s="12" t="s">
        <v>943</v>
      </c>
      <c r="C257" s="12" t="s">
        <v>241</v>
      </c>
      <c r="D257" s="12">
        <v>2019</v>
      </c>
      <c r="E257" s="12" t="s">
        <v>940</v>
      </c>
      <c r="F257" s="12" t="s">
        <v>220</v>
      </c>
      <c r="G257" s="12" t="s">
        <v>220</v>
      </c>
      <c r="H257" s="30" t="s">
        <v>944</v>
      </c>
      <c r="I257" s="12" t="s">
        <v>626</v>
      </c>
      <c r="J257" s="12">
        <v>1059716</v>
      </c>
      <c r="K257" s="12">
        <v>1004445</v>
      </c>
      <c r="L257" s="12" t="s">
        <v>37</v>
      </c>
      <c r="M257" s="12" t="s">
        <v>627</v>
      </c>
      <c r="N257" s="13">
        <v>45503</v>
      </c>
      <c r="O257" s="35" t="s">
        <v>626</v>
      </c>
      <c r="P257" s="35"/>
      <c r="Q257" s="35"/>
    </row>
    <row r="258" spans="1:17" ht="153">
      <c r="A258" s="12"/>
      <c r="B258" s="12" t="s">
        <v>1255</v>
      </c>
      <c r="C258" s="12" t="s">
        <v>205</v>
      </c>
      <c r="D258" s="12">
        <v>2019</v>
      </c>
      <c r="E258" s="12" t="s">
        <v>1219</v>
      </c>
      <c r="F258" s="12" t="s">
        <v>152</v>
      </c>
      <c r="G258" s="12" t="s">
        <v>152</v>
      </c>
      <c r="H258" s="30" t="s">
        <v>1256</v>
      </c>
      <c r="I258" s="12" t="s">
        <v>1257</v>
      </c>
      <c r="J258" s="12">
        <v>343979</v>
      </c>
      <c r="K258" s="12">
        <v>406000</v>
      </c>
      <c r="L258" s="12" t="s">
        <v>37</v>
      </c>
      <c r="M258" s="12" t="s">
        <v>441</v>
      </c>
      <c r="N258" s="13">
        <v>44608</v>
      </c>
      <c r="O258" s="35" t="s">
        <v>1257</v>
      </c>
      <c r="P258" s="35"/>
      <c r="Q258" s="35"/>
    </row>
    <row r="259" spans="1:17" ht="153">
      <c r="A259" s="12"/>
      <c r="B259" s="12" t="s">
        <v>1252</v>
      </c>
      <c r="C259" s="12" t="s">
        <v>205</v>
      </c>
      <c r="D259" s="12">
        <v>2019</v>
      </c>
      <c r="E259" s="12" t="s">
        <v>1219</v>
      </c>
      <c r="F259" s="12" t="s">
        <v>220</v>
      </c>
      <c r="G259" s="12" t="s">
        <v>220</v>
      </c>
      <c r="H259" s="30" t="s">
        <v>1253</v>
      </c>
      <c r="I259" s="12" t="s">
        <v>1254</v>
      </c>
      <c r="J259" s="12">
        <v>438760</v>
      </c>
      <c r="K259" s="12">
        <v>390000</v>
      </c>
      <c r="L259" s="12" t="s">
        <v>37</v>
      </c>
      <c r="M259" s="12" t="s">
        <v>306</v>
      </c>
      <c r="N259" s="13">
        <v>45291</v>
      </c>
      <c r="O259" s="35" t="s">
        <v>1254</v>
      </c>
      <c r="P259" s="35"/>
      <c r="Q259" s="35"/>
    </row>
    <row r="260" spans="1:17" ht="135.94999999999999">
      <c r="A260" s="12"/>
      <c r="B260" s="12" t="s">
        <v>1249</v>
      </c>
      <c r="C260" s="12" t="s">
        <v>205</v>
      </c>
      <c r="D260" s="12">
        <v>2019</v>
      </c>
      <c r="E260" s="12" t="s">
        <v>1219</v>
      </c>
      <c r="F260" s="12" t="s">
        <v>220</v>
      </c>
      <c r="G260" s="12" t="s">
        <v>220</v>
      </c>
      <c r="H260" s="30" t="s">
        <v>1250</v>
      </c>
      <c r="I260" s="12" t="s">
        <v>1251</v>
      </c>
      <c r="J260" s="12">
        <v>370818</v>
      </c>
      <c r="K260" s="12">
        <v>348070</v>
      </c>
      <c r="L260" s="12" t="s">
        <v>37</v>
      </c>
      <c r="M260" s="12" t="s">
        <v>306</v>
      </c>
      <c r="N260" s="13">
        <v>45291</v>
      </c>
      <c r="O260" s="35" t="s">
        <v>1251</v>
      </c>
      <c r="P260" s="35"/>
      <c r="Q260" s="35"/>
    </row>
    <row r="261" spans="1:17" ht="170.1">
      <c r="A261" s="12"/>
      <c r="B261" s="12" t="s">
        <v>1238</v>
      </c>
      <c r="C261" s="12" t="s">
        <v>205</v>
      </c>
      <c r="D261" s="12">
        <v>2019</v>
      </c>
      <c r="E261" s="12" t="s">
        <v>1219</v>
      </c>
      <c r="F261" s="12" t="s">
        <v>42</v>
      </c>
      <c r="G261" s="12" t="s">
        <v>42</v>
      </c>
      <c r="H261" s="30" t="s">
        <v>1239</v>
      </c>
      <c r="I261" s="12" t="s">
        <v>1240</v>
      </c>
      <c r="J261" s="12">
        <v>0</v>
      </c>
      <c r="K261" s="12">
        <v>390000</v>
      </c>
      <c r="L261" s="12" t="s">
        <v>953</v>
      </c>
      <c r="M261" s="12" t="s">
        <v>560</v>
      </c>
      <c r="N261" s="13">
        <v>43466</v>
      </c>
      <c r="O261" s="35" t="s">
        <v>1240</v>
      </c>
      <c r="P261" s="35"/>
      <c r="Q261" s="35"/>
    </row>
    <row r="262" spans="1:17" ht="170.1">
      <c r="A262" s="12"/>
      <c r="B262" s="12" t="s">
        <v>1230</v>
      </c>
      <c r="C262" s="12" t="s">
        <v>205</v>
      </c>
      <c r="D262" s="12">
        <v>2019</v>
      </c>
      <c r="E262" s="12" t="s">
        <v>1219</v>
      </c>
      <c r="F262" s="12" t="s">
        <v>119</v>
      </c>
      <c r="G262" s="12" t="s">
        <v>119</v>
      </c>
      <c r="H262" s="30" t="s">
        <v>1231</v>
      </c>
      <c r="I262" s="12" t="s">
        <v>1232</v>
      </c>
      <c r="J262" s="12">
        <v>356617</v>
      </c>
      <c r="K262" s="12">
        <v>338774</v>
      </c>
      <c r="L262" s="12" t="s">
        <v>37</v>
      </c>
      <c r="M262" s="12" t="s">
        <v>495</v>
      </c>
      <c r="N262" s="13">
        <v>45107</v>
      </c>
      <c r="O262" s="35" t="s">
        <v>1232</v>
      </c>
      <c r="P262" s="35"/>
      <c r="Q262" s="35"/>
    </row>
    <row r="263" spans="1:17" ht="170.1">
      <c r="A263" s="12"/>
      <c r="B263" s="12" t="s">
        <v>1218</v>
      </c>
      <c r="C263" s="12" t="s">
        <v>205</v>
      </c>
      <c r="D263" s="12">
        <v>2019</v>
      </c>
      <c r="E263" s="12" t="s">
        <v>1219</v>
      </c>
      <c r="F263" s="12" t="s">
        <v>152</v>
      </c>
      <c r="G263" s="12" t="s">
        <v>152</v>
      </c>
      <c r="H263" s="30" t="s">
        <v>1220</v>
      </c>
      <c r="I263" s="12" t="s">
        <v>1221</v>
      </c>
      <c r="J263" s="12">
        <v>432788</v>
      </c>
      <c r="K263" s="12">
        <v>411000</v>
      </c>
      <c r="L263" s="12" t="s">
        <v>37</v>
      </c>
      <c r="M263" s="12" t="s">
        <v>282</v>
      </c>
      <c r="N263" s="13">
        <v>45291</v>
      </c>
      <c r="O263" s="35" t="s">
        <v>1221</v>
      </c>
      <c r="P263" s="35"/>
      <c r="Q263" s="35"/>
    </row>
    <row r="264" spans="1:17" ht="153">
      <c r="A264" s="12" t="s">
        <v>100</v>
      </c>
      <c r="B264" s="12" t="s">
        <v>1206</v>
      </c>
      <c r="C264" s="12" t="s">
        <v>63</v>
      </c>
      <c r="D264" s="12">
        <v>2019</v>
      </c>
      <c r="E264" s="12" t="s">
        <v>1094</v>
      </c>
      <c r="F264" s="12" t="s">
        <v>42</v>
      </c>
      <c r="G264" s="12" t="s">
        <v>42</v>
      </c>
      <c r="H264" s="30" t="s">
        <v>1207</v>
      </c>
      <c r="I264" s="12" t="s">
        <v>1208</v>
      </c>
      <c r="J264" s="12">
        <v>431737</v>
      </c>
      <c r="K264" s="12">
        <v>410000</v>
      </c>
      <c r="L264" s="12" t="s">
        <v>37</v>
      </c>
      <c r="M264" s="12" t="s">
        <v>551</v>
      </c>
      <c r="N264" s="13">
        <v>45291</v>
      </c>
      <c r="O264" s="35" t="s">
        <v>1208</v>
      </c>
      <c r="P264" s="35"/>
      <c r="Q264" s="35"/>
    </row>
    <row r="265" spans="1:17" ht="204">
      <c r="A265" s="12"/>
      <c r="B265" s="12" t="s">
        <v>1199</v>
      </c>
      <c r="C265" s="12" t="s">
        <v>63</v>
      </c>
      <c r="D265" s="12">
        <v>2019</v>
      </c>
      <c r="E265" s="12" t="s">
        <v>1094</v>
      </c>
      <c r="F265" s="12" t="s">
        <v>88</v>
      </c>
      <c r="G265" s="12" t="s">
        <v>88</v>
      </c>
      <c r="H265" s="30" t="s">
        <v>1200</v>
      </c>
      <c r="I265" s="12" t="s">
        <v>1201</v>
      </c>
      <c r="J265" s="12">
        <v>442266</v>
      </c>
      <c r="K265" s="12">
        <v>420000</v>
      </c>
      <c r="L265" s="12" t="s">
        <v>37</v>
      </c>
      <c r="M265" s="12" t="s">
        <v>627</v>
      </c>
      <c r="N265" s="13">
        <v>45291</v>
      </c>
      <c r="O265" s="35" t="s">
        <v>1201</v>
      </c>
      <c r="P265" s="35"/>
      <c r="Q265" s="35"/>
    </row>
    <row r="266" spans="1:17" ht="170.1">
      <c r="A266" s="12"/>
      <c r="B266" s="12" t="s">
        <v>1195</v>
      </c>
      <c r="C266" s="12" t="s">
        <v>63</v>
      </c>
      <c r="D266" s="12">
        <v>2019</v>
      </c>
      <c r="E266" s="12" t="s">
        <v>1094</v>
      </c>
      <c r="F266" s="12" t="s">
        <v>88</v>
      </c>
      <c r="G266" s="12" t="s">
        <v>88</v>
      </c>
      <c r="H266" s="30" t="s">
        <v>1196</v>
      </c>
      <c r="I266" s="12" t="s">
        <v>1197</v>
      </c>
      <c r="J266" s="12">
        <v>441457</v>
      </c>
      <c r="K266" s="12">
        <v>419000</v>
      </c>
      <c r="L266" s="12" t="s">
        <v>37</v>
      </c>
      <c r="M266" s="12" t="s">
        <v>306</v>
      </c>
      <c r="N266" s="13">
        <v>45291</v>
      </c>
      <c r="O266" s="35" t="s">
        <v>1198</v>
      </c>
      <c r="P266" s="35"/>
      <c r="Q266" s="35"/>
    </row>
    <row r="267" spans="1:17" s="16" customFormat="1" ht="186.95">
      <c r="A267" s="12"/>
      <c r="B267" s="12" t="s">
        <v>1193</v>
      </c>
      <c r="C267" s="12" t="s">
        <v>63</v>
      </c>
      <c r="D267" s="12">
        <v>2019</v>
      </c>
      <c r="E267" s="12" t="s">
        <v>1094</v>
      </c>
      <c r="F267" s="12" t="s">
        <v>220</v>
      </c>
      <c r="G267" s="12" t="s">
        <v>220</v>
      </c>
      <c r="H267" s="30" t="s">
        <v>1194</v>
      </c>
      <c r="I267" s="12" t="s">
        <v>1008</v>
      </c>
      <c r="J267" s="12">
        <v>0</v>
      </c>
      <c r="K267" s="12">
        <v>375000</v>
      </c>
      <c r="L267" s="12" t="s">
        <v>953</v>
      </c>
      <c r="M267" s="12" t="s">
        <v>282</v>
      </c>
      <c r="N267" s="13">
        <v>43466</v>
      </c>
      <c r="O267" s="35" t="s">
        <v>1008</v>
      </c>
      <c r="P267" s="35"/>
      <c r="Q267" s="35"/>
    </row>
    <row r="268" spans="1:17" ht="153">
      <c r="A268" s="12"/>
      <c r="B268" s="12" t="s">
        <v>1183</v>
      </c>
      <c r="C268" s="12" t="s">
        <v>63</v>
      </c>
      <c r="D268" s="12">
        <v>2019</v>
      </c>
      <c r="E268" s="12" t="s">
        <v>1094</v>
      </c>
      <c r="F268" s="12" t="s">
        <v>215</v>
      </c>
      <c r="G268" s="12" t="s">
        <v>215</v>
      </c>
      <c r="H268" s="30" t="s">
        <v>1184</v>
      </c>
      <c r="I268" s="12" t="s">
        <v>727</v>
      </c>
      <c r="J268" s="12">
        <v>442453</v>
      </c>
      <c r="K268" s="12">
        <v>420000</v>
      </c>
      <c r="L268" s="12" t="s">
        <v>37</v>
      </c>
      <c r="M268" s="12" t="s">
        <v>293</v>
      </c>
      <c r="N268" s="13">
        <v>44926</v>
      </c>
      <c r="O268" s="35" t="s">
        <v>1185</v>
      </c>
      <c r="P268" s="35"/>
      <c r="Q268" s="35"/>
    </row>
    <row r="269" spans="1:17" ht="135.94999999999999">
      <c r="A269" s="12"/>
      <c r="B269" s="12" t="s">
        <v>1171</v>
      </c>
      <c r="C269" s="12" t="s">
        <v>63</v>
      </c>
      <c r="D269" s="12">
        <v>2019</v>
      </c>
      <c r="E269" s="12" t="s">
        <v>1094</v>
      </c>
      <c r="F269" s="12" t="s">
        <v>220</v>
      </c>
      <c r="G269" s="12" t="s">
        <v>220</v>
      </c>
      <c r="H269" s="30" t="s">
        <v>1172</v>
      </c>
      <c r="I269" s="12" t="s">
        <v>1173</v>
      </c>
      <c r="J269" s="12">
        <v>315904</v>
      </c>
      <c r="K269" s="12">
        <v>300000</v>
      </c>
      <c r="L269" s="12" t="s">
        <v>37</v>
      </c>
      <c r="M269" s="12" t="s">
        <v>306</v>
      </c>
      <c r="N269" s="13">
        <v>45291</v>
      </c>
      <c r="O269" s="35" t="s">
        <v>1174</v>
      </c>
      <c r="P269" s="35"/>
      <c r="Q269" s="35"/>
    </row>
    <row r="270" spans="1:17" ht="153">
      <c r="A270" s="12"/>
      <c r="B270" s="12" t="s">
        <v>1167</v>
      </c>
      <c r="C270" s="12" t="s">
        <v>63</v>
      </c>
      <c r="D270" s="12">
        <v>2019</v>
      </c>
      <c r="E270" s="12" t="s">
        <v>1094</v>
      </c>
      <c r="F270" s="12" t="s">
        <v>56</v>
      </c>
      <c r="G270" s="12" t="s">
        <v>56</v>
      </c>
      <c r="H270" s="30" t="s">
        <v>1168</v>
      </c>
      <c r="I270" s="12" t="s">
        <v>1169</v>
      </c>
      <c r="J270" s="12">
        <v>400144</v>
      </c>
      <c r="K270" s="12">
        <v>380000</v>
      </c>
      <c r="L270" s="12" t="s">
        <v>37</v>
      </c>
      <c r="M270" s="12" t="s">
        <v>306</v>
      </c>
      <c r="N270" s="13">
        <v>45291</v>
      </c>
      <c r="O270" s="35" t="s">
        <v>1170</v>
      </c>
      <c r="P270" s="35"/>
      <c r="Q270" s="35"/>
    </row>
    <row r="271" spans="1:17" s="16" customFormat="1" ht="153">
      <c r="A271" s="12"/>
      <c r="B271" s="12" t="s">
        <v>1164</v>
      </c>
      <c r="C271" s="12" t="s">
        <v>63</v>
      </c>
      <c r="D271" s="12">
        <v>2019</v>
      </c>
      <c r="E271" s="12" t="s">
        <v>1094</v>
      </c>
      <c r="F271" s="12" t="s">
        <v>56</v>
      </c>
      <c r="G271" s="12" t="s">
        <v>56</v>
      </c>
      <c r="H271" s="30" t="s">
        <v>1165</v>
      </c>
      <c r="I271" s="12" t="s">
        <v>807</v>
      </c>
      <c r="J271" s="12">
        <v>394880</v>
      </c>
      <c r="K271" s="12">
        <v>375000</v>
      </c>
      <c r="L271" s="12" t="s">
        <v>37</v>
      </c>
      <c r="M271" s="12" t="s">
        <v>334</v>
      </c>
      <c r="N271" s="13">
        <v>45291</v>
      </c>
      <c r="O271" s="35" t="s">
        <v>1166</v>
      </c>
      <c r="P271" s="35"/>
      <c r="Q271" s="35"/>
    </row>
    <row r="272" spans="1:17" ht="186.95">
      <c r="A272" s="12"/>
      <c r="B272" s="12" t="s">
        <v>1157</v>
      </c>
      <c r="C272" s="12" t="s">
        <v>63</v>
      </c>
      <c r="D272" s="12">
        <v>2019</v>
      </c>
      <c r="E272" s="12" t="s">
        <v>1094</v>
      </c>
      <c r="F272" s="12" t="s">
        <v>88</v>
      </c>
      <c r="G272" s="12" t="s">
        <v>88</v>
      </c>
      <c r="H272" s="30" t="s">
        <v>1158</v>
      </c>
      <c r="I272" s="12" t="s">
        <v>1159</v>
      </c>
      <c r="J272" s="12">
        <v>473856</v>
      </c>
      <c r="K272" s="12">
        <v>450000</v>
      </c>
      <c r="L272" s="12" t="s">
        <v>37</v>
      </c>
      <c r="M272" s="12" t="s">
        <v>551</v>
      </c>
      <c r="N272" s="13">
        <v>45291</v>
      </c>
      <c r="O272" s="35" t="s">
        <v>1160</v>
      </c>
      <c r="P272" s="35"/>
      <c r="Q272" s="35"/>
    </row>
    <row r="273" spans="1:17" ht="153">
      <c r="A273" s="12"/>
      <c r="B273" s="12" t="s">
        <v>1145</v>
      </c>
      <c r="C273" s="12" t="s">
        <v>63</v>
      </c>
      <c r="D273" s="12">
        <v>2019</v>
      </c>
      <c r="E273" s="12" t="s">
        <v>1094</v>
      </c>
      <c r="F273" s="12" t="s">
        <v>42</v>
      </c>
      <c r="G273" s="12" t="s">
        <v>42</v>
      </c>
      <c r="H273" s="30" t="s">
        <v>1146</v>
      </c>
      <c r="I273" s="12" t="s">
        <v>1147</v>
      </c>
      <c r="J273" s="12">
        <v>473951</v>
      </c>
      <c r="K273" s="12">
        <v>450000</v>
      </c>
      <c r="L273" s="12" t="s">
        <v>37</v>
      </c>
      <c r="M273" s="12" t="s">
        <v>300</v>
      </c>
      <c r="N273" s="13">
        <v>45291</v>
      </c>
      <c r="O273" s="35" t="s">
        <v>1148</v>
      </c>
      <c r="P273" s="35"/>
      <c r="Q273" s="35"/>
    </row>
    <row r="274" spans="1:17" ht="170.1">
      <c r="A274" s="12"/>
      <c r="B274" s="12" t="s">
        <v>1133</v>
      </c>
      <c r="C274" s="12" t="s">
        <v>63</v>
      </c>
      <c r="D274" s="12">
        <v>2019</v>
      </c>
      <c r="E274" s="12" t="s">
        <v>1094</v>
      </c>
      <c r="F274" s="12" t="s">
        <v>220</v>
      </c>
      <c r="G274" s="12" t="s">
        <v>220</v>
      </c>
      <c r="H274" s="30" t="s">
        <v>1134</v>
      </c>
      <c r="I274" s="12" t="s">
        <v>1135</v>
      </c>
      <c r="J274" s="12">
        <v>582261</v>
      </c>
      <c r="K274" s="12">
        <v>553000</v>
      </c>
      <c r="L274" s="12" t="s">
        <v>37</v>
      </c>
      <c r="M274" s="12" t="s">
        <v>358</v>
      </c>
      <c r="N274" s="13">
        <v>44957</v>
      </c>
      <c r="O274" s="35" t="s">
        <v>1136</v>
      </c>
      <c r="P274" s="35"/>
      <c r="Q274" s="35"/>
    </row>
    <row r="275" spans="1:17" ht="153">
      <c r="A275" s="12"/>
      <c r="B275" s="12" t="s">
        <v>1121</v>
      </c>
      <c r="C275" s="12" t="s">
        <v>63</v>
      </c>
      <c r="D275" s="12">
        <v>2019</v>
      </c>
      <c r="E275" s="12" t="s">
        <v>1094</v>
      </c>
      <c r="F275" s="12" t="s">
        <v>42</v>
      </c>
      <c r="G275" s="12" t="s">
        <v>42</v>
      </c>
      <c r="H275" s="30" t="s">
        <v>1122</v>
      </c>
      <c r="I275" s="12" t="s">
        <v>1123</v>
      </c>
      <c r="J275" s="12">
        <v>458259</v>
      </c>
      <c r="K275" s="12">
        <v>435449</v>
      </c>
      <c r="L275" s="12" t="s">
        <v>37</v>
      </c>
      <c r="M275" s="12" t="s">
        <v>334</v>
      </c>
      <c r="N275" s="13">
        <v>45291</v>
      </c>
      <c r="O275" s="35" t="s">
        <v>1124</v>
      </c>
      <c r="P275" s="35"/>
      <c r="Q275" s="35"/>
    </row>
    <row r="276" spans="1:17" ht="204">
      <c r="A276" s="12"/>
      <c r="B276" s="12" t="s">
        <v>1117</v>
      </c>
      <c r="C276" s="12" t="s">
        <v>63</v>
      </c>
      <c r="D276" s="12">
        <v>2019</v>
      </c>
      <c r="E276" s="12" t="s">
        <v>1094</v>
      </c>
      <c r="F276" s="12" t="s">
        <v>243</v>
      </c>
      <c r="G276" s="12" t="s">
        <v>243</v>
      </c>
      <c r="H276" s="30" t="s">
        <v>1118</v>
      </c>
      <c r="I276" s="12" t="s">
        <v>1119</v>
      </c>
      <c r="J276" s="12">
        <v>418337</v>
      </c>
      <c r="K276" s="12">
        <v>397500</v>
      </c>
      <c r="L276" s="12" t="s">
        <v>953</v>
      </c>
      <c r="M276" s="12" t="s">
        <v>300</v>
      </c>
      <c r="N276" s="13">
        <v>44561</v>
      </c>
      <c r="O276" s="35" t="s">
        <v>1120</v>
      </c>
      <c r="P276" s="35"/>
      <c r="Q276" s="35"/>
    </row>
    <row r="277" spans="1:17" ht="204">
      <c r="A277" s="12"/>
      <c r="B277" s="12" t="s">
        <v>1105</v>
      </c>
      <c r="C277" s="12" t="s">
        <v>63</v>
      </c>
      <c r="D277" s="12">
        <v>2019</v>
      </c>
      <c r="E277" s="12" t="s">
        <v>1094</v>
      </c>
      <c r="F277" s="12" t="s">
        <v>81</v>
      </c>
      <c r="G277" s="12" t="s">
        <v>81</v>
      </c>
      <c r="H277" s="30" t="s">
        <v>1106</v>
      </c>
      <c r="I277" s="12" t="s">
        <v>1107</v>
      </c>
      <c r="J277" s="12">
        <v>560736</v>
      </c>
      <c r="K277" s="12">
        <v>533038</v>
      </c>
      <c r="L277" s="12" t="s">
        <v>37</v>
      </c>
      <c r="M277" s="12" t="s">
        <v>823</v>
      </c>
      <c r="N277" s="13">
        <v>44926</v>
      </c>
      <c r="O277" s="35" t="s">
        <v>1108</v>
      </c>
      <c r="P277" s="35"/>
      <c r="Q277" s="35"/>
    </row>
    <row r="278" spans="1:17" ht="153">
      <c r="A278" s="12"/>
      <c r="B278" s="12" t="s">
        <v>1098</v>
      </c>
      <c r="C278" s="12" t="s">
        <v>63</v>
      </c>
      <c r="D278" s="12">
        <v>2019</v>
      </c>
      <c r="E278" s="12" t="s">
        <v>1094</v>
      </c>
      <c r="F278" s="12" t="s">
        <v>42</v>
      </c>
      <c r="G278" s="12" t="s">
        <v>42</v>
      </c>
      <c r="H278" s="30" t="s">
        <v>1099</v>
      </c>
      <c r="I278" s="12" t="s">
        <v>1100</v>
      </c>
      <c r="J278" s="12">
        <v>410675</v>
      </c>
      <c r="K278" s="12">
        <v>390000</v>
      </c>
      <c r="L278" s="12" t="s">
        <v>37</v>
      </c>
      <c r="M278" s="12" t="s">
        <v>334</v>
      </c>
      <c r="N278" s="13">
        <v>45291</v>
      </c>
      <c r="O278" s="35" t="s">
        <v>1100</v>
      </c>
      <c r="P278" s="35"/>
      <c r="Q278" s="35"/>
    </row>
    <row r="279" spans="1:17" ht="170.1">
      <c r="A279" s="12"/>
      <c r="B279" s="12" t="s">
        <v>1093</v>
      </c>
      <c r="C279" s="12" t="s">
        <v>63</v>
      </c>
      <c r="D279" s="12">
        <v>2019</v>
      </c>
      <c r="E279" s="12" t="s">
        <v>1094</v>
      </c>
      <c r="F279" s="12" t="s">
        <v>119</v>
      </c>
      <c r="G279" s="12" t="s">
        <v>119</v>
      </c>
      <c r="H279" s="30" t="s">
        <v>1095</v>
      </c>
      <c r="I279" s="12" t="s">
        <v>1096</v>
      </c>
      <c r="J279" s="12">
        <v>442171</v>
      </c>
      <c r="K279" s="12">
        <v>420000</v>
      </c>
      <c r="L279" s="12" t="s">
        <v>37</v>
      </c>
      <c r="M279" s="12" t="s">
        <v>300</v>
      </c>
      <c r="N279" s="13">
        <v>45291</v>
      </c>
      <c r="O279" s="35" t="s">
        <v>1097</v>
      </c>
      <c r="P279" s="35"/>
      <c r="Q279" s="35"/>
    </row>
    <row r="280" spans="1:17" ht="409.6">
      <c r="A280" s="12"/>
      <c r="B280" s="12" t="s">
        <v>1233</v>
      </c>
      <c r="C280" s="12" t="s">
        <v>165</v>
      </c>
      <c r="D280" s="12">
        <v>2019</v>
      </c>
      <c r="E280" s="12" t="s">
        <v>1234</v>
      </c>
      <c r="F280" s="12" t="s">
        <v>42</v>
      </c>
      <c r="G280" s="12" t="s">
        <v>42</v>
      </c>
      <c r="H280" s="30" t="s">
        <v>1235</v>
      </c>
      <c r="I280" s="12" t="s">
        <v>691</v>
      </c>
      <c r="J280" s="12">
        <v>440243</v>
      </c>
      <c r="K280" s="12">
        <v>440243</v>
      </c>
      <c r="L280" s="12" t="s">
        <v>37</v>
      </c>
      <c r="M280" s="12" t="s">
        <v>334</v>
      </c>
      <c r="N280" s="13">
        <v>44926</v>
      </c>
      <c r="O280" s="35" t="s">
        <v>1236</v>
      </c>
      <c r="P280" s="35" t="s">
        <v>1237</v>
      </c>
      <c r="Q280" s="35"/>
    </row>
    <row r="281" spans="1:17" ht="153">
      <c r="A281" s="12"/>
      <c r="B281" s="12" t="s">
        <v>1296</v>
      </c>
      <c r="C281" s="12" t="s">
        <v>241</v>
      </c>
      <c r="D281" s="12">
        <v>2018</v>
      </c>
      <c r="E281" s="12" t="s">
        <v>1265</v>
      </c>
      <c r="F281" s="12" t="s">
        <v>220</v>
      </c>
      <c r="G281" s="12" t="s">
        <v>220</v>
      </c>
      <c r="H281" s="30" t="s">
        <v>1297</v>
      </c>
      <c r="I281" s="12" t="s">
        <v>795</v>
      </c>
      <c r="J281" s="12">
        <v>712749</v>
      </c>
      <c r="K281" s="12">
        <v>843125</v>
      </c>
      <c r="L281" s="12" t="s">
        <v>37</v>
      </c>
      <c r="M281" s="12" t="s">
        <v>560</v>
      </c>
      <c r="N281" s="13">
        <v>44729</v>
      </c>
      <c r="O281" s="35" t="s">
        <v>795</v>
      </c>
      <c r="P281" s="35"/>
      <c r="Q281" s="35"/>
    </row>
    <row r="282" spans="1:17" ht="153">
      <c r="A282" s="12"/>
      <c r="B282" s="12" t="s">
        <v>1286</v>
      </c>
      <c r="C282" s="12" t="s">
        <v>241</v>
      </c>
      <c r="D282" s="12">
        <v>2018</v>
      </c>
      <c r="E282" s="12" t="s">
        <v>1265</v>
      </c>
      <c r="F282" s="12" t="s">
        <v>152</v>
      </c>
      <c r="G282" s="12" t="s">
        <v>119</v>
      </c>
      <c r="H282" s="30" t="s">
        <v>1287</v>
      </c>
      <c r="I282" s="12" t="s">
        <v>1288</v>
      </c>
      <c r="J282" s="12">
        <v>739968</v>
      </c>
      <c r="K282" s="12">
        <v>703125</v>
      </c>
      <c r="L282" s="12" t="s">
        <v>37</v>
      </c>
      <c r="M282" s="12" t="s">
        <v>551</v>
      </c>
      <c r="N282" s="13">
        <v>45291</v>
      </c>
      <c r="O282" s="35" t="s">
        <v>1288</v>
      </c>
      <c r="P282" s="35"/>
      <c r="Q282" s="35"/>
    </row>
    <row r="283" spans="1:17" ht="153">
      <c r="A283" s="12"/>
      <c r="B283" s="12" t="s">
        <v>1281</v>
      </c>
      <c r="C283" s="12" t="s">
        <v>241</v>
      </c>
      <c r="D283" s="12">
        <v>2018</v>
      </c>
      <c r="E283" s="12" t="s">
        <v>1265</v>
      </c>
      <c r="F283" s="12" t="s">
        <v>220</v>
      </c>
      <c r="G283" s="12" t="s">
        <v>220</v>
      </c>
      <c r="H283" s="30" t="s">
        <v>1282</v>
      </c>
      <c r="I283" s="12" t="s">
        <v>1283</v>
      </c>
      <c r="J283" s="12">
        <v>826862</v>
      </c>
      <c r="K283" s="12">
        <v>786125</v>
      </c>
      <c r="L283" s="12" t="s">
        <v>37</v>
      </c>
      <c r="M283" s="12" t="s">
        <v>828</v>
      </c>
      <c r="N283" s="13">
        <v>44834</v>
      </c>
      <c r="O283" s="35" t="s">
        <v>1283</v>
      </c>
      <c r="P283" s="35"/>
      <c r="Q283" s="35"/>
    </row>
    <row r="284" spans="1:17" ht="135.94999999999999">
      <c r="A284" s="12"/>
      <c r="B284" s="12" t="s">
        <v>1272</v>
      </c>
      <c r="C284" s="12" t="s">
        <v>241</v>
      </c>
      <c r="D284" s="12">
        <v>2018</v>
      </c>
      <c r="E284" s="12" t="s">
        <v>1265</v>
      </c>
      <c r="F284" s="12" t="s">
        <v>152</v>
      </c>
      <c r="G284" s="12" t="s">
        <v>152</v>
      </c>
      <c r="H284" s="30" t="s">
        <v>1273</v>
      </c>
      <c r="I284" s="12" t="s">
        <v>1274</v>
      </c>
      <c r="J284" s="12">
        <v>765210</v>
      </c>
      <c r="K284" s="12">
        <v>728125</v>
      </c>
      <c r="L284" s="12" t="s">
        <v>37</v>
      </c>
      <c r="M284" s="12" t="s">
        <v>551</v>
      </c>
      <c r="N284" s="13">
        <v>45291</v>
      </c>
      <c r="O284" s="35" t="s">
        <v>1274</v>
      </c>
      <c r="P284" s="35"/>
      <c r="Q284" s="35"/>
    </row>
    <row r="285" spans="1:17" ht="170.1">
      <c r="A285" s="12"/>
      <c r="B285" s="12" t="s">
        <v>1293</v>
      </c>
      <c r="C285" s="12" t="s">
        <v>594</v>
      </c>
      <c r="D285" s="12">
        <v>2018</v>
      </c>
      <c r="E285" s="12" t="s">
        <v>1290</v>
      </c>
      <c r="F285" s="12" t="s">
        <v>152</v>
      </c>
      <c r="G285" s="12" t="s">
        <v>152</v>
      </c>
      <c r="H285" s="30" t="s">
        <v>1294</v>
      </c>
      <c r="I285" s="12" t="s">
        <v>1295</v>
      </c>
      <c r="J285" s="12">
        <v>3078128</v>
      </c>
      <c r="K285" s="12">
        <v>2899722</v>
      </c>
      <c r="L285" s="12" t="s">
        <v>37</v>
      </c>
      <c r="M285" s="12" t="s">
        <v>495</v>
      </c>
      <c r="N285" s="13">
        <v>45351</v>
      </c>
      <c r="O285" s="35" t="s">
        <v>1295</v>
      </c>
      <c r="P285" s="35"/>
      <c r="Q285" s="35"/>
    </row>
    <row r="286" spans="1:17" ht="170.1">
      <c r="A286" s="12"/>
      <c r="B286" s="12" t="s">
        <v>1387</v>
      </c>
      <c r="C286" s="12" t="s">
        <v>205</v>
      </c>
      <c r="D286" s="12">
        <v>2018</v>
      </c>
      <c r="E286" s="12" t="s">
        <v>1350</v>
      </c>
      <c r="F286" s="12" t="s">
        <v>243</v>
      </c>
      <c r="G286" s="12" t="s">
        <v>243</v>
      </c>
      <c r="H286" s="30" t="s">
        <v>1388</v>
      </c>
      <c r="I286" s="12" t="s">
        <v>1389</v>
      </c>
      <c r="J286" s="12">
        <v>307968</v>
      </c>
      <c r="K286" s="12">
        <v>343450</v>
      </c>
      <c r="L286" s="12" t="s">
        <v>953</v>
      </c>
      <c r="M286" s="12" t="s">
        <v>300</v>
      </c>
      <c r="N286" s="13">
        <v>44043</v>
      </c>
      <c r="O286" s="35" t="s">
        <v>1389</v>
      </c>
      <c r="P286" s="35"/>
      <c r="Q286" s="35"/>
    </row>
    <row r="287" spans="1:17" ht="135.94999999999999">
      <c r="A287" s="12"/>
      <c r="B287" s="12" t="s">
        <v>1384</v>
      </c>
      <c r="C287" s="12" t="s">
        <v>205</v>
      </c>
      <c r="D287" s="12">
        <v>2018</v>
      </c>
      <c r="E287" s="12" t="s">
        <v>1350</v>
      </c>
      <c r="F287" s="12" t="s">
        <v>225</v>
      </c>
      <c r="G287" s="12" t="s">
        <v>225</v>
      </c>
      <c r="H287" s="30" t="s">
        <v>1385</v>
      </c>
      <c r="I287" s="12" t="s">
        <v>1386</v>
      </c>
      <c r="J287" s="12">
        <v>29048</v>
      </c>
      <c r="K287" s="12">
        <v>343450</v>
      </c>
      <c r="L287" s="12" t="s">
        <v>953</v>
      </c>
      <c r="M287" s="12" t="s">
        <v>358</v>
      </c>
      <c r="N287" s="13">
        <v>43191</v>
      </c>
      <c r="O287" s="35" t="s">
        <v>1386</v>
      </c>
      <c r="P287" s="35"/>
      <c r="Q287" s="35"/>
    </row>
    <row r="288" spans="1:17" ht="84.95">
      <c r="A288" s="12"/>
      <c r="B288" s="12" t="s">
        <v>1371</v>
      </c>
      <c r="C288" s="12" t="s">
        <v>205</v>
      </c>
      <c r="D288" s="12">
        <v>2018</v>
      </c>
      <c r="E288" s="12" t="s">
        <v>1350</v>
      </c>
      <c r="F288" s="12" t="s">
        <v>1372</v>
      </c>
      <c r="G288" s="12" t="s">
        <v>119</v>
      </c>
      <c r="H288" s="30" t="s">
        <v>1373</v>
      </c>
      <c r="I288" s="12" t="s">
        <v>1374</v>
      </c>
      <c r="J288" s="12">
        <v>353477</v>
      </c>
      <c r="K288" s="12">
        <v>336905</v>
      </c>
      <c r="L288" s="12" t="s">
        <v>37</v>
      </c>
      <c r="M288" s="12" t="s">
        <v>1310</v>
      </c>
      <c r="N288" s="13">
        <v>44773</v>
      </c>
      <c r="O288" s="35" t="s">
        <v>1374</v>
      </c>
      <c r="P288" s="35"/>
      <c r="Q288" s="35"/>
    </row>
    <row r="289" spans="1:17" ht="153">
      <c r="A289" s="12"/>
      <c r="B289" s="12" t="s">
        <v>1362</v>
      </c>
      <c r="C289" s="12" t="s">
        <v>205</v>
      </c>
      <c r="D289" s="12">
        <v>2018</v>
      </c>
      <c r="E289" s="12" t="s">
        <v>1350</v>
      </c>
      <c r="F289" s="12" t="s">
        <v>49</v>
      </c>
      <c r="G289" s="12" t="s">
        <v>49</v>
      </c>
      <c r="H289" s="30" t="s">
        <v>1363</v>
      </c>
      <c r="I289" s="12" t="s">
        <v>1364</v>
      </c>
      <c r="J289" s="12">
        <v>340835</v>
      </c>
      <c r="K289" s="12">
        <v>353773</v>
      </c>
      <c r="L289" s="12" t="s">
        <v>953</v>
      </c>
      <c r="M289" s="12" t="s">
        <v>282</v>
      </c>
      <c r="N289" s="13">
        <v>44244</v>
      </c>
      <c r="O289" s="35" t="s">
        <v>1364</v>
      </c>
      <c r="P289" s="35"/>
      <c r="Q289" s="35"/>
    </row>
    <row r="290" spans="1:17" ht="135.94999999999999">
      <c r="A290" s="12"/>
      <c r="B290" s="12" t="s">
        <v>1360</v>
      </c>
      <c r="C290" s="12" t="s">
        <v>205</v>
      </c>
      <c r="D290" s="12">
        <v>2018</v>
      </c>
      <c r="E290" s="12" t="s">
        <v>1350</v>
      </c>
      <c r="F290" s="12" t="s">
        <v>20</v>
      </c>
      <c r="G290" s="12" t="s">
        <v>20</v>
      </c>
      <c r="H290" s="30" t="s">
        <v>1361</v>
      </c>
      <c r="I290" s="12" t="s">
        <v>83</v>
      </c>
      <c r="J290" s="12">
        <v>386715</v>
      </c>
      <c r="K290" s="12">
        <v>368446</v>
      </c>
      <c r="L290" s="12" t="s">
        <v>953</v>
      </c>
      <c r="M290" s="12" t="s">
        <v>300</v>
      </c>
      <c r="N290" s="13">
        <v>44196</v>
      </c>
      <c r="O290" s="35" t="s">
        <v>83</v>
      </c>
      <c r="P290" s="35"/>
      <c r="Q290" s="35"/>
    </row>
    <row r="291" spans="1:17" ht="153">
      <c r="A291" s="12"/>
      <c r="B291" s="12" t="s">
        <v>1349</v>
      </c>
      <c r="C291" s="12" t="s">
        <v>205</v>
      </c>
      <c r="D291" s="12">
        <v>2018</v>
      </c>
      <c r="E291" s="12" t="s">
        <v>1350</v>
      </c>
      <c r="F291" s="12" t="s">
        <v>646</v>
      </c>
      <c r="G291" s="12" t="s">
        <v>1351</v>
      </c>
      <c r="H291" s="30" t="s">
        <v>1352</v>
      </c>
      <c r="I291" s="12" t="s">
        <v>1353</v>
      </c>
      <c r="J291" s="12">
        <v>365775</v>
      </c>
      <c r="K291" s="12">
        <v>348575</v>
      </c>
      <c r="L291" s="12" t="s">
        <v>37</v>
      </c>
      <c r="M291" s="12" t="s">
        <v>828</v>
      </c>
      <c r="N291" s="13">
        <v>44926</v>
      </c>
      <c r="O291" s="35" t="s">
        <v>1353</v>
      </c>
      <c r="P291" s="35"/>
      <c r="Q291" s="35"/>
    </row>
    <row r="292" spans="1:17" ht="153">
      <c r="A292" s="12"/>
      <c r="B292" s="12" t="s">
        <v>1421</v>
      </c>
      <c r="C292" s="12" t="s">
        <v>63</v>
      </c>
      <c r="D292" s="12">
        <v>2018</v>
      </c>
      <c r="E292" s="12" t="s">
        <v>1304</v>
      </c>
      <c r="F292" s="12" t="s">
        <v>152</v>
      </c>
      <c r="G292" s="12" t="s">
        <v>152</v>
      </c>
      <c r="H292" s="30" t="s">
        <v>1422</v>
      </c>
      <c r="I292" s="12" t="s">
        <v>1423</v>
      </c>
      <c r="J292" s="12">
        <v>364458</v>
      </c>
      <c r="K292" s="12">
        <v>347072</v>
      </c>
      <c r="L292" s="12" t="s">
        <v>953</v>
      </c>
      <c r="M292" s="12" t="s">
        <v>282</v>
      </c>
      <c r="N292" s="13">
        <v>44347</v>
      </c>
      <c r="O292" s="35" t="s">
        <v>1424</v>
      </c>
      <c r="P292" s="35"/>
      <c r="Q292" s="35"/>
    </row>
    <row r="293" spans="1:17" ht="153">
      <c r="A293" s="12"/>
      <c r="B293" s="12" t="s">
        <v>1418</v>
      </c>
      <c r="C293" s="12" t="s">
        <v>63</v>
      </c>
      <c r="D293" s="12">
        <v>2018</v>
      </c>
      <c r="E293" s="12" t="s">
        <v>1304</v>
      </c>
      <c r="F293" s="12" t="s">
        <v>220</v>
      </c>
      <c r="G293" s="12" t="s">
        <v>220</v>
      </c>
      <c r="H293" s="30" t="s">
        <v>1419</v>
      </c>
      <c r="I293" s="12" t="s">
        <v>550</v>
      </c>
      <c r="J293" s="12">
        <v>468450</v>
      </c>
      <c r="K293" s="12">
        <v>446340</v>
      </c>
      <c r="L293" s="12" t="s">
        <v>953</v>
      </c>
      <c r="M293" s="12" t="s">
        <v>551</v>
      </c>
      <c r="N293" s="13">
        <v>44343</v>
      </c>
      <c r="O293" s="35" t="s">
        <v>1420</v>
      </c>
      <c r="P293" s="35"/>
      <c r="Q293" s="35"/>
    </row>
    <row r="294" spans="1:17" ht="84.95">
      <c r="A294" s="12"/>
      <c r="B294" s="12" t="s">
        <v>1408</v>
      </c>
      <c r="C294" s="12" t="s">
        <v>63</v>
      </c>
      <c r="D294" s="12">
        <v>2018</v>
      </c>
      <c r="E294" s="12" t="s">
        <v>1304</v>
      </c>
      <c r="F294" s="12" t="s">
        <v>20</v>
      </c>
      <c r="G294" s="12" t="s">
        <v>20</v>
      </c>
      <c r="H294" s="30" t="s">
        <v>1409</v>
      </c>
      <c r="I294" s="12" t="s">
        <v>1410</v>
      </c>
      <c r="J294" s="12">
        <v>428054</v>
      </c>
      <c r="K294" s="12">
        <v>408122</v>
      </c>
      <c r="L294" s="12" t="s">
        <v>953</v>
      </c>
      <c r="M294" s="12" t="s">
        <v>1411</v>
      </c>
      <c r="N294" s="13">
        <v>44561</v>
      </c>
      <c r="O294" s="35" t="s">
        <v>1412</v>
      </c>
      <c r="P294" s="35"/>
      <c r="Q294" s="35"/>
    </row>
    <row r="295" spans="1:17" ht="135.94999999999999">
      <c r="A295" s="12"/>
      <c r="B295" s="12" t="s">
        <v>1398</v>
      </c>
      <c r="C295" s="12" t="s">
        <v>63</v>
      </c>
      <c r="D295" s="12">
        <v>2018</v>
      </c>
      <c r="E295" s="12" t="s">
        <v>1304</v>
      </c>
      <c r="F295" s="12" t="s">
        <v>220</v>
      </c>
      <c r="G295" s="12" t="s">
        <v>220</v>
      </c>
      <c r="H295" s="30" t="s">
        <v>1399</v>
      </c>
      <c r="I295" s="12" t="s">
        <v>1400</v>
      </c>
      <c r="J295" s="12">
        <v>390375</v>
      </c>
      <c r="K295" s="12">
        <v>371950</v>
      </c>
      <c r="L295" s="12" t="s">
        <v>37</v>
      </c>
      <c r="M295" s="12" t="s">
        <v>306</v>
      </c>
      <c r="N295" s="13">
        <v>44835</v>
      </c>
      <c r="O295" s="35" t="s">
        <v>1401</v>
      </c>
      <c r="P295" s="35"/>
      <c r="Q295" s="35"/>
    </row>
    <row r="296" spans="1:17" ht="119.1">
      <c r="A296" s="12"/>
      <c r="B296" s="12" t="s">
        <v>1390</v>
      </c>
      <c r="C296" s="12" t="s">
        <v>63</v>
      </c>
      <c r="D296" s="12">
        <v>2018</v>
      </c>
      <c r="E296" s="12" t="s">
        <v>1304</v>
      </c>
      <c r="F296" s="12" t="s">
        <v>88</v>
      </c>
      <c r="G296" s="12" t="s">
        <v>88</v>
      </c>
      <c r="H296" s="30" t="s">
        <v>1391</v>
      </c>
      <c r="I296" s="12" t="s">
        <v>1392</v>
      </c>
      <c r="J296" s="12">
        <v>411468</v>
      </c>
      <c r="K296" s="12">
        <v>391774</v>
      </c>
      <c r="L296" s="12" t="s">
        <v>37</v>
      </c>
      <c r="M296" s="12" t="s">
        <v>560</v>
      </c>
      <c r="N296" s="13">
        <v>44926</v>
      </c>
      <c r="O296" s="35" t="s">
        <v>1392</v>
      </c>
      <c r="P296" s="35"/>
      <c r="Q296" s="35"/>
    </row>
    <row r="297" spans="1:17" ht="153">
      <c r="A297" s="12"/>
      <c r="B297" s="12" t="s">
        <v>1381</v>
      </c>
      <c r="C297" s="12" t="s">
        <v>63</v>
      </c>
      <c r="D297" s="12">
        <v>2018</v>
      </c>
      <c r="E297" s="12" t="s">
        <v>1304</v>
      </c>
      <c r="F297" s="12" t="s">
        <v>42</v>
      </c>
      <c r="G297" s="12" t="s">
        <v>42</v>
      </c>
      <c r="H297" s="30" t="s">
        <v>1382</v>
      </c>
      <c r="I297" s="12" t="s">
        <v>180</v>
      </c>
      <c r="J297" s="12">
        <v>422717</v>
      </c>
      <c r="K297" s="12">
        <v>402934</v>
      </c>
      <c r="L297" s="12" t="s">
        <v>37</v>
      </c>
      <c r="M297" s="12" t="s">
        <v>300</v>
      </c>
      <c r="N297" s="13">
        <v>44926</v>
      </c>
      <c r="O297" s="35" t="s">
        <v>1383</v>
      </c>
      <c r="P297" s="35"/>
      <c r="Q297" s="35"/>
    </row>
    <row r="298" spans="1:17" ht="186.95">
      <c r="A298" s="12"/>
      <c r="B298" s="12" t="s">
        <v>1368</v>
      </c>
      <c r="C298" s="12" t="s">
        <v>63</v>
      </c>
      <c r="D298" s="12">
        <v>2018</v>
      </c>
      <c r="E298" s="12" t="s">
        <v>1304</v>
      </c>
      <c r="F298" s="12" t="s">
        <v>88</v>
      </c>
      <c r="G298" s="12" t="s">
        <v>88</v>
      </c>
      <c r="H298" s="30" t="s">
        <v>1369</v>
      </c>
      <c r="I298" s="12" t="s">
        <v>103</v>
      </c>
      <c r="J298" s="12">
        <v>285605</v>
      </c>
      <c r="K298" s="12">
        <v>273485</v>
      </c>
      <c r="L298" s="12" t="s">
        <v>953</v>
      </c>
      <c r="M298" s="12" t="s">
        <v>306</v>
      </c>
      <c r="N298" s="13">
        <v>44377</v>
      </c>
      <c r="O298" s="35" t="s">
        <v>1370</v>
      </c>
      <c r="P298" s="35"/>
      <c r="Q298" s="35"/>
    </row>
    <row r="299" spans="1:17" ht="135.94999999999999">
      <c r="A299" s="12"/>
      <c r="B299" s="12" t="s">
        <v>1354</v>
      </c>
      <c r="C299" s="12" t="s">
        <v>63</v>
      </c>
      <c r="D299" s="12">
        <v>2018</v>
      </c>
      <c r="E299" s="12" t="s">
        <v>1304</v>
      </c>
      <c r="F299" s="12" t="s">
        <v>88</v>
      </c>
      <c r="G299" s="12" t="s">
        <v>88</v>
      </c>
      <c r="H299" s="30" t="s">
        <v>1355</v>
      </c>
      <c r="I299" s="12" t="s">
        <v>1356</v>
      </c>
      <c r="J299" s="12">
        <v>441667</v>
      </c>
      <c r="K299" s="12">
        <v>420473</v>
      </c>
      <c r="L299" s="12" t="s">
        <v>953</v>
      </c>
      <c r="M299" s="12" t="s">
        <v>407</v>
      </c>
      <c r="N299" s="13">
        <v>44530</v>
      </c>
      <c r="O299" s="35" t="s">
        <v>1357</v>
      </c>
      <c r="P299" s="35"/>
      <c r="Q299" s="35"/>
    </row>
    <row r="300" spans="1:17" ht="153">
      <c r="A300" s="12"/>
      <c r="B300" s="12" t="s">
        <v>1346</v>
      </c>
      <c r="C300" s="12" t="s">
        <v>63</v>
      </c>
      <c r="D300" s="12">
        <v>2018</v>
      </c>
      <c r="E300" s="12" t="s">
        <v>1304</v>
      </c>
      <c r="F300" s="12" t="s">
        <v>152</v>
      </c>
      <c r="G300" s="12" t="s">
        <v>152</v>
      </c>
      <c r="H300" s="30" t="s">
        <v>1347</v>
      </c>
      <c r="I300" s="12" t="s">
        <v>427</v>
      </c>
      <c r="J300" s="12">
        <v>327915</v>
      </c>
      <c r="K300" s="12">
        <v>312438</v>
      </c>
      <c r="L300" s="12" t="s">
        <v>37</v>
      </c>
      <c r="M300" s="12" t="s">
        <v>306</v>
      </c>
      <c r="N300" s="13">
        <v>44925</v>
      </c>
      <c r="O300" s="35" t="s">
        <v>1348</v>
      </c>
      <c r="P300" s="35"/>
      <c r="Q300" s="35"/>
    </row>
    <row r="301" spans="1:17" ht="119.1">
      <c r="A301" s="12"/>
      <c r="B301" s="12" t="s">
        <v>1330</v>
      </c>
      <c r="C301" s="12" t="s">
        <v>63</v>
      </c>
      <c r="D301" s="12">
        <v>2018</v>
      </c>
      <c r="E301" s="12" t="s">
        <v>1304</v>
      </c>
      <c r="F301" s="12" t="s">
        <v>42</v>
      </c>
      <c r="G301" s="12" t="s">
        <v>42</v>
      </c>
      <c r="H301" s="30" t="s">
        <v>1331</v>
      </c>
      <c r="I301" s="12" t="s">
        <v>1332</v>
      </c>
      <c r="J301" s="12">
        <v>293562</v>
      </c>
      <c r="K301" s="12">
        <v>282340</v>
      </c>
      <c r="L301" s="12" t="s">
        <v>953</v>
      </c>
      <c r="M301" s="12" t="s">
        <v>334</v>
      </c>
      <c r="N301" s="13">
        <v>44520</v>
      </c>
      <c r="O301" s="35" t="s">
        <v>1333</v>
      </c>
      <c r="P301" s="35"/>
      <c r="Q301" s="35"/>
    </row>
    <row r="302" spans="1:17" ht="153">
      <c r="A302" s="12"/>
      <c r="B302" s="12" t="s">
        <v>1322</v>
      </c>
      <c r="C302" s="12" t="s">
        <v>63</v>
      </c>
      <c r="D302" s="12">
        <v>2018</v>
      </c>
      <c r="E302" s="12" t="s">
        <v>1304</v>
      </c>
      <c r="F302" s="12" t="s">
        <v>42</v>
      </c>
      <c r="G302" s="12" t="s">
        <v>42</v>
      </c>
      <c r="H302" s="30" t="s">
        <v>1323</v>
      </c>
      <c r="I302" s="12" t="s">
        <v>1064</v>
      </c>
      <c r="J302" s="12">
        <v>486150</v>
      </c>
      <c r="K302" s="12">
        <v>463370</v>
      </c>
      <c r="L302" s="12" t="s">
        <v>953</v>
      </c>
      <c r="M302" s="12" t="s">
        <v>293</v>
      </c>
      <c r="N302" s="13">
        <v>44255</v>
      </c>
      <c r="O302" s="35" t="s">
        <v>1064</v>
      </c>
      <c r="P302" s="35"/>
      <c r="Q302" s="35"/>
    </row>
    <row r="303" spans="1:17" ht="135.94999999999999">
      <c r="A303" s="12"/>
      <c r="B303" s="12" t="s">
        <v>1312</v>
      </c>
      <c r="C303" s="12" t="s">
        <v>63</v>
      </c>
      <c r="D303" s="12">
        <v>2018</v>
      </c>
      <c r="E303" s="12" t="s">
        <v>1304</v>
      </c>
      <c r="F303" s="12" t="s">
        <v>56</v>
      </c>
      <c r="G303" s="12" t="s">
        <v>56</v>
      </c>
      <c r="H303" s="30" t="s">
        <v>1313</v>
      </c>
      <c r="I303" s="12" t="s">
        <v>1314</v>
      </c>
      <c r="J303" s="12">
        <v>390375</v>
      </c>
      <c r="K303" s="12">
        <v>371950</v>
      </c>
      <c r="L303" s="12" t="s">
        <v>953</v>
      </c>
      <c r="M303" s="12" t="s">
        <v>334</v>
      </c>
      <c r="N303" s="13">
        <v>44561</v>
      </c>
      <c r="O303" s="35" t="s">
        <v>1315</v>
      </c>
      <c r="P303" s="35"/>
      <c r="Q303" s="35"/>
    </row>
    <row r="304" spans="1:17" ht="153">
      <c r="A304" s="12"/>
      <c r="B304" s="12" t="s">
        <v>1307</v>
      </c>
      <c r="C304" s="12" t="s">
        <v>63</v>
      </c>
      <c r="D304" s="12">
        <v>2018</v>
      </c>
      <c r="E304" s="12" t="s">
        <v>1304</v>
      </c>
      <c r="F304" s="12" t="s">
        <v>88</v>
      </c>
      <c r="G304" s="12" t="s">
        <v>88</v>
      </c>
      <c r="H304" s="30" t="s">
        <v>1308</v>
      </c>
      <c r="I304" s="12" t="s">
        <v>1309</v>
      </c>
      <c r="J304" s="12">
        <v>210247</v>
      </c>
      <c r="K304" s="12">
        <v>200232</v>
      </c>
      <c r="L304" s="12" t="s">
        <v>37</v>
      </c>
      <c r="M304" s="12" t="s">
        <v>1310</v>
      </c>
      <c r="N304" s="13">
        <v>45105</v>
      </c>
      <c r="O304" s="35" t="s">
        <v>1311</v>
      </c>
      <c r="P304" s="35"/>
      <c r="Q304" s="35"/>
    </row>
    <row r="305" spans="1:17" ht="409.6">
      <c r="A305" s="12"/>
      <c r="B305" s="12" t="s">
        <v>1427</v>
      </c>
      <c r="C305" s="12" t="s">
        <v>165</v>
      </c>
      <c r="D305" s="12">
        <v>2018</v>
      </c>
      <c r="E305" s="12" t="s">
        <v>1394</v>
      </c>
      <c r="F305" s="12" t="s">
        <v>20</v>
      </c>
      <c r="G305" s="12" t="s">
        <v>20</v>
      </c>
      <c r="H305" s="30" t="s">
        <v>1428</v>
      </c>
      <c r="I305" s="12" t="s">
        <v>1429</v>
      </c>
      <c r="J305" s="12">
        <v>832648</v>
      </c>
      <c r="K305" s="12">
        <v>832648</v>
      </c>
      <c r="L305" s="12" t="s">
        <v>953</v>
      </c>
      <c r="M305" s="12" t="s">
        <v>441</v>
      </c>
      <c r="N305" s="13">
        <v>43895</v>
      </c>
      <c r="O305" s="35" t="s">
        <v>1430</v>
      </c>
      <c r="P305" s="35" t="s">
        <v>1431</v>
      </c>
      <c r="Q305" s="35"/>
    </row>
    <row r="306" spans="1:17" ht="204">
      <c r="A306" s="12"/>
      <c r="B306" s="12" t="s">
        <v>1413</v>
      </c>
      <c r="C306" s="12" t="s">
        <v>165</v>
      </c>
      <c r="D306" s="12">
        <v>2018</v>
      </c>
      <c r="E306" s="12" t="s">
        <v>1394</v>
      </c>
      <c r="F306" s="12" t="s">
        <v>225</v>
      </c>
      <c r="G306" s="12" t="s">
        <v>225</v>
      </c>
      <c r="H306" s="30" t="s">
        <v>1414</v>
      </c>
      <c r="I306" s="12" t="s">
        <v>1415</v>
      </c>
      <c r="J306" s="12">
        <v>824080</v>
      </c>
      <c r="K306" s="12">
        <v>824080</v>
      </c>
      <c r="L306" s="12" t="s">
        <v>37</v>
      </c>
      <c r="M306" s="12" t="s">
        <v>282</v>
      </c>
      <c r="N306" s="13">
        <v>44561</v>
      </c>
      <c r="O306" s="35" t="s">
        <v>1416</v>
      </c>
      <c r="P306" s="35" t="s">
        <v>1417</v>
      </c>
      <c r="Q306" s="35"/>
    </row>
    <row r="307" spans="1:17" ht="237.95">
      <c r="A307" s="12"/>
      <c r="B307" s="12" t="s">
        <v>1402</v>
      </c>
      <c r="C307" s="12" t="s">
        <v>165</v>
      </c>
      <c r="D307" s="12">
        <v>2018</v>
      </c>
      <c r="E307" s="12" t="s">
        <v>1394</v>
      </c>
      <c r="F307" s="12" t="s">
        <v>119</v>
      </c>
      <c r="G307" s="12" t="s">
        <v>119</v>
      </c>
      <c r="H307" s="30" t="s">
        <v>1403</v>
      </c>
      <c r="I307" s="12" t="s">
        <v>1404</v>
      </c>
      <c r="J307" s="12">
        <v>621834</v>
      </c>
      <c r="K307" s="12">
        <v>621834</v>
      </c>
      <c r="L307" s="12" t="s">
        <v>953</v>
      </c>
      <c r="M307" s="12" t="s">
        <v>1405</v>
      </c>
      <c r="N307" s="13">
        <v>43465</v>
      </c>
      <c r="O307" s="35" t="s">
        <v>1406</v>
      </c>
      <c r="P307" s="35" t="s">
        <v>1407</v>
      </c>
      <c r="Q307" s="35"/>
    </row>
    <row r="308" spans="1:17" ht="102">
      <c r="A308" s="12"/>
      <c r="B308" s="12" t="s">
        <v>1298</v>
      </c>
      <c r="C308" s="12" t="s">
        <v>33</v>
      </c>
      <c r="D308" s="12">
        <v>2018</v>
      </c>
      <c r="E308" s="12" t="s">
        <v>1299</v>
      </c>
      <c r="F308" s="12" t="s">
        <v>94</v>
      </c>
      <c r="G308" s="12" t="s">
        <v>94</v>
      </c>
      <c r="H308" s="30" t="s">
        <v>1300</v>
      </c>
      <c r="I308" s="12" t="s">
        <v>1301</v>
      </c>
      <c r="J308" s="12">
        <v>370428</v>
      </c>
      <c r="K308" s="12">
        <v>350000</v>
      </c>
      <c r="L308" s="12" t="s">
        <v>37</v>
      </c>
      <c r="M308" s="12" t="s">
        <v>407</v>
      </c>
      <c r="N308" s="13">
        <v>45291</v>
      </c>
      <c r="O308" s="35" t="s">
        <v>1302</v>
      </c>
      <c r="P308" s="35"/>
      <c r="Q308" s="35"/>
    </row>
  </sheetData>
  <autoFilter ref="A1:Q308" xr:uid="{41999308-4CCD-400F-8382-39A2498A6D8C}">
    <sortState xmlns:xlrd2="http://schemas.microsoft.com/office/spreadsheetml/2017/richdata2" ref="A2:Q308">
      <sortCondition sortBy="cellColor" ref="B2:B308" dxfId="3"/>
      <sortCondition sortBy="cellColor" ref="B2:B308" dxfId="2"/>
      <sortCondition descending="1" ref="D2:D308"/>
      <sortCondition ref="C2:C308"/>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AC9B-0C97-4F9A-A6AA-1A46C401261C}">
  <dimension ref="A1:Q206"/>
  <sheetViews>
    <sheetView topLeftCell="A162" workbookViewId="0">
      <selection activeCell="E208" sqref="E208"/>
    </sheetView>
  </sheetViews>
  <sheetFormatPr defaultColWidth="8.875" defaultRowHeight="15.95"/>
  <cols>
    <col min="1" max="1" width="19.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s="3"/>
      <c r="B2" s="3" t="s">
        <v>32</v>
      </c>
      <c r="C2" s="3" t="s">
        <v>33</v>
      </c>
      <c r="D2" s="3">
        <v>2023</v>
      </c>
      <c r="E2" s="3" t="s">
        <v>34</v>
      </c>
      <c r="F2" s="3" t="s">
        <v>20</v>
      </c>
      <c r="G2" s="3" t="s">
        <v>20</v>
      </c>
      <c r="H2" s="3" t="s">
        <v>35</v>
      </c>
      <c r="I2" s="3" t="s">
        <v>36</v>
      </c>
      <c r="J2" s="3">
        <v>565085</v>
      </c>
      <c r="K2" s="3">
        <v>559018</v>
      </c>
      <c r="L2" s="3" t="s">
        <v>37</v>
      </c>
      <c r="M2" s="3" t="s">
        <v>38</v>
      </c>
      <c r="N2" s="8">
        <v>46022</v>
      </c>
      <c r="O2" s="3" t="s">
        <v>39</v>
      </c>
      <c r="P2" s="3"/>
      <c r="Q2" s="3" t="s">
        <v>40</v>
      </c>
    </row>
    <row r="3" spans="1:17">
      <c r="A3" s="3"/>
      <c r="B3" s="3" t="s">
        <v>41</v>
      </c>
      <c r="C3" s="3" t="s">
        <v>33</v>
      </c>
      <c r="D3" s="3">
        <v>2023</v>
      </c>
      <c r="E3" s="3" t="s">
        <v>34</v>
      </c>
      <c r="F3" s="3" t="s">
        <v>42</v>
      </c>
      <c r="G3" s="3" t="s">
        <v>42</v>
      </c>
      <c r="H3" s="3" t="s">
        <v>43</v>
      </c>
      <c r="I3" s="3" t="s">
        <v>44</v>
      </c>
      <c r="J3" s="3">
        <v>313986</v>
      </c>
      <c r="K3" s="3">
        <v>308586</v>
      </c>
      <c r="L3" s="3" t="s">
        <v>37</v>
      </c>
      <c r="M3" s="3" t="s">
        <v>45</v>
      </c>
      <c r="N3" s="8">
        <v>45657</v>
      </c>
      <c r="O3" s="3" t="s">
        <v>46</v>
      </c>
      <c r="P3" s="3"/>
      <c r="Q3" s="3" t="s">
        <v>47</v>
      </c>
    </row>
    <row r="4" spans="1:17">
      <c r="A4" s="3"/>
      <c r="B4" s="3" t="s">
        <v>55</v>
      </c>
      <c r="C4" s="3" t="s">
        <v>33</v>
      </c>
      <c r="D4" s="3">
        <v>2023</v>
      </c>
      <c r="E4" s="3" t="s">
        <v>34</v>
      </c>
      <c r="F4" s="3" t="s">
        <v>56</v>
      </c>
      <c r="G4" s="3" t="s">
        <v>56</v>
      </c>
      <c r="H4" s="3" t="s">
        <v>57</v>
      </c>
      <c r="I4" s="3" t="s">
        <v>58</v>
      </c>
      <c r="J4" s="3">
        <v>909389</v>
      </c>
      <c r="K4" s="3">
        <v>898904</v>
      </c>
      <c r="L4" s="3" t="s">
        <v>37</v>
      </c>
      <c r="M4" s="3" t="s">
        <v>59</v>
      </c>
      <c r="N4" s="8">
        <v>46022</v>
      </c>
      <c r="O4" s="3" t="s">
        <v>60</v>
      </c>
      <c r="P4" s="3"/>
      <c r="Q4" s="3" t="s">
        <v>61</v>
      </c>
    </row>
    <row r="5" spans="1:17">
      <c r="A5" s="3"/>
      <c r="B5" s="3" t="s">
        <v>69</v>
      </c>
      <c r="C5" s="3" t="s">
        <v>63</v>
      </c>
      <c r="D5" s="3">
        <v>2023</v>
      </c>
      <c r="E5" s="3" t="s">
        <v>64</v>
      </c>
      <c r="F5" s="3" t="s">
        <v>20</v>
      </c>
      <c r="G5" s="3" t="s">
        <v>20</v>
      </c>
      <c r="H5" s="3" t="s">
        <v>70</v>
      </c>
      <c r="I5" s="3" t="s">
        <v>71</v>
      </c>
      <c r="J5" s="3">
        <v>420983</v>
      </c>
      <c r="K5" s="3">
        <v>415000</v>
      </c>
      <c r="L5" s="3" t="s">
        <v>37</v>
      </c>
      <c r="M5" s="3" t="s">
        <v>72</v>
      </c>
      <c r="N5" s="8">
        <v>46022</v>
      </c>
      <c r="O5" s="3" t="s">
        <v>73</v>
      </c>
      <c r="P5" s="3"/>
      <c r="Q5" s="3" t="s">
        <v>74</v>
      </c>
    </row>
    <row r="6" spans="1:17">
      <c r="A6" s="3"/>
      <c r="B6" s="3" t="s">
        <v>75</v>
      </c>
      <c r="C6" s="3" t="s">
        <v>63</v>
      </c>
      <c r="D6" s="3">
        <v>2023</v>
      </c>
      <c r="E6" s="3" t="s">
        <v>64</v>
      </c>
      <c r="F6" s="3" t="s">
        <v>20</v>
      </c>
      <c r="G6" s="3" t="s">
        <v>20</v>
      </c>
      <c r="H6" s="3" t="s">
        <v>76</v>
      </c>
      <c r="I6" s="3" t="s">
        <v>77</v>
      </c>
      <c r="J6" s="3">
        <v>394584</v>
      </c>
      <c r="K6" s="3">
        <v>389000</v>
      </c>
      <c r="L6" s="3" t="s">
        <v>37</v>
      </c>
      <c r="M6" s="3" t="s">
        <v>72</v>
      </c>
      <c r="N6" s="8">
        <v>46234</v>
      </c>
      <c r="O6" s="3" t="s">
        <v>78</v>
      </c>
      <c r="P6" s="3"/>
      <c r="Q6" s="3" t="s">
        <v>79</v>
      </c>
    </row>
    <row r="7" spans="1:17">
      <c r="A7" s="3"/>
      <c r="B7" s="3" t="s">
        <v>80</v>
      </c>
      <c r="C7" s="3" t="s">
        <v>63</v>
      </c>
      <c r="D7" s="3">
        <v>2023</v>
      </c>
      <c r="E7" s="3" t="s">
        <v>64</v>
      </c>
      <c r="F7" s="3" t="s">
        <v>81</v>
      </c>
      <c r="G7" s="3" t="s">
        <v>81</v>
      </c>
      <c r="H7" s="3" t="s">
        <v>82</v>
      </c>
      <c r="I7" s="3" t="s">
        <v>83</v>
      </c>
      <c r="J7" s="3">
        <v>371290</v>
      </c>
      <c r="K7" s="3">
        <v>364430</v>
      </c>
      <c r="L7" s="3" t="s">
        <v>37</v>
      </c>
      <c r="M7" s="3" t="s">
        <v>84</v>
      </c>
      <c r="N7" s="8">
        <v>46022</v>
      </c>
      <c r="O7" s="3" t="s">
        <v>85</v>
      </c>
      <c r="P7" s="3"/>
      <c r="Q7" s="3" t="s">
        <v>86</v>
      </c>
    </row>
    <row r="8" spans="1:17">
      <c r="A8" s="3"/>
      <c r="B8" s="3" t="s">
        <v>87</v>
      </c>
      <c r="C8" s="3" t="s">
        <v>63</v>
      </c>
      <c r="D8" s="3">
        <v>2023</v>
      </c>
      <c r="E8" s="3" t="s">
        <v>64</v>
      </c>
      <c r="F8" s="3" t="s">
        <v>88</v>
      </c>
      <c r="G8" s="3" t="s">
        <v>88</v>
      </c>
      <c r="H8" s="3" t="s">
        <v>89</v>
      </c>
      <c r="I8" s="3" t="s">
        <v>90</v>
      </c>
      <c r="J8" s="3">
        <v>458700</v>
      </c>
      <c r="K8" s="3">
        <v>449492</v>
      </c>
      <c r="L8" s="3" t="s">
        <v>37</v>
      </c>
      <c r="M8" s="3" t="s">
        <v>67</v>
      </c>
      <c r="N8" s="8">
        <v>46129</v>
      </c>
      <c r="O8" s="3" t="s">
        <v>91</v>
      </c>
      <c r="P8" s="3"/>
      <c r="Q8" s="3" t="s">
        <v>92</v>
      </c>
    </row>
    <row r="9" spans="1:17">
      <c r="A9" s="3"/>
      <c r="B9" s="3" t="s">
        <v>93</v>
      </c>
      <c r="C9" s="3" t="s">
        <v>63</v>
      </c>
      <c r="D9" s="3">
        <v>2023</v>
      </c>
      <c r="E9" s="3" t="s">
        <v>64</v>
      </c>
      <c r="F9" s="3" t="s">
        <v>94</v>
      </c>
      <c r="G9" s="3" t="s">
        <v>94</v>
      </c>
      <c r="H9" s="3" t="s">
        <v>95</v>
      </c>
      <c r="I9" s="3" t="s">
        <v>96</v>
      </c>
      <c r="J9" s="3">
        <v>531534</v>
      </c>
      <c r="K9" s="3">
        <v>524000</v>
      </c>
      <c r="L9" s="3" t="s">
        <v>37</v>
      </c>
      <c r="M9" s="3" t="s">
        <v>97</v>
      </c>
      <c r="N9" s="8">
        <v>46022</v>
      </c>
      <c r="O9" s="3" t="s">
        <v>98</v>
      </c>
      <c r="P9" s="3"/>
      <c r="Q9" s="3" t="s">
        <v>99</v>
      </c>
    </row>
    <row r="10" spans="1:17">
      <c r="A10" s="3"/>
      <c r="B10" s="3" t="s">
        <v>106</v>
      </c>
      <c r="C10" s="3" t="s">
        <v>63</v>
      </c>
      <c r="D10" s="3">
        <v>2023</v>
      </c>
      <c r="E10" s="3" t="s">
        <v>64</v>
      </c>
      <c r="F10" s="3" t="s">
        <v>42</v>
      </c>
      <c r="G10" s="3" t="s">
        <v>42</v>
      </c>
      <c r="H10" s="3" t="s">
        <v>107</v>
      </c>
      <c r="I10" s="3" t="s">
        <v>108</v>
      </c>
      <c r="J10" s="3">
        <v>671228</v>
      </c>
      <c r="K10" s="3">
        <v>661858</v>
      </c>
      <c r="L10" s="3" t="s">
        <v>37</v>
      </c>
      <c r="M10" s="3" t="s">
        <v>109</v>
      </c>
      <c r="N10" s="8">
        <v>46022</v>
      </c>
      <c r="O10" s="3" t="s">
        <v>110</v>
      </c>
      <c r="P10" s="3"/>
      <c r="Q10" s="3" t="s">
        <v>111</v>
      </c>
    </row>
    <row r="11" spans="1:17">
      <c r="A11" s="3"/>
      <c r="B11" s="3" t="s">
        <v>112</v>
      </c>
      <c r="C11" s="3" t="s">
        <v>63</v>
      </c>
      <c r="D11" s="3">
        <v>2023</v>
      </c>
      <c r="E11" s="3" t="s">
        <v>64</v>
      </c>
      <c r="F11" s="3" t="s">
        <v>113</v>
      </c>
      <c r="G11" s="3" t="s">
        <v>113</v>
      </c>
      <c r="H11" s="3" t="s">
        <v>114</v>
      </c>
      <c r="I11" s="3" t="s">
        <v>115</v>
      </c>
      <c r="J11" s="3">
        <v>537791</v>
      </c>
      <c r="K11" s="3">
        <v>532842</v>
      </c>
      <c r="L11" s="3" t="s">
        <v>37</v>
      </c>
      <c r="M11" s="3" t="s">
        <v>38</v>
      </c>
      <c r="N11" s="8">
        <v>46022</v>
      </c>
      <c r="O11" s="3" t="s">
        <v>116</v>
      </c>
      <c r="P11" s="3"/>
      <c r="Q11" s="3" t="s">
        <v>117</v>
      </c>
    </row>
    <row r="12" spans="1:17">
      <c r="A12" s="3"/>
      <c r="B12" s="3" t="s">
        <v>125</v>
      </c>
      <c r="C12" s="3" t="s">
        <v>63</v>
      </c>
      <c r="D12" s="3">
        <v>2023</v>
      </c>
      <c r="E12" s="3" t="s">
        <v>64</v>
      </c>
      <c r="F12" s="3" t="s">
        <v>20</v>
      </c>
      <c r="G12" s="3" t="s">
        <v>20</v>
      </c>
      <c r="H12" s="3" t="s">
        <v>126</v>
      </c>
      <c r="I12" s="3" t="s">
        <v>127</v>
      </c>
      <c r="J12" s="3">
        <v>446670</v>
      </c>
      <c r="K12" s="3">
        <v>438479</v>
      </c>
      <c r="L12" s="3" t="s">
        <v>37</v>
      </c>
      <c r="M12" s="3" t="s">
        <v>59</v>
      </c>
      <c r="N12" s="8">
        <v>46022</v>
      </c>
      <c r="O12" s="3" t="s">
        <v>128</v>
      </c>
      <c r="P12" s="3"/>
      <c r="Q12" s="3" t="s">
        <v>129</v>
      </c>
    </row>
    <row r="13" spans="1:17">
      <c r="A13" s="3"/>
      <c r="B13" s="3" t="s">
        <v>135</v>
      </c>
      <c r="C13" s="3" t="s">
        <v>63</v>
      </c>
      <c r="D13" s="3">
        <v>2023</v>
      </c>
      <c r="E13" s="3" t="s">
        <v>64</v>
      </c>
      <c r="F13" s="3" t="s">
        <v>88</v>
      </c>
      <c r="G13" s="3" t="s">
        <v>88</v>
      </c>
      <c r="H13" s="3" t="s">
        <v>136</v>
      </c>
      <c r="I13" s="3" t="s">
        <v>137</v>
      </c>
      <c r="J13" s="3">
        <v>337671</v>
      </c>
      <c r="K13" s="3">
        <v>332027</v>
      </c>
      <c r="L13" s="3" t="s">
        <v>37</v>
      </c>
      <c r="M13" s="3" t="s">
        <v>38</v>
      </c>
      <c r="N13" s="8">
        <v>46081</v>
      </c>
      <c r="O13" s="3" t="s">
        <v>138</v>
      </c>
      <c r="P13" s="3"/>
      <c r="Q13" s="3" t="s">
        <v>139</v>
      </c>
    </row>
    <row r="14" spans="1:17">
      <c r="A14" s="3"/>
      <c r="B14" s="3" t="s">
        <v>140</v>
      </c>
      <c r="C14" s="3" t="s">
        <v>63</v>
      </c>
      <c r="D14" s="3">
        <v>2023</v>
      </c>
      <c r="E14" s="3" t="s">
        <v>64</v>
      </c>
      <c r="F14" s="3" t="s">
        <v>49</v>
      </c>
      <c r="G14" s="3" t="s">
        <v>49</v>
      </c>
      <c r="H14" s="3" t="s">
        <v>141</v>
      </c>
      <c r="I14" s="3" t="s">
        <v>142</v>
      </c>
      <c r="J14" s="3">
        <v>426780</v>
      </c>
      <c r="K14" s="3">
        <v>420000</v>
      </c>
      <c r="L14" s="3" t="s">
        <v>37</v>
      </c>
      <c r="M14" s="3" t="s">
        <v>143</v>
      </c>
      <c r="N14" s="8">
        <v>46022</v>
      </c>
      <c r="O14" s="3" t="s">
        <v>144</v>
      </c>
      <c r="P14" s="3"/>
      <c r="Q14" s="3" t="s">
        <v>145</v>
      </c>
    </row>
    <row r="15" spans="1:17">
      <c r="A15" s="3"/>
      <c r="B15" s="3" t="s">
        <v>146</v>
      </c>
      <c r="C15" s="3" t="s">
        <v>63</v>
      </c>
      <c r="D15" s="3">
        <v>2023</v>
      </c>
      <c r="E15" s="3" t="s">
        <v>64</v>
      </c>
      <c r="F15" s="3" t="s">
        <v>42</v>
      </c>
      <c r="G15" s="3" t="s">
        <v>42</v>
      </c>
      <c r="H15" s="3" t="s">
        <v>147</v>
      </c>
      <c r="I15" s="3" t="s">
        <v>148</v>
      </c>
      <c r="J15" s="3">
        <v>488071</v>
      </c>
      <c r="K15" s="3">
        <v>480966</v>
      </c>
      <c r="L15" s="3" t="s">
        <v>37</v>
      </c>
      <c r="M15" s="3" t="s">
        <v>143</v>
      </c>
      <c r="N15" s="8">
        <v>46022</v>
      </c>
      <c r="O15" s="3" t="s">
        <v>149</v>
      </c>
      <c r="P15" s="3"/>
      <c r="Q15" s="3" t="s">
        <v>150</v>
      </c>
    </row>
    <row r="16" spans="1:17">
      <c r="A16" s="3"/>
      <c r="B16" s="3" t="s">
        <v>151</v>
      </c>
      <c r="C16" s="3" t="s">
        <v>63</v>
      </c>
      <c r="D16" s="3">
        <v>2023</v>
      </c>
      <c r="E16" s="3" t="s">
        <v>64</v>
      </c>
      <c r="F16" s="3" t="s">
        <v>152</v>
      </c>
      <c r="G16" s="3" t="s">
        <v>152</v>
      </c>
      <c r="H16" s="3" t="s">
        <v>153</v>
      </c>
      <c r="I16" s="3" t="s">
        <v>154</v>
      </c>
      <c r="J16" s="3">
        <v>490223</v>
      </c>
      <c r="K16" s="3">
        <v>483000</v>
      </c>
      <c r="L16" s="3" t="s">
        <v>37</v>
      </c>
      <c r="M16" s="3" t="s">
        <v>155</v>
      </c>
      <c r="N16" s="8">
        <v>46240</v>
      </c>
      <c r="O16" s="3" t="s">
        <v>156</v>
      </c>
      <c r="P16" s="3"/>
      <c r="Q16" s="3" t="s">
        <v>157</v>
      </c>
    </row>
    <row r="17" spans="1:17">
      <c r="A17" s="3"/>
      <c r="B17" s="3" t="s">
        <v>158</v>
      </c>
      <c r="C17" s="3" t="s">
        <v>63</v>
      </c>
      <c r="D17" s="3">
        <v>2023</v>
      </c>
      <c r="E17" s="3" t="s">
        <v>64</v>
      </c>
      <c r="F17" s="3" t="s">
        <v>49</v>
      </c>
      <c r="G17" s="3" t="s">
        <v>49</v>
      </c>
      <c r="H17" s="3" t="s">
        <v>159</v>
      </c>
      <c r="I17" s="3" t="s">
        <v>160</v>
      </c>
      <c r="J17" s="3">
        <v>509899</v>
      </c>
      <c r="K17" s="3">
        <v>500983</v>
      </c>
      <c r="L17" s="3" t="s">
        <v>37</v>
      </c>
      <c r="M17" s="3" t="s">
        <v>161</v>
      </c>
      <c r="N17" s="8">
        <v>46022</v>
      </c>
      <c r="O17" s="3" t="s">
        <v>162</v>
      </c>
      <c r="P17" s="3"/>
      <c r="Q17" s="3" t="s">
        <v>163</v>
      </c>
    </row>
    <row r="18" spans="1:17">
      <c r="A18" s="3"/>
      <c r="B18" s="3" t="s">
        <v>164</v>
      </c>
      <c r="C18" s="3" t="s">
        <v>165</v>
      </c>
      <c r="D18" s="3">
        <v>2023</v>
      </c>
      <c r="E18" s="3" t="s">
        <v>166</v>
      </c>
      <c r="F18" s="3" t="s">
        <v>42</v>
      </c>
      <c r="G18" s="3" t="s">
        <v>42</v>
      </c>
      <c r="H18" s="3" t="s">
        <v>167</v>
      </c>
      <c r="I18" s="3" t="s">
        <v>168</v>
      </c>
      <c r="J18" s="3">
        <v>909754</v>
      </c>
      <c r="K18" s="3">
        <v>909754</v>
      </c>
      <c r="L18" s="3" t="s">
        <v>37</v>
      </c>
      <c r="M18" s="3" t="s">
        <v>59</v>
      </c>
      <c r="N18" s="8">
        <v>45291</v>
      </c>
      <c r="O18" s="3" t="s">
        <v>169</v>
      </c>
      <c r="P18" s="3" t="s">
        <v>170</v>
      </c>
      <c r="Q18" s="3" t="s">
        <v>171</v>
      </c>
    </row>
    <row r="19" spans="1:17">
      <c r="A19" s="3"/>
      <c r="B19" s="3" t="s">
        <v>172</v>
      </c>
      <c r="C19" s="3" t="s">
        <v>165</v>
      </c>
      <c r="D19" s="3">
        <v>2023</v>
      </c>
      <c r="E19" s="3" t="s">
        <v>166</v>
      </c>
      <c r="F19" s="3" t="s">
        <v>20</v>
      </c>
      <c r="G19" s="3" t="s">
        <v>20</v>
      </c>
      <c r="H19" s="3" t="s">
        <v>173</v>
      </c>
      <c r="I19" s="3" t="s">
        <v>22</v>
      </c>
      <c r="J19" s="3">
        <v>1310536</v>
      </c>
      <c r="K19" s="3">
        <v>1310536</v>
      </c>
      <c r="L19" s="3" t="s">
        <v>37</v>
      </c>
      <c r="M19" s="3" t="s">
        <v>143</v>
      </c>
      <c r="N19" s="8">
        <v>45291</v>
      </c>
      <c r="O19" s="3" t="s">
        <v>174</v>
      </c>
      <c r="P19" s="3" t="s">
        <v>175</v>
      </c>
      <c r="Q19" s="3" t="s">
        <v>176</v>
      </c>
    </row>
    <row r="20" spans="1:17">
      <c r="A20" s="3"/>
      <c r="B20" s="3" t="s">
        <v>184</v>
      </c>
      <c r="C20" s="3" t="s">
        <v>165</v>
      </c>
      <c r="D20" s="3">
        <v>2023</v>
      </c>
      <c r="E20" s="3" t="s">
        <v>166</v>
      </c>
      <c r="F20" s="3" t="s">
        <v>56</v>
      </c>
      <c r="G20" s="3" t="s">
        <v>56</v>
      </c>
      <c r="H20" s="3" t="s">
        <v>185</v>
      </c>
      <c r="I20" s="3" t="s">
        <v>186</v>
      </c>
      <c r="J20" s="3">
        <v>460000</v>
      </c>
      <c r="K20" s="3">
        <v>460000</v>
      </c>
      <c r="L20" s="3" t="s">
        <v>37</v>
      </c>
      <c r="M20" s="3" t="s">
        <v>187</v>
      </c>
      <c r="N20" s="8">
        <v>45291</v>
      </c>
      <c r="O20" s="3" t="s">
        <v>188</v>
      </c>
      <c r="P20" s="3" t="s">
        <v>189</v>
      </c>
      <c r="Q20" s="3" t="s">
        <v>190</v>
      </c>
    </row>
    <row r="21" spans="1:17">
      <c r="A21" s="3"/>
      <c r="B21" s="3" t="s">
        <v>191</v>
      </c>
      <c r="C21" s="3" t="s">
        <v>192</v>
      </c>
      <c r="D21" s="3">
        <v>2023</v>
      </c>
      <c r="E21" s="3" t="s">
        <v>193</v>
      </c>
      <c r="F21" s="3" t="s">
        <v>194</v>
      </c>
      <c r="G21" s="3" t="s">
        <v>194</v>
      </c>
      <c r="H21" s="3" t="s">
        <v>195</v>
      </c>
      <c r="I21" s="3" t="s">
        <v>196</v>
      </c>
      <c r="J21" s="3">
        <v>35175001</v>
      </c>
      <c r="K21" s="3">
        <v>35000000</v>
      </c>
      <c r="L21" s="3" t="s">
        <v>37</v>
      </c>
      <c r="M21" s="3" t="s">
        <v>187</v>
      </c>
      <c r="N21" s="8">
        <v>47938</v>
      </c>
      <c r="O21" s="3" t="s">
        <v>197</v>
      </c>
      <c r="P21" s="3"/>
      <c r="Q21" s="3" t="s">
        <v>198</v>
      </c>
    </row>
    <row r="22" spans="1:17">
      <c r="A22" s="3"/>
      <c r="B22" s="3" t="s">
        <v>224</v>
      </c>
      <c r="C22" s="3" t="s">
        <v>205</v>
      </c>
      <c r="D22" s="3">
        <v>2023</v>
      </c>
      <c r="E22" s="3" t="s">
        <v>206</v>
      </c>
      <c r="F22" s="3" t="s">
        <v>225</v>
      </c>
      <c r="G22" s="3" t="s">
        <v>225</v>
      </c>
      <c r="H22" s="3" t="s">
        <v>226</v>
      </c>
      <c r="I22" s="3" t="s">
        <v>227</v>
      </c>
      <c r="J22" s="3">
        <v>372841</v>
      </c>
      <c r="K22" s="3">
        <v>367518</v>
      </c>
      <c r="L22" s="3" t="s">
        <v>37</v>
      </c>
      <c r="M22" s="3" t="s">
        <v>161</v>
      </c>
      <c r="N22" s="8">
        <v>46022</v>
      </c>
      <c r="O22" s="3" t="s">
        <v>227</v>
      </c>
      <c r="P22" s="3"/>
      <c r="Q22" s="3" t="s">
        <v>228</v>
      </c>
    </row>
    <row r="23" spans="1:17">
      <c r="A23" s="3"/>
      <c r="B23" s="3" t="s">
        <v>229</v>
      </c>
      <c r="C23" s="3" t="s">
        <v>205</v>
      </c>
      <c r="D23" s="3">
        <v>2023</v>
      </c>
      <c r="E23" s="3" t="s">
        <v>206</v>
      </c>
      <c r="F23" s="3" t="s">
        <v>56</v>
      </c>
      <c r="G23" s="3" t="s">
        <v>56</v>
      </c>
      <c r="H23" s="3" t="s">
        <v>230</v>
      </c>
      <c r="I23" s="3" t="s">
        <v>231</v>
      </c>
      <c r="J23" s="3">
        <v>375581</v>
      </c>
      <c r="K23" s="3">
        <v>368818</v>
      </c>
      <c r="L23" s="3" t="s">
        <v>37</v>
      </c>
      <c r="M23" s="3" t="s">
        <v>187</v>
      </c>
      <c r="N23" s="8">
        <v>46022</v>
      </c>
      <c r="O23" s="3" t="s">
        <v>231</v>
      </c>
      <c r="P23" s="3"/>
      <c r="Q23" s="3" t="s">
        <v>232</v>
      </c>
    </row>
    <row r="24" spans="1:17">
      <c r="A24" s="3"/>
      <c r="B24" s="3" t="s">
        <v>247</v>
      </c>
      <c r="C24" s="3" t="s">
        <v>241</v>
      </c>
      <c r="D24" s="3">
        <v>2022</v>
      </c>
      <c r="E24" s="3" t="s">
        <v>242</v>
      </c>
      <c r="F24" s="3" t="s">
        <v>152</v>
      </c>
      <c r="G24" s="3" t="s">
        <v>152</v>
      </c>
      <c r="H24" s="3" t="s">
        <v>248</v>
      </c>
      <c r="I24" s="3" t="s">
        <v>249</v>
      </c>
      <c r="J24" s="3">
        <v>951642</v>
      </c>
      <c r="K24" s="3">
        <v>940168</v>
      </c>
      <c r="L24" s="3" t="s">
        <v>37</v>
      </c>
      <c r="M24" s="3" t="s">
        <v>38</v>
      </c>
      <c r="N24" s="8">
        <v>46387</v>
      </c>
      <c r="O24" s="3" t="s">
        <v>249</v>
      </c>
      <c r="P24" s="3"/>
      <c r="Q24" s="3" t="s">
        <v>250</v>
      </c>
    </row>
    <row r="25" spans="1:17">
      <c r="A25" s="3"/>
      <c r="B25" s="3" t="s">
        <v>251</v>
      </c>
      <c r="C25" s="3" t="s">
        <v>241</v>
      </c>
      <c r="D25" s="3">
        <v>2022</v>
      </c>
      <c r="E25" s="3" t="s">
        <v>242</v>
      </c>
      <c r="F25" s="3" t="s">
        <v>88</v>
      </c>
      <c r="G25" s="3" t="s">
        <v>88</v>
      </c>
      <c r="H25" s="3" t="s">
        <v>252</v>
      </c>
      <c r="I25" s="3" t="s">
        <v>253</v>
      </c>
      <c r="J25" s="3">
        <v>905986</v>
      </c>
      <c r="K25" s="3">
        <v>895000</v>
      </c>
      <c r="L25" s="3" t="s">
        <v>37</v>
      </c>
      <c r="M25" s="3" t="s">
        <v>72</v>
      </c>
      <c r="N25" s="8">
        <v>46567</v>
      </c>
      <c r="O25" s="3" t="s">
        <v>253</v>
      </c>
      <c r="P25" s="3"/>
      <c r="Q25" s="3" t="s">
        <v>254</v>
      </c>
    </row>
    <row r="26" spans="1:17">
      <c r="A26" s="3"/>
      <c r="B26" s="3" t="s">
        <v>255</v>
      </c>
      <c r="C26" s="3" t="s">
        <v>241</v>
      </c>
      <c r="D26" s="3">
        <v>2022</v>
      </c>
      <c r="E26" s="3" t="s">
        <v>242</v>
      </c>
      <c r="F26" s="3" t="s">
        <v>225</v>
      </c>
      <c r="G26" s="3" t="s">
        <v>225</v>
      </c>
      <c r="H26" s="3" t="s">
        <v>256</v>
      </c>
      <c r="I26" s="3" t="s">
        <v>257</v>
      </c>
      <c r="J26" s="3">
        <v>812817</v>
      </c>
      <c r="K26" s="3">
        <v>802542</v>
      </c>
      <c r="L26" s="3" t="s">
        <v>37</v>
      </c>
      <c r="M26" s="3" t="s">
        <v>143</v>
      </c>
      <c r="N26" s="8">
        <v>46446</v>
      </c>
      <c r="O26" s="3" t="s">
        <v>257</v>
      </c>
      <c r="P26" s="3"/>
      <c r="Q26" s="3" t="s">
        <v>258</v>
      </c>
    </row>
    <row r="27" spans="1:17">
      <c r="A27" s="3"/>
      <c r="B27" s="3" t="s">
        <v>278</v>
      </c>
      <c r="C27" s="3" t="s">
        <v>33</v>
      </c>
      <c r="D27" s="3">
        <v>2022</v>
      </c>
      <c r="E27" s="3" t="s">
        <v>279</v>
      </c>
      <c r="F27" s="3" t="s">
        <v>215</v>
      </c>
      <c r="G27" s="3" t="s">
        <v>215</v>
      </c>
      <c r="H27" s="3" t="s">
        <v>280</v>
      </c>
      <c r="I27" s="3" t="s">
        <v>281</v>
      </c>
      <c r="J27" s="3">
        <v>354587</v>
      </c>
      <c r="K27" s="3">
        <v>345000</v>
      </c>
      <c r="L27" s="3" t="s">
        <v>37</v>
      </c>
      <c r="M27" s="3" t="s">
        <v>282</v>
      </c>
      <c r="N27" s="8">
        <v>46202</v>
      </c>
      <c r="O27" s="3" t="s">
        <v>283</v>
      </c>
      <c r="P27" s="3"/>
      <c r="Q27" s="3" t="s">
        <v>284</v>
      </c>
    </row>
    <row r="28" spans="1:17">
      <c r="A28" s="3"/>
      <c r="B28" s="3" t="s">
        <v>291</v>
      </c>
      <c r="C28" s="3" t="s">
        <v>33</v>
      </c>
      <c r="D28" s="3">
        <v>2022</v>
      </c>
      <c r="E28" s="3" t="s">
        <v>286</v>
      </c>
      <c r="F28" s="3" t="s">
        <v>94</v>
      </c>
      <c r="G28" s="3" t="s">
        <v>94</v>
      </c>
      <c r="H28" s="3" t="s">
        <v>292</v>
      </c>
      <c r="I28" s="3" t="s">
        <v>96</v>
      </c>
      <c r="J28" s="3">
        <v>680616</v>
      </c>
      <c r="K28" s="3">
        <v>661000</v>
      </c>
      <c r="L28" s="3" t="s">
        <v>37</v>
      </c>
      <c r="M28" s="3" t="s">
        <v>293</v>
      </c>
      <c r="N28" s="8">
        <v>46128</v>
      </c>
      <c r="O28" s="3" t="s">
        <v>294</v>
      </c>
      <c r="P28" s="3"/>
      <c r="Q28" s="3" t="s">
        <v>295</v>
      </c>
    </row>
    <row r="29" spans="1:17">
      <c r="A29" s="3"/>
      <c r="B29" s="3" t="s">
        <v>296</v>
      </c>
      <c r="C29" s="3" t="s">
        <v>63</v>
      </c>
      <c r="D29" s="3">
        <v>2022</v>
      </c>
      <c r="E29" s="3" t="s">
        <v>297</v>
      </c>
      <c r="F29" s="3" t="s">
        <v>215</v>
      </c>
      <c r="G29" s="3" t="s">
        <v>215</v>
      </c>
      <c r="H29" s="3" t="s">
        <v>298</v>
      </c>
      <c r="I29" s="3" t="s">
        <v>299</v>
      </c>
      <c r="J29" s="3">
        <v>425448</v>
      </c>
      <c r="K29" s="3">
        <v>413000</v>
      </c>
      <c r="L29" s="3" t="s">
        <v>37</v>
      </c>
      <c r="M29" s="3" t="s">
        <v>300</v>
      </c>
      <c r="N29" s="8">
        <v>45858</v>
      </c>
      <c r="O29" s="3" t="s">
        <v>301</v>
      </c>
      <c r="P29" s="3"/>
      <c r="Q29" s="3" t="s">
        <v>302</v>
      </c>
    </row>
    <row r="30" spans="1:17">
      <c r="A30" s="3"/>
      <c r="B30" s="3" t="s">
        <v>303</v>
      </c>
      <c r="C30" s="3" t="s">
        <v>63</v>
      </c>
      <c r="D30" s="3">
        <v>2022</v>
      </c>
      <c r="E30" s="3" t="s">
        <v>297</v>
      </c>
      <c r="F30" s="3" t="s">
        <v>225</v>
      </c>
      <c r="G30" s="3" t="s">
        <v>225</v>
      </c>
      <c r="H30" s="3" t="s">
        <v>304</v>
      </c>
      <c r="I30" s="3" t="s">
        <v>305</v>
      </c>
      <c r="J30" s="3">
        <v>304020</v>
      </c>
      <c r="K30" s="3">
        <v>295000</v>
      </c>
      <c r="L30" s="3" t="s">
        <v>37</v>
      </c>
      <c r="M30" s="3" t="s">
        <v>306</v>
      </c>
      <c r="N30" s="8">
        <v>45657</v>
      </c>
      <c r="O30" s="3" t="s">
        <v>307</v>
      </c>
      <c r="P30" s="3"/>
      <c r="Q30" s="3" t="s">
        <v>308</v>
      </c>
    </row>
    <row r="31" spans="1:17">
      <c r="A31" s="3"/>
      <c r="B31" s="3" t="s">
        <v>309</v>
      </c>
      <c r="C31" s="3" t="s">
        <v>63</v>
      </c>
      <c r="D31" s="3">
        <v>2022</v>
      </c>
      <c r="E31" s="3" t="s">
        <v>297</v>
      </c>
      <c r="F31" s="3" t="s">
        <v>42</v>
      </c>
      <c r="G31" s="3" t="s">
        <v>42</v>
      </c>
      <c r="H31" s="3" t="s">
        <v>310</v>
      </c>
      <c r="I31" s="3" t="s">
        <v>311</v>
      </c>
      <c r="J31" s="3">
        <v>422901</v>
      </c>
      <c r="K31" s="3">
        <v>407000</v>
      </c>
      <c r="L31" s="3" t="s">
        <v>37</v>
      </c>
      <c r="M31" s="3" t="s">
        <v>312</v>
      </c>
      <c r="N31" s="8">
        <v>45968</v>
      </c>
      <c r="O31" s="3" t="s">
        <v>313</v>
      </c>
      <c r="P31" s="3"/>
      <c r="Q31" s="3" t="s">
        <v>314</v>
      </c>
    </row>
    <row r="32" spans="1:17">
      <c r="A32" s="3" t="s">
        <v>315</v>
      </c>
      <c r="B32" s="3" t="s">
        <v>316</v>
      </c>
      <c r="C32" s="3" t="s">
        <v>63</v>
      </c>
      <c r="D32" s="3">
        <v>2022</v>
      </c>
      <c r="E32" s="3" t="s">
        <v>297</v>
      </c>
      <c r="F32" s="3" t="s">
        <v>215</v>
      </c>
      <c r="G32" s="3" t="s">
        <v>215</v>
      </c>
      <c r="H32" s="3" t="s">
        <v>317</v>
      </c>
      <c r="I32" s="3" t="s">
        <v>318</v>
      </c>
      <c r="J32" s="3">
        <v>409017</v>
      </c>
      <c r="K32" s="3">
        <v>397000</v>
      </c>
      <c r="L32" s="3" t="s">
        <v>37</v>
      </c>
      <c r="M32" s="3" t="s">
        <v>282</v>
      </c>
      <c r="N32" s="8">
        <v>45746</v>
      </c>
      <c r="O32" s="3" t="s">
        <v>319</v>
      </c>
      <c r="P32" s="3"/>
      <c r="Q32" s="3" t="s">
        <v>320</v>
      </c>
    </row>
    <row r="33" spans="1:17">
      <c r="A33" s="3"/>
      <c r="B33" s="3" t="s">
        <v>321</v>
      </c>
      <c r="C33" s="3" t="s">
        <v>63</v>
      </c>
      <c r="D33" s="3">
        <v>2022</v>
      </c>
      <c r="E33" s="3" t="s">
        <v>297</v>
      </c>
      <c r="F33" s="3" t="s">
        <v>94</v>
      </c>
      <c r="G33" s="3" t="s">
        <v>94</v>
      </c>
      <c r="H33" s="3" t="s">
        <v>322</v>
      </c>
      <c r="I33" s="3" t="s">
        <v>323</v>
      </c>
      <c r="J33" s="3">
        <v>389868</v>
      </c>
      <c r="K33" s="3">
        <v>375000</v>
      </c>
      <c r="L33" s="3" t="s">
        <v>37</v>
      </c>
      <c r="M33" s="3" t="s">
        <v>306</v>
      </c>
      <c r="N33" s="8">
        <v>45657</v>
      </c>
      <c r="O33" s="3" t="s">
        <v>324</v>
      </c>
      <c r="P33" s="3"/>
      <c r="Q33" s="3" t="s">
        <v>325</v>
      </c>
    </row>
    <row r="34" spans="1:17">
      <c r="A34" s="3"/>
      <c r="B34" s="3" t="s">
        <v>326</v>
      </c>
      <c r="C34" s="3" t="s">
        <v>63</v>
      </c>
      <c r="D34" s="3">
        <v>2022</v>
      </c>
      <c r="E34" s="3" t="s">
        <v>297</v>
      </c>
      <c r="F34" s="3" t="s">
        <v>56</v>
      </c>
      <c r="G34" s="3" t="s">
        <v>215</v>
      </c>
      <c r="H34" s="3" t="s">
        <v>327</v>
      </c>
      <c r="I34" s="3" t="s">
        <v>328</v>
      </c>
      <c r="J34" s="3">
        <v>525347</v>
      </c>
      <c r="K34" s="3">
        <v>510000</v>
      </c>
      <c r="L34" s="3" t="s">
        <v>37</v>
      </c>
      <c r="M34" s="3" t="s">
        <v>293</v>
      </c>
      <c r="N34" s="8">
        <v>45991</v>
      </c>
      <c r="O34" s="3" t="s">
        <v>329</v>
      </c>
      <c r="P34" s="3"/>
      <c r="Q34" s="3" t="s">
        <v>330</v>
      </c>
    </row>
    <row r="35" spans="1:17">
      <c r="A35" s="3"/>
      <c r="B35" s="3" t="s">
        <v>331</v>
      </c>
      <c r="C35" s="3" t="s">
        <v>63</v>
      </c>
      <c r="D35" s="3">
        <v>2022</v>
      </c>
      <c r="E35" s="3" t="s">
        <v>297</v>
      </c>
      <c r="F35" s="3" t="s">
        <v>225</v>
      </c>
      <c r="G35" s="3" t="s">
        <v>152</v>
      </c>
      <c r="H35" s="3" t="s">
        <v>332</v>
      </c>
      <c r="I35" s="3" t="s">
        <v>333</v>
      </c>
      <c r="J35" s="3">
        <v>663128</v>
      </c>
      <c r="K35" s="3">
        <v>644249</v>
      </c>
      <c r="L35" s="3" t="s">
        <v>37</v>
      </c>
      <c r="M35" s="3" t="s">
        <v>334</v>
      </c>
      <c r="N35" s="8">
        <v>46203</v>
      </c>
      <c r="O35" s="3" t="s">
        <v>335</v>
      </c>
      <c r="P35" s="3"/>
      <c r="Q35" s="3" t="s">
        <v>336</v>
      </c>
    </row>
    <row r="36" spans="1:17">
      <c r="A36" s="3"/>
      <c r="B36" s="3" t="s">
        <v>337</v>
      </c>
      <c r="C36" s="3" t="s">
        <v>63</v>
      </c>
      <c r="D36" s="3">
        <v>2022</v>
      </c>
      <c r="E36" s="3" t="s">
        <v>297</v>
      </c>
      <c r="F36" s="3" t="s">
        <v>88</v>
      </c>
      <c r="G36" s="3" t="s">
        <v>88</v>
      </c>
      <c r="H36" s="3" t="s">
        <v>338</v>
      </c>
      <c r="I36" s="3" t="s">
        <v>339</v>
      </c>
      <c r="J36" s="3">
        <v>540919</v>
      </c>
      <c r="K36" s="3">
        <v>524000</v>
      </c>
      <c r="L36" s="3" t="s">
        <v>37</v>
      </c>
      <c r="M36" s="3" t="s">
        <v>340</v>
      </c>
      <c r="N36" s="8">
        <v>45810</v>
      </c>
      <c r="O36" s="3" t="s">
        <v>341</v>
      </c>
      <c r="P36" s="3"/>
      <c r="Q36" s="3" t="s">
        <v>342</v>
      </c>
    </row>
    <row r="37" spans="1:17">
      <c r="A37" s="3"/>
      <c r="B37" s="3" t="s">
        <v>349</v>
      </c>
      <c r="C37" s="3" t="s">
        <v>63</v>
      </c>
      <c r="D37" s="3">
        <v>2022</v>
      </c>
      <c r="E37" s="3" t="s">
        <v>297</v>
      </c>
      <c r="F37" s="3" t="s">
        <v>225</v>
      </c>
      <c r="G37" s="3" t="s">
        <v>225</v>
      </c>
      <c r="H37" s="3" t="s">
        <v>350</v>
      </c>
      <c r="I37" s="3" t="s">
        <v>351</v>
      </c>
      <c r="J37" s="3">
        <v>341912</v>
      </c>
      <c r="K37" s="3">
        <v>330000</v>
      </c>
      <c r="L37" s="3" t="s">
        <v>37</v>
      </c>
      <c r="M37" s="3" t="s">
        <v>352</v>
      </c>
      <c r="N37" s="8">
        <v>45657</v>
      </c>
      <c r="O37" s="3" t="s">
        <v>353</v>
      </c>
      <c r="P37" s="3"/>
      <c r="Q37" s="3" t="s">
        <v>354</v>
      </c>
    </row>
    <row r="38" spans="1:17">
      <c r="A38" s="3"/>
      <c r="B38" s="3" t="s">
        <v>366</v>
      </c>
      <c r="C38" s="3" t="s">
        <v>63</v>
      </c>
      <c r="D38" s="3">
        <v>2022</v>
      </c>
      <c r="E38" s="3" t="s">
        <v>297</v>
      </c>
      <c r="F38" s="3" t="s">
        <v>88</v>
      </c>
      <c r="G38" s="3" t="s">
        <v>88</v>
      </c>
      <c r="H38" s="3" t="s">
        <v>367</v>
      </c>
      <c r="I38" s="3" t="s">
        <v>368</v>
      </c>
      <c r="J38" s="3">
        <v>370737</v>
      </c>
      <c r="K38" s="3">
        <v>360000</v>
      </c>
      <c r="L38" s="3" t="s">
        <v>37</v>
      </c>
      <c r="M38" s="3" t="s">
        <v>334</v>
      </c>
      <c r="N38" s="8">
        <v>46079</v>
      </c>
      <c r="O38" s="3" t="s">
        <v>369</v>
      </c>
      <c r="P38" s="3"/>
      <c r="Q38" s="3" t="s">
        <v>370</v>
      </c>
    </row>
    <row r="39" spans="1:17">
      <c r="A39" s="3"/>
      <c r="B39" s="3" t="s">
        <v>381</v>
      </c>
      <c r="C39" s="3" t="s">
        <v>63</v>
      </c>
      <c r="D39" s="3">
        <v>2022</v>
      </c>
      <c r="E39" s="3" t="s">
        <v>297</v>
      </c>
      <c r="F39" s="3" t="s">
        <v>382</v>
      </c>
      <c r="G39" s="3" t="s">
        <v>383</v>
      </c>
      <c r="H39" s="3" t="s">
        <v>384</v>
      </c>
      <c r="I39" s="3" t="s">
        <v>385</v>
      </c>
      <c r="J39" s="3">
        <v>216319</v>
      </c>
      <c r="K39" s="3">
        <v>210000</v>
      </c>
      <c r="L39" s="3" t="s">
        <v>37</v>
      </c>
      <c r="M39" s="3" t="s">
        <v>300</v>
      </c>
      <c r="N39" s="8">
        <v>45463</v>
      </c>
      <c r="O39" s="3" t="s">
        <v>386</v>
      </c>
      <c r="P39" s="3"/>
      <c r="Q39" s="3" t="s">
        <v>387</v>
      </c>
    </row>
    <row r="40" spans="1:17">
      <c r="A40" s="3"/>
      <c r="B40" s="3" t="s">
        <v>394</v>
      </c>
      <c r="C40" s="3" t="s">
        <v>63</v>
      </c>
      <c r="D40" s="3">
        <v>2022</v>
      </c>
      <c r="E40" s="3" t="s">
        <v>297</v>
      </c>
      <c r="F40" s="3" t="s">
        <v>225</v>
      </c>
      <c r="G40" s="3" t="s">
        <v>94</v>
      </c>
      <c r="H40" s="3" t="s">
        <v>395</v>
      </c>
      <c r="I40" s="3" t="s">
        <v>396</v>
      </c>
      <c r="J40" s="3">
        <v>360737</v>
      </c>
      <c r="K40" s="3">
        <v>350000</v>
      </c>
      <c r="L40" s="3" t="s">
        <v>37</v>
      </c>
      <c r="M40" s="3" t="s">
        <v>300</v>
      </c>
      <c r="N40" s="8">
        <v>45657</v>
      </c>
      <c r="O40" s="3" t="s">
        <v>397</v>
      </c>
      <c r="P40" s="3"/>
      <c r="Q40" s="3" t="s">
        <v>398</v>
      </c>
    </row>
    <row r="41" spans="1:17">
      <c r="A41" s="3"/>
      <c r="B41" s="3" t="s">
        <v>399</v>
      </c>
      <c r="C41" s="3" t="s">
        <v>63</v>
      </c>
      <c r="D41" s="3">
        <v>2022</v>
      </c>
      <c r="E41" s="3" t="s">
        <v>297</v>
      </c>
      <c r="F41" s="3" t="s">
        <v>42</v>
      </c>
      <c r="G41" s="3" t="s">
        <v>42</v>
      </c>
      <c r="H41" s="3" t="s">
        <v>400</v>
      </c>
      <c r="I41" s="3" t="s">
        <v>180</v>
      </c>
      <c r="J41" s="3">
        <v>509896</v>
      </c>
      <c r="K41" s="3">
        <v>495000</v>
      </c>
      <c r="L41" s="3" t="s">
        <v>37</v>
      </c>
      <c r="M41" s="3" t="s">
        <v>300</v>
      </c>
      <c r="N41" s="8">
        <v>45657</v>
      </c>
      <c r="O41" s="3" t="s">
        <v>401</v>
      </c>
      <c r="P41" s="3"/>
      <c r="Q41" s="3" t="s">
        <v>402</v>
      </c>
    </row>
    <row r="42" spans="1:17">
      <c r="A42" s="3"/>
      <c r="B42" s="3" t="s">
        <v>409</v>
      </c>
      <c r="C42" s="3" t="s">
        <v>63</v>
      </c>
      <c r="D42" s="3">
        <v>2022</v>
      </c>
      <c r="E42" s="3" t="s">
        <v>297</v>
      </c>
      <c r="F42" s="3" t="s">
        <v>152</v>
      </c>
      <c r="G42" s="3" t="s">
        <v>152</v>
      </c>
      <c r="H42" s="3" t="s">
        <v>410</v>
      </c>
      <c r="I42" s="3" t="s">
        <v>411</v>
      </c>
      <c r="J42" s="3">
        <v>378386</v>
      </c>
      <c r="K42" s="3">
        <v>366000</v>
      </c>
      <c r="L42" s="3" t="s">
        <v>37</v>
      </c>
      <c r="M42" s="3" t="s">
        <v>412</v>
      </c>
      <c r="N42" s="8">
        <v>45677</v>
      </c>
      <c r="O42" s="3" t="s">
        <v>413</v>
      </c>
      <c r="P42" s="3"/>
      <c r="Q42" s="3" t="s">
        <v>414</v>
      </c>
    </row>
    <row r="43" spans="1:17">
      <c r="A43" s="3"/>
      <c r="B43" s="3" t="s">
        <v>415</v>
      </c>
      <c r="C43" s="3" t="s">
        <v>63</v>
      </c>
      <c r="D43" s="3">
        <v>2022</v>
      </c>
      <c r="E43" s="3" t="s">
        <v>297</v>
      </c>
      <c r="F43" s="3" t="s">
        <v>56</v>
      </c>
      <c r="G43" s="3" t="s">
        <v>56</v>
      </c>
      <c r="H43" s="3" t="s">
        <v>416</v>
      </c>
      <c r="I43" s="3" t="s">
        <v>186</v>
      </c>
      <c r="J43" s="3">
        <v>366137</v>
      </c>
      <c r="K43" s="3">
        <v>355000</v>
      </c>
      <c r="L43" s="3" t="s">
        <v>37</v>
      </c>
      <c r="M43" s="3" t="s">
        <v>407</v>
      </c>
      <c r="N43" s="8">
        <v>45657</v>
      </c>
      <c r="O43" s="3" t="s">
        <v>417</v>
      </c>
      <c r="P43" s="3"/>
      <c r="Q43" s="3" t="s">
        <v>418</v>
      </c>
    </row>
    <row r="44" spans="1:17">
      <c r="A44" s="3"/>
      <c r="B44" s="3" t="s">
        <v>435</v>
      </c>
      <c r="C44" s="3" t="s">
        <v>63</v>
      </c>
      <c r="D44" s="3">
        <v>2022</v>
      </c>
      <c r="E44" s="3" t="s">
        <v>297</v>
      </c>
      <c r="F44" s="3" t="s">
        <v>20</v>
      </c>
      <c r="G44" s="3" t="s">
        <v>20</v>
      </c>
      <c r="H44" s="3" t="s">
        <v>436</v>
      </c>
      <c r="I44" s="3" t="s">
        <v>437</v>
      </c>
      <c r="J44" s="3">
        <v>438837</v>
      </c>
      <c r="K44" s="3">
        <v>426000</v>
      </c>
      <c r="L44" s="3" t="s">
        <v>37</v>
      </c>
      <c r="M44" s="3" t="s">
        <v>306</v>
      </c>
      <c r="N44" s="8">
        <v>45657</v>
      </c>
      <c r="O44" s="3" t="s">
        <v>437</v>
      </c>
      <c r="P44" s="3"/>
      <c r="Q44" s="3" t="s">
        <v>438</v>
      </c>
    </row>
    <row r="45" spans="1:17">
      <c r="A45" s="3"/>
      <c r="B45" s="3" t="s">
        <v>439</v>
      </c>
      <c r="C45" s="3" t="s">
        <v>63</v>
      </c>
      <c r="D45" s="3">
        <v>2022</v>
      </c>
      <c r="E45" s="3" t="s">
        <v>297</v>
      </c>
      <c r="F45" s="3" t="s">
        <v>56</v>
      </c>
      <c r="G45" s="3" t="s">
        <v>56</v>
      </c>
      <c r="H45" s="3" t="s">
        <v>440</v>
      </c>
      <c r="I45" s="3" t="s">
        <v>58</v>
      </c>
      <c r="J45" s="3">
        <v>690492</v>
      </c>
      <c r="K45" s="3">
        <v>670000</v>
      </c>
      <c r="L45" s="3" t="s">
        <v>37</v>
      </c>
      <c r="M45" s="3" t="s">
        <v>441</v>
      </c>
      <c r="N45" s="8">
        <v>45657</v>
      </c>
      <c r="O45" s="3" t="s">
        <v>442</v>
      </c>
      <c r="P45" s="3"/>
      <c r="Q45" s="3" t="s">
        <v>443</v>
      </c>
    </row>
    <row r="46" spans="1:17">
      <c r="A46" s="3"/>
      <c r="B46" s="3" t="s">
        <v>456</v>
      </c>
      <c r="C46" s="3" t="s">
        <v>63</v>
      </c>
      <c r="D46" s="3">
        <v>2022</v>
      </c>
      <c r="E46" s="3" t="s">
        <v>297</v>
      </c>
      <c r="F46" s="3" t="s">
        <v>220</v>
      </c>
      <c r="G46" s="3" t="s">
        <v>152</v>
      </c>
      <c r="H46" s="3" t="s">
        <v>457</v>
      </c>
      <c r="I46" s="3" t="s">
        <v>458</v>
      </c>
      <c r="J46" s="3">
        <v>511387</v>
      </c>
      <c r="K46" s="3">
        <v>496436</v>
      </c>
      <c r="L46" s="3" t="s">
        <v>37</v>
      </c>
      <c r="M46" s="3" t="s">
        <v>459</v>
      </c>
      <c r="N46" s="8">
        <v>45838</v>
      </c>
      <c r="O46" s="3" t="s">
        <v>460</v>
      </c>
      <c r="P46" s="3"/>
      <c r="Q46" s="3" t="s">
        <v>461</v>
      </c>
    </row>
    <row r="47" spans="1:17">
      <c r="A47" s="3"/>
      <c r="B47" s="3" t="s">
        <v>462</v>
      </c>
      <c r="C47" s="3" t="s">
        <v>165</v>
      </c>
      <c r="D47" s="3">
        <v>2022</v>
      </c>
      <c r="E47" s="3" t="s">
        <v>463</v>
      </c>
      <c r="F47" s="3" t="s">
        <v>49</v>
      </c>
      <c r="G47" s="3" t="s">
        <v>49</v>
      </c>
      <c r="H47" s="3" t="s">
        <v>464</v>
      </c>
      <c r="I47" s="3" t="s">
        <v>142</v>
      </c>
      <c r="J47" s="3">
        <v>521816</v>
      </c>
      <c r="K47" s="3">
        <v>521816</v>
      </c>
      <c r="L47" s="3" t="s">
        <v>37</v>
      </c>
      <c r="M47" s="3" t="s">
        <v>282</v>
      </c>
      <c r="N47" s="8">
        <v>44926</v>
      </c>
      <c r="O47" s="3" t="s">
        <v>465</v>
      </c>
      <c r="P47" s="3" t="s">
        <v>466</v>
      </c>
      <c r="Q47" s="3" t="s">
        <v>467</v>
      </c>
    </row>
    <row r="48" spans="1:17">
      <c r="A48" s="3"/>
      <c r="B48" s="3" t="s">
        <v>480</v>
      </c>
      <c r="C48" s="3" t="s">
        <v>165</v>
      </c>
      <c r="D48" s="3">
        <v>2022</v>
      </c>
      <c r="E48" s="3" t="s">
        <v>463</v>
      </c>
      <c r="F48" s="3" t="s">
        <v>88</v>
      </c>
      <c r="G48" s="3" t="s">
        <v>88</v>
      </c>
      <c r="H48" s="3" t="s">
        <v>481</v>
      </c>
      <c r="I48" s="3" t="s">
        <v>482</v>
      </c>
      <c r="J48" s="3">
        <v>480000</v>
      </c>
      <c r="K48" s="3">
        <v>480000</v>
      </c>
      <c r="L48" s="3" t="s">
        <v>37</v>
      </c>
      <c r="M48" s="3" t="s">
        <v>300</v>
      </c>
      <c r="N48" s="8">
        <v>45034</v>
      </c>
      <c r="O48" s="3" t="s">
        <v>483</v>
      </c>
      <c r="P48" s="3" t="s">
        <v>484</v>
      </c>
      <c r="Q48" s="3" t="s">
        <v>485</v>
      </c>
    </row>
    <row r="49" spans="1:17">
      <c r="A49" s="3"/>
      <c r="B49" s="3" t="s">
        <v>486</v>
      </c>
      <c r="C49" s="3" t="s">
        <v>165</v>
      </c>
      <c r="D49" s="3">
        <v>2022</v>
      </c>
      <c r="E49" s="3" t="s">
        <v>463</v>
      </c>
      <c r="F49" s="3" t="s">
        <v>225</v>
      </c>
      <c r="G49" s="3" t="s">
        <v>225</v>
      </c>
      <c r="H49" s="3" t="s">
        <v>487</v>
      </c>
      <c r="I49" s="3" t="s">
        <v>488</v>
      </c>
      <c r="J49" s="3">
        <v>699691</v>
      </c>
      <c r="K49" s="3">
        <v>699691</v>
      </c>
      <c r="L49" s="3" t="s">
        <v>37</v>
      </c>
      <c r="M49" s="3" t="s">
        <v>300</v>
      </c>
      <c r="N49" s="8">
        <v>44926</v>
      </c>
      <c r="O49" s="3" t="s">
        <v>489</v>
      </c>
      <c r="P49" s="3" t="s">
        <v>490</v>
      </c>
      <c r="Q49" s="3" t="s">
        <v>491</v>
      </c>
    </row>
    <row r="50" spans="1:17">
      <c r="A50" s="3"/>
      <c r="B50" s="3" t="s">
        <v>492</v>
      </c>
      <c r="C50" s="3" t="s">
        <v>165</v>
      </c>
      <c r="D50" s="3">
        <v>2022</v>
      </c>
      <c r="E50" s="3" t="s">
        <v>463</v>
      </c>
      <c r="F50" s="3" t="s">
        <v>119</v>
      </c>
      <c r="G50" s="3" t="s">
        <v>119</v>
      </c>
      <c r="H50" s="3" t="s">
        <v>493</v>
      </c>
      <c r="I50" s="3" t="s">
        <v>494</v>
      </c>
      <c r="J50" s="3">
        <v>385000</v>
      </c>
      <c r="K50" s="3">
        <v>385000</v>
      </c>
      <c r="L50" s="3" t="s">
        <v>37</v>
      </c>
      <c r="M50" s="3" t="s">
        <v>495</v>
      </c>
      <c r="N50" s="8">
        <v>44926</v>
      </c>
      <c r="O50" s="3" t="s">
        <v>496</v>
      </c>
      <c r="P50" s="3" t="s">
        <v>497</v>
      </c>
      <c r="Q50" s="3" t="s">
        <v>498</v>
      </c>
    </row>
    <row r="51" spans="1:17">
      <c r="A51" s="3"/>
      <c r="B51" s="3" t="s">
        <v>499</v>
      </c>
      <c r="C51" s="3" t="s">
        <v>165</v>
      </c>
      <c r="D51" s="3">
        <v>2022</v>
      </c>
      <c r="E51" s="3" t="s">
        <v>463</v>
      </c>
      <c r="F51" s="3" t="s">
        <v>500</v>
      </c>
      <c r="G51" s="3" t="s">
        <v>500</v>
      </c>
      <c r="H51" s="3" t="s">
        <v>501</v>
      </c>
      <c r="I51" s="3" t="s">
        <v>502</v>
      </c>
      <c r="J51" s="3">
        <v>405049</v>
      </c>
      <c r="K51" s="3">
        <v>405049</v>
      </c>
      <c r="L51" s="3" t="s">
        <v>37</v>
      </c>
      <c r="M51" s="3" t="s">
        <v>300</v>
      </c>
      <c r="N51" s="8">
        <v>44926</v>
      </c>
      <c r="O51" s="3" t="s">
        <v>503</v>
      </c>
      <c r="P51" s="3" t="s">
        <v>504</v>
      </c>
      <c r="Q51" s="3" t="s">
        <v>505</v>
      </c>
    </row>
    <row r="52" spans="1:17">
      <c r="A52" s="3"/>
      <c r="B52" s="3" t="s">
        <v>523</v>
      </c>
      <c r="C52" s="3" t="s">
        <v>205</v>
      </c>
      <c r="D52" s="3">
        <v>2022</v>
      </c>
      <c r="E52" s="3" t="s">
        <v>507</v>
      </c>
      <c r="F52" s="3" t="s">
        <v>220</v>
      </c>
      <c r="G52" s="3" t="s">
        <v>220</v>
      </c>
      <c r="H52" s="3" t="s">
        <v>524</v>
      </c>
      <c r="I52" s="3" t="s">
        <v>525</v>
      </c>
      <c r="J52" s="3">
        <v>438819</v>
      </c>
      <c r="K52" s="3">
        <v>426000</v>
      </c>
      <c r="L52" s="3" t="s">
        <v>37</v>
      </c>
      <c r="M52" s="3" t="s">
        <v>306</v>
      </c>
      <c r="N52" s="8">
        <v>46309</v>
      </c>
      <c r="O52" s="3" t="s">
        <v>525</v>
      </c>
      <c r="P52" s="3"/>
      <c r="Q52" s="3" t="s">
        <v>526</v>
      </c>
    </row>
    <row r="53" spans="1:17">
      <c r="A53" s="3"/>
      <c r="B53" s="3" t="s">
        <v>531</v>
      </c>
      <c r="C53" s="3" t="s">
        <v>205</v>
      </c>
      <c r="D53" s="3">
        <v>2022</v>
      </c>
      <c r="E53" s="3" t="s">
        <v>507</v>
      </c>
      <c r="F53" s="3" t="s">
        <v>20</v>
      </c>
      <c r="G53" s="3" t="s">
        <v>20</v>
      </c>
      <c r="H53" s="3" t="s">
        <v>532</v>
      </c>
      <c r="I53" s="3" t="s">
        <v>533</v>
      </c>
      <c r="J53" s="3">
        <v>0</v>
      </c>
      <c r="K53" s="3">
        <v>437400</v>
      </c>
      <c r="L53" s="3" t="s">
        <v>37</v>
      </c>
      <c r="M53" s="3" t="s">
        <v>441</v>
      </c>
      <c r="N53" s="8">
        <v>44713</v>
      </c>
      <c r="O53" s="3" t="s">
        <v>533</v>
      </c>
      <c r="P53" s="3"/>
      <c r="Q53" s="3" t="s">
        <v>534</v>
      </c>
    </row>
    <row r="54" spans="1:17">
      <c r="A54" s="3"/>
      <c r="B54" s="3" t="s">
        <v>535</v>
      </c>
      <c r="C54" s="3" t="s">
        <v>205</v>
      </c>
      <c r="D54" s="3">
        <v>2022</v>
      </c>
      <c r="E54" s="3" t="s">
        <v>507</v>
      </c>
      <c r="F54" s="3" t="s">
        <v>152</v>
      </c>
      <c r="G54" s="3" t="s">
        <v>152</v>
      </c>
      <c r="H54" s="3" t="s">
        <v>536</v>
      </c>
      <c r="I54" s="3" t="s">
        <v>537</v>
      </c>
      <c r="J54" s="3">
        <v>427367</v>
      </c>
      <c r="K54" s="3">
        <v>415000</v>
      </c>
      <c r="L54" s="3" t="s">
        <v>37</v>
      </c>
      <c r="M54" s="3" t="s">
        <v>358</v>
      </c>
      <c r="N54" s="8">
        <v>46020</v>
      </c>
      <c r="O54" s="3" t="s">
        <v>537</v>
      </c>
      <c r="P54" s="3"/>
      <c r="Q54" s="3" t="s">
        <v>538</v>
      </c>
    </row>
    <row r="55" spans="1:17">
      <c r="A55" s="3"/>
      <c r="B55" s="3" t="s">
        <v>548</v>
      </c>
      <c r="C55" s="3" t="s">
        <v>241</v>
      </c>
      <c r="D55" s="3">
        <v>2021</v>
      </c>
      <c r="E55" s="3" t="s">
        <v>540</v>
      </c>
      <c r="F55" s="3" t="s">
        <v>220</v>
      </c>
      <c r="G55" s="3" t="s">
        <v>220</v>
      </c>
      <c r="H55" s="3" t="s">
        <v>549</v>
      </c>
      <c r="I55" s="3" t="s">
        <v>550</v>
      </c>
      <c r="J55" s="3">
        <v>690537</v>
      </c>
      <c r="K55" s="3">
        <v>673820</v>
      </c>
      <c r="L55" s="3" t="s">
        <v>37</v>
      </c>
      <c r="M55" s="3" t="s">
        <v>551</v>
      </c>
      <c r="N55" s="8">
        <v>46024</v>
      </c>
      <c r="O55" s="3" t="s">
        <v>550</v>
      </c>
      <c r="P55" s="3"/>
      <c r="Q55" s="3" t="s">
        <v>552</v>
      </c>
    </row>
    <row r="56" spans="1:17">
      <c r="A56" s="3"/>
      <c r="B56" s="3" t="s">
        <v>553</v>
      </c>
      <c r="C56" s="3" t="s">
        <v>241</v>
      </c>
      <c r="D56" s="3">
        <v>2021</v>
      </c>
      <c r="E56" s="3" t="s">
        <v>540</v>
      </c>
      <c r="F56" s="3" t="s">
        <v>152</v>
      </c>
      <c r="G56" s="3" t="s">
        <v>152</v>
      </c>
      <c r="H56" s="3" t="s">
        <v>554</v>
      </c>
      <c r="I56" s="3" t="s">
        <v>555</v>
      </c>
      <c r="J56" s="3">
        <v>791337</v>
      </c>
      <c r="K56" s="3">
        <v>772206</v>
      </c>
      <c r="L56" s="3" t="s">
        <v>37</v>
      </c>
      <c r="M56" s="3" t="s">
        <v>441</v>
      </c>
      <c r="N56" s="8">
        <v>46115</v>
      </c>
      <c r="O56" s="3" t="s">
        <v>555</v>
      </c>
      <c r="P56" s="3"/>
      <c r="Q56" s="3" t="s">
        <v>556</v>
      </c>
    </row>
    <row r="57" spans="1:17">
      <c r="A57" s="3"/>
      <c r="B57" s="3" t="s">
        <v>557</v>
      </c>
      <c r="C57" s="3" t="s">
        <v>241</v>
      </c>
      <c r="D57" s="3">
        <v>2021</v>
      </c>
      <c r="E57" s="3" t="s">
        <v>540</v>
      </c>
      <c r="F57" s="3" t="s">
        <v>113</v>
      </c>
      <c r="G57" s="3" t="s">
        <v>113</v>
      </c>
      <c r="H57" s="3" t="s">
        <v>558</v>
      </c>
      <c r="I57" s="3" t="s">
        <v>559</v>
      </c>
      <c r="J57" s="3">
        <v>943560</v>
      </c>
      <c r="K57" s="3">
        <v>920537</v>
      </c>
      <c r="L57" s="3" t="s">
        <v>37</v>
      </c>
      <c r="M57" s="3" t="s">
        <v>560</v>
      </c>
      <c r="N57" s="8">
        <v>46202</v>
      </c>
      <c r="O57" s="3" t="s">
        <v>559</v>
      </c>
      <c r="P57" s="3"/>
      <c r="Q57" s="3" t="s">
        <v>561</v>
      </c>
    </row>
    <row r="58" spans="1:17">
      <c r="A58" s="3"/>
      <c r="B58" s="3" t="s">
        <v>575</v>
      </c>
      <c r="C58" s="3" t="s">
        <v>33</v>
      </c>
      <c r="D58" s="3">
        <v>2021</v>
      </c>
      <c r="E58" s="3" t="s">
        <v>576</v>
      </c>
      <c r="F58" s="3" t="s">
        <v>20</v>
      </c>
      <c r="G58" s="3" t="s">
        <v>20</v>
      </c>
      <c r="H58" s="3" t="s">
        <v>577</v>
      </c>
      <c r="I58" s="3" t="s">
        <v>578</v>
      </c>
      <c r="J58" s="3">
        <v>437594</v>
      </c>
      <c r="K58" s="3">
        <v>417398</v>
      </c>
      <c r="L58" s="3" t="s">
        <v>37</v>
      </c>
      <c r="M58" s="3" t="s">
        <v>282</v>
      </c>
      <c r="N58" s="8">
        <v>45862</v>
      </c>
      <c r="O58" s="3" t="s">
        <v>579</v>
      </c>
      <c r="P58" s="3"/>
      <c r="Q58" s="3" t="s">
        <v>580</v>
      </c>
    </row>
    <row r="59" spans="1:17">
      <c r="A59" s="3"/>
      <c r="B59" s="3" t="s">
        <v>588</v>
      </c>
      <c r="C59" s="3" t="s">
        <v>33</v>
      </c>
      <c r="D59" s="3">
        <v>2021</v>
      </c>
      <c r="E59" s="3" t="s">
        <v>576</v>
      </c>
      <c r="F59" s="3" t="s">
        <v>94</v>
      </c>
      <c r="G59" s="3" t="s">
        <v>94</v>
      </c>
      <c r="H59" s="3" t="s">
        <v>589</v>
      </c>
      <c r="I59" s="3" t="s">
        <v>590</v>
      </c>
      <c r="J59" s="3">
        <v>696048</v>
      </c>
      <c r="K59" s="3">
        <v>663541</v>
      </c>
      <c r="L59" s="3" t="s">
        <v>37</v>
      </c>
      <c r="M59" s="3" t="s">
        <v>407</v>
      </c>
      <c r="N59" s="8">
        <v>45891</v>
      </c>
      <c r="O59" s="3" t="s">
        <v>591</v>
      </c>
      <c r="P59" s="3"/>
      <c r="Q59" s="3" t="s">
        <v>592</v>
      </c>
    </row>
    <row r="60" spans="1:17">
      <c r="A60" s="3"/>
      <c r="B60" s="3" t="s">
        <v>593</v>
      </c>
      <c r="C60" s="3" t="s">
        <v>594</v>
      </c>
      <c r="D60" s="3">
        <v>2021</v>
      </c>
      <c r="E60" s="3" t="s">
        <v>595</v>
      </c>
      <c r="F60" s="3" t="s">
        <v>42</v>
      </c>
      <c r="G60" s="3" t="s">
        <v>42</v>
      </c>
      <c r="H60" s="3" t="s">
        <v>596</v>
      </c>
      <c r="I60" s="3" t="s">
        <v>168</v>
      </c>
      <c r="J60" s="3">
        <v>3177102</v>
      </c>
      <c r="K60" s="3">
        <v>3115000</v>
      </c>
      <c r="L60" s="3" t="s">
        <v>37</v>
      </c>
      <c r="M60" s="3" t="s">
        <v>441</v>
      </c>
      <c r="N60" s="8">
        <v>46387</v>
      </c>
      <c r="O60" s="3" t="s">
        <v>168</v>
      </c>
      <c r="P60" s="3"/>
      <c r="Q60" s="3" t="s">
        <v>597</v>
      </c>
    </row>
    <row r="61" spans="1:17">
      <c r="A61" s="3"/>
      <c r="B61" s="3" t="s">
        <v>602</v>
      </c>
      <c r="C61" s="3" t="s">
        <v>594</v>
      </c>
      <c r="D61" s="3">
        <v>2021</v>
      </c>
      <c r="E61" s="3" t="s">
        <v>595</v>
      </c>
      <c r="F61" s="3" t="s">
        <v>56</v>
      </c>
      <c r="G61" s="3" t="s">
        <v>56</v>
      </c>
      <c r="H61" s="3" t="s">
        <v>603</v>
      </c>
      <c r="I61" s="3" t="s">
        <v>406</v>
      </c>
      <c r="J61" s="3">
        <v>3373330</v>
      </c>
      <c r="K61" s="3">
        <v>3401828</v>
      </c>
      <c r="L61" s="3" t="s">
        <v>37</v>
      </c>
      <c r="M61" s="3" t="s">
        <v>407</v>
      </c>
      <c r="N61" s="8">
        <v>46507</v>
      </c>
      <c r="O61" s="3" t="s">
        <v>406</v>
      </c>
      <c r="P61" s="3"/>
      <c r="Q61" s="3" t="s">
        <v>604</v>
      </c>
    </row>
    <row r="62" spans="1:17">
      <c r="A62" s="3"/>
      <c r="B62" s="3" t="s">
        <v>605</v>
      </c>
      <c r="C62" s="3" t="s">
        <v>33</v>
      </c>
      <c r="D62" s="3">
        <v>2021</v>
      </c>
      <c r="E62" s="3" t="s">
        <v>606</v>
      </c>
      <c r="F62" s="3" t="s">
        <v>243</v>
      </c>
      <c r="G62" s="3" t="s">
        <v>243</v>
      </c>
      <c r="H62" s="3" t="s">
        <v>607</v>
      </c>
      <c r="I62" s="3" t="s">
        <v>608</v>
      </c>
      <c r="J62" s="3">
        <v>486636</v>
      </c>
      <c r="K62" s="3">
        <v>461379</v>
      </c>
      <c r="L62" s="3" t="s">
        <v>37</v>
      </c>
      <c r="M62" s="3" t="s">
        <v>441</v>
      </c>
      <c r="N62" s="8">
        <v>45587</v>
      </c>
      <c r="O62" s="3" t="s">
        <v>609</v>
      </c>
      <c r="P62" s="3"/>
      <c r="Q62" s="3" t="s">
        <v>610</v>
      </c>
    </row>
    <row r="63" spans="1:17">
      <c r="A63" s="3"/>
      <c r="B63" s="3" t="s">
        <v>611</v>
      </c>
      <c r="C63" s="3" t="s">
        <v>33</v>
      </c>
      <c r="D63" s="3">
        <v>2021</v>
      </c>
      <c r="E63" s="3" t="s">
        <v>606</v>
      </c>
      <c r="F63" s="3" t="s">
        <v>94</v>
      </c>
      <c r="G63" s="3" t="s">
        <v>20</v>
      </c>
      <c r="H63" s="3" t="s">
        <v>612</v>
      </c>
      <c r="I63" s="3" t="s">
        <v>613</v>
      </c>
      <c r="J63" s="3">
        <v>480198</v>
      </c>
      <c r="K63" s="3">
        <v>455110</v>
      </c>
      <c r="L63" s="3" t="s">
        <v>37</v>
      </c>
      <c r="M63" s="3" t="s">
        <v>293</v>
      </c>
      <c r="N63" s="8">
        <v>45695</v>
      </c>
      <c r="O63" s="3" t="s">
        <v>614</v>
      </c>
      <c r="P63" s="3"/>
      <c r="Q63" s="3" t="s">
        <v>615</v>
      </c>
    </row>
    <row r="64" spans="1:17">
      <c r="A64" s="3"/>
      <c r="B64" s="3" t="s">
        <v>635</v>
      </c>
      <c r="C64" s="3" t="s">
        <v>165</v>
      </c>
      <c r="D64" s="3">
        <v>2021</v>
      </c>
      <c r="E64" s="3" t="s">
        <v>624</v>
      </c>
      <c r="F64" s="3" t="s">
        <v>119</v>
      </c>
      <c r="G64" s="3" t="s">
        <v>119</v>
      </c>
      <c r="H64" s="3" t="s">
        <v>636</v>
      </c>
      <c r="I64" s="3" t="s">
        <v>637</v>
      </c>
      <c r="J64" s="3">
        <v>837000</v>
      </c>
      <c r="K64" s="3">
        <v>837000</v>
      </c>
      <c r="L64" s="3" t="s">
        <v>37</v>
      </c>
      <c r="M64" s="3" t="s">
        <v>293</v>
      </c>
      <c r="N64" s="8">
        <v>44681</v>
      </c>
      <c r="O64" s="3" t="s">
        <v>638</v>
      </c>
      <c r="P64" s="3"/>
      <c r="Q64" s="3" t="s">
        <v>639</v>
      </c>
    </row>
    <row r="65" spans="1:17">
      <c r="A65" s="3"/>
      <c r="B65" s="3" t="s">
        <v>640</v>
      </c>
      <c r="C65" s="3" t="s">
        <v>165</v>
      </c>
      <c r="D65" s="3">
        <v>2021</v>
      </c>
      <c r="E65" s="3" t="s">
        <v>624</v>
      </c>
      <c r="F65" s="3" t="s">
        <v>119</v>
      </c>
      <c r="G65" s="3" t="s">
        <v>119</v>
      </c>
      <c r="H65" s="3" t="s">
        <v>641</v>
      </c>
      <c r="I65" s="3" t="s">
        <v>642</v>
      </c>
      <c r="J65" s="3">
        <v>527638</v>
      </c>
      <c r="K65" s="3">
        <v>527638</v>
      </c>
      <c r="L65" s="3" t="s">
        <v>37</v>
      </c>
      <c r="M65" s="3" t="s">
        <v>293</v>
      </c>
      <c r="N65" s="8">
        <v>44743</v>
      </c>
      <c r="O65" s="3" t="s">
        <v>643</v>
      </c>
      <c r="P65" s="3"/>
      <c r="Q65" s="3" t="s">
        <v>644</v>
      </c>
    </row>
    <row r="66" spans="1:17">
      <c r="A66" s="3"/>
      <c r="B66" s="3" t="s">
        <v>645</v>
      </c>
      <c r="C66" s="3" t="s">
        <v>63</v>
      </c>
      <c r="D66" s="3">
        <v>2021</v>
      </c>
      <c r="E66" s="3" t="s">
        <v>617</v>
      </c>
      <c r="F66" s="3" t="s">
        <v>646</v>
      </c>
      <c r="G66" s="3" t="s">
        <v>646</v>
      </c>
      <c r="H66" s="3" t="s">
        <v>647</v>
      </c>
      <c r="I66" s="3" t="s">
        <v>648</v>
      </c>
      <c r="J66" s="3">
        <v>587918</v>
      </c>
      <c r="K66" s="3">
        <v>560000</v>
      </c>
      <c r="L66" s="3" t="s">
        <v>37</v>
      </c>
      <c r="M66" s="3" t="s">
        <v>560</v>
      </c>
      <c r="N66" s="8">
        <v>45718</v>
      </c>
      <c r="O66" s="3" t="s">
        <v>649</v>
      </c>
      <c r="P66" s="3"/>
      <c r="Q66" s="3" t="s">
        <v>650</v>
      </c>
    </row>
    <row r="67" spans="1:17">
      <c r="A67" s="3"/>
      <c r="B67" s="3" t="s">
        <v>651</v>
      </c>
      <c r="C67" s="3" t="s">
        <v>63</v>
      </c>
      <c r="D67" s="3">
        <v>2021</v>
      </c>
      <c r="E67" s="3" t="s">
        <v>617</v>
      </c>
      <c r="F67" s="3" t="s">
        <v>88</v>
      </c>
      <c r="G67" s="3" t="s">
        <v>88</v>
      </c>
      <c r="H67" s="3" t="s">
        <v>652</v>
      </c>
      <c r="I67" s="3" t="s">
        <v>653</v>
      </c>
      <c r="J67" s="3">
        <v>529370</v>
      </c>
      <c r="K67" s="3">
        <v>501777</v>
      </c>
      <c r="L67" s="3" t="s">
        <v>37</v>
      </c>
      <c r="M67" s="3" t="s">
        <v>306</v>
      </c>
      <c r="N67" s="8">
        <v>45291</v>
      </c>
      <c r="O67" s="3" t="s">
        <v>653</v>
      </c>
      <c r="P67" s="3"/>
      <c r="Q67" s="3" t="s">
        <v>654</v>
      </c>
    </row>
    <row r="68" spans="1:17">
      <c r="A68" s="3"/>
      <c r="B68" s="3" t="s">
        <v>669</v>
      </c>
      <c r="C68" s="3" t="s">
        <v>63</v>
      </c>
      <c r="D68" s="3">
        <v>2021</v>
      </c>
      <c r="E68" s="3" t="s">
        <v>617</v>
      </c>
      <c r="F68" s="3" t="s">
        <v>382</v>
      </c>
      <c r="G68" s="3" t="s">
        <v>382</v>
      </c>
      <c r="H68" s="3" t="s">
        <v>670</v>
      </c>
      <c r="I68" s="3" t="s">
        <v>671</v>
      </c>
      <c r="J68" s="3">
        <v>482100</v>
      </c>
      <c r="K68" s="3">
        <v>457000</v>
      </c>
      <c r="L68" s="3" t="s">
        <v>37</v>
      </c>
      <c r="M68" s="3" t="s">
        <v>560</v>
      </c>
      <c r="N68" s="8">
        <v>45595</v>
      </c>
      <c r="O68" s="3" t="s">
        <v>672</v>
      </c>
      <c r="P68" s="3"/>
      <c r="Q68" s="3" t="s">
        <v>673</v>
      </c>
    </row>
    <row r="69" spans="1:17">
      <c r="A69" s="3"/>
      <c r="B69" s="3" t="s">
        <v>674</v>
      </c>
      <c r="C69" s="3" t="s">
        <v>63</v>
      </c>
      <c r="D69" s="3">
        <v>2021</v>
      </c>
      <c r="E69" s="3" t="s">
        <v>617</v>
      </c>
      <c r="F69" s="3" t="s">
        <v>220</v>
      </c>
      <c r="G69" s="3" t="s">
        <v>220</v>
      </c>
      <c r="H69" s="3" t="s">
        <v>675</v>
      </c>
      <c r="I69" s="3" t="s">
        <v>676</v>
      </c>
      <c r="J69" s="3">
        <v>525509</v>
      </c>
      <c r="K69" s="3">
        <v>498000</v>
      </c>
      <c r="L69" s="3" t="s">
        <v>37</v>
      </c>
      <c r="M69" s="3" t="s">
        <v>334</v>
      </c>
      <c r="N69" s="8">
        <v>45367</v>
      </c>
      <c r="O69" s="3" t="s">
        <v>677</v>
      </c>
      <c r="P69" s="3"/>
      <c r="Q69" s="3" t="s">
        <v>678</v>
      </c>
    </row>
    <row r="70" spans="1:17">
      <c r="A70" s="3"/>
      <c r="B70" s="3" t="s">
        <v>679</v>
      </c>
      <c r="C70" s="3" t="s">
        <v>63</v>
      </c>
      <c r="D70" s="3">
        <v>2021</v>
      </c>
      <c r="E70" s="3" t="s">
        <v>617</v>
      </c>
      <c r="F70" s="3" t="s">
        <v>88</v>
      </c>
      <c r="G70" s="3" t="s">
        <v>88</v>
      </c>
      <c r="H70" s="3" t="s">
        <v>680</v>
      </c>
      <c r="I70" s="3" t="s">
        <v>681</v>
      </c>
      <c r="J70" s="3">
        <v>427358</v>
      </c>
      <c r="K70" s="3">
        <v>412000</v>
      </c>
      <c r="L70" s="3" t="s">
        <v>37</v>
      </c>
      <c r="M70" s="3" t="s">
        <v>682</v>
      </c>
      <c r="N70" s="8">
        <v>46022</v>
      </c>
      <c r="O70" s="3" t="s">
        <v>681</v>
      </c>
      <c r="P70" s="3"/>
      <c r="Q70" s="3" t="s">
        <v>683</v>
      </c>
    </row>
    <row r="71" spans="1:17">
      <c r="A71" s="3"/>
      <c r="B71" s="3" t="s">
        <v>689</v>
      </c>
      <c r="C71" s="3" t="s">
        <v>63</v>
      </c>
      <c r="D71" s="3">
        <v>2021</v>
      </c>
      <c r="E71" s="3" t="s">
        <v>617</v>
      </c>
      <c r="F71" s="3" t="s">
        <v>42</v>
      </c>
      <c r="G71" s="3" t="s">
        <v>42</v>
      </c>
      <c r="H71" s="3" t="s">
        <v>690</v>
      </c>
      <c r="I71" s="3" t="s">
        <v>691</v>
      </c>
      <c r="J71" s="3">
        <v>716132</v>
      </c>
      <c r="K71" s="3">
        <v>679000</v>
      </c>
      <c r="L71" s="3" t="s">
        <v>37</v>
      </c>
      <c r="M71" s="3" t="s">
        <v>334</v>
      </c>
      <c r="N71" s="8">
        <v>45477</v>
      </c>
      <c r="O71" s="3" t="s">
        <v>692</v>
      </c>
      <c r="P71" s="3"/>
      <c r="Q71" s="3" t="s">
        <v>693</v>
      </c>
    </row>
    <row r="72" spans="1:17">
      <c r="A72" s="3"/>
      <c r="B72" s="3" t="s">
        <v>694</v>
      </c>
      <c r="C72" s="3" t="s">
        <v>63</v>
      </c>
      <c r="D72" s="3">
        <v>2021</v>
      </c>
      <c r="E72" s="3" t="s">
        <v>617</v>
      </c>
      <c r="F72" s="3" t="s">
        <v>94</v>
      </c>
      <c r="G72" s="3" t="s">
        <v>94</v>
      </c>
      <c r="H72" s="3" t="s">
        <v>695</v>
      </c>
      <c r="I72" s="3" t="s">
        <v>696</v>
      </c>
      <c r="J72" s="3">
        <v>375168</v>
      </c>
      <c r="K72" s="3">
        <v>357500</v>
      </c>
      <c r="L72" s="3" t="s">
        <v>37</v>
      </c>
      <c r="M72" s="3" t="s">
        <v>495</v>
      </c>
      <c r="N72" s="8">
        <v>45331</v>
      </c>
      <c r="O72" s="3" t="s">
        <v>697</v>
      </c>
      <c r="P72" s="3"/>
      <c r="Q72" s="3" t="s">
        <v>698</v>
      </c>
    </row>
    <row r="73" spans="1:17">
      <c r="A73" s="3"/>
      <c r="B73" s="3" t="s">
        <v>704</v>
      </c>
      <c r="C73" s="3" t="s">
        <v>63</v>
      </c>
      <c r="D73" s="3">
        <v>2021</v>
      </c>
      <c r="E73" s="3" t="s">
        <v>617</v>
      </c>
      <c r="F73" s="3" t="s">
        <v>49</v>
      </c>
      <c r="G73" s="3" t="s">
        <v>49</v>
      </c>
      <c r="H73" s="3" t="s">
        <v>705</v>
      </c>
      <c r="I73" s="3" t="s">
        <v>706</v>
      </c>
      <c r="J73" s="3">
        <v>332244</v>
      </c>
      <c r="K73" s="3">
        <v>315000</v>
      </c>
      <c r="L73" s="3" t="s">
        <v>37</v>
      </c>
      <c r="M73" s="3" t="s">
        <v>282</v>
      </c>
      <c r="N73" s="8">
        <v>45473</v>
      </c>
      <c r="O73" s="3" t="s">
        <v>707</v>
      </c>
      <c r="P73" s="3"/>
      <c r="Q73" s="3" t="s">
        <v>708</v>
      </c>
    </row>
    <row r="74" spans="1:17">
      <c r="A74" s="3"/>
      <c r="B74" s="3" t="s">
        <v>725</v>
      </c>
      <c r="C74" s="3" t="s">
        <v>33</v>
      </c>
      <c r="D74" s="3">
        <v>2020</v>
      </c>
      <c r="E74" s="3" t="s">
        <v>721</v>
      </c>
      <c r="F74" s="3" t="s">
        <v>215</v>
      </c>
      <c r="G74" s="3" t="s">
        <v>215</v>
      </c>
      <c r="H74" s="3" t="s">
        <v>726</v>
      </c>
      <c r="I74" s="3" t="s">
        <v>727</v>
      </c>
      <c r="J74" s="3">
        <v>675564</v>
      </c>
      <c r="K74" s="3">
        <v>646887</v>
      </c>
      <c r="L74" s="3" t="s">
        <v>37</v>
      </c>
      <c r="M74" s="3" t="s">
        <v>293</v>
      </c>
      <c r="N74" s="8">
        <v>45472</v>
      </c>
      <c r="O74" s="3" t="s">
        <v>728</v>
      </c>
      <c r="P74" s="3"/>
      <c r="Q74" s="3" t="s">
        <v>729</v>
      </c>
    </row>
    <row r="75" spans="1:17">
      <c r="A75" s="3"/>
      <c r="B75" s="3" t="s">
        <v>735</v>
      </c>
      <c r="C75" s="3" t="s">
        <v>63</v>
      </c>
      <c r="D75" s="3">
        <v>2021</v>
      </c>
      <c r="E75" s="3" t="s">
        <v>617</v>
      </c>
      <c r="F75" s="3" t="s">
        <v>194</v>
      </c>
      <c r="G75" s="3" t="s">
        <v>194</v>
      </c>
      <c r="H75" s="3" t="s">
        <v>736</v>
      </c>
      <c r="I75" s="3" t="s">
        <v>737</v>
      </c>
      <c r="J75" s="3">
        <v>451309</v>
      </c>
      <c r="K75" s="3">
        <v>428000</v>
      </c>
      <c r="L75" s="3" t="s">
        <v>37</v>
      </c>
      <c r="M75" s="3" t="s">
        <v>358</v>
      </c>
      <c r="N75" s="8">
        <v>45291</v>
      </c>
      <c r="O75" s="3" t="s">
        <v>738</v>
      </c>
      <c r="P75" s="3"/>
      <c r="Q75" s="3" t="s">
        <v>739</v>
      </c>
    </row>
    <row r="76" spans="1:17">
      <c r="A76" s="3"/>
      <c r="B76" s="3" t="s">
        <v>750</v>
      </c>
      <c r="C76" s="3" t="s">
        <v>63</v>
      </c>
      <c r="D76" s="3">
        <v>2021</v>
      </c>
      <c r="E76" s="3" t="s">
        <v>617</v>
      </c>
      <c r="F76" s="3" t="s">
        <v>194</v>
      </c>
      <c r="G76" s="3" t="s">
        <v>194</v>
      </c>
      <c r="H76" s="3" t="s">
        <v>751</v>
      </c>
      <c r="I76" s="3" t="s">
        <v>752</v>
      </c>
      <c r="J76" s="3">
        <v>432628</v>
      </c>
      <c r="K76" s="3">
        <v>410000</v>
      </c>
      <c r="L76" s="3" t="s">
        <v>37</v>
      </c>
      <c r="M76" s="3" t="s">
        <v>282</v>
      </c>
      <c r="N76" s="8">
        <v>45291</v>
      </c>
      <c r="O76" s="3" t="s">
        <v>753</v>
      </c>
      <c r="P76" s="3"/>
      <c r="Q76" s="3" t="s">
        <v>754</v>
      </c>
    </row>
    <row r="77" spans="1:17">
      <c r="A77" s="3"/>
      <c r="B77" s="3" t="s">
        <v>775</v>
      </c>
      <c r="C77" s="3" t="s">
        <v>63</v>
      </c>
      <c r="D77" s="3">
        <v>2021</v>
      </c>
      <c r="E77" s="3" t="s">
        <v>617</v>
      </c>
      <c r="F77" s="3" t="s">
        <v>94</v>
      </c>
      <c r="G77" s="3" t="s">
        <v>94</v>
      </c>
      <c r="H77" s="3" t="s">
        <v>776</v>
      </c>
      <c r="I77" s="3" t="s">
        <v>96</v>
      </c>
      <c r="J77" s="3">
        <v>552813</v>
      </c>
      <c r="K77" s="3">
        <v>524000</v>
      </c>
      <c r="L77" s="3" t="s">
        <v>37</v>
      </c>
      <c r="M77" s="3" t="s">
        <v>293</v>
      </c>
      <c r="N77" s="8">
        <v>45360</v>
      </c>
      <c r="O77" s="3" t="s">
        <v>777</v>
      </c>
      <c r="P77" s="3"/>
      <c r="Q77" s="3" t="s">
        <v>778</v>
      </c>
    </row>
    <row r="78" spans="1:17">
      <c r="A78" s="3"/>
      <c r="B78" s="3" t="s">
        <v>783</v>
      </c>
      <c r="C78" s="3" t="s">
        <v>63</v>
      </c>
      <c r="D78" s="3">
        <v>2021</v>
      </c>
      <c r="E78" s="3" t="s">
        <v>617</v>
      </c>
      <c r="F78" s="3" t="s">
        <v>220</v>
      </c>
      <c r="G78" s="3" t="s">
        <v>220</v>
      </c>
      <c r="H78" s="3" t="s">
        <v>784</v>
      </c>
      <c r="I78" s="3" t="s">
        <v>785</v>
      </c>
      <c r="J78" s="3">
        <v>535778</v>
      </c>
      <c r="K78" s="3">
        <v>507648</v>
      </c>
      <c r="L78" s="3" t="s">
        <v>37</v>
      </c>
      <c r="M78" s="3" t="s">
        <v>551</v>
      </c>
      <c r="N78" s="8">
        <v>45381</v>
      </c>
      <c r="O78" s="3" t="s">
        <v>786</v>
      </c>
      <c r="P78" s="3"/>
      <c r="Q78" s="3" t="s">
        <v>787</v>
      </c>
    </row>
    <row r="79" spans="1:17">
      <c r="A79" s="3"/>
      <c r="B79" s="3" t="s">
        <v>788</v>
      </c>
      <c r="C79" s="3" t="s">
        <v>63</v>
      </c>
      <c r="D79" s="3">
        <v>2021</v>
      </c>
      <c r="E79" s="3" t="s">
        <v>617</v>
      </c>
      <c r="F79" s="3" t="s">
        <v>225</v>
      </c>
      <c r="G79" s="3" t="s">
        <v>225</v>
      </c>
      <c r="H79" s="3" t="s">
        <v>789</v>
      </c>
      <c r="I79" s="3" t="s">
        <v>790</v>
      </c>
      <c r="J79" s="3">
        <v>375630</v>
      </c>
      <c r="K79" s="3">
        <v>355000</v>
      </c>
      <c r="L79" s="3" t="s">
        <v>37</v>
      </c>
      <c r="M79" s="3" t="s">
        <v>306</v>
      </c>
      <c r="N79" s="8">
        <v>45716</v>
      </c>
      <c r="O79" s="3" t="s">
        <v>791</v>
      </c>
      <c r="P79" s="3"/>
      <c r="Q79" s="3" t="s">
        <v>792</v>
      </c>
    </row>
    <row r="80" spans="1:17">
      <c r="A80" s="3"/>
      <c r="B80" s="3" t="s">
        <v>793</v>
      </c>
      <c r="C80" s="3" t="s">
        <v>63</v>
      </c>
      <c r="D80" s="3">
        <v>2021</v>
      </c>
      <c r="E80" s="3" t="s">
        <v>617</v>
      </c>
      <c r="F80" s="3" t="s">
        <v>220</v>
      </c>
      <c r="G80" s="3" t="s">
        <v>220</v>
      </c>
      <c r="H80" s="3" t="s">
        <v>794</v>
      </c>
      <c r="I80" s="3" t="s">
        <v>795</v>
      </c>
      <c r="J80" s="3">
        <v>347792</v>
      </c>
      <c r="K80" s="3">
        <v>330000</v>
      </c>
      <c r="L80" s="3" t="s">
        <v>37</v>
      </c>
      <c r="M80" s="3" t="s">
        <v>560</v>
      </c>
      <c r="N80" s="8">
        <v>45359</v>
      </c>
      <c r="O80" s="3" t="s">
        <v>796</v>
      </c>
      <c r="P80" s="3"/>
      <c r="Q80" s="3" t="s">
        <v>797</v>
      </c>
    </row>
    <row r="81" spans="1:17">
      <c r="A81" s="3"/>
      <c r="B81" s="3" t="s">
        <v>798</v>
      </c>
      <c r="C81" s="3" t="s">
        <v>63</v>
      </c>
      <c r="D81" s="3">
        <v>2021</v>
      </c>
      <c r="E81" s="3" t="s">
        <v>617</v>
      </c>
      <c r="F81" s="3" t="s">
        <v>56</v>
      </c>
      <c r="G81" s="3" t="s">
        <v>56</v>
      </c>
      <c r="H81" s="3" t="s">
        <v>799</v>
      </c>
      <c r="I81" s="3" t="s">
        <v>800</v>
      </c>
      <c r="J81" s="3">
        <v>464668</v>
      </c>
      <c r="K81" s="3">
        <v>440624</v>
      </c>
      <c r="L81" s="3" t="s">
        <v>37</v>
      </c>
      <c r="M81" s="3" t="s">
        <v>801</v>
      </c>
      <c r="N81" s="8">
        <v>45583</v>
      </c>
      <c r="O81" s="3" t="s">
        <v>802</v>
      </c>
      <c r="P81" s="3"/>
      <c r="Q81" s="3" t="s">
        <v>803</v>
      </c>
    </row>
    <row r="82" spans="1:17">
      <c r="A82" s="3"/>
      <c r="B82" s="3" t="s">
        <v>819</v>
      </c>
      <c r="C82" s="3" t="s">
        <v>205</v>
      </c>
      <c r="D82" s="3">
        <v>2021</v>
      </c>
      <c r="E82" s="3" t="s">
        <v>820</v>
      </c>
      <c r="F82" s="3" t="s">
        <v>49</v>
      </c>
      <c r="G82" s="3" t="s">
        <v>49</v>
      </c>
      <c r="H82" s="3" t="s">
        <v>821</v>
      </c>
      <c r="I82" s="3" t="s">
        <v>822</v>
      </c>
      <c r="J82" s="3">
        <v>452317</v>
      </c>
      <c r="K82" s="3">
        <v>428710</v>
      </c>
      <c r="L82" s="3" t="s">
        <v>37</v>
      </c>
      <c r="M82" s="3" t="s">
        <v>823</v>
      </c>
      <c r="N82" s="8">
        <v>45688</v>
      </c>
      <c r="O82" s="3" t="s">
        <v>822</v>
      </c>
      <c r="P82" s="3"/>
      <c r="Q82" s="3" t="s">
        <v>824</v>
      </c>
    </row>
    <row r="83" spans="1:17">
      <c r="A83" s="3"/>
      <c r="B83" s="3" t="s">
        <v>825</v>
      </c>
      <c r="C83" s="3" t="s">
        <v>205</v>
      </c>
      <c r="D83" s="3">
        <v>2021</v>
      </c>
      <c r="E83" s="3" t="s">
        <v>820</v>
      </c>
      <c r="F83" s="3" t="s">
        <v>42</v>
      </c>
      <c r="G83" s="3" t="s">
        <v>42</v>
      </c>
      <c r="H83" s="3" t="s">
        <v>826</v>
      </c>
      <c r="I83" s="3" t="s">
        <v>827</v>
      </c>
      <c r="J83" s="3">
        <v>483085</v>
      </c>
      <c r="K83" s="3">
        <v>458127</v>
      </c>
      <c r="L83" s="3" t="s">
        <v>37</v>
      </c>
      <c r="M83" s="3" t="s">
        <v>828</v>
      </c>
      <c r="N83" s="8">
        <v>45473</v>
      </c>
      <c r="O83" s="3" t="s">
        <v>827</v>
      </c>
      <c r="P83" s="3"/>
      <c r="Q83" s="3" t="s">
        <v>829</v>
      </c>
    </row>
    <row r="84" spans="1:17">
      <c r="A84" s="3"/>
      <c r="B84" s="3" t="s">
        <v>834</v>
      </c>
      <c r="C84" s="3" t="s">
        <v>205</v>
      </c>
      <c r="D84" s="3">
        <v>2021</v>
      </c>
      <c r="E84" s="3" t="s">
        <v>820</v>
      </c>
      <c r="F84" s="3" t="s">
        <v>152</v>
      </c>
      <c r="G84" s="3" t="s">
        <v>152</v>
      </c>
      <c r="H84" s="3" t="s">
        <v>835</v>
      </c>
      <c r="I84" s="3" t="s">
        <v>836</v>
      </c>
      <c r="J84" s="3">
        <v>462811</v>
      </c>
      <c r="K84" s="3">
        <v>438835</v>
      </c>
      <c r="L84" s="3" t="s">
        <v>37</v>
      </c>
      <c r="M84" s="3" t="s">
        <v>334</v>
      </c>
      <c r="N84" s="8">
        <v>45412</v>
      </c>
      <c r="O84" s="3" t="s">
        <v>836</v>
      </c>
      <c r="P84" s="3"/>
      <c r="Q84" s="3" t="s">
        <v>837</v>
      </c>
    </row>
    <row r="85" spans="1:17">
      <c r="A85" s="3"/>
      <c r="B85" s="3" t="s">
        <v>842</v>
      </c>
      <c r="C85" s="3" t="s">
        <v>205</v>
      </c>
      <c r="D85" s="3">
        <v>2021</v>
      </c>
      <c r="E85" s="3" t="s">
        <v>820</v>
      </c>
      <c r="F85" s="3" t="s">
        <v>20</v>
      </c>
      <c r="G85" s="3" t="s">
        <v>20</v>
      </c>
      <c r="H85" s="3" t="s">
        <v>843</v>
      </c>
      <c r="I85" s="3" t="s">
        <v>844</v>
      </c>
      <c r="J85" s="3">
        <v>380110</v>
      </c>
      <c r="K85" s="3">
        <v>360000</v>
      </c>
      <c r="L85" s="3" t="s">
        <v>37</v>
      </c>
      <c r="M85" s="3" t="s">
        <v>828</v>
      </c>
      <c r="N85" s="8">
        <v>45414</v>
      </c>
      <c r="O85" s="3" t="s">
        <v>844</v>
      </c>
      <c r="P85" s="3"/>
      <c r="Q85" s="3" t="s">
        <v>845</v>
      </c>
    </row>
    <row r="86" spans="1:17">
      <c r="A86" s="3"/>
      <c r="B86" s="3" t="s">
        <v>854</v>
      </c>
      <c r="C86" s="3" t="s">
        <v>241</v>
      </c>
      <c r="D86" s="3">
        <v>2020</v>
      </c>
      <c r="E86" s="3" t="s">
        <v>855</v>
      </c>
      <c r="F86" s="3" t="s">
        <v>215</v>
      </c>
      <c r="G86" s="3" t="s">
        <v>215</v>
      </c>
      <c r="H86" s="3" t="s">
        <v>856</v>
      </c>
      <c r="I86" s="3" t="s">
        <v>318</v>
      </c>
      <c r="J86" s="3">
        <v>803149</v>
      </c>
      <c r="K86" s="3">
        <v>769952</v>
      </c>
      <c r="L86" s="3" t="s">
        <v>37</v>
      </c>
      <c r="M86" s="3" t="s">
        <v>282</v>
      </c>
      <c r="N86" s="8">
        <v>45838</v>
      </c>
      <c r="O86" s="3" t="s">
        <v>318</v>
      </c>
      <c r="P86" s="3"/>
      <c r="Q86" s="3" t="s">
        <v>857</v>
      </c>
    </row>
    <row r="87" spans="1:17">
      <c r="A87" s="3"/>
      <c r="B87" s="3" t="s">
        <v>858</v>
      </c>
      <c r="C87" s="3" t="s">
        <v>241</v>
      </c>
      <c r="D87" s="3">
        <v>2020</v>
      </c>
      <c r="E87" s="3" t="s">
        <v>855</v>
      </c>
      <c r="F87" s="3" t="s">
        <v>220</v>
      </c>
      <c r="G87" s="3" t="s">
        <v>220</v>
      </c>
      <c r="H87" s="3" t="s">
        <v>859</v>
      </c>
      <c r="I87" s="3" t="s">
        <v>860</v>
      </c>
      <c r="J87" s="3">
        <v>948481</v>
      </c>
      <c r="K87" s="3">
        <v>909109</v>
      </c>
      <c r="L87" s="3" t="s">
        <v>37</v>
      </c>
      <c r="M87" s="3" t="s">
        <v>551</v>
      </c>
      <c r="N87" s="8">
        <v>45756</v>
      </c>
      <c r="O87" s="3" t="s">
        <v>860</v>
      </c>
      <c r="P87" s="3"/>
      <c r="Q87" s="3" t="s">
        <v>861</v>
      </c>
    </row>
    <row r="88" spans="1:17">
      <c r="A88" s="3"/>
      <c r="B88" s="3" t="s">
        <v>870</v>
      </c>
      <c r="C88" s="3" t="s">
        <v>241</v>
      </c>
      <c r="D88" s="3">
        <v>2020</v>
      </c>
      <c r="E88" s="3" t="s">
        <v>855</v>
      </c>
      <c r="F88" s="3" t="s">
        <v>220</v>
      </c>
      <c r="G88" s="3" t="s">
        <v>220</v>
      </c>
      <c r="H88" s="3" t="s">
        <v>871</v>
      </c>
      <c r="I88" s="3" t="s">
        <v>872</v>
      </c>
      <c r="J88" s="3">
        <v>851551</v>
      </c>
      <c r="K88" s="3">
        <v>816204</v>
      </c>
      <c r="L88" s="3" t="s">
        <v>37</v>
      </c>
      <c r="M88" s="3" t="s">
        <v>551</v>
      </c>
      <c r="N88" s="8">
        <v>45688</v>
      </c>
      <c r="O88" s="3" t="s">
        <v>872</v>
      </c>
      <c r="P88" s="3"/>
      <c r="Q88" s="3" t="s">
        <v>873</v>
      </c>
    </row>
    <row r="89" spans="1:17">
      <c r="A89" s="3"/>
      <c r="B89" s="3" t="s">
        <v>874</v>
      </c>
      <c r="C89" s="3" t="s">
        <v>594</v>
      </c>
      <c r="D89" s="3">
        <v>2020</v>
      </c>
      <c r="E89" s="3" t="s">
        <v>875</v>
      </c>
      <c r="F89" s="3" t="s">
        <v>220</v>
      </c>
      <c r="G89" s="3" t="s">
        <v>220</v>
      </c>
      <c r="H89" s="3" t="s">
        <v>876</v>
      </c>
      <c r="I89" s="3" t="s">
        <v>877</v>
      </c>
      <c r="J89" s="3">
        <v>3185354</v>
      </c>
      <c r="K89" s="3">
        <v>3077547</v>
      </c>
      <c r="L89" s="3" t="s">
        <v>37</v>
      </c>
      <c r="M89" s="3" t="s">
        <v>306</v>
      </c>
      <c r="N89" s="8">
        <v>46201</v>
      </c>
      <c r="O89" s="3" t="s">
        <v>877</v>
      </c>
      <c r="P89" s="3"/>
      <c r="Q89" s="3" t="s">
        <v>878</v>
      </c>
    </row>
    <row r="90" spans="1:17">
      <c r="A90" s="3"/>
      <c r="B90" s="3" t="s">
        <v>885</v>
      </c>
      <c r="C90" s="3" t="s">
        <v>33</v>
      </c>
      <c r="D90" s="3">
        <v>2020</v>
      </c>
      <c r="E90" s="3" t="s">
        <v>880</v>
      </c>
      <c r="F90" s="3" t="s">
        <v>42</v>
      </c>
      <c r="G90" s="3" t="s">
        <v>42</v>
      </c>
      <c r="H90" s="3" t="s">
        <v>886</v>
      </c>
      <c r="I90" s="3" t="s">
        <v>887</v>
      </c>
      <c r="J90" s="3">
        <v>593892</v>
      </c>
      <c r="K90" s="3">
        <v>558000</v>
      </c>
      <c r="L90" s="3" t="s">
        <v>37</v>
      </c>
      <c r="M90" s="3" t="s">
        <v>358</v>
      </c>
      <c r="N90" s="8">
        <v>45379</v>
      </c>
      <c r="O90" s="3" t="s">
        <v>888</v>
      </c>
      <c r="P90" s="3"/>
      <c r="Q90" s="3" t="s">
        <v>889</v>
      </c>
    </row>
    <row r="91" spans="1:17">
      <c r="A91" s="3"/>
      <c r="B91" s="3" t="s">
        <v>890</v>
      </c>
      <c r="C91" s="3" t="s">
        <v>33</v>
      </c>
      <c r="D91" s="3">
        <v>2020</v>
      </c>
      <c r="E91" s="3" t="s">
        <v>880</v>
      </c>
      <c r="F91" s="3" t="s">
        <v>49</v>
      </c>
      <c r="G91" s="3" t="s">
        <v>49</v>
      </c>
      <c r="H91" s="3" t="s">
        <v>891</v>
      </c>
      <c r="I91" s="3" t="s">
        <v>51</v>
      </c>
      <c r="J91" s="3">
        <v>212776</v>
      </c>
      <c r="K91" s="3">
        <v>199857</v>
      </c>
      <c r="L91" s="3" t="s">
        <v>37</v>
      </c>
      <c r="M91" s="3" t="s">
        <v>892</v>
      </c>
      <c r="N91" s="8">
        <v>45190</v>
      </c>
      <c r="O91" s="3" t="s">
        <v>893</v>
      </c>
      <c r="P91" s="3"/>
      <c r="Q91" s="3" t="s">
        <v>894</v>
      </c>
    </row>
    <row r="92" spans="1:17">
      <c r="A92" s="3"/>
      <c r="B92" s="3" t="s">
        <v>921</v>
      </c>
      <c r="C92" s="3" t="s">
        <v>165</v>
      </c>
      <c r="D92" s="3">
        <v>2020</v>
      </c>
      <c r="E92" s="3" t="s">
        <v>902</v>
      </c>
      <c r="F92" s="3" t="s">
        <v>113</v>
      </c>
      <c r="G92" s="3" t="s">
        <v>113</v>
      </c>
      <c r="H92" s="3" t="s">
        <v>922</v>
      </c>
      <c r="I92" s="3" t="s">
        <v>115</v>
      </c>
      <c r="J92" s="3">
        <v>744000</v>
      </c>
      <c r="K92" s="3">
        <v>744000</v>
      </c>
      <c r="L92" s="3" t="s">
        <v>37</v>
      </c>
      <c r="M92" s="3" t="s">
        <v>334</v>
      </c>
      <c r="N92" s="8">
        <v>44742</v>
      </c>
      <c r="O92" s="3" t="s">
        <v>923</v>
      </c>
      <c r="P92" s="3"/>
      <c r="Q92" s="3" t="s">
        <v>924</v>
      </c>
    </row>
    <row r="93" spans="1:17">
      <c r="A93" s="3"/>
      <c r="B93" s="3" t="s">
        <v>934</v>
      </c>
      <c r="C93" s="3" t="s">
        <v>192</v>
      </c>
      <c r="D93" s="3">
        <v>2020</v>
      </c>
      <c r="E93" s="3" t="s">
        <v>935</v>
      </c>
      <c r="F93" s="3" t="s">
        <v>220</v>
      </c>
      <c r="G93" s="3" t="s">
        <v>220</v>
      </c>
      <c r="H93" s="3" t="s">
        <v>936</v>
      </c>
      <c r="I93" s="3" t="s">
        <v>937</v>
      </c>
      <c r="J93" s="3">
        <v>35911120</v>
      </c>
      <c r="K93" s="3">
        <v>35000000</v>
      </c>
      <c r="L93" s="3" t="s">
        <v>37</v>
      </c>
      <c r="M93" s="3" t="s">
        <v>334</v>
      </c>
      <c r="N93" s="8">
        <v>46612</v>
      </c>
      <c r="O93" s="3" t="s">
        <v>938</v>
      </c>
      <c r="P93" s="3"/>
      <c r="Q93" s="3"/>
    </row>
    <row r="94" spans="1:17">
      <c r="A94" s="3"/>
      <c r="B94" s="3" t="s">
        <v>943</v>
      </c>
      <c r="C94" s="3" t="s">
        <v>241</v>
      </c>
      <c r="D94" s="3">
        <v>2019</v>
      </c>
      <c r="E94" s="3" t="s">
        <v>940</v>
      </c>
      <c r="F94" s="3" t="s">
        <v>220</v>
      </c>
      <c r="G94" s="3" t="s">
        <v>220</v>
      </c>
      <c r="H94" s="3" t="s">
        <v>944</v>
      </c>
      <c r="I94" s="3" t="s">
        <v>626</v>
      </c>
      <c r="J94" s="3">
        <v>1059716</v>
      </c>
      <c r="K94" s="3">
        <v>1004445</v>
      </c>
      <c r="L94" s="3" t="s">
        <v>37</v>
      </c>
      <c r="M94" s="3" t="s">
        <v>627</v>
      </c>
      <c r="N94" s="8">
        <v>45503</v>
      </c>
      <c r="O94" s="3" t="s">
        <v>626</v>
      </c>
      <c r="P94" s="3"/>
      <c r="Q94" s="3"/>
    </row>
    <row r="95" spans="1:17">
      <c r="A95" s="3"/>
      <c r="B95" s="3" t="s">
        <v>945</v>
      </c>
      <c r="C95" s="3" t="s">
        <v>241</v>
      </c>
      <c r="D95" s="3">
        <v>2019</v>
      </c>
      <c r="E95" s="3" t="s">
        <v>940</v>
      </c>
      <c r="F95" s="3" t="s">
        <v>152</v>
      </c>
      <c r="G95" s="3" t="s">
        <v>152</v>
      </c>
      <c r="H95" s="3" t="s">
        <v>946</v>
      </c>
      <c r="I95" s="3" t="s">
        <v>947</v>
      </c>
      <c r="J95" s="3">
        <v>765936</v>
      </c>
      <c r="K95" s="3">
        <v>726492</v>
      </c>
      <c r="L95" s="3" t="s">
        <v>37</v>
      </c>
      <c r="M95" s="3" t="s">
        <v>358</v>
      </c>
      <c r="N95" s="8">
        <v>45291</v>
      </c>
      <c r="O95" s="3" t="s">
        <v>947</v>
      </c>
      <c r="P95" s="3"/>
      <c r="Q95" s="3"/>
    </row>
    <row r="96" spans="1:17">
      <c r="A96" s="3" t="s">
        <v>948</v>
      </c>
      <c r="B96" s="3" t="s">
        <v>949</v>
      </c>
      <c r="C96" s="3" t="s">
        <v>205</v>
      </c>
      <c r="D96" s="3">
        <v>2020</v>
      </c>
      <c r="E96" s="3" t="s">
        <v>950</v>
      </c>
      <c r="F96" s="3" t="s">
        <v>42</v>
      </c>
      <c r="G96" s="3" t="s">
        <v>42</v>
      </c>
      <c r="H96" s="3" t="s">
        <v>951</v>
      </c>
      <c r="I96" s="3" t="s">
        <v>952</v>
      </c>
      <c r="J96" s="3">
        <v>0</v>
      </c>
      <c r="K96" s="3">
        <v>427066</v>
      </c>
      <c r="L96" s="3" t="s">
        <v>953</v>
      </c>
      <c r="M96" s="3" t="s">
        <v>306</v>
      </c>
      <c r="N96" s="8">
        <v>44183</v>
      </c>
      <c r="O96" s="3" t="s">
        <v>952</v>
      </c>
      <c r="P96" s="3"/>
      <c r="Q96" s="3"/>
    </row>
    <row r="97" spans="1:17">
      <c r="A97" s="3"/>
      <c r="B97" s="3" t="s">
        <v>954</v>
      </c>
      <c r="C97" s="3" t="s">
        <v>205</v>
      </c>
      <c r="D97" s="3">
        <v>2020</v>
      </c>
      <c r="E97" s="3" t="s">
        <v>950</v>
      </c>
      <c r="F97" s="3" t="s">
        <v>42</v>
      </c>
      <c r="G97" s="3" t="s">
        <v>42</v>
      </c>
      <c r="H97" s="3" t="s">
        <v>955</v>
      </c>
      <c r="I97" s="3" t="s">
        <v>956</v>
      </c>
      <c r="J97" s="3">
        <v>441533</v>
      </c>
      <c r="K97" s="3">
        <v>419366</v>
      </c>
      <c r="L97" s="3" t="s">
        <v>37</v>
      </c>
      <c r="M97" s="3" t="s">
        <v>358</v>
      </c>
      <c r="N97" s="8">
        <v>45750</v>
      </c>
      <c r="O97" s="3" t="s">
        <v>956</v>
      </c>
      <c r="P97" s="3"/>
      <c r="Q97" s="3"/>
    </row>
    <row r="98" spans="1:17">
      <c r="A98" s="3"/>
      <c r="B98" s="3" t="s">
        <v>968</v>
      </c>
      <c r="C98" s="3" t="s">
        <v>63</v>
      </c>
      <c r="D98" s="3">
        <v>2020</v>
      </c>
      <c r="E98" s="3" t="s">
        <v>959</v>
      </c>
      <c r="F98" s="3" t="s">
        <v>215</v>
      </c>
      <c r="G98" s="3" t="s">
        <v>215</v>
      </c>
      <c r="H98" s="3" t="s">
        <v>969</v>
      </c>
      <c r="I98" s="3" t="s">
        <v>970</v>
      </c>
      <c r="J98" s="3">
        <v>410654</v>
      </c>
      <c r="K98" s="3">
        <v>390000</v>
      </c>
      <c r="L98" s="3" t="s">
        <v>37</v>
      </c>
      <c r="M98" s="3" t="s">
        <v>300</v>
      </c>
      <c r="N98" s="8">
        <v>45107</v>
      </c>
      <c r="O98" s="3" t="s">
        <v>970</v>
      </c>
      <c r="P98" s="3"/>
      <c r="Q98" s="3" t="s">
        <v>971</v>
      </c>
    </row>
    <row r="99" spans="1:17">
      <c r="A99" s="3"/>
      <c r="B99" s="3" t="s">
        <v>976</v>
      </c>
      <c r="C99" s="3" t="s">
        <v>63</v>
      </c>
      <c r="D99" s="3">
        <v>2020</v>
      </c>
      <c r="E99" s="3" t="s">
        <v>959</v>
      </c>
      <c r="F99" s="3" t="s">
        <v>49</v>
      </c>
      <c r="G99" s="3" t="s">
        <v>49</v>
      </c>
      <c r="H99" s="3" t="s">
        <v>977</v>
      </c>
      <c r="I99" s="3" t="s">
        <v>364</v>
      </c>
      <c r="J99" s="3">
        <v>485570</v>
      </c>
      <c r="K99" s="3">
        <v>461000</v>
      </c>
      <c r="L99" s="3" t="s">
        <v>37</v>
      </c>
      <c r="M99" s="3" t="s">
        <v>306</v>
      </c>
      <c r="N99" s="8">
        <v>45105</v>
      </c>
      <c r="O99" s="3" t="s">
        <v>978</v>
      </c>
      <c r="P99" s="3"/>
      <c r="Q99" s="3" t="s">
        <v>979</v>
      </c>
    </row>
    <row r="100" spans="1:17">
      <c r="A100" s="3"/>
      <c r="B100" s="3" t="s">
        <v>980</v>
      </c>
      <c r="C100" s="3" t="s">
        <v>63</v>
      </c>
      <c r="D100" s="3">
        <v>2020</v>
      </c>
      <c r="E100" s="3" t="s">
        <v>959</v>
      </c>
      <c r="F100" s="3" t="s">
        <v>88</v>
      </c>
      <c r="G100" s="3" t="s">
        <v>88</v>
      </c>
      <c r="H100" s="3" t="s">
        <v>981</v>
      </c>
      <c r="I100" s="3" t="s">
        <v>653</v>
      </c>
      <c r="J100" s="3">
        <v>448560</v>
      </c>
      <c r="K100" s="3">
        <v>426000</v>
      </c>
      <c r="L100" s="3" t="s">
        <v>37</v>
      </c>
      <c r="M100" s="3" t="s">
        <v>551</v>
      </c>
      <c r="N100" s="8">
        <v>45291</v>
      </c>
      <c r="O100" s="3" t="s">
        <v>982</v>
      </c>
      <c r="P100" s="3"/>
      <c r="Q100" s="3" t="s">
        <v>983</v>
      </c>
    </row>
    <row r="101" spans="1:17">
      <c r="A101" s="3"/>
      <c r="B101" s="3" t="s">
        <v>984</v>
      </c>
      <c r="C101" s="3" t="s">
        <v>63</v>
      </c>
      <c r="D101" s="3">
        <v>2020</v>
      </c>
      <c r="E101" s="3" t="s">
        <v>959</v>
      </c>
      <c r="F101" s="3" t="s">
        <v>88</v>
      </c>
      <c r="G101" s="3" t="s">
        <v>88</v>
      </c>
      <c r="H101" s="3" t="s">
        <v>985</v>
      </c>
      <c r="I101" s="3" t="s">
        <v>986</v>
      </c>
      <c r="J101" s="3">
        <v>696449</v>
      </c>
      <c r="K101" s="3">
        <v>660000</v>
      </c>
      <c r="L101" s="3" t="s">
        <v>37</v>
      </c>
      <c r="M101" s="3" t="s">
        <v>627</v>
      </c>
      <c r="N101" s="8">
        <v>45107</v>
      </c>
      <c r="O101" s="3" t="s">
        <v>987</v>
      </c>
      <c r="P101" s="3"/>
      <c r="Q101" s="3" t="s">
        <v>988</v>
      </c>
    </row>
    <row r="102" spans="1:17">
      <c r="A102" s="3"/>
      <c r="B102" s="3" t="s">
        <v>989</v>
      </c>
      <c r="C102" s="3" t="s">
        <v>63</v>
      </c>
      <c r="D102" s="3">
        <v>2020</v>
      </c>
      <c r="E102" s="3" t="s">
        <v>959</v>
      </c>
      <c r="F102" s="3" t="s">
        <v>42</v>
      </c>
      <c r="G102" s="3" t="s">
        <v>42</v>
      </c>
      <c r="H102" s="3" t="s">
        <v>990</v>
      </c>
      <c r="I102" s="3" t="s">
        <v>108</v>
      </c>
      <c r="J102" s="3">
        <v>473831</v>
      </c>
      <c r="K102" s="3">
        <v>450000</v>
      </c>
      <c r="L102" s="3" t="s">
        <v>37</v>
      </c>
      <c r="M102" s="3" t="s">
        <v>334</v>
      </c>
      <c r="N102" s="8">
        <v>45106</v>
      </c>
      <c r="O102" s="3" t="s">
        <v>110</v>
      </c>
      <c r="P102" s="3"/>
      <c r="Q102" s="3" t="s">
        <v>991</v>
      </c>
    </row>
    <row r="103" spans="1:17">
      <c r="A103" s="3"/>
      <c r="B103" s="3" t="s">
        <v>992</v>
      </c>
      <c r="C103" s="3" t="s">
        <v>63</v>
      </c>
      <c r="D103" s="3">
        <v>2020</v>
      </c>
      <c r="E103" s="3" t="s">
        <v>959</v>
      </c>
      <c r="F103" s="3" t="s">
        <v>88</v>
      </c>
      <c r="G103" s="3" t="s">
        <v>88</v>
      </c>
      <c r="H103" s="3" t="s">
        <v>993</v>
      </c>
      <c r="I103" s="3" t="s">
        <v>994</v>
      </c>
      <c r="J103" s="3">
        <v>410654</v>
      </c>
      <c r="K103" s="3">
        <v>390000</v>
      </c>
      <c r="L103" s="3" t="s">
        <v>37</v>
      </c>
      <c r="M103" s="3" t="s">
        <v>282</v>
      </c>
      <c r="N103" s="8">
        <v>45382</v>
      </c>
      <c r="O103" s="3" t="s">
        <v>994</v>
      </c>
      <c r="P103" s="3"/>
      <c r="Q103" s="3" t="s">
        <v>995</v>
      </c>
    </row>
    <row r="104" spans="1:17">
      <c r="A104" s="3"/>
      <c r="B104" s="3" t="s">
        <v>1001</v>
      </c>
      <c r="C104" s="3" t="s">
        <v>63</v>
      </c>
      <c r="D104" s="3">
        <v>2020</v>
      </c>
      <c r="E104" s="3" t="s">
        <v>959</v>
      </c>
      <c r="F104" s="3" t="s">
        <v>94</v>
      </c>
      <c r="G104" s="3" t="s">
        <v>94</v>
      </c>
      <c r="H104" s="3" t="s">
        <v>1002</v>
      </c>
      <c r="I104" s="3" t="s">
        <v>1003</v>
      </c>
      <c r="J104" s="3">
        <v>442242</v>
      </c>
      <c r="K104" s="3">
        <v>420000</v>
      </c>
      <c r="L104" s="3" t="s">
        <v>37</v>
      </c>
      <c r="M104" s="3" t="s">
        <v>306</v>
      </c>
      <c r="N104" s="8">
        <v>45291</v>
      </c>
      <c r="O104" s="3" t="s">
        <v>1004</v>
      </c>
      <c r="P104" s="3"/>
      <c r="Q104" s="3" t="s">
        <v>1005</v>
      </c>
    </row>
    <row r="105" spans="1:17">
      <c r="A105" s="3"/>
      <c r="B105" s="3" t="s">
        <v>1011</v>
      </c>
      <c r="C105" s="3" t="s">
        <v>63</v>
      </c>
      <c r="D105" s="3">
        <v>2020</v>
      </c>
      <c r="E105" s="3" t="s">
        <v>959</v>
      </c>
      <c r="F105" s="3" t="s">
        <v>42</v>
      </c>
      <c r="G105" s="3" t="s">
        <v>42</v>
      </c>
      <c r="H105" s="3" t="s">
        <v>1012</v>
      </c>
      <c r="I105" s="3" t="s">
        <v>276</v>
      </c>
      <c r="J105" s="3">
        <v>612112</v>
      </c>
      <c r="K105" s="3">
        <v>582000</v>
      </c>
      <c r="L105" s="3" t="s">
        <v>37</v>
      </c>
      <c r="M105" s="3" t="s">
        <v>334</v>
      </c>
      <c r="N105" s="8">
        <v>45260</v>
      </c>
      <c r="O105" s="3" t="s">
        <v>1013</v>
      </c>
      <c r="P105" s="3"/>
      <c r="Q105" s="3" t="s">
        <v>1014</v>
      </c>
    </row>
    <row r="106" spans="1:17">
      <c r="A106" s="3"/>
      <c r="B106" s="3" t="s">
        <v>1020</v>
      </c>
      <c r="C106" s="3" t="s">
        <v>205</v>
      </c>
      <c r="D106" s="3">
        <v>2020</v>
      </c>
      <c r="E106" s="3" t="s">
        <v>950</v>
      </c>
      <c r="F106" s="3" t="s">
        <v>113</v>
      </c>
      <c r="G106" s="3" t="s">
        <v>152</v>
      </c>
      <c r="H106" s="3" t="s">
        <v>1021</v>
      </c>
      <c r="I106" s="3" t="s">
        <v>1022</v>
      </c>
      <c r="J106" s="3">
        <v>441177</v>
      </c>
      <c r="K106" s="3">
        <v>419000</v>
      </c>
      <c r="L106" s="3" t="s">
        <v>37</v>
      </c>
      <c r="M106" s="3" t="s">
        <v>560</v>
      </c>
      <c r="N106" s="8">
        <v>45077</v>
      </c>
      <c r="O106" s="3" t="s">
        <v>1022</v>
      </c>
      <c r="P106" s="3"/>
      <c r="Q106" s="3"/>
    </row>
    <row r="107" spans="1:17">
      <c r="A107" s="3"/>
      <c r="B107" s="3" t="s">
        <v>1023</v>
      </c>
      <c r="C107" s="3" t="s">
        <v>63</v>
      </c>
      <c r="D107" s="3">
        <v>2020</v>
      </c>
      <c r="E107" s="3" t="s">
        <v>959</v>
      </c>
      <c r="F107" s="3" t="s">
        <v>225</v>
      </c>
      <c r="G107" s="3" t="s">
        <v>225</v>
      </c>
      <c r="H107" s="3" t="s">
        <v>1024</v>
      </c>
      <c r="I107" s="3" t="s">
        <v>1025</v>
      </c>
      <c r="J107" s="3">
        <v>485429</v>
      </c>
      <c r="K107" s="3">
        <v>461000</v>
      </c>
      <c r="L107" s="3" t="s">
        <v>37</v>
      </c>
      <c r="M107" s="3" t="s">
        <v>412</v>
      </c>
      <c r="N107" s="8">
        <v>45350</v>
      </c>
      <c r="O107" s="3" t="s">
        <v>1026</v>
      </c>
      <c r="P107" s="3"/>
      <c r="Q107" s="3" t="s">
        <v>1027</v>
      </c>
    </row>
    <row r="108" spans="1:17">
      <c r="A108" s="3"/>
      <c r="B108" s="3" t="s">
        <v>1028</v>
      </c>
      <c r="C108" s="3" t="s">
        <v>63</v>
      </c>
      <c r="D108" s="3">
        <v>2020</v>
      </c>
      <c r="E108" s="3" t="s">
        <v>959</v>
      </c>
      <c r="F108" s="3" t="s">
        <v>152</v>
      </c>
      <c r="G108" s="3" t="s">
        <v>152</v>
      </c>
      <c r="H108" s="3" t="s">
        <v>1029</v>
      </c>
      <c r="I108" s="3" t="s">
        <v>1030</v>
      </c>
      <c r="J108" s="3">
        <v>537008</v>
      </c>
      <c r="K108" s="3">
        <v>510000</v>
      </c>
      <c r="L108" s="3" t="s">
        <v>37</v>
      </c>
      <c r="M108" s="3" t="s">
        <v>441</v>
      </c>
      <c r="N108" s="8">
        <v>44966</v>
      </c>
      <c r="O108" s="3" t="s">
        <v>1031</v>
      </c>
      <c r="P108" s="3"/>
      <c r="Q108" s="3" t="s">
        <v>1032</v>
      </c>
    </row>
    <row r="109" spans="1:17">
      <c r="A109" s="3"/>
      <c r="B109" s="3" t="s">
        <v>1033</v>
      </c>
      <c r="C109" s="3" t="s">
        <v>63</v>
      </c>
      <c r="D109" s="3">
        <v>2020</v>
      </c>
      <c r="E109" s="3" t="s">
        <v>959</v>
      </c>
      <c r="F109" s="3" t="s">
        <v>119</v>
      </c>
      <c r="G109" s="3" t="s">
        <v>119</v>
      </c>
      <c r="H109" s="3" t="s">
        <v>1034</v>
      </c>
      <c r="I109" s="3" t="s">
        <v>121</v>
      </c>
      <c r="J109" s="3">
        <v>458132</v>
      </c>
      <c r="K109" s="3">
        <v>435000</v>
      </c>
      <c r="L109" s="3" t="s">
        <v>37</v>
      </c>
      <c r="M109" s="3" t="s">
        <v>551</v>
      </c>
      <c r="N109" s="8">
        <v>45291</v>
      </c>
      <c r="O109" s="3" t="s">
        <v>1035</v>
      </c>
      <c r="P109" s="3"/>
      <c r="Q109" s="3" t="s">
        <v>1036</v>
      </c>
    </row>
    <row r="110" spans="1:17">
      <c r="A110" s="3"/>
      <c r="B110" s="3" t="s">
        <v>1037</v>
      </c>
      <c r="C110" s="3" t="s">
        <v>63</v>
      </c>
      <c r="D110" s="3">
        <v>2020</v>
      </c>
      <c r="E110" s="3" t="s">
        <v>959</v>
      </c>
      <c r="F110" s="3" t="s">
        <v>152</v>
      </c>
      <c r="G110" s="3" t="s">
        <v>152</v>
      </c>
      <c r="H110" s="3" t="s">
        <v>1038</v>
      </c>
      <c r="I110" s="3" t="s">
        <v>1039</v>
      </c>
      <c r="J110" s="3">
        <v>463223</v>
      </c>
      <c r="K110" s="3">
        <v>440000</v>
      </c>
      <c r="L110" s="3" t="s">
        <v>37</v>
      </c>
      <c r="M110" s="3" t="s">
        <v>293</v>
      </c>
      <c r="N110" s="8">
        <v>45016</v>
      </c>
      <c r="O110" s="3" t="s">
        <v>1040</v>
      </c>
      <c r="P110" s="3"/>
      <c r="Q110" s="3" t="s">
        <v>1041</v>
      </c>
    </row>
    <row r="111" spans="1:17">
      <c r="A111" s="3"/>
      <c r="B111" s="3" t="s">
        <v>1042</v>
      </c>
      <c r="C111" s="3" t="s">
        <v>63</v>
      </c>
      <c r="D111" s="3">
        <v>2020</v>
      </c>
      <c r="E111" s="3" t="s">
        <v>959</v>
      </c>
      <c r="F111" s="3" t="s">
        <v>20</v>
      </c>
      <c r="G111" s="3" t="s">
        <v>20</v>
      </c>
      <c r="H111" s="3" t="s">
        <v>1043</v>
      </c>
      <c r="I111" s="3" t="s">
        <v>1044</v>
      </c>
      <c r="J111" s="3">
        <v>379065</v>
      </c>
      <c r="K111" s="3">
        <v>360000</v>
      </c>
      <c r="L111" s="3" t="s">
        <v>37</v>
      </c>
      <c r="M111" s="3" t="s">
        <v>551</v>
      </c>
      <c r="N111" s="8">
        <v>45657</v>
      </c>
      <c r="O111" s="3" t="s">
        <v>1045</v>
      </c>
      <c r="P111" s="3"/>
      <c r="Q111" s="3" t="s">
        <v>1046</v>
      </c>
    </row>
    <row r="112" spans="1:17">
      <c r="A112" s="2"/>
      <c r="B112" s="2" t="s">
        <v>17</v>
      </c>
      <c r="C112" s="2" t="s">
        <v>18</v>
      </c>
      <c r="D112" s="2">
        <v>2023</v>
      </c>
      <c r="E112" s="2" t="s">
        <v>19</v>
      </c>
      <c r="F112" s="2" t="s">
        <v>20</v>
      </c>
      <c r="G112" s="2" t="s">
        <v>20</v>
      </c>
      <c r="H112" s="2" t="s">
        <v>21</v>
      </c>
      <c r="I112" s="2" t="s">
        <v>22</v>
      </c>
      <c r="J112" s="2">
        <v>3759824</v>
      </c>
      <c r="K112" s="2">
        <v>3759824</v>
      </c>
      <c r="L112" s="2" t="s">
        <v>23</v>
      </c>
      <c r="M112" s="2" t="s">
        <v>24</v>
      </c>
      <c r="N112" s="2"/>
      <c r="O112" s="2"/>
      <c r="P112" s="2"/>
      <c r="Q112" s="2" t="s">
        <v>25</v>
      </c>
    </row>
    <row r="113" spans="1:17">
      <c r="A113" s="2"/>
      <c r="B113" s="2" t="s">
        <v>26</v>
      </c>
      <c r="C113" s="2" t="s">
        <v>27</v>
      </c>
      <c r="D113" s="2">
        <v>2023</v>
      </c>
      <c r="E113" s="2" t="s">
        <v>28</v>
      </c>
      <c r="F113" s="2" t="s">
        <v>20</v>
      </c>
      <c r="G113" s="2" t="s">
        <v>20</v>
      </c>
      <c r="H113" s="2" t="s">
        <v>29</v>
      </c>
      <c r="I113" s="2" t="s">
        <v>30</v>
      </c>
      <c r="J113" s="2">
        <v>764472</v>
      </c>
      <c r="K113" s="2">
        <v>764472</v>
      </c>
      <c r="L113" s="2" t="s">
        <v>23</v>
      </c>
      <c r="M113" s="2" t="s">
        <v>24</v>
      </c>
      <c r="N113" s="2"/>
      <c r="O113" s="2"/>
      <c r="P113" s="2"/>
      <c r="Q113" s="2" t="s">
        <v>31</v>
      </c>
    </row>
    <row r="114" spans="1:17">
      <c r="A114" s="2"/>
      <c r="B114" s="2" t="s">
        <v>48</v>
      </c>
      <c r="C114" s="2" t="s">
        <v>33</v>
      </c>
      <c r="D114" s="2">
        <v>2023</v>
      </c>
      <c r="E114" s="2" t="s">
        <v>34</v>
      </c>
      <c r="F114" s="2" t="s">
        <v>49</v>
      </c>
      <c r="G114" s="2" t="s">
        <v>49</v>
      </c>
      <c r="H114" s="2" t="s">
        <v>50</v>
      </c>
      <c r="I114" s="2" t="s">
        <v>51</v>
      </c>
      <c r="J114" s="2">
        <v>396951</v>
      </c>
      <c r="K114" s="2">
        <v>391412</v>
      </c>
      <c r="L114" s="2" t="s">
        <v>37</v>
      </c>
      <c r="M114" s="2" t="s">
        <v>52</v>
      </c>
      <c r="N114" s="7">
        <v>46022</v>
      </c>
      <c r="O114" s="2" t="s">
        <v>53</v>
      </c>
      <c r="P114" s="2"/>
      <c r="Q114" s="2" t="s">
        <v>54</v>
      </c>
    </row>
    <row r="115" spans="1:17">
      <c r="A115" s="2"/>
      <c r="B115" s="2" t="s">
        <v>62</v>
      </c>
      <c r="C115" s="2" t="s">
        <v>63</v>
      </c>
      <c r="D115" s="2">
        <v>2023</v>
      </c>
      <c r="E115" s="2" t="s">
        <v>64</v>
      </c>
      <c r="F115" s="2" t="s">
        <v>42</v>
      </c>
      <c r="G115" s="2" t="s">
        <v>42</v>
      </c>
      <c r="H115" s="2" t="s">
        <v>65</v>
      </c>
      <c r="I115" s="2" t="s">
        <v>66</v>
      </c>
      <c r="J115" s="2">
        <v>432090</v>
      </c>
      <c r="K115" s="2">
        <v>425000</v>
      </c>
      <c r="L115" s="2" t="s">
        <v>37</v>
      </c>
      <c r="M115" s="2" t="s">
        <v>67</v>
      </c>
      <c r="N115" s="7">
        <v>46022</v>
      </c>
      <c r="O115" s="2" t="s">
        <v>66</v>
      </c>
      <c r="P115" s="2"/>
      <c r="Q115" s="2" t="s">
        <v>68</v>
      </c>
    </row>
    <row r="116" spans="1:17">
      <c r="A116" s="2"/>
      <c r="B116" s="2" t="s">
        <v>118</v>
      </c>
      <c r="C116" s="2" t="s">
        <v>63</v>
      </c>
      <c r="D116" s="2">
        <v>2023</v>
      </c>
      <c r="E116" s="2" t="s">
        <v>64</v>
      </c>
      <c r="F116" s="2" t="s">
        <v>119</v>
      </c>
      <c r="G116" s="2" t="s">
        <v>119</v>
      </c>
      <c r="H116" s="2" t="s">
        <v>120</v>
      </c>
      <c r="I116" s="2" t="s">
        <v>121</v>
      </c>
      <c r="J116" s="2">
        <v>461559</v>
      </c>
      <c r="K116" s="2">
        <v>455000</v>
      </c>
      <c r="L116" s="2" t="s">
        <v>37</v>
      </c>
      <c r="M116" s="2" t="s">
        <v>122</v>
      </c>
      <c r="N116" s="7">
        <v>46022</v>
      </c>
      <c r="O116" s="2" t="s">
        <v>123</v>
      </c>
      <c r="P116" s="2"/>
      <c r="Q116" s="2" t="s">
        <v>124</v>
      </c>
    </row>
    <row r="117" spans="1:17">
      <c r="A117" s="2"/>
      <c r="B117" s="2" t="s">
        <v>130</v>
      </c>
      <c r="C117" s="2" t="s">
        <v>63</v>
      </c>
      <c r="D117" s="2">
        <v>2023</v>
      </c>
      <c r="E117" s="2" t="s">
        <v>64</v>
      </c>
      <c r="F117" s="2" t="s">
        <v>42</v>
      </c>
      <c r="G117" s="2" t="s">
        <v>42</v>
      </c>
      <c r="H117" s="2" t="s">
        <v>131</v>
      </c>
      <c r="I117" s="2" t="s">
        <v>132</v>
      </c>
      <c r="J117" s="2">
        <v>456281</v>
      </c>
      <c r="K117" s="2">
        <v>450610</v>
      </c>
      <c r="L117" s="2" t="s">
        <v>37</v>
      </c>
      <c r="M117" s="2" t="s">
        <v>24</v>
      </c>
      <c r="N117" s="7">
        <v>46022</v>
      </c>
      <c r="O117" s="2" t="s">
        <v>133</v>
      </c>
      <c r="P117" s="2"/>
      <c r="Q117" s="2" t="s">
        <v>134</v>
      </c>
    </row>
    <row r="118" spans="1:17">
      <c r="A118" s="2"/>
      <c r="B118" s="2" t="s">
        <v>199</v>
      </c>
      <c r="C118" s="2" t="s">
        <v>192</v>
      </c>
      <c r="D118" s="2">
        <v>2023</v>
      </c>
      <c r="E118" s="2" t="s">
        <v>193</v>
      </c>
      <c r="F118" s="2" t="s">
        <v>152</v>
      </c>
      <c r="G118" s="2" t="s">
        <v>152</v>
      </c>
      <c r="H118" s="2" t="s">
        <v>200</v>
      </c>
      <c r="I118" s="2" t="s">
        <v>201</v>
      </c>
      <c r="J118" s="2">
        <v>35175001</v>
      </c>
      <c r="K118" s="2">
        <v>35000000</v>
      </c>
      <c r="L118" s="2" t="s">
        <v>37</v>
      </c>
      <c r="M118" s="2" t="s">
        <v>24</v>
      </c>
      <c r="N118" s="7">
        <v>47483</v>
      </c>
      <c r="O118" s="2" t="s">
        <v>202</v>
      </c>
      <c r="P118" s="2"/>
      <c r="Q118" s="2" t="s">
        <v>203</v>
      </c>
    </row>
    <row r="119" spans="1:17">
      <c r="A119" s="2"/>
      <c r="B119" s="2" t="s">
        <v>204</v>
      </c>
      <c r="C119" s="2" t="s">
        <v>205</v>
      </c>
      <c r="D119" s="2">
        <v>2023</v>
      </c>
      <c r="E119" s="2" t="s">
        <v>206</v>
      </c>
      <c r="F119" s="2" t="s">
        <v>42</v>
      </c>
      <c r="G119" s="2" t="s">
        <v>42</v>
      </c>
      <c r="H119" s="2" t="s">
        <v>207</v>
      </c>
      <c r="I119" s="2" t="s">
        <v>208</v>
      </c>
      <c r="J119" s="2">
        <v>438381</v>
      </c>
      <c r="K119" s="2">
        <v>432000</v>
      </c>
      <c r="L119" s="2" t="s">
        <v>37</v>
      </c>
      <c r="M119" s="2" t="s">
        <v>72</v>
      </c>
      <c r="N119" s="7">
        <v>46022</v>
      </c>
      <c r="O119" s="2" t="s">
        <v>208</v>
      </c>
      <c r="P119" s="2"/>
      <c r="Q119" s="2" t="s">
        <v>209</v>
      </c>
    </row>
    <row r="120" spans="1:17">
      <c r="A120" s="2"/>
      <c r="B120" s="2" t="s">
        <v>210</v>
      </c>
      <c r="C120" s="2" t="s">
        <v>205</v>
      </c>
      <c r="D120" s="2">
        <v>2023</v>
      </c>
      <c r="E120" s="2" t="s">
        <v>206</v>
      </c>
      <c r="F120" s="2" t="s">
        <v>94</v>
      </c>
      <c r="G120" s="2" t="s">
        <v>94</v>
      </c>
      <c r="H120" s="2" t="s">
        <v>211</v>
      </c>
      <c r="I120" s="2" t="s">
        <v>212</v>
      </c>
      <c r="J120" s="2">
        <v>421319</v>
      </c>
      <c r="K120" s="2">
        <v>415154</v>
      </c>
      <c r="L120" s="2" t="s">
        <v>37</v>
      </c>
      <c r="M120" s="2" t="s">
        <v>24</v>
      </c>
      <c r="N120" s="7">
        <v>46022</v>
      </c>
      <c r="O120" s="2" t="s">
        <v>212</v>
      </c>
      <c r="P120" s="2"/>
      <c r="Q120" s="2" t="s">
        <v>213</v>
      </c>
    </row>
    <row r="121" spans="1:17">
      <c r="A121" s="2"/>
      <c r="B121" s="2" t="s">
        <v>214</v>
      </c>
      <c r="C121" s="2" t="s">
        <v>205</v>
      </c>
      <c r="D121" s="2">
        <v>2023</v>
      </c>
      <c r="E121" s="2" t="s">
        <v>206</v>
      </c>
      <c r="F121" s="2" t="s">
        <v>215</v>
      </c>
      <c r="G121" s="2" t="s">
        <v>215</v>
      </c>
      <c r="H121" s="2" t="s">
        <v>216</v>
      </c>
      <c r="I121" s="2" t="s">
        <v>217</v>
      </c>
      <c r="J121" s="2">
        <v>465290</v>
      </c>
      <c r="K121" s="2">
        <v>458318</v>
      </c>
      <c r="L121" s="2" t="s">
        <v>37</v>
      </c>
      <c r="M121" s="2" t="s">
        <v>143</v>
      </c>
      <c r="N121" s="7">
        <v>46022</v>
      </c>
      <c r="O121" s="2" t="s">
        <v>217</v>
      </c>
      <c r="P121" s="2"/>
      <c r="Q121" s="2" t="s">
        <v>218</v>
      </c>
    </row>
    <row r="122" spans="1:17">
      <c r="A122" s="2"/>
      <c r="B122" s="2" t="s">
        <v>219</v>
      </c>
      <c r="C122" s="2" t="s">
        <v>205</v>
      </c>
      <c r="D122" s="2">
        <v>2023</v>
      </c>
      <c r="E122" s="2" t="s">
        <v>206</v>
      </c>
      <c r="F122" s="2" t="s">
        <v>220</v>
      </c>
      <c r="G122" s="2" t="s">
        <v>220</v>
      </c>
      <c r="H122" s="2" t="s">
        <v>221</v>
      </c>
      <c r="I122" s="2" t="s">
        <v>222</v>
      </c>
      <c r="J122" s="2">
        <v>431379</v>
      </c>
      <c r="K122" s="2">
        <v>425100</v>
      </c>
      <c r="L122" s="2" t="s">
        <v>37</v>
      </c>
      <c r="M122" s="2" t="s">
        <v>122</v>
      </c>
      <c r="N122" s="7">
        <v>46022</v>
      </c>
      <c r="O122" s="2" t="s">
        <v>222</v>
      </c>
      <c r="P122" s="2"/>
      <c r="Q122" s="2" t="s">
        <v>223</v>
      </c>
    </row>
    <row r="123" spans="1:17">
      <c r="A123" s="2"/>
      <c r="B123" s="2" t="s">
        <v>259</v>
      </c>
      <c r="C123" s="2" t="s">
        <v>241</v>
      </c>
      <c r="D123" s="2">
        <v>2022</v>
      </c>
      <c r="E123" s="2" t="s">
        <v>242</v>
      </c>
      <c r="F123" s="2" t="s">
        <v>88</v>
      </c>
      <c r="G123" s="2" t="s">
        <v>88</v>
      </c>
      <c r="H123" s="2" t="s">
        <v>260</v>
      </c>
      <c r="I123" s="2" t="s">
        <v>261</v>
      </c>
      <c r="J123" s="2">
        <v>834487</v>
      </c>
      <c r="K123" s="2">
        <v>824000</v>
      </c>
      <c r="L123" s="2" t="s">
        <v>37</v>
      </c>
      <c r="M123" s="2" t="s">
        <v>24</v>
      </c>
      <c r="N123" s="7">
        <v>46660</v>
      </c>
      <c r="O123" s="2" t="s">
        <v>261</v>
      </c>
      <c r="P123" s="2"/>
      <c r="Q123" s="2" t="s">
        <v>262</v>
      </c>
    </row>
    <row r="124" spans="1:17">
      <c r="A124" s="2"/>
      <c r="B124" s="2" t="s">
        <v>274</v>
      </c>
      <c r="C124" s="2" t="s">
        <v>241</v>
      </c>
      <c r="D124" s="2">
        <v>2022</v>
      </c>
      <c r="E124" s="2" t="s">
        <v>242</v>
      </c>
      <c r="F124" s="2" t="s">
        <v>42</v>
      </c>
      <c r="G124" s="2" t="s">
        <v>42</v>
      </c>
      <c r="H124" s="2" t="s">
        <v>275</v>
      </c>
      <c r="I124" s="2" t="s">
        <v>276</v>
      </c>
      <c r="J124" s="2">
        <v>825252</v>
      </c>
      <c r="K124" s="2">
        <v>815119</v>
      </c>
      <c r="L124" s="2" t="s">
        <v>37</v>
      </c>
      <c r="M124" s="2" t="s">
        <v>24</v>
      </c>
      <c r="N124" s="7">
        <v>46203</v>
      </c>
      <c r="O124" s="2" t="s">
        <v>276</v>
      </c>
      <c r="P124" s="2"/>
      <c r="Q124" s="2" t="s">
        <v>277</v>
      </c>
    </row>
    <row r="125" spans="1:17">
      <c r="A125" s="2"/>
      <c r="B125" s="2" t="s">
        <v>285</v>
      </c>
      <c r="C125" s="2" t="s">
        <v>33</v>
      </c>
      <c r="D125" s="2">
        <v>2022</v>
      </c>
      <c r="E125" s="2" t="s">
        <v>286</v>
      </c>
      <c r="F125" s="2" t="s">
        <v>152</v>
      </c>
      <c r="G125" s="2" t="s">
        <v>152</v>
      </c>
      <c r="H125" s="2" t="s">
        <v>287</v>
      </c>
      <c r="I125" s="2" t="s">
        <v>288</v>
      </c>
      <c r="J125" s="2">
        <v>502511</v>
      </c>
      <c r="K125" s="2">
        <v>488684</v>
      </c>
      <c r="L125" s="2" t="s">
        <v>37</v>
      </c>
      <c r="M125" s="2" t="s">
        <v>282</v>
      </c>
      <c r="N125" s="7">
        <v>46198</v>
      </c>
      <c r="O125" s="2" t="s">
        <v>289</v>
      </c>
      <c r="P125" s="2"/>
      <c r="Q125" s="2" t="s">
        <v>290</v>
      </c>
    </row>
    <row r="126" spans="1:17">
      <c r="A126" s="2"/>
      <c r="B126" s="2" t="s">
        <v>355</v>
      </c>
      <c r="C126" s="2" t="s">
        <v>63</v>
      </c>
      <c r="D126" s="2">
        <v>2022</v>
      </c>
      <c r="E126" s="2" t="s">
        <v>297</v>
      </c>
      <c r="F126" s="2" t="s">
        <v>113</v>
      </c>
      <c r="G126" s="2" t="s">
        <v>113</v>
      </c>
      <c r="H126" s="2" t="s">
        <v>356</v>
      </c>
      <c r="I126" s="2" t="s">
        <v>357</v>
      </c>
      <c r="J126" s="2">
        <v>525712</v>
      </c>
      <c r="K126" s="2">
        <v>512835</v>
      </c>
      <c r="L126" s="2" t="s">
        <v>37</v>
      </c>
      <c r="M126" s="2" t="s">
        <v>358</v>
      </c>
      <c r="N126" s="7">
        <v>46307</v>
      </c>
      <c r="O126" s="2" t="s">
        <v>359</v>
      </c>
      <c r="P126" s="2"/>
      <c r="Q126" s="2" t="s">
        <v>360</v>
      </c>
    </row>
    <row r="127" spans="1:17">
      <c r="A127" s="2"/>
      <c r="B127" s="2" t="s">
        <v>371</v>
      </c>
      <c r="C127" s="2" t="s">
        <v>63</v>
      </c>
      <c r="D127" s="2">
        <v>2022</v>
      </c>
      <c r="E127" s="2" t="s">
        <v>297</v>
      </c>
      <c r="F127" s="2" t="s">
        <v>88</v>
      </c>
      <c r="G127" s="2" t="s">
        <v>88</v>
      </c>
      <c r="H127" s="2" t="s">
        <v>372</v>
      </c>
      <c r="I127" s="2" t="s">
        <v>373</v>
      </c>
      <c r="J127" s="2">
        <v>448371</v>
      </c>
      <c r="K127" s="2">
        <v>435092</v>
      </c>
      <c r="L127" s="2" t="s">
        <v>37</v>
      </c>
      <c r="M127" s="2" t="s">
        <v>358</v>
      </c>
      <c r="N127" s="7">
        <v>45758</v>
      </c>
      <c r="O127" s="2" t="s">
        <v>374</v>
      </c>
      <c r="P127" s="2"/>
      <c r="Q127" s="2" t="s">
        <v>375</v>
      </c>
    </row>
    <row r="128" spans="1:17">
      <c r="A128" s="2"/>
      <c r="B128" s="2" t="s">
        <v>376</v>
      </c>
      <c r="C128" s="2" t="s">
        <v>63</v>
      </c>
      <c r="D128" s="2">
        <v>2022</v>
      </c>
      <c r="E128" s="2" t="s">
        <v>297</v>
      </c>
      <c r="F128" s="2" t="s">
        <v>94</v>
      </c>
      <c r="G128" s="2" t="s">
        <v>94</v>
      </c>
      <c r="H128" s="2" t="s">
        <v>377</v>
      </c>
      <c r="I128" s="2" t="s">
        <v>378</v>
      </c>
      <c r="J128" s="2">
        <v>278125</v>
      </c>
      <c r="K128" s="2">
        <v>270000</v>
      </c>
      <c r="L128" s="2" t="s">
        <v>37</v>
      </c>
      <c r="M128" s="2" t="s">
        <v>358</v>
      </c>
      <c r="N128" s="7">
        <v>45657</v>
      </c>
      <c r="O128" s="2" t="s">
        <v>379</v>
      </c>
      <c r="P128" s="2"/>
      <c r="Q128" s="2" t="s">
        <v>380</v>
      </c>
    </row>
    <row r="129" spans="1:17">
      <c r="A129" s="2"/>
      <c r="B129" s="2" t="s">
        <v>388</v>
      </c>
      <c r="C129" s="2" t="s">
        <v>63</v>
      </c>
      <c r="D129" s="2">
        <v>2022</v>
      </c>
      <c r="E129" s="2" t="s">
        <v>297</v>
      </c>
      <c r="F129" s="2" t="s">
        <v>243</v>
      </c>
      <c r="G129" s="2" t="s">
        <v>243</v>
      </c>
      <c r="H129" s="2" t="s">
        <v>389</v>
      </c>
      <c r="I129" s="2" t="s">
        <v>390</v>
      </c>
      <c r="J129" s="2">
        <v>447954</v>
      </c>
      <c r="K129" s="2">
        <v>435000</v>
      </c>
      <c r="L129" s="2" t="s">
        <v>37</v>
      </c>
      <c r="M129" s="2" t="s">
        <v>391</v>
      </c>
      <c r="N129" s="7">
        <v>45657</v>
      </c>
      <c r="O129" s="2" t="s">
        <v>392</v>
      </c>
      <c r="P129" s="2"/>
      <c r="Q129" s="2" t="s">
        <v>393</v>
      </c>
    </row>
    <row r="130" spans="1:17">
      <c r="A130" s="2"/>
      <c r="B130" s="2" t="s">
        <v>430</v>
      </c>
      <c r="C130" s="2" t="s">
        <v>63</v>
      </c>
      <c r="D130" s="2">
        <v>2022</v>
      </c>
      <c r="E130" s="2" t="s">
        <v>297</v>
      </c>
      <c r="F130" s="2" t="s">
        <v>42</v>
      </c>
      <c r="G130" s="2" t="s">
        <v>42</v>
      </c>
      <c r="H130" s="2" t="s">
        <v>431</v>
      </c>
      <c r="I130" s="2" t="s">
        <v>432</v>
      </c>
      <c r="J130" s="2">
        <v>547429</v>
      </c>
      <c r="K130" s="2">
        <v>531000</v>
      </c>
      <c r="L130" s="2" t="s">
        <v>37</v>
      </c>
      <c r="M130" s="2" t="s">
        <v>358</v>
      </c>
      <c r="N130" s="7">
        <v>45657</v>
      </c>
      <c r="O130" s="2" t="s">
        <v>433</v>
      </c>
      <c r="P130" s="2"/>
      <c r="Q130" s="2" t="s">
        <v>434</v>
      </c>
    </row>
    <row r="131" spans="1:17">
      <c r="A131" s="2"/>
      <c r="B131" s="2" t="s">
        <v>468</v>
      </c>
      <c r="C131" s="2" t="s">
        <v>165</v>
      </c>
      <c r="D131" s="2">
        <v>2022</v>
      </c>
      <c r="E131" s="2" t="s">
        <v>463</v>
      </c>
      <c r="F131" s="2" t="s">
        <v>20</v>
      </c>
      <c r="G131" s="2" t="s">
        <v>20</v>
      </c>
      <c r="H131" s="2" t="s">
        <v>469</v>
      </c>
      <c r="I131" s="2" t="s">
        <v>470</v>
      </c>
      <c r="J131" s="2">
        <v>1173128</v>
      </c>
      <c r="K131" s="2">
        <v>1173128</v>
      </c>
      <c r="L131" s="2" t="s">
        <v>37</v>
      </c>
      <c r="M131" s="2" t="s">
        <v>282</v>
      </c>
      <c r="N131" s="7">
        <v>45291</v>
      </c>
      <c r="O131" s="2" t="s">
        <v>471</v>
      </c>
      <c r="P131" s="2" t="s">
        <v>472</v>
      </c>
      <c r="Q131" s="2" t="s">
        <v>473</v>
      </c>
    </row>
    <row r="132" spans="1:17">
      <c r="A132" s="2"/>
      <c r="B132" s="2" t="s">
        <v>474</v>
      </c>
      <c r="C132" s="2" t="s">
        <v>165</v>
      </c>
      <c r="D132" s="2">
        <v>2022</v>
      </c>
      <c r="E132" s="2" t="s">
        <v>463</v>
      </c>
      <c r="F132" s="2" t="s">
        <v>20</v>
      </c>
      <c r="G132" s="2" t="s">
        <v>20</v>
      </c>
      <c r="H132" s="2" t="s">
        <v>475</v>
      </c>
      <c r="I132" s="2" t="s">
        <v>476</v>
      </c>
      <c r="J132" s="2">
        <v>738750</v>
      </c>
      <c r="K132" s="2">
        <v>738750</v>
      </c>
      <c r="L132" s="2" t="s">
        <v>37</v>
      </c>
      <c r="M132" s="2" t="s">
        <v>441</v>
      </c>
      <c r="N132" s="7">
        <v>45291</v>
      </c>
      <c r="O132" s="2" t="s">
        <v>477</v>
      </c>
      <c r="P132" s="2" t="s">
        <v>478</v>
      </c>
      <c r="Q132" s="2" t="s">
        <v>479</v>
      </c>
    </row>
    <row r="133" spans="1:17">
      <c r="A133" s="2"/>
      <c r="B133" s="2" t="s">
        <v>506</v>
      </c>
      <c r="C133" s="2" t="s">
        <v>205</v>
      </c>
      <c r="D133" s="2">
        <v>2022</v>
      </c>
      <c r="E133" s="2" t="s">
        <v>507</v>
      </c>
      <c r="F133" s="2" t="s">
        <v>113</v>
      </c>
      <c r="G133" s="2" t="s">
        <v>113</v>
      </c>
      <c r="H133" s="2" t="s">
        <v>508</v>
      </c>
      <c r="I133" s="2" t="s">
        <v>509</v>
      </c>
      <c r="J133" s="2">
        <v>446227</v>
      </c>
      <c r="K133" s="2">
        <v>433182</v>
      </c>
      <c r="L133" s="2" t="s">
        <v>37</v>
      </c>
      <c r="M133" s="2" t="s">
        <v>358</v>
      </c>
      <c r="N133" s="7">
        <v>45745</v>
      </c>
      <c r="O133" s="2" t="s">
        <v>509</v>
      </c>
      <c r="P133" s="2"/>
      <c r="Q133" s="2" t="s">
        <v>510</v>
      </c>
    </row>
    <row r="134" spans="1:17">
      <c r="A134" s="2"/>
      <c r="B134" s="2" t="s">
        <v>511</v>
      </c>
      <c r="C134" s="2" t="s">
        <v>205</v>
      </c>
      <c r="D134" s="2">
        <v>2022</v>
      </c>
      <c r="E134" s="2" t="s">
        <v>507</v>
      </c>
      <c r="F134" s="2" t="s">
        <v>94</v>
      </c>
      <c r="G134" s="2" t="s">
        <v>94</v>
      </c>
      <c r="H134" s="2" t="s">
        <v>512</v>
      </c>
      <c r="I134" s="2" t="s">
        <v>513</v>
      </c>
      <c r="J134" s="2">
        <v>452216</v>
      </c>
      <c r="K134" s="2">
        <v>439000</v>
      </c>
      <c r="L134" s="2" t="s">
        <v>37</v>
      </c>
      <c r="M134" s="2" t="s">
        <v>358</v>
      </c>
      <c r="N134" s="7">
        <v>46020</v>
      </c>
      <c r="O134" s="2" t="s">
        <v>513</v>
      </c>
      <c r="P134" s="2"/>
      <c r="Q134" s="2" t="s">
        <v>514</v>
      </c>
    </row>
    <row r="135" spans="1:17">
      <c r="A135" s="2"/>
      <c r="B135" s="2" t="s">
        <v>515</v>
      </c>
      <c r="C135" s="2" t="s">
        <v>205</v>
      </c>
      <c r="D135" s="2">
        <v>2022</v>
      </c>
      <c r="E135" s="2" t="s">
        <v>507</v>
      </c>
      <c r="F135" s="2" t="s">
        <v>88</v>
      </c>
      <c r="G135" s="2" t="s">
        <v>88</v>
      </c>
      <c r="H135" s="2" t="s">
        <v>516</v>
      </c>
      <c r="I135" s="2" t="s">
        <v>517</v>
      </c>
      <c r="J135" s="2">
        <v>370833</v>
      </c>
      <c r="K135" s="2">
        <v>360000</v>
      </c>
      <c r="L135" s="2" t="s">
        <v>37</v>
      </c>
      <c r="M135" s="2" t="s">
        <v>358</v>
      </c>
      <c r="N135" s="7">
        <v>46021</v>
      </c>
      <c r="O135" s="2" t="s">
        <v>517</v>
      </c>
      <c r="P135" s="2"/>
      <c r="Q135" s="2" t="s">
        <v>518</v>
      </c>
    </row>
    <row r="136" spans="1:17">
      <c r="A136" s="2"/>
      <c r="B136" s="2" t="s">
        <v>519</v>
      </c>
      <c r="C136" s="2" t="s">
        <v>205</v>
      </c>
      <c r="D136" s="2">
        <v>2022</v>
      </c>
      <c r="E136" s="2" t="s">
        <v>507</v>
      </c>
      <c r="F136" s="2" t="s">
        <v>42</v>
      </c>
      <c r="G136" s="2" t="s">
        <v>42</v>
      </c>
      <c r="H136" s="2" t="s">
        <v>520</v>
      </c>
      <c r="I136" s="2" t="s">
        <v>521</v>
      </c>
      <c r="J136" s="2">
        <v>440445</v>
      </c>
      <c r="K136" s="2">
        <v>427562</v>
      </c>
      <c r="L136" s="2" t="s">
        <v>37</v>
      </c>
      <c r="M136" s="2" t="s">
        <v>358</v>
      </c>
      <c r="N136" s="7">
        <v>45838</v>
      </c>
      <c r="O136" s="2" t="s">
        <v>521</v>
      </c>
      <c r="P136" s="2"/>
      <c r="Q136" s="2" t="s">
        <v>522</v>
      </c>
    </row>
    <row r="137" spans="1:17">
      <c r="A137" s="2"/>
      <c r="B137" s="2" t="s">
        <v>527</v>
      </c>
      <c r="C137" s="2" t="s">
        <v>205</v>
      </c>
      <c r="D137" s="2">
        <v>2022</v>
      </c>
      <c r="E137" s="2" t="s">
        <v>507</v>
      </c>
      <c r="F137" s="2" t="s">
        <v>88</v>
      </c>
      <c r="G137" s="2" t="s">
        <v>88</v>
      </c>
      <c r="H137" s="2" t="s">
        <v>528</v>
      </c>
      <c r="I137" s="2" t="s">
        <v>529</v>
      </c>
      <c r="J137" s="2">
        <v>419724</v>
      </c>
      <c r="K137" s="2">
        <v>407600</v>
      </c>
      <c r="L137" s="2" t="s">
        <v>37</v>
      </c>
      <c r="M137" s="2" t="s">
        <v>282</v>
      </c>
      <c r="N137" s="7">
        <v>46030</v>
      </c>
      <c r="O137" s="2" t="s">
        <v>529</v>
      </c>
      <c r="P137" s="2"/>
      <c r="Q137" s="2" t="s">
        <v>530</v>
      </c>
    </row>
    <row r="138" spans="1:17">
      <c r="A138" s="2"/>
      <c r="B138" s="2" t="s">
        <v>539</v>
      </c>
      <c r="C138" s="2" t="s">
        <v>241</v>
      </c>
      <c r="D138" s="2">
        <v>2021</v>
      </c>
      <c r="E138" s="2" t="s">
        <v>540</v>
      </c>
      <c r="F138" s="2" t="s">
        <v>220</v>
      </c>
      <c r="G138" s="2" t="s">
        <v>220</v>
      </c>
      <c r="H138" s="2" t="s">
        <v>541</v>
      </c>
      <c r="I138" s="2" t="s">
        <v>542</v>
      </c>
      <c r="J138" s="2">
        <v>840352</v>
      </c>
      <c r="K138" s="2">
        <v>820000</v>
      </c>
      <c r="L138" s="2" t="s">
        <v>37</v>
      </c>
      <c r="M138" s="2" t="s">
        <v>306</v>
      </c>
      <c r="N138" s="7">
        <v>46036</v>
      </c>
      <c r="O138" s="2" t="s">
        <v>542</v>
      </c>
      <c r="P138" s="2"/>
      <c r="Q138" s="2" t="s">
        <v>543</v>
      </c>
    </row>
    <row r="139" spans="1:17">
      <c r="A139" s="2"/>
      <c r="B139" s="2" t="s">
        <v>544</v>
      </c>
      <c r="C139" s="2" t="s">
        <v>241</v>
      </c>
      <c r="D139" s="2">
        <v>2021</v>
      </c>
      <c r="E139" s="2" t="s">
        <v>540</v>
      </c>
      <c r="F139" s="2" t="s">
        <v>42</v>
      </c>
      <c r="G139" s="2" t="s">
        <v>42</v>
      </c>
      <c r="H139" s="2" t="s">
        <v>545</v>
      </c>
      <c r="I139" s="2" t="s">
        <v>546</v>
      </c>
      <c r="J139" s="2">
        <v>941833</v>
      </c>
      <c r="K139" s="2">
        <v>918945</v>
      </c>
      <c r="L139" s="2" t="s">
        <v>37</v>
      </c>
      <c r="M139" s="2" t="s">
        <v>358</v>
      </c>
      <c r="N139" s="7">
        <v>46568</v>
      </c>
      <c r="O139" s="2" t="s">
        <v>546</v>
      </c>
      <c r="P139" s="2"/>
      <c r="Q139" s="2" t="s">
        <v>547</v>
      </c>
    </row>
    <row r="140" spans="1:17">
      <c r="A140" s="2"/>
      <c r="B140" s="2" t="s">
        <v>562</v>
      </c>
      <c r="C140" s="2" t="s">
        <v>241</v>
      </c>
      <c r="D140" s="2">
        <v>2021</v>
      </c>
      <c r="E140" s="2" t="s">
        <v>540</v>
      </c>
      <c r="F140" s="2" t="s">
        <v>152</v>
      </c>
      <c r="G140" s="2" t="s">
        <v>152</v>
      </c>
      <c r="H140" s="2" t="s">
        <v>563</v>
      </c>
      <c r="I140" s="2" t="s">
        <v>564</v>
      </c>
      <c r="J140" s="2">
        <v>811218</v>
      </c>
      <c r="K140" s="2">
        <v>790320</v>
      </c>
      <c r="L140" s="2" t="s">
        <v>37</v>
      </c>
      <c r="M140" s="2" t="s">
        <v>358</v>
      </c>
      <c r="N140" s="7">
        <v>45990</v>
      </c>
      <c r="O140" s="2" t="s">
        <v>564</v>
      </c>
      <c r="P140" s="2"/>
      <c r="Q140" s="2" t="s">
        <v>565</v>
      </c>
    </row>
    <row r="141" spans="1:17">
      <c r="A141" s="2"/>
      <c r="B141" s="2" t="s">
        <v>566</v>
      </c>
      <c r="C141" s="2" t="s">
        <v>241</v>
      </c>
      <c r="D141" s="2">
        <v>2021</v>
      </c>
      <c r="E141" s="2" t="s">
        <v>540</v>
      </c>
      <c r="F141" s="2" t="s">
        <v>42</v>
      </c>
      <c r="G141" s="2" t="s">
        <v>152</v>
      </c>
      <c r="H141" s="2" t="s">
        <v>567</v>
      </c>
      <c r="I141" s="2" t="s">
        <v>568</v>
      </c>
      <c r="J141" s="2">
        <v>777790</v>
      </c>
      <c r="K141" s="2">
        <v>758651</v>
      </c>
      <c r="L141" s="2" t="s">
        <v>37</v>
      </c>
      <c r="M141" s="2" t="s">
        <v>358</v>
      </c>
      <c r="N141" s="7">
        <v>46201</v>
      </c>
      <c r="O141" s="2" t="s">
        <v>568</v>
      </c>
      <c r="P141" s="2"/>
      <c r="Q141" s="2" t="s">
        <v>569</v>
      </c>
    </row>
    <row r="142" spans="1:17">
      <c r="A142" s="2"/>
      <c r="B142" s="2" t="s">
        <v>598</v>
      </c>
      <c r="C142" s="2" t="s">
        <v>594</v>
      </c>
      <c r="D142" s="2">
        <v>2021</v>
      </c>
      <c r="E142" s="2" t="s">
        <v>595</v>
      </c>
      <c r="F142" s="2" t="s">
        <v>152</v>
      </c>
      <c r="G142" s="2" t="s">
        <v>152</v>
      </c>
      <c r="H142" s="2" t="s">
        <v>599</v>
      </c>
      <c r="I142" s="2" t="s">
        <v>600</v>
      </c>
      <c r="J142" s="2">
        <v>3310180</v>
      </c>
      <c r="K142" s="2">
        <v>3245263</v>
      </c>
      <c r="L142" s="2" t="s">
        <v>37</v>
      </c>
      <c r="M142" s="2" t="s">
        <v>358</v>
      </c>
      <c r="N142" s="7">
        <v>46480</v>
      </c>
      <c r="O142" s="2" t="s">
        <v>600</v>
      </c>
      <c r="P142" s="2"/>
      <c r="Q142" s="2" t="s">
        <v>601</v>
      </c>
    </row>
    <row r="143" spans="1:17">
      <c r="A143" s="2"/>
      <c r="B143" s="2" t="s">
        <v>616</v>
      </c>
      <c r="C143" s="2" t="s">
        <v>63</v>
      </c>
      <c r="D143" s="2">
        <v>2021</v>
      </c>
      <c r="E143" s="2" t="s">
        <v>617</v>
      </c>
      <c r="F143" s="2" t="s">
        <v>42</v>
      </c>
      <c r="G143" s="2" t="s">
        <v>42</v>
      </c>
      <c r="H143" s="2" t="s">
        <v>618</v>
      </c>
      <c r="I143" s="2" t="s">
        <v>619</v>
      </c>
      <c r="J143" s="2">
        <v>527473</v>
      </c>
      <c r="K143" s="2">
        <v>500097</v>
      </c>
      <c r="L143" s="2" t="s">
        <v>37</v>
      </c>
      <c r="M143" s="2" t="s">
        <v>293</v>
      </c>
      <c r="N143" s="7">
        <v>45381</v>
      </c>
      <c r="O143" s="2" t="s">
        <v>620</v>
      </c>
      <c r="P143" s="2"/>
      <c r="Q143" s="2" t="s">
        <v>621</v>
      </c>
    </row>
    <row r="144" spans="1:17">
      <c r="A144" s="2"/>
      <c r="B144" s="2" t="s">
        <v>630</v>
      </c>
      <c r="C144" s="2" t="s">
        <v>165</v>
      </c>
      <c r="D144" s="2">
        <v>2021</v>
      </c>
      <c r="E144" s="2" t="s">
        <v>624</v>
      </c>
      <c r="F144" s="2" t="s">
        <v>88</v>
      </c>
      <c r="G144" s="2" t="s">
        <v>88</v>
      </c>
      <c r="H144" s="2" t="s">
        <v>631</v>
      </c>
      <c r="I144" s="2" t="s">
        <v>632</v>
      </c>
      <c r="J144" s="2">
        <v>699664</v>
      </c>
      <c r="K144" s="2">
        <v>699664</v>
      </c>
      <c r="L144" s="2" t="s">
        <v>37</v>
      </c>
      <c r="M144" s="2" t="s">
        <v>358</v>
      </c>
      <c r="N144" s="7">
        <v>44757</v>
      </c>
      <c r="O144" s="2" t="s">
        <v>633</v>
      </c>
      <c r="P144" s="2"/>
      <c r="Q144" s="2" t="s">
        <v>634</v>
      </c>
    </row>
    <row r="145" spans="1:17">
      <c r="A145" s="2"/>
      <c r="B145" s="2" t="s">
        <v>664</v>
      </c>
      <c r="C145" s="2" t="s">
        <v>63</v>
      </c>
      <c r="D145" s="2">
        <v>2021</v>
      </c>
      <c r="E145" s="2" t="s">
        <v>617</v>
      </c>
      <c r="F145" s="2" t="s">
        <v>225</v>
      </c>
      <c r="G145" s="2" t="s">
        <v>225</v>
      </c>
      <c r="H145" s="2" t="s">
        <v>665</v>
      </c>
      <c r="I145" s="2" t="s">
        <v>666</v>
      </c>
      <c r="J145" s="2">
        <v>411349</v>
      </c>
      <c r="K145" s="2">
        <v>390000</v>
      </c>
      <c r="L145" s="2" t="s">
        <v>37</v>
      </c>
      <c r="M145" s="2" t="s">
        <v>358</v>
      </c>
      <c r="N145" s="7">
        <v>45773</v>
      </c>
      <c r="O145" s="2" t="s">
        <v>667</v>
      </c>
      <c r="P145" s="2"/>
      <c r="Q145" s="2" t="s">
        <v>668</v>
      </c>
    </row>
    <row r="146" spans="1:17">
      <c r="A146" s="2"/>
      <c r="B146" s="2" t="s">
        <v>699</v>
      </c>
      <c r="C146" s="2" t="s">
        <v>63</v>
      </c>
      <c r="D146" s="2">
        <v>2021</v>
      </c>
      <c r="E146" s="2" t="s">
        <v>617</v>
      </c>
      <c r="F146" s="2" t="s">
        <v>243</v>
      </c>
      <c r="G146" s="2" t="s">
        <v>243</v>
      </c>
      <c r="H146" s="2" t="s">
        <v>700</v>
      </c>
      <c r="I146" s="2" t="s">
        <v>701</v>
      </c>
      <c r="J146" s="2">
        <v>696185</v>
      </c>
      <c r="K146" s="2">
        <v>659755</v>
      </c>
      <c r="L146" s="2" t="s">
        <v>37</v>
      </c>
      <c r="M146" s="2" t="s">
        <v>358</v>
      </c>
      <c r="N146" s="7">
        <v>45595</v>
      </c>
      <c r="O146" s="2" t="s">
        <v>702</v>
      </c>
      <c r="P146" s="2"/>
      <c r="Q146" s="2" t="s">
        <v>703</v>
      </c>
    </row>
    <row r="147" spans="1:17">
      <c r="A147" s="2" t="s">
        <v>714</v>
      </c>
      <c r="B147" s="2" t="s">
        <v>715</v>
      </c>
      <c r="C147" s="2" t="s">
        <v>63</v>
      </c>
      <c r="D147" s="2">
        <v>2021</v>
      </c>
      <c r="E147" s="2" t="s">
        <v>617</v>
      </c>
      <c r="F147" s="2" t="s">
        <v>20</v>
      </c>
      <c r="G147" s="2" t="s">
        <v>20</v>
      </c>
      <c r="H147" s="2" t="s">
        <v>716</v>
      </c>
      <c r="I147" s="2" t="s">
        <v>717</v>
      </c>
      <c r="J147" s="2">
        <v>611566</v>
      </c>
      <c r="K147" s="2">
        <v>580000</v>
      </c>
      <c r="L147" s="2" t="s">
        <v>37</v>
      </c>
      <c r="M147" s="2" t="s">
        <v>282</v>
      </c>
      <c r="N147" s="7">
        <v>45291</v>
      </c>
      <c r="O147" s="2" t="s">
        <v>718</v>
      </c>
      <c r="P147" s="2"/>
      <c r="Q147" s="2" t="s">
        <v>719</v>
      </c>
    </row>
    <row r="148" spans="1:17">
      <c r="A148" s="2"/>
      <c r="B148" s="2" t="s">
        <v>720</v>
      </c>
      <c r="C148" s="2" t="s">
        <v>33</v>
      </c>
      <c r="D148" s="2">
        <v>2020</v>
      </c>
      <c r="E148" s="2" t="s">
        <v>721</v>
      </c>
      <c r="F148" s="2" t="s">
        <v>20</v>
      </c>
      <c r="G148" s="2" t="s">
        <v>20</v>
      </c>
      <c r="H148" s="2" t="s">
        <v>722</v>
      </c>
      <c r="I148" s="2" t="s">
        <v>22</v>
      </c>
      <c r="J148" s="2">
        <v>439221</v>
      </c>
      <c r="K148" s="2">
        <v>420696</v>
      </c>
      <c r="L148" s="2" t="s">
        <v>37</v>
      </c>
      <c r="M148" s="2" t="s">
        <v>293</v>
      </c>
      <c r="N148" s="7">
        <v>45697</v>
      </c>
      <c r="O148" s="2" t="s">
        <v>723</v>
      </c>
      <c r="P148" s="2"/>
      <c r="Q148" s="2" t="s">
        <v>724</v>
      </c>
    </row>
    <row r="149" spans="1:17">
      <c r="A149" s="2"/>
      <c r="B149" s="2" t="s">
        <v>730</v>
      </c>
      <c r="C149" s="2" t="s">
        <v>63</v>
      </c>
      <c r="D149" s="2">
        <v>2021</v>
      </c>
      <c r="E149" s="2" t="s">
        <v>617</v>
      </c>
      <c r="F149" s="2" t="s">
        <v>113</v>
      </c>
      <c r="G149" s="2" t="s">
        <v>113</v>
      </c>
      <c r="H149" s="2" t="s">
        <v>731</v>
      </c>
      <c r="I149" s="2" t="s">
        <v>732</v>
      </c>
      <c r="J149" s="2">
        <v>630096</v>
      </c>
      <c r="K149" s="2">
        <v>600000</v>
      </c>
      <c r="L149" s="2" t="s">
        <v>37</v>
      </c>
      <c r="M149" s="2" t="s">
        <v>358</v>
      </c>
      <c r="N149" s="7">
        <v>45339</v>
      </c>
      <c r="O149" s="2" t="s">
        <v>733</v>
      </c>
      <c r="P149" s="2"/>
      <c r="Q149" s="2" t="s">
        <v>734</v>
      </c>
    </row>
    <row r="150" spans="1:17">
      <c r="A150" s="2"/>
      <c r="B150" s="2" t="s">
        <v>745</v>
      </c>
      <c r="C150" s="2" t="s">
        <v>63</v>
      </c>
      <c r="D150" s="2">
        <v>2021</v>
      </c>
      <c r="E150" s="2" t="s">
        <v>617</v>
      </c>
      <c r="F150" s="2" t="s">
        <v>42</v>
      </c>
      <c r="G150" s="2" t="s">
        <v>42</v>
      </c>
      <c r="H150" s="2" t="s">
        <v>746</v>
      </c>
      <c r="I150" s="2" t="s">
        <v>747</v>
      </c>
      <c r="J150" s="2">
        <v>542640</v>
      </c>
      <c r="K150" s="2">
        <v>515000</v>
      </c>
      <c r="L150" s="2" t="s">
        <v>37</v>
      </c>
      <c r="M150" s="2" t="s">
        <v>358</v>
      </c>
      <c r="N150" s="7">
        <v>45382</v>
      </c>
      <c r="O150" s="2" t="s">
        <v>748</v>
      </c>
      <c r="P150" s="2"/>
      <c r="Q150" s="2" t="s">
        <v>749</v>
      </c>
    </row>
    <row r="151" spans="1:17">
      <c r="A151" s="2"/>
      <c r="B151" s="2" t="s">
        <v>755</v>
      </c>
      <c r="C151" s="2" t="s">
        <v>33</v>
      </c>
      <c r="D151" s="2">
        <v>2020</v>
      </c>
      <c r="E151" s="2" t="s">
        <v>721</v>
      </c>
      <c r="F151" s="2" t="s">
        <v>225</v>
      </c>
      <c r="G151" s="2" t="s">
        <v>225</v>
      </c>
      <c r="H151" s="2" t="s">
        <v>756</v>
      </c>
      <c r="I151" s="2" t="s">
        <v>757</v>
      </c>
      <c r="J151" s="2">
        <v>470975</v>
      </c>
      <c r="K151" s="2">
        <v>451265</v>
      </c>
      <c r="L151" s="2" t="s">
        <v>37</v>
      </c>
      <c r="M151" s="2" t="s">
        <v>358</v>
      </c>
      <c r="N151" s="7">
        <v>45778</v>
      </c>
      <c r="O151" s="2" t="s">
        <v>758</v>
      </c>
      <c r="P151" s="2"/>
      <c r="Q151" s="2" t="s">
        <v>759</v>
      </c>
    </row>
    <row r="152" spans="1:17">
      <c r="A152" s="2"/>
      <c r="B152" s="2" t="s">
        <v>770</v>
      </c>
      <c r="C152" s="2" t="s">
        <v>63</v>
      </c>
      <c r="D152" s="2">
        <v>2021</v>
      </c>
      <c r="E152" s="2" t="s">
        <v>617</v>
      </c>
      <c r="F152" s="2" t="s">
        <v>113</v>
      </c>
      <c r="G152" s="2" t="s">
        <v>113</v>
      </c>
      <c r="H152" s="2" t="s">
        <v>771</v>
      </c>
      <c r="I152" s="2" t="s">
        <v>772</v>
      </c>
      <c r="J152" s="2">
        <v>379707</v>
      </c>
      <c r="K152" s="2">
        <v>360000</v>
      </c>
      <c r="L152" s="2" t="s">
        <v>37</v>
      </c>
      <c r="M152" s="2" t="s">
        <v>358</v>
      </c>
      <c r="N152" s="7">
        <v>45365</v>
      </c>
      <c r="O152" s="2" t="s">
        <v>773</v>
      </c>
      <c r="P152" s="2"/>
      <c r="Q152" s="2" t="s">
        <v>774</v>
      </c>
    </row>
    <row r="153" spans="1:17">
      <c r="A153" s="2"/>
      <c r="B153" s="2" t="s">
        <v>779</v>
      </c>
      <c r="C153" s="2" t="s">
        <v>63</v>
      </c>
      <c r="D153" s="2">
        <v>2021</v>
      </c>
      <c r="E153" s="2" t="s">
        <v>617</v>
      </c>
      <c r="F153" s="2" t="s">
        <v>243</v>
      </c>
      <c r="G153" s="2" t="s">
        <v>243</v>
      </c>
      <c r="H153" s="2" t="s">
        <v>780</v>
      </c>
      <c r="I153" s="2" t="s">
        <v>781</v>
      </c>
      <c r="J153" s="2">
        <v>88288</v>
      </c>
      <c r="K153" s="2">
        <v>405000</v>
      </c>
      <c r="L153" s="2" t="s">
        <v>37</v>
      </c>
      <c r="M153" s="2" t="s">
        <v>391</v>
      </c>
      <c r="N153" s="7">
        <v>44882</v>
      </c>
      <c r="O153" s="2" t="s">
        <v>781</v>
      </c>
      <c r="P153" s="2"/>
      <c r="Q153" s="2" t="s">
        <v>782</v>
      </c>
    </row>
    <row r="154" spans="1:17">
      <c r="A154" s="2"/>
      <c r="B154" s="2" t="s">
        <v>809</v>
      </c>
      <c r="C154" s="2" t="s">
        <v>63</v>
      </c>
      <c r="D154" s="2">
        <v>2021</v>
      </c>
      <c r="E154" s="2" t="s">
        <v>617</v>
      </c>
      <c r="F154" s="2" t="s">
        <v>20</v>
      </c>
      <c r="G154" s="2" t="s">
        <v>20</v>
      </c>
      <c r="H154" s="2" t="s">
        <v>810</v>
      </c>
      <c r="I154" s="2" t="s">
        <v>811</v>
      </c>
      <c r="J154" s="2">
        <v>844854</v>
      </c>
      <c r="K154" s="2">
        <v>804269</v>
      </c>
      <c r="L154" s="2" t="s">
        <v>37</v>
      </c>
      <c r="M154" s="2" t="s">
        <v>358</v>
      </c>
      <c r="N154" s="7">
        <v>45291</v>
      </c>
      <c r="O154" s="2" t="s">
        <v>812</v>
      </c>
      <c r="P154" s="2"/>
      <c r="Q154" s="2" t="s">
        <v>813</v>
      </c>
    </row>
    <row r="155" spans="1:17">
      <c r="A155" s="2"/>
      <c r="B155" s="2" t="s">
        <v>814</v>
      </c>
      <c r="C155" s="2" t="s">
        <v>33</v>
      </c>
      <c r="D155" s="2">
        <v>2020</v>
      </c>
      <c r="E155" s="2" t="s">
        <v>721</v>
      </c>
      <c r="F155" s="2" t="s">
        <v>20</v>
      </c>
      <c r="G155" s="2" t="s">
        <v>20</v>
      </c>
      <c r="H155" s="2" t="s">
        <v>815</v>
      </c>
      <c r="I155" s="2" t="s">
        <v>816</v>
      </c>
      <c r="J155" s="2">
        <v>388298</v>
      </c>
      <c r="K155" s="2">
        <v>371806</v>
      </c>
      <c r="L155" s="2" t="s">
        <v>37</v>
      </c>
      <c r="M155" s="2" t="s">
        <v>358</v>
      </c>
      <c r="N155" s="7">
        <v>45590</v>
      </c>
      <c r="O155" s="2" t="s">
        <v>817</v>
      </c>
      <c r="P155" s="2"/>
      <c r="Q155" s="2" t="s">
        <v>818</v>
      </c>
    </row>
    <row r="156" spans="1:17">
      <c r="A156" s="2"/>
      <c r="B156" s="2" t="s">
        <v>830</v>
      </c>
      <c r="C156" s="2" t="s">
        <v>205</v>
      </c>
      <c r="D156" s="2">
        <v>2021</v>
      </c>
      <c r="E156" s="2" t="s">
        <v>820</v>
      </c>
      <c r="F156" s="2" t="s">
        <v>152</v>
      </c>
      <c r="G156" s="2" t="s">
        <v>152</v>
      </c>
      <c r="H156" s="2" t="s">
        <v>831</v>
      </c>
      <c r="I156" s="2" t="s">
        <v>832</v>
      </c>
      <c r="J156" s="2">
        <v>461312</v>
      </c>
      <c r="K156" s="2">
        <v>437299</v>
      </c>
      <c r="L156" s="2" t="s">
        <v>37</v>
      </c>
      <c r="M156" s="2" t="s">
        <v>300</v>
      </c>
      <c r="N156" s="7">
        <v>45382</v>
      </c>
      <c r="O156" s="2" t="s">
        <v>832</v>
      </c>
      <c r="P156" s="2"/>
      <c r="Q156" s="2" t="s">
        <v>833</v>
      </c>
    </row>
    <row r="157" spans="1:17">
      <c r="A157" s="2"/>
      <c r="B157" s="2" t="s">
        <v>846</v>
      </c>
      <c r="C157" s="2" t="s">
        <v>205</v>
      </c>
      <c r="D157" s="2">
        <v>2021</v>
      </c>
      <c r="E157" s="2" t="s">
        <v>820</v>
      </c>
      <c r="F157" s="2" t="s">
        <v>220</v>
      </c>
      <c r="G157" s="2" t="s">
        <v>220</v>
      </c>
      <c r="H157" s="2" t="s">
        <v>847</v>
      </c>
      <c r="I157" s="2" t="s">
        <v>848</v>
      </c>
      <c r="J157" s="2">
        <v>361117</v>
      </c>
      <c r="K157" s="2">
        <v>342346</v>
      </c>
      <c r="L157" s="2" t="s">
        <v>37</v>
      </c>
      <c r="M157" s="2" t="s">
        <v>551</v>
      </c>
      <c r="N157" s="7">
        <v>45322</v>
      </c>
      <c r="O157" s="2" t="s">
        <v>848</v>
      </c>
      <c r="P157" s="2"/>
      <c r="Q157" s="2" t="s">
        <v>849</v>
      </c>
    </row>
    <row r="158" spans="1:17">
      <c r="A158" s="2"/>
      <c r="B158" s="2" t="s">
        <v>862</v>
      </c>
      <c r="C158" s="2" t="s">
        <v>241</v>
      </c>
      <c r="D158" s="2">
        <v>2020</v>
      </c>
      <c r="E158" s="2" t="s">
        <v>855</v>
      </c>
      <c r="F158" s="2" t="s">
        <v>225</v>
      </c>
      <c r="G158" s="2" t="s">
        <v>225</v>
      </c>
      <c r="H158" s="2" t="s">
        <v>863</v>
      </c>
      <c r="I158" s="2" t="s">
        <v>864</v>
      </c>
      <c r="J158" s="2">
        <v>1044855</v>
      </c>
      <c r="K158" s="2">
        <v>1001328</v>
      </c>
      <c r="L158" s="2" t="s">
        <v>37</v>
      </c>
      <c r="M158" s="2" t="s">
        <v>358</v>
      </c>
      <c r="N158" s="7">
        <v>45657</v>
      </c>
      <c r="O158" s="2" t="s">
        <v>864</v>
      </c>
      <c r="P158" s="2"/>
      <c r="Q158" s="2" t="s">
        <v>865</v>
      </c>
    </row>
    <row r="159" spans="1:17">
      <c r="A159" s="2"/>
      <c r="B159" s="2" t="s">
        <v>879</v>
      </c>
      <c r="C159" s="2" t="s">
        <v>33</v>
      </c>
      <c r="D159" s="2">
        <v>2020</v>
      </c>
      <c r="E159" s="2" t="s">
        <v>880</v>
      </c>
      <c r="F159" s="2" t="s">
        <v>220</v>
      </c>
      <c r="G159" s="2" t="s">
        <v>220</v>
      </c>
      <c r="H159" s="2" t="s">
        <v>881</v>
      </c>
      <c r="I159" s="2" t="s">
        <v>882</v>
      </c>
      <c r="J159" s="2">
        <v>391754</v>
      </c>
      <c r="K159" s="2">
        <v>368617</v>
      </c>
      <c r="L159" s="2" t="s">
        <v>37</v>
      </c>
      <c r="M159" s="2" t="s">
        <v>282</v>
      </c>
      <c r="N159" s="7">
        <v>45247</v>
      </c>
      <c r="O159" s="2" t="s">
        <v>883</v>
      </c>
      <c r="P159" s="2"/>
      <c r="Q159" s="2" t="s">
        <v>884</v>
      </c>
    </row>
    <row r="160" spans="1:17">
      <c r="A160" s="2" t="s">
        <v>895</v>
      </c>
      <c r="B160" s="2" t="s">
        <v>896</v>
      </c>
      <c r="C160" s="2" t="s">
        <v>33</v>
      </c>
      <c r="D160" s="2">
        <v>2020</v>
      </c>
      <c r="E160" s="2" t="s">
        <v>880</v>
      </c>
      <c r="F160" s="2" t="s">
        <v>152</v>
      </c>
      <c r="G160" s="2" t="s">
        <v>152</v>
      </c>
      <c r="H160" s="2" t="s">
        <v>897</v>
      </c>
      <c r="I160" s="2" t="s">
        <v>201</v>
      </c>
      <c r="J160" s="2">
        <v>819746</v>
      </c>
      <c r="K160" s="2">
        <v>780917</v>
      </c>
      <c r="L160" s="2" t="s">
        <v>37</v>
      </c>
      <c r="M160" s="2" t="s">
        <v>300</v>
      </c>
      <c r="N160" s="7">
        <v>45985</v>
      </c>
      <c r="O160" s="2" t="s">
        <v>898</v>
      </c>
      <c r="P160" s="2"/>
      <c r="Q160" s="2" t="s">
        <v>899</v>
      </c>
    </row>
    <row r="161" spans="1:17">
      <c r="A161" s="2"/>
      <c r="B161" s="2" t="s">
        <v>916</v>
      </c>
      <c r="C161" s="2" t="s">
        <v>165</v>
      </c>
      <c r="D161" s="2">
        <v>2020</v>
      </c>
      <c r="E161" s="2" t="s">
        <v>902</v>
      </c>
      <c r="F161" s="2" t="s">
        <v>220</v>
      </c>
      <c r="G161" s="2" t="s">
        <v>220</v>
      </c>
      <c r="H161" s="2" t="s">
        <v>917</v>
      </c>
      <c r="I161" s="2" t="s">
        <v>918</v>
      </c>
      <c r="J161" s="2">
        <v>600000</v>
      </c>
      <c r="K161" s="2">
        <v>600000</v>
      </c>
      <c r="L161" s="2" t="s">
        <v>37</v>
      </c>
      <c r="M161" s="2" t="s">
        <v>358</v>
      </c>
      <c r="N161" s="7">
        <v>44713</v>
      </c>
      <c r="O161" s="2" t="s">
        <v>919</v>
      </c>
      <c r="P161" s="2"/>
      <c r="Q161" s="2" t="s">
        <v>920</v>
      </c>
    </row>
    <row r="162" spans="1:17">
      <c r="A162" s="2"/>
      <c r="B162" s="2" t="s">
        <v>930</v>
      </c>
      <c r="C162" s="2" t="s">
        <v>594</v>
      </c>
      <c r="D162" s="2">
        <v>2019</v>
      </c>
      <c r="E162" s="2" t="s">
        <v>931</v>
      </c>
      <c r="F162" s="2" t="s">
        <v>20</v>
      </c>
      <c r="G162" s="2" t="s">
        <v>20</v>
      </c>
      <c r="H162" s="2" t="s">
        <v>932</v>
      </c>
      <c r="I162" s="2" t="s">
        <v>933</v>
      </c>
      <c r="J162" s="2">
        <v>2958100</v>
      </c>
      <c r="K162" s="2">
        <v>2895366</v>
      </c>
      <c r="L162" s="2" t="s">
        <v>37</v>
      </c>
      <c r="M162" s="2" t="s">
        <v>358</v>
      </c>
      <c r="N162" s="7">
        <v>45626</v>
      </c>
      <c r="O162" s="2" t="s">
        <v>933</v>
      </c>
      <c r="P162" s="2"/>
      <c r="Q162" s="2"/>
    </row>
    <row r="163" spans="1:17">
      <c r="A163" s="2"/>
      <c r="B163" s="2" t="s">
        <v>939</v>
      </c>
      <c r="C163" s="2" t="s">
        <v>241</v>
      </c>
      <c r="D163" s="2">
        <v>2019</v>
      </c>
      <c r="E163" s="2" t="s">
        <v>940</v>
      </c>
      <c r="F163" s="2" t="s">
        <v>94</v>
      </c>
      <c r="G163" s="2" t="s">
        <v>94</v>
      </c>
      <c r="H163" s="2" t="s">
        <v>941</v>
      </c>
      <c r="I163" s="2" t="s">
        <v>942</v>
      </c>
      <c r="J163" s="2">
        <v>1041421</v>
      </c>
      <c r="K163" s="2">
        <v>986425</v>
      </c>
      <c r="L163" s="2" t="s">
        <v>37</v>
      </c>
      <c r="M163" s="2" t="s">
        <v>358</v>
      </c>
      <c r="N163" s="7">
        <v>45324</v>
      </c>
      <c r="O163" s="2" t="s">
        <v>942</v>
      </c>
      <c r="P163" s="2"/>
      <c r="Q163" s="2"/>
    </row>
    <row r="164" spans="1:17">
      <c r="A164" s="2"/>
      <c r="B164" s="2" t="s">
        <v>972</v>
      </c>
      <c r="C164" s="2" t="s">
        <v>63</v>
      </c>
      <c r="D164" s="2">
        <v>2020</v>
      </c>
      <c r="E164" s="2" t="s">
        <v>959</v>
      </c>
      <c r="F164" s="2" t="s">
        <v>20</v>
      </c>
      <c r="G164" s="2" t="s">
        <v>20</v>
      </c>
      <c r="H164" s="2" t="s">
        <v>973</v>
      </c>
      <c r="I164" s="2" t="s">
        <v>22</v>
      </c>
      <c r="J164" s="2">
        <v>612578</v>
      </c>
      <c r="K164" s="2">
        <v>582000</v>
      </c>
      <c r="L164" s="2" t="s">
        <v>37</v>
      </c>
      <c r="M164" s="2" t="s">
        <v>282</v>
      </c>
      <c r="N164" s="7">
        <v>45290</v>
      </c>
      <c r="O164" s="2" t="s">
        <v>974</v>
      </c>
      <c r="P164" s="2"/>
      <c r="Q164" s="2" t="s">
        <v>975</v>
      </c>
    </row>
    <row r="165" spans="1:17">
      <c r="A165" s="2"/>
      <c r="B165" s="2" t="s">
        <v>996</v>
      </c>
      <c r="C165" s="2" t="s">
        <v>63</v>
      </c>
      <c r="D165" s="2">
        <v>2020</v>
      </c>
      <c r="E165" s="2" t="s">
        <v>959</v>
      </c>
      <c r="F165" s="2" t="s">
        <v>243</v>
      </c>
      <c r="G165" s="2" t="s">
        <v>243</v>
      </c>
      <c r="H165" s="2" t="s">
        <v>997</v>
      </c>
      <c r="I165" s="2" t="s">
        <v>998</v>
      </c>
      <c r="J165" s="2">
        <v>410654</v>
      </c>
      <c r="K165" s="2">
        <v>390000</v>
      </c>
      <c r="L165" s="2" t="s">
        <v>37</v>
      </c>
      <c r="M165" s="2" t="s">
        <v>391</v>
      </c>
      <c r="N165" s="7">
        <v>45291</v>
      </c>
      <c r="O165" s="2" t="s">
        <v>999</v>
      </c>
      <c r="P165" s="2"/>
      <c r="Q165" s="2" t="s">
        <v>1000</v>
      </c>
    </row>
    <row r="166" spans="1:17">
      <c r="A166" s="2"/>
      <c r="B166" s="2" t="s">
        <v>1006</v>
      </c>
      <c r="C166" s="2" t="s">
        <v>63</v>
      </c>
      <c r="D166" s="2">
        <v>2020</v>
      </c>
      <c r="E166" s="2" t="s">
        <v>959</v>
      </c>
      <c r="F166" s="2" t="s">
        <v>220</v>
      </c>
      <c r="G166" s="2" t="s">
        <v>220</v>
      </c>
      <c r="H166" s="2" t="s">
        <v>1007</v>
      </c>
      <c r="I166" s="2" t="s">
        <v>1008</v>
      </c>
      <c r="J166" s="2">
        <v>379065</v>
      </c>
      <c r="K166" s="2">
        <v>360000</v>
      </c>
      <c r="L166" s="2" t="s">
        <v>37</v>
      </c>
      <c r="M166" s="2" t="s">
        <v>282</v>
      </c>
      <c r="N166" s="7">
        <v>45046</v>
      </c>
      <c r="O166" s="2" t="s">
        <v>1009</v>
      </c>
      <c r="P166" s="2"/>
      <c r="Q166" s="2" t="s">
        <v>1010</v>
      </c>
    </row>
    <row r="167" spans="1:17">
      <c r="A167" s="2"/>
      <c r="B167" s="2" t="s">
        <v>1015</v>
      </c>
      <c r="C167" s="2" t="s">
        <v>63</v>
      </c>
      <c r="D167" s="2">
        <v>2020</v>
      </c>
      <c r="E167" s="2" t="s">
        <v>959</v>
      </c>
      <c r="F167" s="2" t="s">
        <v>152</v>
      </c>
      <c r="G167" s="2" t="s">
        <v>152</v>
      </c>
      <c r="H167" s="2" t="s">
        <v>1016</v>
      </c>
      <c r="I167" s="2" t="s">
        <v>1017</v>
      </c>
      <c r="J167" s="2">
        <v>410654</v>
      </c>
      <c r="K167" s="2">
        <v>390000</v>
      </c>
      <c r="L167" s="2" t="s">
        <v>37</v>
      </c>
      <c r="M167" s="2" t="s">
        <v>551</v>
      </c>
      <c r="N167" s="7">
        <v>44956</v>
      </c>
      <c r="O167" s="2" t="s">
        <v>1018</v>
      </c>
      <c r="P167" s="2"/>
      <c r="Q167" s="2" t="s">
        <v>1019</v>
      </c>
    </row>
    <row r="168" spans="1:17">
      <c r="A168" s="2"/>
      <c r="B168" s="2" t="s">
        <v>1047</v>
      </c>
      <c r="C168" s="2" t="s">
        <v>63</v>
      </c>
      <c r="D168" s="2">
        <v>2020</v>
      </c>
      <c r="E168" s="2" t="s">
        <v>959</v>
      </c>
      <c r="F168" s="2" t="s">
        <v>215</v>
      </c>
      <c r="G168" s="2" t="s">
        <v>215</v>
      </c>
      <c r="H168" s="2" t="s">
        <v>1048</v>
      </c>
      <c r="I168" s="2" t="s">
        <v>1049</v>
      </c>
      <c r="J168" s="2">
        <v>501308</v>
      </c>
      <c r="K168" s="2">
        <v>476000</v>
      </c>
      <c r="L168" s="2" t="s">
        <v>37</v>
      </c>
      <c r="M168" s="2" t="s">
        <v>358</v>
      </c>
      <c r="N168" s="7">
        <v>45008</v>
      </c>
      <c r="O168" s="2" t="s">
        <v>1050</v>
      </c>
      <c r="P168" s="2"/>
      <c r="Q168" s="2" t="s">
        <v>1051</v>
      </c>
    </row>
    <row r="169" spans="1:17">
      <c r="A169" s="4" t="s">
        <v>100</v>
      </c>
      <c r="B169" s="4" t="s">
        <v>101</v>
      </c>
      <c r="C169" s="4" t="s">
        <v>63</v>
      </c>
      <c r="D169" s="4">
        <v>2023</v>
      </c>
      <c r="E169" s="4" t="s">
        <v>64</v>
      </c>
      <c r="F169" s="4" t="s">
        <v>88</v>
      </c>
      <c r="G169" s="4" t="s">
        <v>88</v>
      </c>
      <c r="H169" s="4" t="s">
        <v>102</v>
      </c>
      <c r="I169" s="4" t="s">
        <v>103</v>
      </c>
      <c r="J169" s="4">
        <v>388736</v>
      </c>
      <c r="K169" s="4">
        <v>382000</v>
      </c>
      <c r="L169" s="4" t="s">
        <v>37</v>
      </c>
      <c r="M169" s="4" t="s">
        <v>72</v>
      </c>
      <c r="N169" s="5">
        <v>46083</v>
      </c>
      <c r="O169" s="4" t="s">
        <v>104</v>
      </c>
      <c r="P169" s="4"/>
      <c r="Q169" s="4" t="s">
        <v>105</v>
      </c>
    </row>
    <row r="170" spans="1:17">
      <c r="A170" s="4" t="s">
        <v>177</v>
      </c>
      <c r="B170" s="4" t="s">
        <v>178</v>
      </c>
      <c r="C170" s="4" t="s">
        <v>165</v>
      </c>
      <c r="D170" s="4">
        <v>2023</v>
      </c>
      <c r="E170" s="4" t="s">
        <v>166</v>
      </c>
      <c r="F170" s="4" t="s">
        <v>42</v>
      </c>
      <c r="G170" s="4" t="s">
        <v>42</v>
      </c>
      <c r="H170" s="4" t="s">
        <v>179</v>
      </c>
      <c r="I170" s="4" t="s">
        <v>180</v>
      </c>
      <c r="J170" s="4">
        <v>970000</v>
      </c>
      <c r="K170" s="4">
        <v>970000</v>
      </c>
      <c r="L170" s="4" t="s">
        <v>37</v>
      </c>
      <c r="M170" s="4" t="s">
        <v>84</v>
      </c>
      <c r="N170" s="5">
        <v>45291</v>
      </c>
      <c r="O170" s="4" t="s">
        <v>181</v>
      </c>
      <c r="P170" s="4" t="s">
        <v>182</v>
      </c>
      <c r="Q170" s="4" t="s">
        <v>183</v>
      </c>
    </row>
    <row r="171" spans="1:17">
      <c r="A171" s="4" t="s">
        <v>233</v>
      </c>
      <c r="B171" s="4" t="s">
        <v>234</v>
      </c>
      <c r="C171" s="4" t="s">
        <v>205</v>
      </c>
      <c r="D171" s="4">
        <v>2023</v>
      </c>
      <c r="E171" s="4" t="s">
        <v>206</v>
      </c>
      <c r="F171" s="4" t="s">
        <v>20</v>
      </c>
      <c r="G171" s="4" t="s">
        <v>20</v>
      </c>
      <c r="H171" s="4" t="s">
        <v>235</v>
      </c>
      <c r="I171" s="4" t="s">
        <v>236</v>
      </c>
      <c r="J171" s="4">
        <v>458833</v>
      </c>
      <c r="K171" s="4">
        <v>452154</v>
      </c>
      <c r="L171" s="4" t="s">
        <v>37</v>
      </c>
      <c r="M171" s="4" t="s">
        <v>237</v>
      </c>
      <c r="N171" s="5">
        <v>46022</v>
      </c>
      <c r="O171" s="4" t="s">
        <v>236</v>
      </c>
      <c r="P171" s="4"/>
      <c r="Q171" s="4" t="s">
        <v>238</v>
      </c>
    </row>
    <row r="172" spans="1:17">
      <c r="A172" s="4" t="s">
        <v>239</v>
      </c>
      <c r="B172" s="4" t="s">
        <v>240</v>
      </c>
      <c r="C172" s="4" t="s">
        <v>241</v>
      </c>
      <c r="D172" s="4">
        <v>2022</v>
      </c>
      <c r="E172" s="4" t="s">
        <v>242</v>
      </c>
      <c r="F172" s="4" t="s">
        <v>243</v>
      </c>
      <c r="G172" s="4" t="s">
        <v>243</v>
      </c>
      <c r="H172" s="4" t="s">
        <v>244</v>
      </c>
      <c r="I172" s="4" t="s">
        <v>245</v>
      </c>
      <c r="J172" s="4">
        <v>1132238</v>
      </c>
      <c r="K172" s="4">
        <v>1118243</v>
      </c>
      <c r="L172" s="4" t="s">
        <v>37</v>
      </c>
      <c r="M172" s="4" t="s">
        <v>84</v>
      </c>
      <c r="N172" s="5">
        <v>46446</v>
      </c>
      <c r="O172" s="4" t="s">
        <v>245</v>
      </c>
      <c r="P172" s="4"/>
      <c r="Q172" s="4" t="s">
        <v>246</v>
      </c>
    </row>
    <row r="173" spans="1:17">
      <c r="A173" s="4" t="s">
        <v>263</v>
      </c>
      <c r="B173" s="4" t="s">
        <v>264</v>
      </c>
      <c r="C173" s="4" t="s">
        <v>241</v>
      </c>
      <c r="D173" s="4">
        <v>2022</v>
      </c>
      <c r="E173" s="4" t="s">
        <v>242</v>
      </c>
      <c r="F173" s="4" t="s">
        <v>20</v>
      </c>
      <c r="G173" s="4" t="s">
        <v>20</v>
      </c>
      <c r="H173" s="4" t="s">
        <v>265</v>
      </c>
      <c r="I173" s="4" t="s">
        <v>266</v>
      </c>
      <c r="J173" s="4">
        <v>963716</v>
      </c>
      <c r="K173" s="4">
        <v>952000</v>
      </c>
      <c r="L173" s="4" t="s">
        <v>37</v>
      </c>
      <c r="M173" s="4" t="s">
        <v>24</v>
      </c>
      <c r="N173" s="5">
        <v>46387</v>
      </c>
      <c r="O173" s="4" t="s">
        <v>266</v>
      </c>
      <c r="P173" s="4"/>
      <c r="Q173" s="4" t="s">
        <v>267</v>
      </c>
    </row>
    <row r="174" spans="1:17">
      <c r="A174" s="4" t="s">
        <v>268</v>
      </c>
      <c r="B174" s="4" t="s">
        <v>269</v>
      </c>
      <c r="C174" s="4" t="s">
        <v>241</v>
      </c>
      <c r="D174" s="4">
        <v>2022</v>
      </c>
      <c r="E174" s="4" t="s">
        <v>242</v>
      </c>
      <c r="F174" s="4" t="s">
        <v>42</v>
      </c>
      <c r="G174" s="4" t="s">
        <v>42</v>
      </c>
      <c r="H174" s="4" t="s">
        <v>270</v>
      </c>
      <c r="I174" s="4" t="s">
        <v>271</v>
      </c>
      <c r="J174" s="4">
        <v>987667</v>
      </c>
      <c r="K174" s="4">
        <v>976069</v>
      </c>
      <c r="L174" s="4" t="s">
        <v>37</v>
      </c>
      <c r="M174" s="4" t="s">
        <v>272</v>
      </c>
      <c r="N174" s="5">
        <v>46567</v>
      </c>
      <c r="O174" s="4" t="s">
        <v>271</v>
      </c>
      <c r="P174" s="4"/>
      <c r="Q174" s="4" t="s">
        <v>273</v>
      </c>
    </row>
    <row r="175" spans="1:17">
      <c r="A175" s="4" t="s">
        <v>343</v>
      </c>
      <c r="B175" s="4" t="s">
        <v>344</v>
      </c>
      <c r="C175" s="4" t="s">
        <v>63</v>
      </c>
      <c r="D175" s="4">
        <v>2022</v>
      </c>
      <c r="E175" s="4" t="s">
        <v>297</v>
      </c>
      <c r="F175" s="4" t="s">
        <v>49</v>
      </c>
      <c r="G175" s="4" t="s">
        <v>49</v>
      </c>
      <c r="H175" s="4" t="s">
        <v>345</v>
      </c>
      <c r="I175" s="4" t="s">
        <v>346</v>
      </c>
      <c r="J175" s="4">
        <v>342282</v>
      </c>
      <c r="K175" s="4">
        <v>332000</v>
      </c>
      <c r="L175" s="4" t="s">
        <v>37</v>
      </c>
      <c r="M175" s="4" t="s">
        <v>306</v>
      </c>
      <c r="N175" s="5">
        <v>45837</v>
      </c>
      <c r="O175" s="4" t="s">
        <v>347</v>
      </c>
      <c r="P175" s="4"/>
      <c r="Q175" s="4" t="s">
        <v>348</v>
      </c>
    </row>
    <row r="176" spans="1:17">
      <c r="A176" s="6" t="s">
        <v>361</v>
      </c>
      <c r="B176" s="4" t="s">
        <v>362</v>
      </c>
      <c r="C176" s="4" t="s">
        <v>63</v>
      </c>
      <c r="D176" s="4">
        <v>2022</v>
      </c>
      <c r="E176" s="4" t="s">
        <v>297</v>
      </c>
      <c r="F176" s="4" t="s">
        <v>49</v>
      </c>
      <c r="G176" s="4" t="s">
        <v>49</v>
      </c>
      <c r="H176" s="4" t="s">
        <v>363</v>
      </c>
      <c r="I176" s="4" t="s">
        <v>364</v>
      </c>
      <c r="J176" s="4">
        <v>395537</v>
      </c>
      <c r="K176" s="4">
        <v>384000</v>
      </c>
      <c r="L176" s="4" t="s">
        <v>37</v>
      </c>
      <c r="M176" s="4" t="s">
        <v>306</v>
      </c>
      <c r="N176" s="5">
        <v>45838</v>
      </c>
      <c r="O176" s="4" t="s">
        <v>364</v>
      </c>
      <c r="P176" s="4"/>
      <c r="Q176" s="4" t="s">
        <v>365</v>
      </c>
    </row>
    <row r="177" spans="1:17">
      <c r="A177" s="4" t="s">
        <v>403</v>
      </c>
      <c r="B177" s="4" t="s">
        <v>404</v>
      </c>
      <c r="C177" s="4" t="s">
        <v>63</v>
      </c>
      <c r="D177" s="4">
        <v>2022</v>
      </c>
      <c r="E177" s="4" t="s">
        <v>297</v>
      </c>
      <c r="F177" s="4" t="s">
        <v>56</v>
      </c>
      <c r="G177" s="4" t="s">
        <v>56</v>
      </c>
      <c r="H177" s="4" t="s">
        <v>405</v>
      </c>
      <c r="I177" s="4" t="s">
        <v>406</v>
      </c>
      <c r="J177" s="4">
        <v>484085</v>
      </c>
      <c r="K177" s="4">
        <v>470000</v>
      </c>
      <c r="L177" s="4" t="s">
        <v>37</v>
      </c>
      <c r="M177" s="4" t="s">
        <v>407</v>
      </c>
      <c r="N177" s="5">
        <v>45930</v>
      </c>
      <c r="O177" s="4" t="s">
        <v>406</v>
      </c>
      <c r="P177" s="4"/>
      <c r="Q177" s="4" t="s">
        <v>408</v>
      </c>
    </row>
    <row r="178" spans="1:17">
      <c r="A178" s="4" t="s">
        <v>419</v>
      </c>
      <c r="B178" s="4" t="s">
        <v>420</v>
      </c>
      <c r="C178" s="4" t="s">
        <v>63</v>
      </c>
      <c r="D178" s="4">
        <v>2022</v>
      </c>
      <c r="E178" s="4" t="s">
        <v>297</v>
      </c>
      <c r="F178" s="4" t="s">
        <v>215</v>
      </c>
      <c r="G178" s="4" t="s">
        <v>215</v>
      </c>
      <c r="H178" s="4" t="s">
        <v>421</v>
      </c>
      <c r="I178" s="4" t="s">
        <v>422</v>
      </c>
      <c r="J178" s="4">
        <v>412639</v>
      </c>
      <c r="K178" s="4">
        <v>400000</v>
      </c>
      <c r="L178" s="4" t="s">
        <v>37</v>
      </c>
      <c r="M178" s="4" t="s">
        <v>282</v>
      </c>
      <c r="N178" s="5">
        <v>45657</v>
      </c>
      <c r="O178" s="4" t="s">
        <v>423</v>
      </c>
      <c r="P178" s="4"/>
      <c r="Q178" s="4" t="s">
        <v>424</v>
      </c>
    </row>
    <row r="179" spans="1:17">
      <c r="A179" s="4" t="s">
        <v>100</v>
      </c>
      <c r="B179" s="4" t="s">
        <v>425</v>
      </c>
      <c r="C179" s="4" t="s">
        <v>63</v>
      </c>
      <c r="D179" s="4">
        <v>2022</v>
      </c>
      <c r="E179" s="4" t="s">
        <v>297</v>
      </c>
      <c r="F179" s="4" t="s">
        <v>152</v>
      </c>
      <c r="G179" s="4" t="s">
        <v>152</v>
      </c>
      <c r="H179" s="4" t="s">
        <v>426</v>
      </c>
      <c r="I179" s="4" t="s">
        <v>427</v>
      </c>
      <c r="J179" s="4">
        <v>322393</v>
      </c>
      <c r="K179" s="4">
        <v>313000</v>
      </c>
      <c r="L179" s="4" t="s">
        <v>37</v>
      </c>
      <c r="M179" s="4" t="s">
        <v>306</v>
      </c>
      <c r="N179" s="5">
        <v>45838</v>
      </c>
      <c r="O179" s="4" t="s">
        <v>428</v>
      </c>
      <c r="P179" s="4"/>
      <c r="Q179" s="4" t="s">
        <v>429</v>
      </c>
    </row>
    <row r="180" spans="1:17">
      <c r="A180" s="4" t="s">
        <v>444</v>
      </c>
      <c r="B180" s="4" t="s">
        <v>445</v>
      </c>
      <c r="C180" s="4" t="s">
        <v>63</v>
      </c>
      <c r="D180" s="4">
        <v>2022</v>
      </c>
      <c r="E180" s="4" t="s">
        <v>297</v>
      </c>
      <c r="F180" s="4" t="s">
        <v>220</v>
      </c>
      <c r="G180" s="4" t="s">
        <v>220</v>
      </c>
      <c r="H180" s="4" t="s">
        <v>446</v>
      </c>
      <c r="I180" s="4" t="s">
        <v>447</v>
      </c>
      <c r="J180" s="4">
        <v>528538</v>
      </c>
      <c r="K180" s="4">
        <v>513395</v>
      </c>
      <c r="L180" s="4" t="s">
        <v>37</v>
      </c>
      <c r="M180" s="4" t="s">
        <v>282</v>
      </c>
      <c r="N180" s="5">
        <v>45657</v>
      </c>
      <c r="O180" s="4" t="s">
        <v>448</v>
      </c>
      <c r="P180" s="4"/>
      <c r="Q180" s="4" t="s">
        <v>449</v>
      </c>
    </row>
    <row r="181" spans="1:17">
      <c r="A181" s="4" t="s">
        <v>450</v>
      </c>
      <c r="B181" s="4" t="s">
        <v>451</v>
      </c>
      <c r="C181" s="4" t="s">
        <v>63</v>
      </c>
      <c r="D181" s="4">
        <v>2022</v>
      </c>
      <c r="E181" s="4" t="s">
        <v>297</v>
      </c>
      <c r="F181" s="4" t="s">
        <v>56</v>
      </c>
      <c r="G181" s="4" t="s">
        <v>56</v>
      </c>
      <c r="H181" s="4" t="s">
        <v>452</v>
      </c>
      <c r="I181" s="4" t="s">
        <v>453</v>
      </c>
      <c r="J181" s="4">
        <v>473813</v>
      </c>
      <c r="K181" s="4">
        <v>460000</v>
      </c>
      <c r="L181" s="4" t="s">
        <v>37</v>
      </c>
      <c r="M181" s="4" t="s">
        <v>300</v>
      </c>
      <c r="N181" s="5">
        <v>45657</v>
      </c>
      <c r="O181" s="4" t="s">
        <v>454</v>
      </c>
      <c r="P181" s="4"/>
      <c r="Q181" s="4" t="s">
        <v>455</v>
      </c>
    </row>
    <row r="182" spans="1:17">
      <c r="A182" s="4" t="s">
        <v>570</v>
      </c>
      <c r="B182" s="4" t="s">
        <v>571</v>
      </c>
      <c r="C182" s="4" t="s">
        <v>241</v>
      </c>
      <c r="D182" s="4">
        <v>2021</v>
      </c>
      <c r="E182" s="4" t="s">
        <v>540</v>
      </c>
      <c r="F182" s="4" t="s">
        <v>20</v>
      </c>
      <c r="G182" s="4" t="s">
        <v>49</v>
      </c>
      <c r="H182" s="4" t="s">
        <v>572</v>
      </c>
      <c r="I182" s="4" t="s">
        <v>573</v>
      </c>
      <c r="J182" s="4">
        <v>822769</v>
      </c>
      <c r="K182" s="4">
        <v>802288</v>
      </c>
      <c r="L182" s="4" t="s">
        <v>37</v>
      </c>
      <c r="M182" s="4" t="s">
        <v>441</v>
      </c>
      <c r="N182" s="5">
        <v>46202</v>
      </c>
      <c r="O182" s="4" t="s">
        <v>573</v>
      </c>
      <c r="P182" s="4"/>
      <c r="Q182" s="4" t="s">
        <v>574</v>
      </c>
    </row>
    <row r="183" spans="1:17">
      <c r="A183" s="4" t="s">
        <v>581</v>
      </c>
      <c r="B183" s="4" t="s">
        <v>582</v>
      </c>
      <c r="C183" s="4" t="s">
        <v>33</v>
      </c>
      <c r="D183" s="4">
        <v>2021</v>
      </c>
      <c r="E183" s="4" t="s">
        <v>576</v>
      </c>
      <c r="F183" s="4" t="s">
        <v>583</v>
      </c>
      <c r="G183" s="4" t="s">
        <v>583</v>
      </c>
      <c r="H183" s="4" t="s">
        <v>584</v>
      </c>
      <c r="I183" s="4" t="s">
        <v>585</v>
      </c>
      <c r="J183" s="4">
        <v>590818</v>
      </c>
      <c r="K183" s="4">
        <v>561297</v>
      </c>
      <c r="L183" s="4" t="s">
        <v>37</v>
      </c>
      <c r="M183" s="4" t="s">
        <v>358</v>
      </c>
      <c r="N183" s="5">
        <v>45421</v>
      </c>
      <c r="O183" s="4" t="s">
        <v>586</v>
      </c>
      <c r="P183" s="4"/>
      <c r="Q183" s="4" t="s">
        <v>587</v>
      </c>
    </row>
    <row r="184" spans="1:17">
      <c r="A184" s="4" t="s">
        <v>622</v>
      </c>
      <c r="B184" s="4" t="s">
        <v>623</v>
      </c>
      <c r="C184" s="4" t="s">
        <v>165</v>
      </c>
      <c r="D184" s="4">
        <v>2021</v>
      </c>
      <c r="E184" s="4" t="s">
        <v>624</v>
      </c>
      <c r="F184" s="4" t="s">
        <v>220</v>
      </c>
      <c r="G184" s="4" t="s">
        <v>220</v>
      </c>
      <c r="H184" s="4" t="s">
        <v>625</v>
      </c>
      <c r="I184" s="4" t="s">
        <v>626</v>
      </c>
      <c r="J184" s="4">
        <v>620000</v>
      </c>
      <c r="K184" s="4">
        <v>620000</v>
      </c>
      <c r="L184" s="4" t="s">
        <v>37</v>
      </c>
      <c r="M184" s="4" t="s">
        <v>627</v>
      </c>
      <c r="N184" s="5">
        <v>44685</v>
      </c>
      <c r="O184" s="4" t="s">
        <v>628</v>
      </c>
      <c r="P184" s="4"/>
      <c r="Q184" s="4" t="s">
        <v>629</v>
      </c>
    </row>
    <row r="185" spans="1:17">
      <c r="A185" s="4" t="s">
        <v>100</v>
      </c>
      <c r="B185" s="4" t="s">
        <v>655</v>
      </c>
      <c r="C185" s="4" t="s">
        <v>63</v>
      </c>
      <c r="D185" s="4">
        <v>2021</v>
      </c>
      <c r="E185" s="4" t="s">
        <v>617</v>
      </c>
      <c r="F185" s="4" t="s">
        <v>88</v>
      </c>
      <c r="G185" s="4" t="s">
        <v>88</v>
      </c>
      <c r="H185" s="4" t="s">
        <v>656</v>
      </c>
      <c r="I185" s="4" t="s">
        <v>253</v>
      </c>
      <c r="J185" s="4">
        <v>445516</v>
      </c>
      <c r="K185" s="4">
        <v>422887</v>
      </c>
      <c r="L185" s="4" t="s">
        <v>37</v>
      </c>
      <c r="M185" s="4" t="s">
        <v>306</v>
      </c>
      <c r="N185" s="5">
        <v>45657</v>
      </c>
      <c r="O185" s="4" t="s">
        <v>657</v>
      </c>
      <c r="P185" s="4"/>
      <c r="Q185" s="4" t="s">
        <v>658</v>
      </c>
    </row>
    <row r="186" spans="1:17">
      <c r="A186" s="4" t="s">
        <v>100</v>
      </c>
      <c r="B186" s="4" t="s">
        <v>659</v>
      </c>
      <c r="C186" s="4" t="s">
        <v>63</v>
      </c>
      <c r="D186" s="4">
        <v>2021</v>
      </c>
      <c r="E186" s="4" t="s">
        <v>617</v>
      </c>
      <c r="F186" s="4" t="s">
        <v>243</v>
      </c>
      <c r="G186" s="4" t="s">
        <v>243</v>
      </c>
      <c r="H186" s="4" t="s">
        <v>660</v>
      </c>
      <c r="I186" s="4" t="s">
        <v>661</v>
      </c>
      <c r="J186" s="4">
        <v>459135</v>
      </c>
      <c r="K186" s="4">
        <v>435000</v>
      </c>
      <c r="L186" s="4" t="s">
        <v>37</v>
      </c>
      <c r="M186" s="4" t="s">
        <v>306</v>
      </c>
      <c r="N186" s="5">
        <v>45291</v>
      </c>
      <c r="O186" s="4" t="s">
        <v>662</v>
      </c>
      <c r="P186" s="4"/>
      <c r="Q186" s="4" t="s">
        <v>663</v>
      </c>
    </row>
    <row r="187" spans="1:17">
      <c r="A187" s="4" t="s">
        <v>100</v>
      </c>
      <c r="B187" s="4" t="s">
        <v>684</v>
      </c>
      <c r="C187" s="4" t="s">
        <v>63</v>
      </c>
      <c r="D187" s="4">
        <v>2021</v>
      </c>
      <c r="E187" s="4" t="s">
        <v>617</v>
      </c>
      <c r="F187" s="4" t="s">
        <v>583</v>
      </c>
      <c r="G187" s="4" t="s">
        <v>583</v>
      </c>
      <c r="H187" s="4" t="s">
        <v>685</v>
      </c>
      <c r="I187" s="4" t="s">
        <v>686</v>
      </c>
      <c r="J187" s="4">
        <v>411349</v>
      </c>
      <c r="K187" s="4">
        <v>390000</v>
      </c>
      <c r="L187" s="4" t="s">
        <v>37</v>
      </c>
      <c r="M187" s="4" t="s">
        <v>306</v>
      </c>
      <c r="N187" s="5">
        <v>45724</v>
      </c>
      <c r="O187" s="4" t="s">
        <v>687</v>
      </c>
      <c r="P187" s="4"/>
      <c r="Q187" s="4" t="s">
        <v>688</v>
      </c>
    </row>
    <row r="188" spans="1:17">
      <c r="A188" s="4" t="s">
        <v>100</v>
      </c>
      <c r="B188" s="4" t="s">
        <v>709</v>
      </c>
      <c r="C188" s="4" t="s">
        <v>63</v>
      </c>
      <c r="D188" s="4">
        <v>2021</v>
      </c>
      <c r="E188" s="4" t="s">
        <v>617</v>
      </c>
      <c r="F188" s="4" t="s">
        <v>220</v>
      </c>
      <c r="G188" s="4" t="s">
        <v>220</v>
      </c>
      <c r="H188" s="4" t="s">
        <v>710</v>
      </c>
      <c r="I188" s="4" t="s">
        <v>711</v>
      </c>
      <c r="J188" s="4">
        <v>419303</v>
      </c>
      <c r="K188" s="4">
        <v>395311</v>
      </c>
      <c r="L188" s="4" t="s">
        <v>37</v>
      </c>
      <c r="M188" s="4" t="s">
        <v>306</v>
      </c>
      <c r="N188" s="5">
        <v>45657</v>
      </c>
      <c r="O188" s="4" t="s">
        <v>712</v>
      </c>
      <c r="P188" s="4"/>
      <c r="Q188" s="4" t="s">
        <v>713</v>
      </c>
    </row>
    <row r="189" spans="1:17">
      <c r="A189" s="4" t="s">
        <v>740</v>
      </c>
      <c r="B189" s="4" t="s">
        <v>741</v>
      </c>
      <c r="C189" s="4" t="s">
        <v>63</v>
      </c>
      <c r="D189" s="4">
        <v>2021</v>
      </c>
      <c r="E189" s="4" t="s">
        <v>617</v>
      </c>
      <c r="F189" s="4" t="s">
        <v>20</v>
      </c>
      <c r="G189" s="4" t="s">
        <v>20</v>
      </c>
      <c r="H189" s="4" t="s">
        <v>742</v>
      </c>
      <c r="I189" s="4" t="s">
        <v>470</v>
      </c>
      <c r="J189" s="4">
        <v>623282</v>
      </c>
      <c r="K189" s="4">
        <v>599000</v>
      </c>
      <c r="L189" s="4" t="s">
        <v>37</v>
      </c>
      <c r="M189" s="4" t="s">
        <v>282</v>
      </c>
      <c r="N189" s="5">
        <v>46020</v>
      </c>
      <c r="O189" s="4" t="s">
        <v>743</v>
      </c>
      <c r="P189" s="4"/>
      <c r="Q189" s="4" t="s">
        <v>744</v>
      </c>
    </row>
    <row r="190" spans="1:17">
      <c r="A190" s="4" t="s">
        <v>760</v>
      </c>
      <c r="B190" s="4" t="s">
        <v>761</v>
      </c>
      <c r="C190" s="4" t="s">
        <v>63</v>
      </c>
      <c r="D190" s="4">
        <v>2021</v>
      </c>
      <c r="E190" s="4" t="s">
        <v>617</v>
      </c>
      <c r="F190" s="4" t="s">
        <v>42</v>
      </c>
      <c r="G190" s="4" t="s">
        <v>42</v>
      </c>
      <c r="H190" s="4" t="s">
        <v>762</v>
      </c>
      <c r="I190" s="4" t="s">
        <v>763</v>
      </c>
      <c r="J190" s="4">
        <v>326832</v>
      </c>
      <c r="K190" s="4">
        <v>310000</v>
      </c>
      <c r="L190" s="4" t="s">
        <v>37</v>
      </c>
      <c r="M190" s="4" t="s">
        <v>551</v>
      </c>
      <c r="N190" s="5">
        <v>45605</v>
      </c>
      <c r="O190" s="4" t="s">
        <v>763</v>
      </c>
      <c r="P190" s="4"/>
      <c r="Q190" s="4" t="s">
        <v>764</v>
      </c>
    </row>
    <row r="191" spans="1:17">
      <c r="A191" s="4" t="s">
        <v>100</v>
      </c>
      <c r="B191" s="4" t="s">
        <v>765</v>
      </c>
      <c r="C191" s="4" t="s">
        <v>63</v>
      </c>
      <c r="D191" s="4">
        <v>2021</v>
      </c>
      <c r="E191" s="4" t="s">
        <v>617</v>
      </c>
      <c r="F191" s="4" t="s">
        <v>42</v>
      </c>
      <c r="G191" s="4" t="s">
        <v>42</v>
      </c>
      <c r="H191" s="4" t="s">
        <v>766</v>
      </c>
      <c r="I191" s="4" t="s">
        <v>767</v>
      </c>
      <c r="J191" s="4">
        <v>429536</v>
      </c>
      <c r="K191" s="4">
        <v>407167</v>
      </c>
      <c r="L191" s="4" t="s">
        <v>37</v>
      </c>
      <c r="M191" s="4" t="s">
        <v>306</v>
      </c>
      <c r="N191" s="5">
        <v>45504</v>
      </c>
      <c r="O191" s="4" t="s">
        <v>768</v>
      </c>
      <c r="P191" s="4"/>
      <c r="Q191" s="4" t="s">
        <v>769</v>
      </c>
    </row>
    <row r="192" spans="1:17">
      <c r="A192" s="6" t="s">
        <v>804</v>
      </c>
      <c r="B192" s="4" t="s">
        <v>805</v>
      </c>
      <c r="C192" s="4" t="s">
        <v>63</v>
      </c>
      <c r="D192" s="4">
        <v>2021</v>
      </c>
      <c r="E192" s="4" t="s">
        <v>617</v>
      </c>
      <c r="F192" s="4" t="s">
        <v>56</v>
      </c>
      <c r="G192" s="4" t="s">
        <v>56</v>
      </c>
      <c r="H192" s="4" t="s">
        <v>806</v>
      </c>
      <c r="I192" s="4" t="s">
        <v>807</v>
      </c>
      <c r="J192" s="4">
        <v>564102</v>
      </c>
      <c r="K192" s="4">
        <v>535000</v>
      </c>
      <c r="L192" s="4" t="s">
        <v>37</v>
      </c>
      <c r="M192" s="4" t="s">
        <v>334</v>
      </c>
      <c r="N192" s="5">
        <v>45291</v>
      </c>
      <c r="O192" s="4" t="s">
        <v>807</v>
      </c>
      <c r="P192" s="4"/>
      <c r="Q192" s="4" t="s">
        <v>808</v>
      </c>
    </row>
    <row r="193" spans="1:17">
      <c r="A193" s="4" t="s">
        <v>740</v>
      </c>
      <c r="B193" s="4" t="s">
        <v>838</v>
      </c>
      <c r="C193" s="4" t="s">
        <v>205</v>
      </c>
      <c r="D193" s="4">
        <v>2021</v>
      </c>
      <c r="E193" s="4" t="s">
        <v>820</v>
      </c>
      <c r="F193" s="4" t="s">
        <v>220</v>
      </c>
      <c r="G193" s="4" t="s">
        <v>220</v>
      </c>
      <c r="H193" s="4" t="s">
        <v>839</v>
      </c>
      <c r="I193" s="4" t="s">
        <v>840</v>
      </c>
      <c r="J193" s="4">
        <v>463806</v>
      </c>
      <c r="K193" s="4">
        <v>439587</v>
      </c>
      <c r="L193" s="4" t="s">
        <v>37</v>
      </c>
      <c r="M193" s="4" t="s">
        <v>334</v>
      </c>
      <c r="N193" s="5">
        <v>45382</v>
      </c>
      <c r="O193" s="4" t="s">
        <v>840</v>
      </c>
      <c r="P193" s="4"/>
      <c r="Q193" s="4" t="s">
        <v>841</v>
      </c>
    </row>
    <row r="194" spans="1:17">
      <c r="A194" s="4" t="s">
        <v>100</v>
      </c>
      <c r="B194" s="4" t="s">
        <v>850</v>
      </c>
      <c r="C194" s="4" t="s">
        <v>205</v>
      </c>
      <c r="D194" s="4">
        <v>2021</v>
      </c>
      <c r="E194" s="4" t="s">
        <v>820</v>
      </c>
      <c r="F194" s="4" t="s">
        <v>220</v>
      </c>
      <c r="G194" s="4" t="s">
        <v>220</v>
      </c>
      <c r="H194" s="4" t="s">
        <v>851</v>
      </c>
      <c r="I194" s="4" t="s">
        <v>852</v>
      </c>
      <c r="J194" s="4">
        <v>364394</v>
      </c>
      <c r="K194" s="4">
        <v>345448</v>
      </c>
      <c r="L194" s="4" t="s">
        <v>37</v>
      </c>
      <c r="M194" s="4" t="s">
        <v>306</v>
      </c>
      <c r="N194" s="5">
        <v>45746</v>
      </c>
      <c r="O194" s="4" t="s">
        <v>852</v>
      </c>
      <c r="P194" s="4"/>
      <c r="Q194" s="4" t="s">
        <v>853</v>
      </c>
    </row>
    <row r="195" spans="1:17">
      <c r="A195" s="4" t="s">
        <v>740</v>
      </c>
      <c r="B195" s="4" t="s">
        <v>866</v>
      </c>
      <c r="C195" s="4" t="s">
        <v>241</v>
      </c>
      <c r="D195" s="4">
        <v>2020</v>
      </c>
      <c r="E195" s="4" t="s">
        <v>855</v>
      </c>
      <c r="F195" s="4" t="s">
        <v>88</v>
      </c>
      <c r="G195" s="4" t="s">
        <v>243</v>
      </c>
      <c r="H195" s="4" t="s">
        <v>867</v>
      </c>
      <c r="I195" s="4" t="s">
        <v>868</v>
      </c>
      <c r="J195" s="4">
        <v>818542</v>
      </c>
      <c r="K195" s="4">
        <v>781452</v>
      </c>
      <c r="L195" s="4" t="s">
        <v>37</v>
      </c>
      <c r="M195" s="4" t="s">
        <v>358</v>
      </c>
      <c r="N195" s="5">
        <v>45857</v>
      </c>
      <c r="O195" s="4" t="s">
        <v>868</v>
      </c>
      <c r="P195" s="4"/>
      <c r="Q195" s="4" t="s">
        <v>869</v>
      </c>
    </row>
    <row r="196" spans="1:17">
      <c r="A196" s="4" t="s">
        <v>900</v>
      </c>
      <c r="B196" s="4" t="s">
        <v>901</v>
      </c>
      <c r="C196" s="4" t="s">
        <v>165</v>
      </c>
      <c r="D196" s="4">
        <v>2020</v>
      </c>
      <c r="E196" s="4" t="s">
        <v>902</v>
      </c>
      <c r="F196" s="4" t="s">
        <v>243</v>
      </c>
      <c r="G196" s="4" t="s">
        <v>243</v>
      </c>
      <c r="H196" s="4" t="s">
        <v>903</v>
      </c>
      <c r="I196" s="4" t="s">
        <v>245</v>
      </c>
      <c r="J196" s="4">
        <v>400000</v>
      </c>
      <c r="K196" s="4">
        <v>400000</v>
      </c>
      <c r="L196" s="4" t="s">
        <v>37</v>
      </c>
      <c r="M196" s="4" t="s">
        <v>300</v>
      </c>
      <c r="N196" s="5">
        <v>44196</v>
      </c>
      <c r="O196" s="4" t="s">
        <v>904</v>
      </c>
      <c r="P196" s="4"/>
      <c r="Q196" s="4" t="s">
        <v>905</v>
      </c>
    </row>
    <row r="197" spans="1:17">
      <c r="A197" s="4" t="s">
        <v>906</v>
      </c>
      <c r="B197" s="4" t="s">
        <v>907</v>
      </c>
      <c r="C197" s="4" t="s">
        <v>165</v>
      </c>
      <c r="D197" s="4">
        <v>2020</v>
      </c>
      <c r="E197" s="4" t="s">
        <v>902</v>
      </c>
      <c r="F197" s="4" t="s">
        <v>42</v>
      </c>
      <c r="G197" s="4" t="s">
        <v>42</v>
      </c>
      <c r="H197" s="4" t="s">
        <v>908</v>
      </c>
      <c r="I197" s="4" t="s">
        <v>180</v>
      </c>
      <c r="J197" s="4">
        <v>600000</v>
      </c>
      <c r="K197" s="4">
        <v>600000</v>
      </c>
      <c r="L197" s="4" t="s">
        <v>37</v>
      </c>
      <c r="M197" s="4" t="s">
        <v>300</v>
      </c>
      <c r="N197" s="5">
        <v>44926</v>
      </c>
      <c r="O197" s="4" t="s">
        <v>909</v>
      </c>
      <c r="P197" s="4"/>
      <c r="Q197" s="4" t="s">
        <v>910</v>
      </c>
    </row>
    <row r="198" spans="1:17">
      <c r="A198" s="4" t="s">
        <v>911</v>
      </c>
      <c r="B198" s="4" t="s">
        <v>912</v>
      </c>
      <c r="C198" s="4" t="s">
        <v>165</v>
      </c>
      <c r="D198" s="4">
        <v>2020</v>
      </c>
      <c r="E198" s="4" t="s">
        <v>902</v>
      </c>
      <c r="F198" s="4" t="s">
        <v>215</v>
      </c>
      <c r="G198" s="4" t="s">
        <v>215</v>
      </c>
      <c r="H198" s="4" t="s">
        <v>913</v>
      </c>
      <c r="I198" s="4" t="s">
        <v>727</v>
      </c>
      <c r="J198" s="4">
        <v>535000</v>
      </c>
      <c r="K198" s="4">
        <v>535000</v>
      </c>
      <c r="L198" s="4" t="s">
        <v>37</v>
      </c>
      <c r="M198" s="4" t="s">
        <v>300</v>
      </c>
      <c r="N198" s="5">
        <v>44926</v>
      </c>
      <c r="O198" s="4" t="s">
        <v>914</v>
      </c>
      <c r="P198" s="4"/>
      <c r="Q198" s="4" t="s">
        <v>915</v>
      </c>
    </row>
    <row r="199" spans="1:17">
      <c r="A199" s="9" t="s">
        <v>925</v>
      </c>
      <c r="B199" s="9" t="s">
        <v>926</v>
      </c>
      <c r="C199" s="9" t="s">
        <v>165</v>
      </c>
      <c r="D199" s="9">
        <v>2020</v>
      </c>
      <c r="E199" s="9" t="s">
        <v>902</v>
      </c>
      <c r="F199" s="9" t="s">
        <v>20</v>
      </c>
      <c r="G199" s="9" t="s">
        <v>20</v>
      </c>
      <c r="H199" s="9" t="s">
        <v>927</v>
      </c>
      <c r="I199" s="9" t="s">
        <v>22</v>
      </c>
      <c r="J199" s="9">
        <v>1102947</v>
      </c>
      <c r="K199" s="9">
        <v>1102947</v>
      </c>
      <c r="L199" s="9" t="s">
        <v>37</v>
      </c>
      <c r="M199" s="9" t="s">
        <v>282</v>
      </c>
      <c r="N199" s="10">
        <v>44561</v>
      </c>
      <c r="O199" s="9" t="s">
        <v>928</v>
      </c>
      <c r="P199" s="9"/>
      <c r="Q199" s="9" t="s">
        <v>929</v>
      </c>
    </row>
    <row r="200" spans="1:17">
      <c r="A200" s="4" t="s">
        <v>957</v>
      </c>
      <c r="B200" s="4" t="s">
        <v>958</v>
      </c>
      <c r="C200" s="4" t="s">
        <v>63</v>
      </c>
      <c r="D200" s="4">
        <v>2020</v>
      </c>
      <c r="E200" s="4" t="s">
        <v>959</v>
      </c>
      <c r="F200" s="4" t="s">
        <v>113</v>
      </c>
      <c r="G200" s="4" t="s">
        <v>113</v>
      </c>
      <c r="H200" s="4" t="s">
        <v>960</v>
      </c>
      <c r="I200" s="4" t="s">
        <v>559</v>
      </c>
      <c r="J200" s="4">
        <v>473831</v>
      </c>
      <c r="K200" s="4">
        <v>450000</v>
      </c>
      <c r="L200" s="4" t="s">
        <v>37</v>
      </c>
      <c r="M200" s="4" t="s">
        <v>560</v>
      </c>
      <c r="N200" s="5">
        <v>45095</v>
      </c>
      <c r="O200" s="4" t="s">
        <v>961</v>
      </c>
      <c r="P200" s="4"/>
      <c r="Q200" s="4" t="s">
        <v>962</v>
      </c>
    </row>
    <row r="201" spans="1:17">
      <c r="A201" s="4" t="s">
        <v>100</v>
      </c>
      <c r="B201" s="4" t="s">
        <v>963</v>
      </c>
      <c r="C201" s="4" t="s">
        <v>63</v>
      </c>
      <c r="D201" s="4">
        <v>2020</v>
      </c>
      <c r="E201" s="4" t="s">
        <v>959</v>
      </c>
      <c r="F201" s="4" t="s">
        <v>20</v>
      </c>
      <c r="G201" s="4" t="s">
        <v>42</v>
      </c>
      <c r="H201" s="4" t="s">
        <v>964</v>
      </c>
      <c r="I201" s="4" t="s">
        <v>965</v>
      </c>
      <c r="J201" s="4">
        <v>358786</v>
      </c>
      <c r="K201" s="4">
        <v>340000</v>
      </c>
      <c r="L201" s="4" t="s">
        <v>37</v>
      </c>
      <c r="M201" s="4" t="s">
        <v>306</v>
      </c>
      <c r="N201" s="5">
        <v>45644</v>
      </c>
      <c r="O201" s="4" t="s">
        <v>966</v>
      </c>
      <c r="P201" s="4"/>
      <c r="Q201" s="4" t="s">
        <v>967</v>
      </c>
    </row>
    <row r="204" spans="1:17">
      <c r="A204" t="s">
        <v>4341</v>
      </c>
      <c r="B204">
        <v>110</v>
      </c>
    </row>
    <row r="205" spans="1:17">
      <c r="A205" t="s">
        <v>4342</v>
      </c>
      <c r="B205">
        <v>57</v>
      </c>
    </row>
    <row r="206" spans="1:17">
      <c r="A206" t="s">
        <v>4343</v>
      </c>
      <c r="B206">
        <v>33</v>
      </c>
    </row>
  </sheetData>
  <autoFilter ref="A1:Q1" xr:uid="{8CEEAC9B-0C97-4F9A-A6AA-1A46C401261C}">
    <sortState xmlns:xlrd2="http://schemas.microsoft.com/office/spreadsheetml/2017/richdata2" ref="A2:Q201">
      <sortCondition sortBy="cellColor" ref="B1" dxfId="1"/>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2D17E-77FE-4124-882E-DFBDFC503387}">
  <dimension ref="A1:Q106"/>
  <sheetViews>
    <sheetView topLeftCell="A76" workbookViewId="0">
      <selection activeCell="D107" sqref="D107"/>
    </sheetView>
  </sheetViews>
  <sheetFormatPr defaultColWidth="8.875" defaultRowHeight="15.95"/>
  <cols>
    <col min="1" max="1" width="15.125" customWidth="1"/>
    <col min="2" max="2" width="15.5" customWidth="1"/>
    <col min="10" max="10" width="23.5" bestFit="1"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s="2" customFormat="1">
      <c r="A2" s="3"/>
      <c r="B2" s="3" t="s">
        <v>32</v>
      </c>
      <c r="C2" s="3" t="s">
        <v>33</v>
      </c>
      <c r="D2" s="3">
        <v>2023</v>
      </c>
      <c r="E2" s="3" t="s">
        <v>34</v>
      </c>
      <c r="F2" s="3" t="s">
        <v>20</v>
      </c>
      <c r="G2" s="3" t="s">
        <v>20</v>
      </c>
      <c r="H2" s="3" t="s">
        <v>35</v>
      </c>
      <c r="I2" s="3" t="s">
        <v>36</v>
      </c>
      <c r="J2" s="3">
        <v>565085</v>
      </c>
      <c r="K2" s="3">
        <v>559018</v>
      </c>
      <c r="L2" s="3" t="s">
        <v>37</v>
      </c>
      <c r="M2" s="3" t="s">
        <v>38</v>
      </c>
      <c r="N2" s="8">
        <v>46022</v>
      </c>
      <c r="O2" s="3" t="s">
        <v>39</v>
      </c>
      <c r="P2" s="3"/>
      <c r="Q2" s="3" t="s">
        <v>40</v>
      </c>
    </row>
    <row r="3" spans="1:17" s="2" customFormat="1">
      <c r="A3" s="3"/>
      <c r="B3" s="3" t="s">
        <v>41</v>
      </c>
      <c r="C3" s="3" t="s">
        <v>33</v>
      </c>
      <c r="D3" s="3">
        <v>2023</v>
      </c>
      <c r="E3" s="3" t="s">
        <v>34</v>
      </c>
      <c r="F3" s="3" t="s">
        <v>42</v>
      </c>
      <c r="G3" s="3" t="s">
        <v>42</v>
      </c>
      <c r="H3" s="3" t="s">
        <v>43</v>
      </c>
      <c r="I3" s="3" t="s">
        <v>44</v>
      </c>
      <c r="J3" s="3">
        <v>313986</v>
      </c>
      <c r="K3" s="3">
        <v>308586</v>
      </c>
      <c r="L3" s="3" t="s">
        <v>37</v>
      </c>
      <c r="M3" s="3" t="s">
        <v>45</v>
      </c>
      <c r="N3" s="8">
        <v>45657</v>
      </c>
      <c r="O3" s="3" t="s">
        <v>46</v>
      </c>
      <c r="P3" s="3"/>
      <c r="Q3" s="3" t="s">
        <v>47</v>
      </c>
    </row>
    <row r="4" spans="1:17" s="3" customFormat="1">
      <c r="B4" s="3" t="s">
        <v>55</v>
      </c>
      <c r="C4" s="3" t="s">
        <v>33</v>
      </c>
      <c r="D4" s="3">
        <v>2023</v>
      </c>
      <c r="E4" s="3" t="s">
        <v>34</v>
      </c>
      <c r="F4" s="3" t="s">
        <v>56</v>
      </c>
      <c r="G4" s="3" t="s">
        <v>56</v>
      </c>
      <c r="H4" s="3" t="s">
        <v>57</v>
      </c>
      <c r="I4" s="3" t="s">
        <v>58</v>
      </c>
      <c r="J4" s="3">
        <v>909389</v>
      </c>
      <c r="K4" s="3">
        <v>898904</v>
      </c>
      <c r="L4" s="3" t="s">
        <v>37</v>
      </c>
      <c r="M4" s="3" t="s">
        <v>59</v>
      </c>
      <c r="N4" s="8">
        <v>46022</v>
      </c>
      <c r="O4" s="3" t="s">
        <v>60</v>
      </c>
      <c r="Q4" s="3" t="s">
        <v>61</v>
      </c>
    </row>
    <row r="5" spans="1:17" s="3" customFormat="1">
      <c r="B5" s="3" t="s">
        <v>69</v>
      </c>
      <c r="C5" s="3" t="s">
        <v>63</v>
      </c>
      <c r="D5" s="3">
        <v>2023</v>
      </c>
      <c r="E5" s="3" t="s">
        <v>64</v>
      </c>
      <c r="F5" s="3" t="s">
        <v>20</v>
      </c>
      <c r="G5" s="3" t="s">
        <v>20</v>
      </c>
      <c r="H5" s="3" t="s">
        <v>70</v>
      </c>
      <c r="I5" s="3" t="s">
        <v>71</v>
      </c>
      <c r="J5" s="3">
        <v>420983</v>
      </c>
      <c r="K5" s="3">
        <v>415000</v>
      </c>
      <c r="L5" s="3" t="s">
        <v>37</v>
      </c>
      <c r="M5" s="3" t="s">
        <v>72</v>
      </c>
      <c r="N5" s="8">
        <v>46022</v>
      </c>
      <c r="O5" s="3" t="s">
        <v>73</v>
      </c>
      <c r="Q5" s="3" t="s">
        <v>74</v>
      </c>
    </row>
    <row r="6" spans="1:17" s="2" customFormat="1">
      <c r="A6" s="3"/>
      <c r="B6" s="3" t="s">
        <v>75</v>
      </c>
      <c r="C6" s="3" t="s">
        <v>63</v>
      </c>
      <c r="D6" s="3">
        <v>2023</v>
      </c>
      <c r="E6" s="3" t="s">
        <v>64</v>
      </c>
      <c r="F6" s="3" t="s">
        <v>20</v>
      </c>
      <c r="G6" s="3" t="s">
        <v>20</v>
      </c>
      <c r="H6" s="3" t="s">
        <v>76</v>
      </c>
      <c r="I6" s="3" t="s">
        <v>77</v>
      </c>
      <c r="J6" s="3">
        <v>394584</v>
      </c>
      <c r="K6" s="3">
        <v>389000</v>
      </c>
      <c r="L6" s="3" t="s">
        <v>37</v>
      </c>
      <c r="M6" s="3" t="s">
        <v>72</v>
      </c>
      <c r="N6" s="8">
        <v>46234</v>
      </c>
      <c r="O6" s="3" t="s">
        <v>78</v>
      </c>
      <c r="P6" s="3"/>
      <c r="Q6" s="3" t="s">
        <v>79</v>
      </c>
    </row>
    <row r="7" spans="1:17" s="3" customFormat="1">
      <c r="B7" s="3" t="s">
        <v>80</v>
      </c>
      <c r="C7" s="3" t="s">
        <v>63</v>
      </c>
      <c r="D7" s="3">
        <v>2023</v>
      </c>
      <c r="E7" s="3" t="s">
        <v>64</v>
      </c>
      <c r="F7" s="3" t="s">
        <v>81</v>
      </c>
      <c r="G7" s="3" t="s">
        <v>81</v>
      </c>
      <c r="H7" s="3" t="s">
        <v>82</v>
      </c>
      <c r="I7" s="3" t="s">
        <v>83</v>
      </c>
      <c r="J7" s="3">
        <v>371290</v>
      </c>
      <c r="K7" s="3">
        <v>364430</v>
      </c>
      <c r="L7" s="3" t="s">
        <v>37</v>
      </c>
      <c r="M7" s="3" t="s">
        <v>84</v>
      </c>
      <c r="N7" s="8">
        <v>46022</v>
      </c>
      <c r="O7" s="3" t="s">
        <v>85</v>
      </c>
      <c r="Q7" s="3" t="s">
        <v>86</v>
      </c>
    </row>
    <row r="8" spans="1:17" s="2" customFormat="1">
      <c r="A8" s="3"/>
      <c r="B8" s="3" t="s">
        <v>87</v>
      </c>
      <c r="C8" s="3" t="s">
        <v>63</v>
      </c>
      <c r="D8" s="3">
        <v>2023</v>
      </c>
      <c r="E8" s="3" t="s">
        <v>64</v>
      </c>
      <c r="F8" s="3" t="s">
        <v>88</v>
      </c>
      <c r="G8" s="3" t="s">
        <v>88</v>
      </c>
      <c r="H8" s="3" t="s">
        <v>89</v>
      </c>
      <c r="I8" s="3" t="s">
        <v>90</v>
      </c>
      <c r="J8" s="3">
        <v>458700</v>
      </c>
      <c r="K8" s="3">
        <v>449492</v>
      </c>
      <c r="L8" s="3" t="s">
        <v>37</v>
      </c>
      <c r="M8" s="3" t="s">
        <v>67</v>
      </c>
      <c r="N8" s="8">
        <v>46129</v>
      </c>
      <c r="O8" s="3" t="s">
        <v>91</v>
      </c>
      <c r="P8" s="3"/>
      <c r="Q8" s="3" t="s">
        <v>92</v>
      </c>
    </row>
    <row r="9" spans="1:17" s="3" customFormat="1">
      <c r="B9" s="3" t="s">
        <v>93</v>
      </c>
      <c r="C9" s="3" t="s">
        <v>63</v>
      </c>
      <c r="D9" s="3">
        <v>2023</v>
      </c>
      <c r="E9" s="3" t="s">
        <v>64</v>
      </c>
      <c r="F9" s="3" t="s">
        <v>94</v>
      </c>
      <c r="G9" s="3" t="s">
        <v>94</v>
      </c>
      <c r="H9" s="3" t="s">
        <v>95</v>
      </c>
      <c r="I9" s="3" t="s">
        <v>96</v>
      </c>
      <c r="J9" s="3">
        <v>531534</v>
      </c>
      <c r="K9" s="3">
        <v>524000</v>
      </c>
      <c r="L9" s="3" t="s">
        <v>37</v>
      </c>
      <c r="M9" s="3" t="s">
        <v>97</v>
      </c>
      <c r="N9" s="8">
        <v>46022</v>
      </c>
      <c r="O9" s="3" t="s">
        <v>98</v>
      </c>
      <c r="Q9" s="3" t="s">
        <v>99</v>
      </c>
    </row>
    <row r="10" spans="1:17" s="3" customFormat="1">
      <c r="B10" s="3" t="s">
        <v>106</v>
      </c>
      <c r="C10" s="3" t="s">
        <v>63</v>
      </c>
      <c r="D10" s="3">
        <v>2023</v>
      </c>
      <c r="E10" s="3" t="s">
        <v>64</v>
      </c>
      <c r="F10" s="3" t="s">
        <v>42</v>
      </c>
      <c r="G10" s="3" t="s">
        <v>42</v>
      </c>
      <c r="H10" s="3" t="s">
        <v>107</v>
      </c>
      <c r="I10" s="3" t="s">
        <v>108</v>
      </c>
      <c r="J10" s="3">
        <v>671228</v>
      </c>
      <c r="K10" s="3">
        <v>661858</v>
      </c>
      <c r="L10" s="3" t="s">
        <v>37</v>
      </c>
      <c r="M10" s="3" t="s">
        <v>109</v>
      </c>
      <c r="N10" s="8">
        <v>46022</v>
      </c>
      <c r="O10" s="3" t="s">
        <v>110</v>
      </c>
      <c r="Q10" s="3" t="s">
        <v>111</v>
      </c>
    </row>
    <row r="11" spans="1:17" s="3" customFormat="1">
      <c r="B11" s="3" t="s">
        <v>112</v>
      </c>
      <c r="C11" s="3" t="s">
        <v>63</v>
      </c>
      <c r="D11" s="3">
        <v>2023</v>
      </c>
      <c r="E11" s="3" t="s">
        <v>64</v>
      </c>
      <c r="F11" s="3" t="s">
        <v>113</v>
      </c>
      <c r="G11" s="3" t="s">
        <v>113</v>
      </c>
      <c r="H11" s="3" t="s">
        <v>114</v>
      </c>
      <c r="I11" s="3" t="s">
        <v>115</v>
      </c>
      <c r="J11" s="3">
        <v>537791</v>
      </c>
      <c r="K11" s="3">
        <v>532842</v>
      </c>
      <c r="L11" s="3" t="s">
        <v>37</v>
      </c>
      <c r="M11" s="3" t="s">
        <v>38</v>
      </c>
      <c r="N11" s="8">
        <v>46022</v>
      </c>
      <c r="O11" s="3" t="s">
        <v>116</v>
      </c>
      <c r="Q11" s="3" t="s">
        <v>117</v>
      </c>
    </row>
    <row r="12" spans="1:17" s="3" customFormat="1">
      <c r="B12" s="3" t="s">
        <v>125</v>
      </c>
      <c r="C12" s="3" t="s">
        <v>63</v>
      </c>
      <c r="D12" s="3">
        <v>2023</v>
      </c>
      <c r="E12" s="3" t="s">
        <v>64</v>
      </c>
      <c r="F12" s="3" t="s">
        <v>20</v>
      </c>
      <c r="G12" s="3" t="s">
        <v>20</v>
      </c>
      <c r="H12" s="3" t="s">
        <v>126</v>
      </c>
      <c r="I12" s="3" t="s">
        <v>127</v>
      </c>
      <c r="J12" s="3">
        <v>446670</v>
      </c>
      <c r="K12" s="3">
        <v>438479</v>
      </c>
      <c r="L12" s="3" t="s">
        <v>37</v>
      </c>
      <c r="M12" s="3" t="s">
        <v>59</v>
      </c>
      <c r="N12" s="8">
        <v>46022</v>
      </c>
      <c r="O12" s="3" t="s">
        <v>128</v>
      </c>
      <c r="Q12" s="3" t="s">
        <v>129</v>
      </c>
    </row>
    <row r="13" spans="1:17" s="3" customFormat="1">
      <c r="B13" s="3" t="s">
        <v>135</v>
      </c>
      <c r="C13" s="3" t="s">
        <v>63</v>
      </c>
      <c r="D13" s="3">
        <v>2023</v>
      </c>
      <c r="E13" s="3" t="s">
        <v>64</v>
      </c>
      <c r="F13" s="3" t="s">
        <v>88</v>
      </c>
      <c r="G13" s="3" t="s">
        <v>88</v>
      </c>
      <c r="H13" s="3" t="s">
        <v>136</v>
      </c>
      <c r="I13" s="3" t="s">
        <v>137</v>
      </c>
      <c r="J13" s="3">
        <v>337671</v>
      </c>
      <c r="K13" s="3">
        <v>332027</v>
      </c>
      <c r="L13" s="3" t="s">
        <v>37</v>
      </c>
      <c r="M13" s="3" t="s">
        <v>38</v>
      </c>
      <c r="N13" s="8">
        <v>46081</v>
      </c>
      <c r="O13" s="3" t="s">
        <v>138</v>
      </c>
      <c r="Q13" s="3" t="s">
        <v>139</v>
      </c>
    </row>
    <row r="14" spans="1:17" s="4" customFormat="1">
      <c r="A14" s="3"/>
      <c r="B14" s="3" t="s">
        <v>140</v>
      </c>
      <c r="C14" s="3" t="s">
        <v>63</v>
      </c>
      <c r="D14" s="3">
        <v>2023</v>
      </c>
      <c r="E14" s="3" t="s">
        <v>64</v>
      </c>
      <c r="F14" s="3" t="s">
        <v>49</v>
      </c>
      <c r="G14" s="3" t="s">
        <v>49</v>
      </c>
      <c r="H14" s="3" t="s">
        <v>141</v>
      </c>
      <c r="I14" s="3" t="s">
        <v>142</v>
      </c>
      <c r="J14" s="3">
        <v>426780</v>
      </c>
      <c r="K14" s="3">
        <v>420000</v>
      </c>
      <c r="L14" s="3" t="s">
        <v>37</v>
      </c>
      <c r="M14" s="3" t="s">
        <v>143</v>
      </c>
      <c r="N14" s="8">
        <v>46022</v>
      </c>
      <c r="O14" s="3" t="s">
        <v>144</v>
      </c>
      <c r="P14" s="3"/>
      <c r="Q14" s="3" t="s">
        <v>145</v>
      </c>
    </row>
    <row r="15" spans="1:17" s="3" customFormat="1">
      <c r="B15" s="3" t="s">
        <v>146</v>
      </c>
      <c r="C15" s="3" t="s">
        <v>63</v>
      </c>
      <c r="D15" s="3">
        <v>2023</v>
      </c>
      <c r="E15" s="3" t="s">
        <v>64</v>
      </c>
      <c r="F15" s="3" t="s">
        <v>42</v>
      </c>
      <c r="G15" s="3" t="s">
        <v>42</v>
      </c>
      <c r="H15" s="3" t="s">
        <v>147</v>
      </c>
      <c r="I15" s="3" t="s">
        <v>148</v>
      </c>
      <c r="J15" s="3">
        <v>488071</v>
      </c>
      <c r="K15" s="3">
        <v>480966</v>
      </c>
      <c r="L15" s="3" t="s">
        <v>37</v>
      </c>
      <c r="M15" s="3" t="s">
        <v>143</v>
      </c>
      <c r="N15" s="8">
        <v>46022</v>
      </c>
      <c r="O15" s="3" t="s">
        <v>149</v>
      </c>
      <c r="Q15" s="3" t="s">
        <v>150</v>
      </c>
    </row>
    <row r="16" spans="1:17" s="3" customFormat="1">
      <c r="B16" s="3" t="s">
        <v>151</v>
      </c>
      <c r="C16" s="3" t="s">
        <v>63</v>
      </c>
      <c r="D16" s="3">
        <v>2023</v>
      </c>
      <c r="E16" s="3" t="s">
        <v>64</v>
      </c>
      <c r="F16" s="3" t="s">
        <v>152</v>
      </c>
      <c r="G16" s="3" t="s">
        <v>152</v>
      </c>
      <c r="H16" s="3" t="s">
        <v>153</v>
      </c>
      <c r="I16" s="3" t="s">
        <v>154</v>
      </c>
      <c r="J16" s="3">
        <v>490223</v>
      </c>
      <c r="K16" s="3">
        <v>483000</v>
      </c>
      <c r="L16" s="3" t="s">
        <v>37</v>
      </c>
      <c r="M16" s="3" t="s">
        <v>155</v>
      </c>
      <c r="N16" s="8">
        <v>46240</v>
      </c>
      <c r="O16" s="3" t="s">
        <v>156</v>
      </c>
      <c r="Q16" s="3" t="s">
        <v>157</v>
      </c>
    </row>
    <row r="17" spans="1:17" s="2" customFormat="1">
      <c r="A17" s="3"/>
      <c r="B17" s="3" t="s">
        <v>158</v>
      </c>
      <c r="C17" s="3" t="s">
        <v>63</v>
      </c>
      <c r="D17" s="3">
        <v>2023</v>
      </c>
      <c r="E17" s="3" t="s">
        <v>64</v>
      </c>
      <c r="F17" s="3" t="s">
        <v>49</v>
      </c>
      <c r="G17" s="3" t="s">
        <v>49</v>
      </c>
      <c r="H17" s="3" t="s">
        <v>159</v>
      </c>
      <c r="I17" s="3" t="s">
        <v>160</v>
      </c>
      <c r="J17" s="3">
        <v>509899</v>
      </c>
      <c r="K17" s="3">
        <v>500983</v>
      </c>
      <c r="L17" s="3" t="s">
        <v>37</v>
      </c>
      <c r="M17" s="3" t="s">
        <v>161</v>
      </c>
      <c r="N17" s="8">
        <v>46022</v>
      </c>
      <c r="O17" s="3" t="s">
        <v>162</v>
      </c>
      <c r="P17" s="3"/>
      <c r="Q17" s="3" t="s">
        <v>163</v>
      </c>
    </row>
    <row r="18" spans="1:17" s="3" customFormat="1">
      <c r="B18" s="3" t="s">
        <v>164</v>
      </c>
      <c r="C18" s="3" t="s">
        <v>165</v>
      </c>
      <c r="D18" s="3">
        <v>2023</v>
      </c>
      <c r="E18" s="3" t="s">
        <v>166</v>
      </c>
      <c r="F18" s="3" t="s">
        <v>42</v>
      </c>
      <c r="G18" s="3" t="s">
        <v>42</v>
      </c>
      <c r="H18" s="3" t="s">
        <v>167</v>
      </c>
      <c r="I18" s="3" t="s">
        <v>168</v>
      </c>
      <c r="J18" s="3">
        <v>909754</v>
      </c>
      <c r="K18" s="3">
        <v>909754</v>
      </c>
      <c r="L18" s="3" t="s">
        <v>37</v>
      </c>
      <c r="M18" s="3" t="s">
        <v>59</v>
      </c>
      <c r="N18" s="8">
        <v>45291</v>
      </c>
      <c r="O18" s="3" t="s">
        <v>169</v>
      </c>
      <c r="P18" s="3" t="s">
        <v>170</v>
      </c>
      <c r="Q18" s="3" t="s">
        <v>171</v>
      </c>
    </row>
    <row r="19" spans="1:17" s="2" customFormat="1">
      <c r="A19" s="3"/>
      <c r="B19" s="3" t="s">
        <v>172</v>
      </c>
      <c r="C19" s="3" t="s">
        <v>165</v>
      </c>
      <c r="D19" s="3">
        <v>2023</v>
      </c>
      <c r="E19" s="3" t="s">
        <v>166</v>
      </c>
      <c r="F19" s="3" t="s">
        <v>20</v>
      </c>
      <c r="G19" s="3" t="s">
        <v>20</v>
      </c>
      <c r="H19" s="3" t="s">
        <v>173</v>
      </c>
      <c r="I19" s="3" t="s">
        <v>22</v>
      </c>
      <c r="J19" s="3">
        <v>1310536</v>
      </c>
      <c r="K19" s="3">
        <v>1310536</v>
      </c>
      <c r="L19" s="3" t="s">
        <v>37</v>
      </c>
      <c r="M19" s="3" t="s">
        <v>143</v>
      </c>
      <c r="N19" s="8">
        <v>45291</v>
      </c>
      <c r="O19" s="3" t="s">
        <v>174</v>
      </c>
      <c r="P19" s="3" t="s">
        <v>175</v>
      </c>
      <c r="Q19" s="3" t="s">
        <v>176</v>
      </c>
    </row>
    <row r="20" spans="1:17" s="3" customFormat="1">
      <c r="B20" s="3" t="s">
        <v>184</v>
      </c>
      <c r="C20" s="3" t="s">
        <v>165</v>
      </c>
      <c r="D20" s="3">
        <v>2023</v>
      </c>
      <c r="E20" s="3" t="s">
        <v>166</v>
      </c>
      <c r="F20" s="3" t="s">
        <v>56</v>
      </c>
      <c r="G20" s="3" t="s">
        <v>56</v>
      </c>
      <c r="H20" s="3" t="s">
        <v>185</v>
      </c>
      <c r="I20" s="3" t="s">
        <v>186</v>
      </c>
      <c r="J20" s="3">
        <v>460000</v>
      </c>
      <c r="K20" s="3">
        <v>460000</v>
      </c>
      <c r="L20" s="3" t="s">
        <v>37</v>
      </c>
      <c r="M20" s="3" t="s">
        <v>187</v>
      </c>
      <c r="N20" s="8">
        <v>45291</v>
      </c>
      <c r="O20" s="3" t="s">
        <v>188</v>
      </c>
      <c r="P20" s="3" t="s">
        <v>189</v>
      </c>
      <c r="Q20" s="3" t="s">
        <v>190</v>
      </c>
    </row>
    <row r="21" spans="1:17" s="3" customFormat="1">
      <c r="B21" s="3" t="s">
        <v>191</v>
      </c>
      <c r="C21" s="3" t="s">
        <v>192</v>
      </c>
      <c r="D21" s="3">
        <v>2023</v>
      </c>
      <c r="E21" s="3" t="s">
        <v>193</v>
      </c>
      <c r="F21" s="3" t="s">
        <v>194</v>
      </c>
      <c r="G21" s="3" t="s">
        <v>194</v>
      </c>
      <c r="H21" s="3" t="s">
        <v>195</v>
      </c>
      <c r="I21" s="3" t="s">
        <v>196</v>
      </c>
      <c r="J21" s="3">
        <v>35175001</v>
      </c>
      <c r="K21" s="3">
        <v>35000000</v>
      </c>
      <c r="L21" s="3" t="s">
        <v>37</v>
      </c>
      <c r="M21" s="3" t="s">
        <v>187</v>
      </c>
      <c r="N21" s="8">
        <v>47938</v>
      </c>
      <c r="O21" s="3" t="s">
        <v>197</v>
      </c>
      <c r="Q21" s="3" t="s">
        <v>198</v>
      </c>
    </row>
    <row r="22" spans="1:17" s="3" customFormat="1">
      <c r="B22" s="3" t="s">
        <v>224</v>
      </c>
      <c r="C22" s="3" t="s">
        <v>205</v>
      </c>
      <c r="D22" s="3">
        <v>2023</v>
      </c>
      <c r="E22" s="3" t="s">
        <v>206</v>
      </c>
      <c r="F22" s="3" t="s">
        <v>225</v>
      </c>
      <c r="G22" s="3" t="s">
        <v>225</v>
      </c>
      <c r="H22" s="3" t="s">
        <v>226</v>
      </c>
      <c r="I22" s="3" t="s">
        <v>227</v>
      </c>
      <c r="J22" s="3">
        <v>372841</v>
      </c>
      <c r="K22" s="3">
        <v>367518</v>
      </c>
      <c r="L22" s="3" t="s">
        <v>37</v>
      </c>
      <c r="M22" s="3" t="s">
        <v>161</v>
      </c>
      <c r="N22" s="8">
        <v>46022</v>
      </c>
      <c r="O22" s="3" t="s">
        <v>227</v>
      </c>
      <c r="Q22" s="3" t="s">
        <v>228</v>
      </c>
    </row>
    <row r="23" spans="1:17" s="3" customFormat="1">
      <c r="B23" s="3" t="s">
        <v>229</v>
      </c>
      <c r="C23" s="3" t="s">
        <v>205</v>
      </c>
      <c r="D23" s="3">
        <v>2023</v>
      </c>
      <c r="E23" s="3" t="s">
        <v>206</v>
      </c>
      <c r="F23" s="3" t="s">
        <v>56</v>
      </c>
      <c r="G23" s="3" t="s">
        <v>56</v>
      </c>
      <c r="H23" s="3" t="s">
        <v>230</v>
      </c>
      <c r="I23" s="3" t="s">
        <v>231</v>
      </c>
      <c r="J23" s="3">
        <v>375581</v>
      </c>
      <c r="K23" s="3">
        <v>368818</v>
      </c>
      <c r="L23" s="3" t="s">
        <v>37</v>
      </c>
      <c r="M23" s="3" t="s">
        <v>187</v>
      </c>
      <c r="N23" s="8">
        <v>46022</v>
      </c>
      <c r="O23" s="3" t="s">
        <v>231</v>
      </c>
      <c r="Q23" s="3" t="s">
        <v>232</v>
      </c>
    </row>
    <row r="24" spans="1:17" s="3" customFormat="1">
      <c r="B24" s="3" t="s">
        <v>247</v>
      </c>
      <c r="C24" s="3" t="s">
        <v>241</v>
      </c>
      <c r="D24" s="3">
        <v>2022</v>
      </c>
      <c r="E24" s="3" t="s">
        <v>242</v>
      </c>
      <c r="F24" s="3" t="s">
        <v>152</v>
      </c>
      <c r="G24" s="3" t="s">
        <v>152</v>
      </c>
      <c r="H24" s="3" t="s">
        <v>248</v>
      </c>
      <c r="I24" s="3" t="s">
        <v>249</v>
      </c>
      <c r="J24" s="3">
        <v>951642</v>
      </c>
      <c r="K24" s="3">
        <v>940168</v>
      </c>
      <c r="L24" s="3" t="s">
        <v>37</v>
      </c>
      <c r="M24" s="3" t="s">
        <v>38</v>
      </c>
      <c r="N24" s="8">
        <v>46387</v>
      </c>
      <c r="O24" s="3" t="s">
        <v>249</v>
      </c>
      <c r="Q24" s="3" t="s">
        <v>250</v>
      </c>
    </row>
    <row r="25" spans="1:17" s="3" customFormat="1">
      <c r="B25" s="3" t="s">
        <v>251</v>
      </c>
      <c r="C25" s="3" t="s">
        <v>241</v>
      </c>
      <c r="D25" s="3">
        <v>2022</v>
      </c>
      <c r="E25" s="3" t="s">
        <v>242</v>
      </c>
      <c r="F25" s="3" t="s">
        <v>88</v>
      </c>
      <c r="G25" s="3" t="s">
        <v>88</v>
      </c>
      <c r="H25" s="3" t="s">
        <v>252</v>
      </c>
      <c r="I25" s="3" t="s">
        <v>253</v>
      </c>
      <c r="J25" s="3">
        <v>905986</v>
      </c>
      <c r="K25" s="3">
        <v>895000</v>
      </c>
      <c r="L25" s="3" t="s">
        <v>37</v>
      </c>
      <c r="M25" s="3" t="s">
        <v>72</v>
      </c>
      <c r="N25" s="8">
        <v>46567</v>
      </c>
      <c r="O25" s="3" t="s">
        <v>253</v>
      </c>
      <c r="Q25" s="3" t="s">
        <v>254</v>
      </c>
    </row>
    <row r="26" spans="1:17" s="3" customFormat="1">
      <c r="B26" s="3" t="s">
        <v>255</v>
      </c>
      <c r="C26" s="3" t="s">
        <v>241</v>
      </c>
      <c r="D26" s="3">
        <v>2022</v>
      </c>
      <c r="E26" s="3" t="s">
        <v>242</v>
      </c>
      <c r="F26" s="3" t="s">
        <v>225</v>
      </c>
      <c r="G26" s="3" t="s">
        <v>225</v>
      </c>
      <c r="H26" s="3" t="s">
        <v>256</v>
      </c>
      <c r="I26" s="3" t="s">
        <v>257</v>
      </c>
      <c r="J26" s="3">
        <v>812817</v>
      </c>
      <c r="K26" s="3">
        <v>802542</v>
      </c>
      <c r="L26" s="3" t="s">
        <v>37</v>
      </c>
      <c r="M26" s="3" t="s">
        <v>143</v>
      </c>
      <c r="N26" s="8">
        <v>46446</v>
      </c>
      <c r="O26" s="3" t="s">
        <v>257</v>
      </c>
      <c r="Q26" s="3" t="s">
        <v>258</v>
      </c>
    </row>
    <row r="27" spans="1:17" s="4" customFormat="1">
      <c r="A27" s="3"/>
      <c r="B27" s="3" t="s">
        <v>278</v>
      </c>
      <c r="C27" s="3" t="s">
        <v>33</v>
      </c>
      <c r="D27" s="3">
        <v>2022</v>
      </c>
      <c r="E27" s="3" t="s">
        <v>279</v>
      </c>
      <c r="F27" s="3" t="s">
        <v>215</v>
      </c>
      <c r="G27" s="3" t="s">
        <v>215</v>
      </c>
      <c r="H27" s="3" t="s">
        <v>280</v>
      </c>
      <c r="I27" s="3" t="s">
        <v>281</v>
      </c>
      <c r="J27" s="3">
        <v>354587</v>
      </c>
      <c r="K27" s="3">
        <v>345000</v>
      </c>
      <c r="L27" s="3" t="s">
        <v>37</v>
      </c>
      <c r="M27" s="3" t="s">
        <v>282</v>
      </c>
      <c r="N27" s="8">
        <v>46202</v>
      </c>
      <c r="O27" s="3" t="s">
        <v>283</v>
      </c>
      <c r="P27" s="3"/>
      <c r="Q27" s="3" t="s">
        <v>284</v>
      </c>
    </row>
    <row r="28" spans="1:17" s="3" customFormat="1">
      <c r="B28" s="3" t="s">
        <v>291</v>
      </c>
      <c r="C28" s="3" t="s">
        <v>33</v>
      </c>
      <c r="D28" s="3">
        <v>2022</v>
      </c>
      <c r="E28" s="3" t="s">
        <v>286</v>
      </c>
      <c r="F28" s="3" t="s">
        <v>94</v>
      </c>
      <c r="G28" s="3" t="s">
        <v>94</v>
      </c>
      <c r="H28" s="3" t="s">
        <v>292</v>
      </c>
      <c r="I28" s="3" t="s">
        <v>96</v>
      </c>
      <c r="J28" s="3">
        <v>680616</v>
      </c>
      <c r="K28" s="3">
        <v>661000</v>
      </c>
      <c r="L28" s="3" t="s">
        <v>37</v>
      </c>
      <c r="M28" s="3" t="s">
        <v>293</v>
      </c>
      <c r="N28" s="8">
        <v>46128</v>
      </c>
      <c r="O28" s="3" t="s">
        <v>294</v>
      </c>
      <c r="Q28" s="3" t="s">
        <v>295</v>
      </c>
    </row>
    <row r="29" spans="1:17" s="3" customFormat="1">
      <c r="B29" s="3" t="s">
        <v>296</v>
      </c>
      <c r="C29" s="3" t="s">
        <v>63</v>
      </c>
      <c r="D29" s="3">
        <v>2022</v>
      </c>
      <c r="E29" s="3" t="s">
        <v>297</v>
      </c>
      <c r="F29" s="3" t="s">
        <v>215</v>
      </c>
      <c r="G29" s="3" t="s">
        <v>215</v>
      </c>
      <c r="H29" s="3" t="s">
        <v>298</v>
      </c>
      <c r="I29" s="3" t="s">
        <v>299</v>
      </c>
      <c r="J29" s="3">
        <v>425448</v>
      </c>
      <c r="K29" s="3">
        <v>413000</v>
      </c>
      <c r="L29" s="3" t="s">
        <v>37</v>
      </c>
      <c r="M29" s="3" t="s">
        <v>300</v>
      </c>
      <c r="N29" s="8">
        <v>45858</v>
      </c>
      <c r="O29" s="3" t="s">
        <v>301</v>
      </c>
      <c r="Q29" s="3" t="s">
        <v>302</v>
      </c>
    </row>
    <row r="30" spans="1:17" s="2" customFormat="1">
      <c r="A30" s="3"/>
      <c r="B30" s="3" t="s">
        <v>303</v>
      </c>
      <c r="C30" s="3" t="s">
        <v>63</v>
      </c>
      <c r="D30" s="3">
        <v>2022</v>
      </c>
      <c r="E30" s="3" t="s">
        <v>297</v>
      </c>
      <c r="F30" s="3" t="s">
        <v>225</v>
      </c>
      <c r="G30" s="3" t="s">
        <v>225</v>
      </c>
      <c r="H30" s="3" t="s">
        <v>304</v>
      </c>
      <c r="I30" s="3" t="s">
        <v>305</v>
      </c>
      <c r="J30" s="3">
        <v>304020</v>
      </c>
      <c r="K30" s="3">
        <v>295000</v>
      </c>
      <c r="L30" s="3" t="s">
        <v>37</v>
      </c>
      <c r="M30" s="3" t="s">
        <v>306</v>
      </c>
      <c r="N30" s="8">
        <v>45657</v>
      </c>
      <c r="O30" s="3" t="s">
        <v>307</v>
      </c>
      <c r="P30" s="3"/>
      <c r="Q30" s="3" t="s">
        <v>308</v>
      </c>
    </row>
    <row r="31" spans="1:17" s="2" customFormat="1">
      <c r="A31" s="3"/>
      <c r="B31" s="3" t="s">
        <v>309</v>
      </c>
      <c r="C31" s="3" t="s">
        <v>63</v>
      </c>
      <c r="D31" s="3">
        <v>2022</v>
      </c>
      <c r="E31" s="3" t="s">
        <v>297</v>
      </c>
      <c r="F31" s="3" t="s">
        <v>42</v>
      </c>
      <c r="G31" s="3" t="s">
        <v>42</v>
      </c>
      <c r="H31" s="3" t="s">
        <v>310</v>
      </c>
      <c r="I31" s="3" t="s">
        <v>311</v>
      </c>
      <c r="J31" s="3">
        <v>422901</v>
      </c>
      <c r="K31" s="3">
        <v>407000</v>
      </c>
      <c r="L31" s="3" t="s">
        <v>37</v>
      </c>
      <c r="M31" s="3" t="s">
        <v>312</v>
      </c>
      <c r="N31" s="8">
        <v>45968</v>
      </c>
      <c r="O31" s="3" t="s">
        <v>313</v>
      </c>
      <c r="P31" s="3"/>
      <c r="Q31" s="3" t="s">
        <v>314</v>
      </c>
    </row>
    <row r="32" spans="1:17" s="2" customFormat="1">
      <c r="A32" s="3" t="s">
        <v>315</v>
      </c>
      <c r="B32" s="3" t="s">
        <v>316</v>
      </c>
      <c r="C32" s="3" t="s">
        <v>63</v>
      </c>
      <c r="D32" s="3">
        <v>2022</v>
      </c>
      <c r="E32" s="3" t="s">
        <v>297</v>
      </c>
      <c r="F32" s="3" t="s">
        <v>215</v>
      </c>
      <c r="G32" s="3" t="s">
        <v>215</v>
      </c>
      <c r="H32" s="3" t="s">
        <v>317</v>
      </c>
      <c r="I32" s="3" t="s">
        <v>318</v>
      </c>
      <c r="J32" s="3">
        <v>409017</v>
      </c>
      <c r="K32" s="3">
        <v>397000</v>
      </c>
      <c r="L32" s="3" t="s">
        <v>37</v>
      </c>
      <c r="M32" s="3" t="s">
        <v>282</v>
      </c>
      <c r="N32" s="8">
        <v>45746</v>
      </c>
      <c r="O32" s="3" t="s">
        <v>319</v>
      </c>
      <c r="P32" s="3"/>
      <c r="Q32" s="3" t="s">
        <v>320</v>
      </c>
    </row>
    <row r="33" spans="1:17" s="2" customFormat="1">
      <c r="A33" s="3"/>
      <c r="B33" s="3" t="s">
        <v>321</v>
      </c>
      <c r="C33" s="3" t="s">
        <v>63</v>
      </c>
      <c r="D33" s="3">
        <v>2022</v>
      </c>
      <c r="E33" s="3" t="s">
        <v>297</v>
      </c>
      <c r="F33" s="3" t="s">
        <v>94</v>
      </c>
      <c r="G33" s="3" t="s">
        <v>94</v>
      </c>
      <c r="H33" s="3" t="s">
        <v>322</v>
      </c>
      <c r="I33" s="3" t="s">
        <v>323</v>
      </c>
      <c r="J33" s="3">
        <v>389868</v>
      </c>
      <c r="K33" s="3">
        <v>375000</v>
      </c>
      <c r="L33" s="3" t="s">
        <v>37</v>
      </c>
      <c r="M33" s="3" t="s">
        <v>306</v>
      </c>
      <c r="N33" s="8">
        <v>45657</v>
      </c>
      <c r="O33" s="3" t="s">
        <v>324</v>
      </c>
      <c r="P33" s="3"/>
      <c r="Q33" s="3" t="s">
        <v>325</v>
      </c>
    </row>
    <row r="34" spans="1:17" s="2" customFormat="1">
      <c r="A34" s="3"/>
      <c r="B34" s="3" t="s">
        <v>326</v>
      </c>
      <c r="C34" s="3" t="s">
        <v>63</v>
      </c>
      <c r="D34" s="3">
        <v>2022</v>
      </c>
      <c r="E34" s="3" t="s">
        <v>297</v>
      </c>
      <c r="F34" s="3" t="s">
        <v>56</v>
      </c>
      <c r="G34" s="3" t="s">
        <v>215</v>
      </c>
      <c r="H34" s="3" t="s">
        <v>327</v>
      </c>
      <c r="I34" s="3" t="s">
        <v>328</v>
      </c>
      <c r="J34" s="3">
        <v>525347</v>
      </c>
      <c r="K34" s="3">
        <v>510000</v>
      </c>
      <c r="L34" s="3" t="s">
        <v>37</v>
      </c>
      <c r="M34" s="3" t="s">
        <v>293</v>
      </c>
      <c r="N34" s="8">
        <v>45991</v>
      </c>
      <c r="O34" s="3" t="s">
        <v>329</v>
      </c>
      <c r="P34" s="3"/>
      <c r="Q34" s="3" t="s">
        <v>330</v>
      </c>
    </row>
    <row r="35" spans="1:17" s="3" customFormat="1">
      <c r="B35" s="3" t="s">
        <v>331</v>
      </c>
      <c r="C35" s="3" t="s">
        <v>63</v>
      </c>
      <c r="D35" s="3">
        <v>2022</v>
      </c>
      <c r="E35" s="3" t="s">
        <v>297</v>
      </c>
      <c r="F35" s="3" t="s">
        <v>225</v>
      </c>
      <c r="G35" s="3" t="s">
        <v>152</v>
      </c>
      <c r="H35" s="3" t="s">
        <v>332</v>
      </c>
      <c r="I35" s="3" t="s">
        <v>333</v>
      </c>
      <c r="J35" s="3">
        <v>663128</v>
      </c>
      <c r="K35" s="3">
        <v>644249</v>
      </c>
      <c r="L35" s="3" t="s">
        <v>37</v>
      </c>
      <c r="M35" s="3" t="s">
        <v>334</v>
      </c>
      <c r="N35" s="8">
        <v>46203</v>
      </c>
      <c r="O35" s="3" t="s">
        <v>335</v>
      </c>
      <c r="Q35" s="3" t="s">
        <v>336</v>
      </c>
    </row>
    <row r="36" spans="1:17" s="3" customFormat="1">
      <c r="B36" s="3" t="s">
        <v>337</v>
      </c>
      <c r="C36" s="3" t="s">
        <v>63</v>
      </c>
      <c r="D36" s="3">
        <v>2022</v>
      </c>
      <c r="E36" s="3" t="s">
        <v>297</v>
      </c>
      <c r="F36" s="3" t="s">
        <v>88</v>
      </c>
      <c r="G36" s="3" t="s">
        <v>88</v>
      </c>
      <c r="H36" s="3" t="s">
        <v>338</v>
      </c>
      <c r="I36" s="3" t="s">
        <v>339</v>
      </c>
      <c r="J36" s="3">
        <v>540919</v>
      </c>
      <c r="K36" s="3">
        <v>524000</v>
      </c>
      <c r="L36" s="3" t="s">
        <v>37</v>
      </c>
      <c r="M36" s="3" t="s">
        <v>340</v>
      </c>
      <c r="N36" s="8">
        <v>45810</v>
      </c>
      <c r="O36" s="3" t="s">
        <v>341</v>
      </c>
      <c r="Q36" s="3" t="s">
        <v>342</v>
      </c>
    </row>
    <row r="37" spans="1:17" s="4" customFormat="1">
      <c r="A37" s="3"/>
      <c r="B37" s="3" t="s">
        <v>349</v>
      </c>
      <c r="C37" s="3" t="s">
        <v>63</v>
      </c>
      <c r="D37" s="3">
        <v>2022</v>
      </c>
      <c r="E37" s="3" t="s">
        <v>297</v>
      </c>
      <c r="F37" s="3" t="s">
        <v>225</v>
      </c>
      <c r="G37" s="3" t="s">
        <v>225</v>
      </c>
      <c r="H37" s="3" t="s">
        <v>350</v>
      </c>
      <c r="I37" s="3" t="s">
        <v>351</v>
      </c>
      <c r="J37" s="3">
        <v>341912</v>
      </c>
      <c r="K37" s="3">
        <v>330000</v>
      </c>
      <c r="L37" s="3" t="s">
        <v>37</v>
      </c>
      <c r="M37" s="3" t="s">
        <v>352</v>
      </c>
      <c r="N37" s="8">
        <v>45657</v>
      </c>
      <c r="O37" s="3" t="s">
        <v>353</v>
      </c>
      <c r="P37" s="3"/>
      <c r="Q37" s="3" t="s">
        <v>354</v>
      </c>
    </row>
    <row r="38" spans="1:17" s="4" customFormat="1">
      <c r="A38" s="3"/>
      <c r="B38" s="3" t="s">
        <v>366</v>
      </c>
      <c r="C38" s="3" t="s">
        <v>63</v>
      </c>
      <c r="D38" s="3">
        <v>2022</v>
      </c>
      <c r="E38" s="3" t="s">
        <v>297</v>
      </c>
      <c r="F38" s="3" t="s">
        <v>88</v>
      </c>
      <c r="G38" s="3" t="s">
        <v>88</v>
      </c>
      <c r="H38" s="3" t="s">
        <v>367</v>
      </c>
      <c r="I38" s="3" t="s">
        <v>368</v>
      </c>
      <c r="J38" s="3">
        <v>370737</v>
      </c>
      <c r="K38" s="3">
        <v>360000</v>
      </c>
      <c r="L38" s="3" t="s">
        <v>37</v>
      </c>
      <c r="M38" s="3" t="s">
        <v>334</v>
      </c>
      <c r="N38" s="8">
        <v>46079</v>
      </c>
      <c r="O38" s="3" t="s">
        <v>369</v>
      </c>
      <c r="P38" s="3"/>
      <c r="Q38" s="3" t="s">
        <v>370</v>
      </c>
    </row>
    <row r="39" spans="1:17" s="3" customFormat="1">
      <c r="B39" s="3" t="s">
        <v>381</v>
      </c>
      <c r="C39" s="3" t="s">
        <v>63</v>
      </c>
      <c r="D39" s="3">
        <v>2022</v>
      </c>
      <c r="E39" s="3" t="s">
        <v>297</v>
      </c>
      <c r="F39" s="3" t="s">
        <v>382</v>
      </c>
      <c r="G39" s="3" t="s">
        <v>383</v>
      </c>
      <c r="H39" s="3" t="s">
        <v>384</v>
      </c>
      <c r="I39" s="3" t="s">
        <v>385</v>
      </c>
      <c r="J39" s="3">
        <v>216319</v>
      </c>
      <c r="K39" s="3">
        <v>210000</v>
      </c>
      <c r="L39" s="3" t="s">
        <v>37</v>
      </c>
      <c r="M39" s="3" t="s">
        <v>300</v>
      </c>
      <c r="N39" s="8">
        <v>45463</v>
      </c>
      <c r="O39" s="3" t="s">
        <v>386</v>
      </c>
      <c r="Q39" s="3" t="s">
        <v>387</v>
      </c>
    </row>
    <row r="40" spans="1:17" s="3" customFormat="1">
      <c r="B40" s="3" t="s">
        <v>394</v>
      </c>
      <c r="C40" s="3" t="s">
        <v>63</v>
      </c>
      <c r="D40" s="3">
        <v>2022</v>
      </c>
      <c r="E40" s="3" t="s">
        <v>297</v>
      </c>
      <c r="F40" s="3" t="s">
        <v>225</v>
      </c>
      <c r="G40" s="3" t="s">
        <v>94</v>
      </c>
      <c r="H40" s="3" t="s">
        <v>395</v>
      </c>
      <c r="I40" s="3" t="s">
        <v>396</v>
      </c>
      <c r="J40" s="3">
        <v>360737</v>
      </c>
      <c r="K40" s="3">
        <v>350000</v>
      </c>
      <c r="L40" s="3" t="s">
        <v>37</v>
      </c>
      <c r="M40" s="3" t="s">
        <v>300</v>
      </c>
      <c r="N40" s="8">
        <v>45657</v>
      </c>
      <c r="O40" s="3" t="s">
        <v>397</v>
      </c>
      <c r="Q40" s="3" t="s">
        <v>398</v>
      </c>
    </row>
    <row r="41" spans="1:17" s="3" customFormat="1">
      <c r="B41" s="3" t="s">
        <v>399</v>
      </c>
      <c r="C41" s="3" t="s">
        <v>63</v>
      </c>
      <c r="D41" s="3">
        <v>2022</v>
      </c>
      <c r="E41" s="3" t="s">
        <v>297</v>
      </c>
      <c r="F41" s="3" t="s">
        <v>42</v>
      </c>
      <c r="G41" s="3" t="s">
        <v>42</v>
      </c>
      <c r="H41" s="3" t="s">
        <v>400</v>
      </c>
      <c r="I41" s="3" t="s">
        <v>180</v>
      </c>
      <c r="J41" s="3">
        <v>509896</v>
      </c>
      <c r="K41" s="3">
        <v>495000</v>
      </c>
      <c r="L41" s="3" t="s">
        <v>37</v>
      </c>
      <c r="M41" s="3" t="s">
        <v>300</v>
      </c>
      <c r="N41" s="8">
        <v>45657</v>
      </c>
      <c r="O41" s="3" t="s">
        <v>401</v>
      </c>
      <c r="Q41" s="3" t="s">
        <v>402</v>
      </c>
    </row>
    <row r="42" spans="1:17" s="2" customFormat="1">
      <c r="A42" s="3"/>
      <c r="B42" s="3" t="s">
        <v>409</v>
      </c>
      <c r="C42" s="3" t="s">
        <v>63</v>
      </c>
      <c r="D42" s="3">
        <v>2022</v>
      </c>
      <c r="E42" s="3" t="s">
        <v>297</v>
      </c>
      <c r="F42" s="3" t="s">
        <v>152</v>
      </c>
      <c r="G42" s="3" t="s">
        <v>152</v>
      </c>
      <c r="H42" s="3" t="s">
        <v>410</v>
      </c>
      <c r="I42" s="3" t="s">
        <v>411</v>
      </c>
      <c r="J42" s="3">
        <v>378386</v>
      </c>
      <c r="K42" s="3">
        <v>366000</v>
      </c>
      <c r="L42" s="3" t="s">
        <v>37</v>
      </c>
      <c r="M42" s="3" t="s">
        <v>412</v>
      </c>
      <c r="N42" s="8">
        <v>45677</v>
      </c>
      <c r="O42" s="3" t="s">
        <v>413</v>
      </c>
      <c r="P42" s="3"/>
      <c r="Q42" s="3" t="s">
        <v>414</v>
      </c>
    </row>
    <row r="43" spans="1:17" s="4" customFormat="1">
      <c r="A43" s="3"/>
      <c r="B43" s="3" t="s">
        <v>415</v>
      </c>
      <c r="C43" s="3" t="s">
        <v>63</v>
      </c>
      <c r="D43" s="3">
        <v>2022</v>
      </c>
      <c r="E43" s="3" t="s">
        <v>297</v>
      </c>
      <c r="F43" s="3" t="s">
        <v>56</v>
      </c>
      <c r="G43" s="3" t="s">
        <v>56</v>
      </c>
      <c r="H43" s="3" t="s">
        <v>416</v>
      </c>
      <c r="I43" s="3" t="s">
        <v>186</v>
      </c>
      <c r="J43" s="3">
        <v>366137</v>
      </c>
      <c r="K43" s="3">
        <v>355000</v>
      </c>
      <c r="L43" s="3" t="s">
        <v>37</v>
      </c>
      <c r="M43" s="3" t="s">
        <v>407</v>
      </c>
      <c r="N43" s="8">
        <v>45657</v>
      </c>
      <c r="O43" s="3" t="s">
        <v>417</v>
      </c>
      <c r="P43" s="3"/>
      <c r="Q43" s="3" t="s">
        <v>418</v>
      </c>
    </row>
    <row r="44" spans="1:17" s="4" customFormat="1">
      <c r="A44" s="3"/>
      <c r="B44" s="3" t="s">
        <v>435</v>
      </c>
      <c r="C44" s="3" t="s">
        <v>63</v>
      </c>
      <c r="D44" s="3">
        <v>2022</v>
      </c>
      <c r="E44" s="3" t="s">
        <v>297</v>
      </c>
      <c r="F44" s="3" t="s">
        <v>20</v>
      </c>
      <c r="G44" s="3" t="s">
        <v>20</v>
      </c>
      <c r="H44" s="3" t="s">
        <v>436</v>
      </c>
      <c r="I44" s="3" t="s">
        <v>437</v>
      </c>
      <c r="J44" s="3">
        <v>438837</v>
      </c>
      <c r="K44" s="3">
        <v>426000</v>
      </c>
      <c r="L44" s="3" t="s">
        <v>37</v>
      </c>
      <c r="M44" s="3" t="s">
        <v>306</v>
      </c>
      <c r="N44" s="8">
        <v>45657</v>
      </c>
      <c r="O44" s="3" t="s">
        <v>437</v>
      </c>
      <c r="P44" s="3"/>
      <c r="Q44" s="3" t="s">
        <v>438</v>
      </c>
    </row>
    <row r="45" spans="1:17" s="2" customFormat="1">
      <c r="A45" s="3"/>
      <c r="B45" s="3" t="s">
        <v>439</v>
      </c>
      <c r="C45" s="3" t="s">
        <v>63</v>
      </c>
      <c r="D45" s="3">
        <v>2022</v>
      </c>
      <c r="E45" s="3" t="s">
        <v>297</v>
      </c>
      <c r="F45" s="3" t="s">
        <v>56</v>
      </c>
      <c r="G45" s="3" t="s">
        <v>56</v>
      </c>
      <c r="H45" s="3" t="s">
        <v>440</v>
      </c>
      <c r="I45" s="3" t="s">
        <v>58</v>
      </c>
      <c r="J45" s="3">
        <v>690492</v>
      </c>
      <c r="K45" s="3">
        <v>670000</v>
      </c>
      <c r="L45" s="3" t="s">
        <v>37</v>
      </c>
      <c r="M45" s="3" t="s">
        <v>441</v>
      </c>
      <c r="N45" s="8">
        <v>45657</v>
      </c>
      <c r="O45" s="3" t="s">
        <v>442</v>
      </c>
      <c r="P45" s="3"/>
      <c r="Q45" s="3" t="s">
        <v>443</v>
      </c>
    </row>
    <row r="46" spans="1:17" s="3" customFormat="1">
      <c r="B46" s="3" t="s">
        <v>456</v>
      </c>
      <c r="C46" s="3" t="s">
        <v>63</v>
      </c>
      <c r="D46" s="3">
        <v>2022</v>
      </c>
      <c r="E46" s="3" t="s">
        <v>297</v>
      </c>
      <c r="F46" s="3" t="s">
        <v>220</v>
      </c>
      <c r="G46" s="3" t="s">
        <v>152</v>
      </c>
      <c r="H46" s="3" t="s">
        <v>457</v>
      </c>
      <c r="I46" s="3" t="s">
        <v>458</v>
      </c>
      <c r="J46" s="3">
        <v>511387</v>
      </c>
      <c r="K46" s="3">
        <v>496436</v>
      </c>
      <c r="L46" s="3" t="s">
        <v>37</v>
      </c>
      <c r="M46" s="3" t="s">
        <v>459</v>
      </c>
      <c r="N46" s="8">
        <v>45838</v>
      </c>
      <c r="O46" s="3" t="s">
        <v>460</v>
      </c>
      <c r="Q46" s="3" t="s">
        <v>461</v>
      </c>
    </row>
    <row r="47" spans="1:17" s="2" customFormat="1">
      <c r="A47" s="3"/>
      <c r="B47" s="3" t="s">
        <v>462</v>
      </c>
      <c r="C47" s="3" t="s">
        <v>165</v>
      </c>
      <c r="D47" s="3">
        <v>2022</v>
      </c>
      <c r="E47" s="3" t="s">
        <v>463</v>
      </c>
      <c r="F47" s="3" t="s">
        <v>49</v>
      </c>
      <c r="G47" s="3" t="s">
        <v>49</v>
      </c>
      <c r="H47" s="3" t="s">
        <v>464</v>
      </c>
      <c r="I47" s="3" t="s">
        <v>142</v>
      </c>
      <c r="J47" s="3">
        <v>521816</v>
      </c>
      <c r="K47" s="3">
        <v>521816</v>
      </c>
      <c r="L47" s="3" t="s">
        <v>37</v>
      </c>
      <c r="M47" s="3" t="s">
        <v>282</v>
      </c>
      <c r="N47" s="8">
        <v>44926</v>
      </c>
      <c r="O47" s="3" t="s">
        <v>465</v>
      </c>
      <c r="P47" s="3" t="s">
        <v>466</v>
      </c>
      <c r="Q47" s="3" t="s">
        <v>467</v>
      </c>
    </row>
    <row r="48" spans="1:17" s="3" customFormat="1">
      <c r="B48" s="3" t="s">
        <v>480</v>
      </c>
      <c r="C48" s="3" t="s">
        <v>165</v>
      </c>
      <c r="D48" s="3">
        <v>2022</v>
      </c>
      <c r="E48" s="3" t="s">
        <v>463</v>
      </c>
      <c r="F48" s="3" t="s">
        <v>88</v>
      </c>
      <c r="G48" s="3" t="s">
        <v>88</v>
      </c>
      <c r="H48" s="3" t="s">
        <v>481</v>
      </c>
      <c r="I48" s="3" t="s">
        <v>482</v>
      </c>
      <c r="J48" s="3">
        <v>480000</v>
      </c>
      <c r="K48" s="3">
        <v>480000</v>
      </c>
      <c r="L48" s="3" t="s">
        <v>37</v>
      </c>
      <c r="M48" s="3" t="s">
        <v>300</v>
      </c>
      <c r="N48" s="8">
        <v>45034</v>
      </c>
      <c r="O48" s="3" t="s">
        <v>483</v>
      </c>
      <c r="P48" s="3" t="s">
        <v>484</v>
      </c>
      <c r="Q48" s="3" t="s">
        <v>485</v>
      </c>
    </row>
    <row r="49" spans="1:17" s="3" customFormat="1">
      <c r="B49" s="3" t="s">
        <v>486</v>
      </c>
      <c r="C49" s="3" t="s">
        <v>165</v>
      </c>
      <c r="D49" s="3">
        <v>2022</v>
      </c>
      <c r="E49" s="3" t="s">
        <v>463</v>
      </c>
      <c r="F49" s="3" t="s">
        <v>225</v>
      </c>
      <c r="G49" s="3" t="s">
        <v>225</v>
      </c>
      <c r="H49" s="3" t="s">
        <v>487</v>
      </c>
      <c r="I49" s="3" t="s">
        <v>488</v>
      </c>
      <c r="J49" s="3">
        <v>699691</v>
      </c>
      <c r="K49" s="3">
        <v>699691</v>
      </c>
      <c r="L49" s="3" t="s">
        <v>37</v>
      </c>
      <c r="M49" s="3" t="s">
        <v>300</v>
      </c>
      <c r="N49" s="8">
        <v>44926</v>
      </c>
      <c r="O49" s="3" t="s">
        <v>489</v>
      </c>
      <c r="P49" s="3" t="s">
        <v>490</v>
      </c>
      <c r="Q49" s="3" t="s">
        <v>491</v>
      </c>
    </row>
    <row r="50" spans="1:17" s="3" customFormat="1">
      <c r="B50" s="3" t="s">
        <v>492</v>
      </c>
      <c r="C50" s="3" t="s">
        <v>165</v>
      </c>
      <c r="D50" s="3">
        <v>2022</v>
      </c>
      <c r="E50" s="3" t="s">
        <v>463</v>
      </c>
      <c r="F50" s="3" t="s">
        <v>119</v>
      </c>
      <c r="G50" s="3" t="s">
        <v>119</v>
      </c>
      <c r="H50" s="3" t="s">
        <v>493</v>
      </c>
      <c r="I50" s="3" t="s">
        <v>494</v>
      </c>
      <c r="J50" s="3">
        <v>385000</v>
      </c>
      <c r="K50" s="3">
        <v>385000</v>
      </c>
      <c r="L50" s="3" t="s">
        <v>37</v>
      </c>
      <c r="M50" s="3" t="s">
        <v>495</v>
      </c>
      <c r="N50" s="8">
        <v>44926</v>
      </c>
      <c r="O50" s="3" t="s">
        <v>496</v>
      </c>
      <c r="P50" s="3" t="s">
        <v>497</v>
      </c>
      <c r="Q50" s="3" t="s">
        <v>498</v>
      </c>
    </row>
    <row r="51" spans="1:17" s="3" customFormat="1">
      <c r="B51" s="3" t="s">
        <v>499</v>
      </c>
      <c r="C51" s="3" t="s">
        <v>165</v>
      </c>
      <c r="D51" s="3">
        <v>2022</v>
      </c>
      <c r="E51" s="3" t="s">
        <v>463</v>
      </c>
      <c r="F51" s="3" t="s">
        <v>500</v>
      </c>
      <c r="G51" s="3" t="s">
        <v>500</v>
      </c>
      <c r="H51" s="3" t="s">
        <v>501</v>
      </c>
      <c r="I51" s="3" t="s">
        <v>502</v>
      </c>
      <c r="J51" s="3">
        <v>405049</v>
      </c>
      <c r="K51" s="3">
        <v>405049</v>
      </c>
      <c r="L51" s="3" t="s">
        <v>37</v>
      </c>
      <c r="M51" s="3" t="s">
        <v>300</v>
      </c>
      <c r="N51" s="8">
        <v>44926</v>
      </c>
      <c r="O51" s="3" t="s">
        <v>503</v>
      </c>
      <c r="P51" s="3" t="s">
        <v>504</v>
      </c>
      <c r="Q51" s="3" t="s">
        <v>505</v>
      </c>
    </row>
    <row r="52" spans="1:17" s="3" customFormat="1">
      <c r="B52" s="3" t="s">
        <v>523</v>
      </c>
      <c r="C52" s="3" t="s">
        <v>205</v>
      </c>
      <c r="D52" s="3">
        <v>2022</v>
      </c>
      <c r="E52" s="3" t="s">
        <v>507</v>
      </c>
      <c r="F52" s="3" t="s">
        <v>220</v>
      </c>
      <c r="G52" s="3" t="s">
        <v>220</v>
      </c>
      <c r="H52" s="3" t="s">
        <v>524</v>
      </c>
      <c r="I52" s="3" t="s">
        <v>525</v>
      </c>
      <c r="J52" s="3">
        <v>438819</v>
      </c>
      <c r="K52" s="3">
        <v>426000</v>
      </c>
      <c r="L52" s="3" t="s">
        <v>37</v>
      </c>
      <c r="M52" s="3" t="s">
        <v>306</v>
      </c>
      <c r="N52" s="8">
        <v>46309</v>
      </c>
      <c r="O52" s="3" t="s">
        <v>525</v>
      </c>
      <c r="Q52" s="3" t="s">
        <v>526</v>
      </c>
    </row>
    <row r="53" spans="1:17" s="3" customFormat="1">
      <c r="B53" s="3" t="s">
        <v>531</v>
      </c>
      <c r="C53" s="3" t="s">
        <v>205</v>
      </c>
      <c r="D53" s="3">
        <v>2022</v>
      </c>
      <c r="E53" s="3" t="s">
        <v>507</v>
      </c>
      <c r="F53" s="3" t="s">
        <v>20</v>
      </c>
      <c r="G53" s="3" t="s">
        <v>20</v>
      </c>
      <c r="H53" s="3" t="s">
        <v>532</v>
      </c>
      <c r="I53" s="3" t="s">
        <v>533</v>
      </c>
      <c r="J53" s="3">
        <v>0</v>
      </c>
      <c r="K53" s="3">
        <v>437400</v>
      </c>
      <c r="L53" s="3" t="s">
        <v>37</v>
      </c>
      <c r="M53" s="3" t="s">
        <v>441</v>
      </c>
      <c r="N53" s="8">
        <v>44713</v>
      </c>
      <c r="O53" s="3" t="s">
        <v>533</v>
      </c>
      <c r="Q53" s="3" t="s">
        <v>534</v>
      </c>
    </row>
    <row r="54" spans="1:17" s="3" customFormat="1">
      <c r="B54" s="3" t="s">
        <v>535</v>
      </c>
      <c r="C54" s="3" t="s">
        <v>205</v>
      </c>
      <c r="D54" s="3">
        <v>2022</v>
      </c>
      <c r="E54" s="3" t="s">
        <v>507</v>
      </c>
      <c r="F54" s="3" t="s">
        <v>152</v>
      </c>
      <c r="G54" s="3" t="s">
        <v>152</v>
      </c>
      <c r="H54" s="3" t="s">
        <v>536</v>
      </c>
      <c r="I54" s="3" t="s">
        <v>537</v>
      </c>
      <c r="J54" s="3">
        <v>427367</v>
      </c>
      <c r="K54" s="3">
        <v>415000</v>
      </c>
      <c r="L54" s="3" t="s">
        <v>37</v>
      </c>
      <c r="M54" s="3" t="s">
        <v>358</v>
      </c>
      <c r="N54" s="8">
        <v>46020</v>
      </c>
      <c r="O54" s="3" t="s">
        <v>537</v>
      </c>
      <c r="Q54" s="3" t="s">
        <v>538</v>
      </c>
    </row>
    <row r="55" spans="1:17" s="3" customFormat="1">
      <c r="B55" s="3" t="s">
        <v>548</v>
      </c>
      <c r="C55" s="3" t="s">
        <v>241</v>
      </c>
      <c r="D55" s="3">
        <v>2021</v>
      </c>
      <c r="E55" s="3" t="s">
        <v>540</v>
      </c>
      <c r="F55" s="3" t="s">
        <v>220</v>
      </c>
      <c r="G55" s="3" t="s">
        <v>220</v>
      </c>
      <c r="H55" s="3" t="s">
        <v>549</v>
      </c>
      <c r="I55" s="3" t="s">
        <v>550</v>
      </c>
      <c r="J55" s="3">
        <v>690537</v>
      </c>
      <c r="K55" s="3">
        <v>673820</v>
      </c>
      <c r="L55" s="3" t="s">
        <v>37</v>
      </c>
      <c r="M55" s="3" t="s">
        <v>551</v>
      </c>
      <c r="N55" s="8">
        <v>46024</v>
      </c>
      <c r="O55" s="3" t="s">
        <v>550</v>
      </c>
      <c r="Q55" s="3" t="s">
        <v>552</v>
      </c>
    </row>
    <row r="56" spans="1:17" s="3" customFormat="1">
      <c r="B56" s="3" t="s">
        <v>553</v>
      </c>
      <c r="C56" s="3" t="s">
        <v>241</v>
      </c>
      <c r="D56" s="3">
        <v>2021</v>
      </c>
      <c r="E56" s="3" t="s">
        <v>540</v>
      </c>
      <c r="F56" s="3" t="s">
        <v>152</v>
      </c>
      <c r="G56" s="3" t="s">
        <v>152</v>
      </c>
      <c r="H56" s="3" t="s">
        <v>554</v>
      </c>
      <c r="I56" s="3" t="s">
        <v>555</v>
      </c>
      <c r="J56" s="3">
        <v>791337</v>
      </c>
      <c r="K56" s="3">
        <v>772206</v>
      </c>
      <c r="L56" s="3" t="s">
        <v>37</v>
      </c>
      <c r="M56" s="3" t="s">
        <v>441</v>
      </c>
      <c r="N56" s="8">
        <v>46115</v>
      </c>
      <c r="O56" s="3" t="s">
        <v>555</v>
      </c>
      <c r="Q56" s="3" t="s">
        <v>556</v>
      </c>
    </row>
    <row r="57" spans="1:17" s="4" customFormat="1">
      <c r="A57" s="3"/>
      <c r="B57" s="3" t="s">
        <v>557</v>
      </c>
      <c r="C57" s="3" t="s">
        <v>241</v>
      </c>
      <c r="D57" s="3">
        <v>2021</v>
      </c>
      <c r="E57" s="3" t="s">
        <v>540</v>
      </c>
      <c r="F57" s="3" t="s">
        <v>113</v>
      </c>
      <c r="G57" s="3" t="s">
        <v>113</v>
      </c>
      <c r="H57" s="3" t="s">
        <v>558</v>
      </c>
      <c r="I57" s="3" t="s">
        <v>559</v>
      </c>
      <c r="J57" s="3">
        <v>943560</v>
      </c>
      <c r="K57" s="3">
        <v>920537</v>
      </c>
      <c r="L57" s="3" t="s">
        <v>37</v>
      </c>
      <c r="M57" s="3" t="s">
        <v>560</v>
      </c>
      <c r="N57" s="8">
        <v>46202</v>
      </c>
      <c r="O57" s="3" t="s">
        <v>559</v>
      </c>
      <c r="P57" s="3"/>
      <c r="Q57" s="3" t="s">
        <v>561</v>
      </c>
    </row>
    <row r="58" spans="1:17" s="3" customFormat="1">
      <c r="A58" s="2"/>
      <c r="B58" s="2" t="s">
        <v>17</v>
      </c>
      <c r="C58" s="2" t="s">
        <v>18</v>
      </c>
      <c r="D58" s="2">
        <v>2023</v>
      </c>
      <c r="E58" s="2" t="s">
        <v>19</v>
      </c>
      <c r="F58" s="2" t="s">
        <v>20</v>
      </c>
      <c r="G58" s="2" t="s">
        <v>20</v>
      </c>
      <c r="H58" s="2" t="s">
        <v>21</v>
      </c>
      <c r="I58" s="2" t="s">
        <v>22</v>
      </c>
      <c r="J58" s="2">
        <v>3759824</v>
      </c>
      <c r="K58" s="2">
        <v>3759824</v>
      </c>
      <c r="L58" s="2" t="s">
        <v>23</v>
      </c>
      <c r="M58" s="2" t="s">
        <v>24</v>
      </c>
      <c r="N58" s="2"/>
      <c r="O58" s="2"/>
      <c r="P58" s="2"/>
      <c r="Q58" s="2" t="s">
        <v>25</v>
      </c>
    </row>
    <row r="59" spans="1:17" s="2" customFormat="1">
      <c r="B59" s="2" t="s">
        <v>26</v>
      </c>
      <c r="C59" s="2" t="s">
        <v>27</v>
      </c>
      <c r="D59" s="2">
        <v>2023</v>
      </c>
      <c r="E59" s="2" t="s">
        <v>28</v>
      </c>
      <c r="F59" s="2" t="s">
        <v>20</v>
      </c>
      <c r="G59" s="2" t="s">
        <v>20</v>
      </c>
      <c r="H59" s="2" t="s">
        <v>29</v>
      </c>
      <c r="I59" s="2" t="s">
        <v>30</v>
      </c>
      <c r="J59" s="2">
        <v>764472</v>
      </c>
      <c r="K59" s="2">
        <v>764472</v>
      </c>
      <c r="L59" s="2" t="s">
        <v>23</v>
      </c>
      <c r="M59" s="2" t="s">
        <v>24</v>
      </c>
      <c r="Q59" s="2" t="s">
        <v>31</v>
      </c>
    </row>
    <row r="60" spans="1:17" s="4" customFormat="1">
      <c r="A60" s="2"/>
      <c r="B60" s="2" t="s">
        <v>48</v>
      </c>
      <c r="C60" s="2" t="s">
        <v>33</v>
      </c>
      <c r="D60" s="2">
        <v>2023</v>
      </c>
      <c r="E60" s="2" t="s">
        <v>34</v>
      </c>
      <c r="F60" s="2" t="s">
        <v>49</v>
      </c>
      <c r="G60" s="2" t="s">
        <v>49</v>
      </c>
      <c r="H60" s="2" t="s">
        <v>50</v>
      </c>
      <c r="I60" s="2" t="s">
        <v>51</v>
      </c>
      <c r="J60" s="2">
        <v>396951</v>
      </c>
      <c r="K60" s="2">
        <v>391412</v>
      </c>
      <c r="L60" s="2" t="s">
        <v>37</v>
      </c>
      <c r="M60" s="2" t="s">
        <v>52</v>
      </c>
      <c r="N60" s="7">
        <v>46022</v>
      </c>
      <c r="O60" s="2" t="s">
        <v>53</v>
      </c>
      <c r="P60" s="2"/>
      <c r="Q60" s="2" t="s">
        <v>54</v>
      </c>
    </row>
    <row r="61" spans="1:17" s="3" customFormat="1">
      <c r="A61" s="2"/>
      <c r="B61" s="2" t="s">
        <v>62</v>
      </c>
      <c r="C61" s="2" t="s">
        <v>63</v>
      </c>
      <c r="D61" s="2">
        <v>2023</v>
      </c>
      <c r="E61" s="2" t="s">
        <v>64</v>
      </c>
      <c r="F61" s="2" t="s">
        <v>42</v>
      </c>
      <c r="G61" s="2" t="s">
        <v>42</v>
      </c>
      <c r="H61" s="2" t="s">
        <v>65</v>
      </c>
      <c r="I61" s="2" t="s">
        <v>66</v>
      </c>
      <c r="J61" s="2">
        <v>432090</v>
      </c>
      <c r="K61" s="2">
        <v>425000</v>
      </c>
      <c r="L61" s="2" t="s">
        <v>37</v>
      </c>
      <c r="M61" s="2" t="s">
        <v>67</v>
      </c>
      <c r="N61" s="7">
        <v>46022</v>
      </c>
      <c r="O61" s="2" t="s">
        <v>66</v>
      </c>
      <c r="P61" s="2"/>
      <c r="Q61" s="2" t="s">
        <v>68</v>
      </c>
    </row>
    <row r="62" spans="1:17" s="2" customFormat="1">
      <c r="B62" s="2" t="s">
        <v>118</v>
      </c>
      <c r="C62" s="2" t="s">
        <v>63</v>
      </c>
      <c r="D62" s="2">
        <v>2023</v>
      </c>
      <c r="E62" s="2" t="s">
        <v>64</v>
      </c>
      <c r="F62" s="2" t="s">
        <v>119</v>
      </c>
      <c r="G62" s="2" t="s">
        <v>119</v>
      </c>
      <c r="H62" s="2" t="s">
        <v>120</v>
      </c>
      <c r="I62" s="2" t="s">
        <v>121</v>
      </c>
      <c r="J62" s="2">
        <v>461559</v>
      </c>
      <c r="K62" s="2">
        <v>455000</v>
      </c>
      <c r="L62" s="2" t="s">
        <v>37</v>
      </c>
      <c r="M62" s="2" t="s">
        <v>122</v>
      </c>
      <c r="N62" s="7">
        <v>46022</v>
      </c>
      <c r="O62" s="2" t="s">
        <v>123</v>
      </c>
      <c r="Q62" s="2" t="s">
        <v>124</v>
      </c>
    </row>
    <row r="63" spans="1:17" s="2" customFormat="1">
      <c r="B63" s="2" t="s">
        <v>130</v>
      </c>
      <c r="C63" s="2" t="s">
        <v>63</v>
      </c>
      <c r="D63" s="2">
        <v>2023</v>
      </c>
      <c r="E63" s="2" t="s">
        <v>64</v>
      </c>
      <c r="F63" s="2" t="s">
        <v>42</v>
      </c>
      <c r="G63" s="2" t="s">
        <v>42</v>
      </c>
      <c r="H63" s="2" t="s">
        <v>131</v>
      </c>
      <c r="I63" s="2" t="s">
        <v>132</v>
      </c>
      <c r="J63" s="2">
        <v>456281</v>
      </c>
      <c r="K63" s="2">
        <v>450610</v>
      </c>
      <c r="L63" s="2" t="s">
        <v>37</v>
      </c>
      <c r="M63" s="2" t="s">
        <v>24</v>
      </c>
      <c r="N63" s="7">
        <v>46022</v>
      </c>
      <c r="O63" s="2" t="s">
        <v>133</v>
      </c>
      <c r="Q63" s="2" t="s">
        <v>134</v>
      </c>
    </row>
    <row r="64" spans="1:17" s="3" customFormat="1">
      <c r="A64" s="2"/>
      <c r="B64" s="2" t="s">
        <v>199</v>
      </c>
      <c r="C64" s="2" t="s">
        <v>192</v>
      </c>
      <c r="D64" s="2">
        <v>2023</v>
      </c>
      <c r="E64" s="2" t="s">
        <v>193</v>
      </c>
      <c r="F64" s="2" t="s">
        <v>152</v>
      </c>
      <c r="G64" s="2" t="s">
        <v>152</v>
      </c>
      <c r="H64" s="2" t="s">
        <v>200</v>
      </c>
      <c r="I64" s="2" t="s">
        <v>201</v>
      </c>
      <c r="J64" s="2">
        <v>35175001</v>
      </c>
      <c r="K64" s="2">
        <v>35000000</v>
      </c>
      <c r="L64" s="2" t="s">
        <v>37</v>
      </c>
      <c r="M64" s="2" t="s">
        <v>24</v>
      </c>
      <c r="N64" s="7">
        <v>47483</v>
      </c>
      <c r="O64" s="2" t="s">
        <v>202</v>
      </c>
      <c r="P64" s="2"/>
      <c r="Q64" s="2" t="s">
        <v>203</v>
      </c>
    </row>
    <row r="65" spans="1:17" s="2" customFormat="1">
      <c r="B65" s="2" t="s">
        <v>204</v>
      </c>
      <c r="C65" s="2" t="s">
        <v>205</v>
      </c>
      <c r="D65" s="2">
        <v>2023</v>
      </c>
      <c r="E65" s="2" t="s">
        <v>206</v>
      </c>
      <c r="F65" s="2" t="s">
        <v>42</v>
      </c>
      <c r="G65" s="2" t="s">
        <v>42</v>
      </c>
      <c r="H65" s="2" t="s">
        <v>207</v>
      </c>
      <c r="I65" s="2" t="s">
        <v>208</v>
      </c>
      <c r="J65" s="2">
        <v>438381</v>
      </c>
      <c r="K65" s="2">
        <v>432000</v>
      </c>
      <c r="L65" s="2" t="s">
        <v>37</v>
      </c>
      <c r="M65" s="2" t="s">
        <v>72</v>
      </c>
      <c r="N65" s="7">
        <v>46022</v>
      </c>
      <c r="O65" s="2" t="s">
        <v>208</v>
      </c>
      <c r="Q65" s="2" t="s">
        <v>209</v>
      </c>
    </row>
    <row r="66" spans="1:17" s="3" customFormat="1">
      <c r="A66" s="2"/>
      <c r="B66" s="2" t="s">
        <v>210</v>
      </c>
      <c r="C66" s="2" t="s">
        <v>205</v>
      </c>
      <c r="D66" s="2">
        <v>2023</v>
      </c>
      <c r="E66" s="2" t="s">
        <v>206</v>
      </c>
      <c r="F66" s="2" t="s">
        <v>94</v>
      </c>
      <c r="G66" s="2" t="s">
        <v>94</v>
      </c>
      <c r="H66" s="2" t="s">
        <v>211</v>
      </c>
      <c r="I66" s="2" t="s">
        <v>212</v>
      </c>
      <c r="J66" s="2">
        <v>421319</v>
      </c>
      <c r="K66" s="2">
        <v>415154</v>
      </c>
      <c r="L66" s="2" t="s">
        <v>37</v>
      </c>
      <c r="M66" s="2" t="s">
        <v>24</v>
      </c>
      <c r="N66" s="7">
        <v>46022</v>
      </c>
      <c r="O66" s="2" t="s">
        <v>212</v>
      </c>
      <c r="P66" s="2"/>
      <c r="Q66" s="2" t="s">
        <v>213</v>
      </c>
    </row>
    <row r="67" spans="1:17" s="3" customFormat="1">
      <c r="A67" s="2"/>
      <c r="B67" s="2" t="s">
        <v>214</v>
      </c>
      <c r="C67" s="2" t="s">
        <v>205</v>
      </c>
      <c r="D67" s="2">
        <v>2023</v>
      </c>
      <c r="E67" s="2" t="s">
        <v>206</v>
      </c>
      <c r="F67" s="2" t="s">
        <v>215</v>
      </c>
      <c r="G67" s="2" t="s">
        <v>215</v>
      </c>
      <c r="H67" s="2" t="s">
        <v>216</v>
      </c>
      <c r="I67" s="2" t="s">
        <v>217</v>
      </c>
      <c r="J67" s="2">
        <v>465290</v>
      </c>
      <c r="K67" s="2">
        <v>458318</v>
      </c>
      <c r="L67" s="2" t="s">
        <v>37</v>
      </c>
      <c r="M67" s="2" t="s">
        <v>143</v>
      </c>
      <c r="N67" s="7">
        <v>46022</v>
      </c>
      <c r="O67" s="2" t="s">
        <v>217</v>
      </c>
      <c r="P67" s="2"/>
      <c r="Q67" s="2" t="s">
        <v>218</v>
      </c>
    </row>
    <row r="68" spans="1:17" s="4" customFormat="1">
      <c r="A68" s="2"/>
      <c r="B68" s="2" t="s">
        <v>219</v>
      </c>
      <c r="C68" s="2" t="s">
        <v>205</v>
      </c>
      <c r="D68" s="2">
        <v>2023</v>
      </c>
      <c r="E68" s="2" t="s">
        <v>206</v>
      </c>
      <c r="F68" s="2" t="s">
        <v>220</v>
      </c>
      <c r="G68" s="2" t="s">
        <v>220</v>
      </c>
      <c r="H68" s="2" t="s">
        <v>221</v>
      </c>
      <c r="I68" s="2" t="s">
        <v>222</v>
      </c>
      <c r="J68" s="2">
        <v>431379</v>
      </c>
      <c r="K68" s="2">
        <v>425100</v>
      </c>
      <c r="L68" s="2" t="s">
        <v>37</v>
      </c>
      <c r="M68" s="2" t="s">
        <v>122</v>
      </c>
      <c r="N68" s="7">
        <v>46022</v>
      </c>
      <c r="O68" s="2" t="s">
        <v>222</v>
      </c>
      <c r="P68" s="2"/>
      <c r="Q68" s="2" t="s">
        <v>223</v>
      </c>
    </row>
    <row r="69" spans="1:17" s="3" customFormat="1">
      <c r="A69" s="2"/>
      <c r="B69" s="2" t="s">
        <v>259</v>
      </c>
      <c r="C69" s="2" t="s">
        <v>241</v>
      </c>
      <c r="D69" s="2">
        <v>2022</v>
      </c>
      <c r="E69" s="2" t="s">
        <v>242</v>
      </c>
      <c r="F69" s="2" t="s">
        <v>88</v>
      </c>
      <c r="G69" s="2" t="s">
        <v>88</v>
      </c>
      <c r="H69" s="2" t="s">
        <v>260</v>
      </c>
      <c r="I69" s="2" t="s">
        <v>261</v>
      </c>
      <c r="J69" s="2">
        <v>834487</v>
      </c>
      <c r="K69" s="2">
        <v>824000</v>
      </c>
      <c r="L69" s="2" t="s">
        <v>37</v>
      </c>
      <c r="M69" s="2" t="s">
        <v>24</v>
      </c>
      <c r="N69" s="7">
        <v>46660</v>
      </c>
      <c r="O69" s="2" t="s">
        <v>261</v>
      </c>
      <c r="P69" s="2"/>
      <c r="Q69" s="2" t="s">
        <v>262</v>
      </c>
    </row>
    <row r="70" spans="1:17" s="3" customFormat="1">
      <c r="A70" s="2"/>
      <c r="B70" s="2" t="s">
        <v>274</v>
      </c>
      <c r="C70" s="2" t="s">
        <v>241</v>
      </c>
      <c r="D70" s="2">
        <v>2022</v>
      </c>
      <c r="E70" s="2" t="s">
        <v>242</v>
      </c>
      <c r="F70" s="2" t="s">
        <v>42</v>
      </c>
      <c r="G70" s="2" t="s">
        <v>42</v>
      </c>
      <c r="H70" s="2" t="s">
        <v>275</v>
      </c>
      <c r="I70" s="2" t="s">
        <v>276</v>
      </c>
      <c r="J70" s="2">
        <v>825252</v>
      </c>
      <c r="K70" s="2">
        <v>815119</v>
      </c>
      <c r="L70" s="2" t="s">
        <v>37</v>
      </c>
      <c r="M70" s="2" t="s">
        <v>24</v>
      </c>
      <c r="N70" s="7">
        <v>46203</v>
      </c>
      <c r="O70" s="2" t="s">
        <v>276</v>
      </c>
      <c r="P70" s="2"/>
      <c r="Q70" s="2" t="s">
        <v>277</v>
      </c>
    </row>
    <row r="71" spans="1:17" s="4" customFormat="1">
      <c r="A71" s="2"/>
      <c r="B71" s="2" t="s">
        <v>285</v>
      </c>
      <c r="C71" s="2" t="s">
        <v>33</v>
      </c>
      <c r="D71" s="2">
        <v>2022</v>
      </c>
      <c r="E71" s="2" t="s">
        <v>286</v>
      </c>
      <c r="F71" s="2" t="s">
        <v>152</v>
      </c>
      <c r="G71" s="2" t="s">
        <v>152</v>
      </c>
      <c r="H71" s="2" t="s">
        <v>287</v>
      </c>
      <c r="I71" s="2" t="s">
        <v>288</v>
      </c>
      <c r="J71" s="2">
        <v>502511</v>
      </c>
      <c r="K71" s="2">
        <v>488684</v>
      </c>
      <c r="L71" s="2" t="s">
        <v>37</v>
      </c>
      <c r="M71" s="2" t="s">
        <v>282</v>
      </c>
      <c r="N71" s="7">
        <v>46198</v>
      </c>
      <c r="O71" s="2" t="s">
        <v>289</v>
      </c>
      <c r="P71" s="2"/>
      <c r="Q71" s="2" t="s">
        <v>290</v>
      </c>
    </row>
    <row r="72" spans="1:17" s="4" customFormat="1">
      <c r="A72" s="2"/>
      <c r="B72" s="2" t="s">
        <v>355</v>
      </c>
      <c r="C72" s="2" t="s">
        <v>63</v>
      </c>
      <c r="D72" s="2">
        <v>2022</v>
      </c>
      <c r="E72" s="2" t="s">
        <v>297</v>
      </c>
      <c r="F72" s="2" t="s">
        <v>113</v>
      </c>
      <c r="G72" s="2" t="s">
        <v>113</v>
      </c>
      <c r="H72" s="2" t="s">
        <v>356</v>
      </c>
      <c r="I72" s="2" t="s">
        <v>357</v>
      </c>
      <c r="J72" s="2">
        <v>525712</v>
      </c>
      <c r="K72" s="2">
        <v>512835</v>
      </c>
      <c r="L72" s="2" t="s">
        <v>37</v>
      </c>
      <c r="M72" s="2" t="s">
        <v>358</v>
      </c>
      <c r="N72" s="7">
        <v>46307</v>
      </c>
      <c r="O72" s="2" t="s">
        <v>359</v>
      </c>
      <c r="P72" s="2"/>
      <c r="Q72" s="2" t="s">
        <v>360</v>
      </c>
    </row>
    <row r="73" spans="1:17" s="2" customFormat="1">
      <c r="B73" s="2" t="s">
        <v>371</v>
      </c>
      <c r="C73" s="2" t="s">
        <v>63</v>
      </c>
      <c r="D73" s="2">
        <v>2022</v>
      </c>
      <c r="E73" s="2" t="s">
        <v>297</v>
      </c>
      <c r="F73" s="2" t="s">
        <v>88</v>
      </c>
      <c r="G73" s="2" t="s">
        <v>88</v>
      </c>
      <c r="H73" s="2" t="s">
        <v>372</v>
      </c>
      <c r="I73" s="2" t="s">
        <v>373</v>
      </c>
      <c r="J73" s="2">
        <v>448371</v>
      </c>
      <c r="K73" s="2">
        <v>435092</v>
      </c>
      <c r="L73" s="2" t="s">
        <v>37</v>
      </c>
      <c r="M73" s="2" t="s">
        <v>358</v>
      </c>
      <c r="N73" s="7">
        <v>45758</v>
      </c>
      <c r="O73" s="2" t="s">
        <v>374</v>
      </c>
      <c r="Q73" s="2" t="s">
        <v>375</v>
      </c>
    </row>
    <row r="74" spans="1:17" s="3" customFormat="1">
      <c r="A74" s="2"/>
      <c r="B74" s="2" t="s">
        <v>376</v>
      </c>
      <c r="C74" s="2" t="s">
        <v>63</v>
      </c>
      <c r="D74" s="2">
        <v>2022</v>
      </c>
      <c r="E74" s="2" t="s">
        <v>297</v>
      </c>
      <c r="F74" s="2" t="s">
        <v>94</v>
      </c>
      <c r="G74" s="2" t="s">
        <v>94</v>
      </c>
      <c r="H74" s="2" t="s">
        <v>377</v>
      </c>
      <c r="I74" s="2" t="s">
        <v>378</v>
      </c>
      <c r="J74" s="2">
        <v>278125</v>
      </c>
      <c r="K74" s="2">
        <v>270000</v>
      </c>
      <c r="L74" s="2" t="s">
        <v>37</v>
      </c>
      <c r="M74" s="2" t="s">
        <v>358</v>
      </c>
      <c r="N74" s="7">
        <v>45657</v>
      </c>
      <c r="O74" s="2" t="s">
        <v>379</v>
      </c>
      <c r="P74" s="2"/>
      <c r="Q74" s="2" t="s">
        <v>380</v>
      </c>
    </row>
    <row r="75" spans="1:17" s="3" customFormat="1">
      <c r="A75" s="2"/>
      <c r="B75" s="2" t="s">
        <v>388</v>
      </c>
      <c r="C75" s="2" t="s">
        <v>63</v>
      </c>
      <c r="D75" s="2">
        <v>2022</v>
      </c>
      <c r="E75" s="2" t="s">
        <v>297</v>
      </c>
      <c r="F75" s="2" t="s">
        <v>243</v>
      </c>
      <c r="G75" s="2" t="s">
        <v>243</v>
      </c>
      <c r="H75" s="2" t="s">
        <v>389</v>
      </c>
      <c r="I75" s="2" t="s">
        <v>390</v>
      </c>
      <c r="J75" s="2">
        <v>447954</v>
      </c>
      <c r="K75" s="2">
        <v>435000</v>
      </c>
      <c r="L75" s="2" t="s">
        <v>37</v>
      </c>
      <c r="M75" s="2" t="s">
        <v>391</v>
      </c>
      <c r="N75" s="7">
        <v>45657</v>
      </c>
      <c r="O75" s="2" t="s">
        <v>392</v>
      </c>
      <c r="P75" s="2"/>
      <c r="Q75" s="2" t="s">
        <v>393</v>
      </c>
    </row>
    <row r="76" spans="1:17" s="4" customFormat="1">
      <c r="A76" s="2"/>
      <c r="B76" s="2" t="s">
        <v>430</v>
      </c>
      <c r="C76" s="2" t="s">
        <v>63</v>
      </c>
      <c r="D76" s="2">
        <v>2022</v>
      </c>
      <c r="E76" s="2" t="s">
        <v>297</v>
      </c>
      <c r="F76" s="2" t="s">
        <v>42</v>
      </c>
      <c r="G76" s="2" t="s">
        <v>42</v>
      </c>
      <c r="H76" s="2" t="s">
        <v>431</v>
      </c>
      <c r="I76" s="2" t="s">
        <v>432</v>
      </c>
      <c r="J76" s="2">
        <v>547429</v>
      </c>
      <c r="K76" s="2">
        <v>531000</v>
      </c>
      <c r="L76" s="2" t="s">
        <v>37</v>
      </c>
      <c r="M76" s="2" t="s">
        <v>358</v>
      </c>
      <c r="N76" s="7">
        <v>45657</v>
      </c>
      <c r="O76" s="2" t="s">
        <v>433</v>
      </c>
      <c r="P76" s="2"/>
      <c r="Q76" s="2" t="s">
        <v>434</v>
      </c>
    </row>
    <row r="77" spans="1:17" s="4" customFormat="1">
      <c r="A77" s="2"/>
      <c r="B77" s="2" t="s">
        <v>468</v>
      </c>
      <c r="C77" s="2" t="s">
        <v>165</v>
      </c>
      <c r="D77" s="2">
        <v>2022</v>
      </c>
      <c r="E77" s="2" t="s">
        <v>463</v>
      </c>
      <c r="F77" s="2" t="s">
        <v>20</v>
      </c>
      <c r="G77" s="2" t="s">
        <v>20</v>
      </c>
      <c r="H77" s="2" t="s">
        <v>469</v>
      </c>
      <c r="I77" s="2" t="s">
        <v>470</v>
      </c>
      <c r="J77" s="2">
        <v>1173128</v>
      </c>
      <c r="K77" s="2">
        <v>1173128</v>
      </c>
      <c r="L77" s="2" t="s">
        <v>37</v>
      </c>
      <c r="M77" s="2" t="s">
        <v>282</v>
      </c>
      <c r="N77" s="7">
        <v>45291</v>
      </c>
      <c r="O77" s="2" t="s">
        <v>471</v>
      </c>
      <c r="P77" s="2" t="s">
        <v>472</v>
      </c>
      <c r="Q77" s="2" t="s">
        <v>473</v>
      </c>
    </row>
    <row r="78" spans="1:17" s="3" customFormat="1">
      <c r="A78" s="2"/>
      <c r="B78" s="2" t="s">
        <v>474</v>
      </c>
      <c r="C78" s="2" t="s">
        <v>165</v>
      </c>
      <c r="D78" s="2">
        <v>2022</v>
      </c>
      <c r="E78" s="2" t="s">
        <v>463</v>
      </c>
      <c r="F78" s="2" t="s">
        <v>20</v>
      </c>
      <c r="G78" s="2" t="s">
        <v>20</v>
      </c>
      <c r="H78" s="2" t="s">
        <v>475</v>
      </c>
      <c r="I78" s="2" t="s">
        <v>476</v>
      </c>
      <c r="J78" s="2">
        <v>738750</v>
      </c>
      <c r="K78" s="2">
        <v>738750</v>
      </c>
      <c r="L78" s="2" t="s">
        <v>37</v>
      </c>
      <c r="M78" s="2" t="s">
        <v>441</v>
      </c>
      <c r="N78" s="7">
        <v>45291</v>
      </c>
      <c r="O78" s="2" t="s">
        <v>477</v>
      </c>
      <c r="P78" s="2" t="s">
        <v>478</v>
      </c>
      <c r="Q78" s="2" t="s">
        <v>479</v>
      </c>
    </row>
    <row r="79" spans="1:17" s="3" customFormat="1">
      <c r="A79" s="2"/>
      <c r="B79" s="2" t="s">
        <v>506</v>
      </c>
      <c r="C79" s="2" t="s">
        <v>205</v>
      </c>
      <c r="D79" s="2">
        <v>2022</v>
      </c>
      <c r="E79" s="2" t="s">
        <v>507</v>
      </c>
      <c r="F79" s="2" t="s">
        <v>113</v>
      </c>
      <c r="G79" s="2" t="s">
        <v>113</v>
      </c>
      <c r="H79" s="2" t="s">
        <v>508</v>
      </c>
      <c r="I79" s="2" t="s">
        <v>509</v>
      </c>
      <c r="J79" s="2">
        <v>446227</v>
      </c>
      <c r="K79" s="2">
        <v>433182</v>
      </c>
      <c r="L79" s="2" t="s">
        <v>37</v>
      </c>
      <c r="M79" s="2" t="s">
        <v>358</v>
      </c>
      <c r="N79" s="7">
        <v>45745</v>
      </c>
      <c r="O79" s="2" t="s">
        <v>509</v>
      </c>
      <c r="P79" s="2"/>
      <c r="Q79" s="2" t="s">
        <v>510</v>
      </c>
    </row>
    <row r="80" spans="1:17" s="2" customFormat="1">
      <c r="B80" s="2" t="s">
        <v>511</v>
      </c>
      <c r="C80" s="2" t="s">
        <v>205</v>
      </c>
      <c r="D80" s="2">
        <v>2022</v>
      </c>
      <c r="E80" s="2" t="s">
        <v>507</v>
      </c>
      <c r="F80" s="2" t="s">
        <v>94</v>
      </c>
      <c r="G80" s="2" t="s">
        <v>94</v>
      </c>
      <c r="H80" s="2" t="s">
        <v>512</v>
      </c>
      <c r="I80" s="2" t="s">
        <v>513</v>
      </c>
      <c r="J80" s="2">
        <v>452216</v>
      </c>
      <c r="K80" s="2">
        <v>439000</v>
      </c>
      <c r="L80" s="2" t="s">
        <v>37</v>
      </c>
      <c r="M80" s="2" t="s">
        <v>358</v>
      </c>
      <c r="N80" s="7">
        <v>46020</v>
      </c>
      <c r="O80" s="2" t="s">
        <v>513</v>
      </c>
      <c r="Q80" s="2" t="s">
        <v>514</v>
      </c>
    </row>
    <row r="81" spans="1:17" s="2" customFormat="1">
      <c r="B81" s="2" t="s">
        <v>515</v>
      </c>
      <c r="C81" s="2" t="s">
        <v>205</v>
      </c>
      <c r="D81" s="2">
        <v>2022</v>
      </c>
      <c r="E81" s="2" t="s">
        <v>507</v>
      </c>
      <c r="F81" s="2" t="s">
        <v>88</v>
      </c>
      <c r="G81" s="2" t="s">
        <v>88</v>
      </c>
      <c r="H81" s="2" t="s">
        <v>516</v>
      </c>
      <c r="I81" s="2" t="s">
        <v>517</v>
      </c>
      <c r="J81" s="2">
        <v>370833</v>
      </c>
      <c r="K81" s="2">
        <v>360000</v>
      </c>
      <c r="L81" s="2" t="s">
        <v>37</v>
      </c>
      <c r="M81" s="2" t="s">
        <v>358</v>
      </c>
      <c r="N81" s="7">
        <v>46021</v>
      </c>
      <c r="O81" s="2" t="s">
        <v>517</v>
      </c>
      <c r="Q81" s="2" t="s">
        <v>518</v>
      </c>
    </row>
    <row r="82" spans="1:17" s="3" customFormat="1">
      <c r="A82" s="2"/>
      <c r="B82" s="2" t="s">
        <v>519</v>
      </c>
      <c r="C82" s="2" t="s">
        <v>205</v>
      </c>
      <c r="D82" s="2">
        <v>2022</v>
      </c>
      <c r="E82" s="2" t="s">
        <v>507</v>
      </c>
      <c r="F82" s="2" t="s">
        <v>42</v>
      </c>
      <c r="G82" s="2" t="s">
        <v>42</v>
      </c>
      <c r="H82" s="2" t="s">
        <v>520</v>
      </c>
      <c r="I82" s="2" t="s">
        <v>521</v>
      </c>
      <c r="J82" s="2">
        <v>440445</v>
      </c>
      <c r="K82" s="2">
        <v>427562</v>
      </c>
      <c r="L82" s="2" t="s">
        <v>37</v>
      </c>
      <c r="M82" s="2" t="s">
        <v>358</v>
      </c>
      <c r="N82" s="7">
        <v>45838</v>
      </c>
      <c r="O82" s="2" t="s">
        <v>521</v>
      </c>
      <c r="P82" s="2"/>
      <c r="Q82" s="2" t="s">
        <v>522</v>
      </c>
    </row>
    <row r="83" spans="1:17" s="3" customFormat="1">
      <c r="A83" s="2"/>
      <c r="B83" s="2" t="s">
        <v>527</v>
      </c>
      <c r="C83" s="2" t="s">
        <v>205</v>
      </c>
      <c r="D83" s="2">
        <v>2022</v>
      </c>
      <c r="E83" s="2" t="s">
        <v>507</v>
      </c>
      <c r="F83" s="2" t="s">
        <v>88</v>
      </c>
      <c r="G83" s="2" t="s">
        <v>88</v>
      </c>
      <c r="H83" s="2" t="s">
        <v>528</v>
      </c>
      <c r="I83" s="2" t="s">
        <v>529</v>
      </c>
      <c r="J83" s="2">
        <v>419724</v>
      </c>
      <c r="K83" s="2">
        <v>407600</v>
      </c>
      <c r="L83" s="2" t="s">
        <v>37</v>
      </c>
      <c r="M83" s="2" t="s">
        <v>282</v>
      </c>
      <c r="N83" s="7">
        <v>46030</v>
      </c>
      <c r="O83" s="2" t="s">
        <v>529</v>
      </c>
      <c r="P83" s="2"/>
      <c r="Q83" s="2" t="s">
        <v>530</v>
      </c>
    </row>
    <row r="84" spans="1:17" s="3" customFormat="1">
      <c r="A84" s="2"/>
      <c r="B84" s="2" t="s">
        <v>539</v>
      </c>
      <c r="C84" s="2" t="s">
        <v>241</v>
      </c>
      <c r="D84" s="2">
        <v>2021</v>
      </c>
      <c r="E84" s="2" t="s">
        <v>540</v>
      </c>
      <c r="F84" s="2" t="s">
        <v>220</v>
      </c>
      <c r="G84" s="2" t="s">
        <v>220</v>
      </c>
      <c r="H84" s="2" t="s">
        <v>541</v>
      </c>
      <c r="I84" s="2" t="s">
        <v>542</v>
      </c>
      <c r="J84" s="2">
        <v>840352</v>
      </c>
      <c r="K84" s="2">
        <v>820000</v>
      </c>
      <c r="L84" s="2" t="s">
        <v>37</v>
      </c>
      <c r="M84" s="2" t="s">
        <v>306</v>
      </c>
      <c r="N84" s="7">
        <v>46036</v>
      </c>
      <c r="O84" s="2" t="s">
        <v>542</v>
      </c>
      <c r="P84" s="2"/>
      <c r="Q84" s="2" t="s">
        <v>543</v>
      </c>
    </row>
    <row r="85" spans="1:17" s="3" customFormat="1">
      <c r="A85" s="2"/>
      <c r="B85" s="2" t="s">
        <v>544</v>
      </c>
      <c r="C85" s="2" t="s">
        <v>241</v>
      </c>
      <c r="D85" s="2">
        <v>2021</v>
      </c>
      <c r="E85" s="2" t="s">
        <v>540</v>
      </c>
      <c r="F85" s="2" t="s">
        <v>42</v>
      </c>
      <c r="G85" s="2" t="s">
        <v>42</v>
      </c>
      <c r="H85" s="2" t="s">
        <v>545</v>
      </c>
      <c r="I85" s="2" t="s">
        <v>546</v>
      </c>
      <c r="J85" s="2">
        <v>941833</v>
      </c>
      <c r="K85" s="2">
        <v>918945</v>
      </c>
      <c r="L85" s="2" t="s">
        <v>37</v>
      </c>
      <c r="M85" s="2" t="s">
        <v>358</v>
      </c>
      <c r="N85" s="7">
        <v>46568</v>
      </c>
      <c r="O85" s="2" t="s">
        <v>546</v>
      </c>
      <c r="P85" s="2"/>
      <c r="Q85" s="2" t="s">
        <v>547</v>
      </c>
    </row>
    <row r="86" spans="1:17" s="2" customFormat="1">
      <c r="B86" s="2" t="s">
        <v>562</v>
      </c>
      <c r="C86" s="2" t="s">
        <v>241</v>
      </c>
      <c r="D86" s="2">
        <v>2021</v>
      </c>
      <c r="E86" s="2" t="s">
        <v>540</v>
      </c>
      <c r="F86" s="2" t="s">
        <v>152</v>
      </c>
      <c r="G86" s="2" t="s">
        <v>152</v>
      </c>
      <c r="H86" s="2" t="s">
        <v>563</v>
      </c>
      <c r="I86" s="2" t="s">
        <v>564</v>
      </c>
      <c r="J86" s="2">
        <v>811218</v>
      </c>
      <c r="K86" s="2">
        <v>790320</v>
      </c>
      <c r="L86" s="2" t="s">
        <v>37</v>
      </c>
      <c r="M86" s="2" t="s">
        <v>358</v>
      </c>
      <c r="N86" s="7">
        <v>45990</v>
      </c>
      <c r="O86" s="2" t="s">
        <v>564</v>
      </c>
      <c r="Q86" s="2" t="s">
        <v>565</v>
      </c>
    </row>
    <row r="87" spans="1:17" s="2" customFormat="1">
      <c r="B87" s="2" t="s">
        <v>566</v>
      </c>
      <c r="C87" s="2" t="s">
        <v>241</v>
      </c>
      <c r="D87" s="2">
        <v>2021</v>
      </c>
      <c r="E87" s="2" t="s">
        <v>540</v>
      </c>
      <c r="F87" s="2" t="s">
        <v>42</v>
      </c>
      <c r="G87" s="2" t="s">
        <v>152</v>
      </c>
      <c r="H87" s="2" t="s">
        <v>567</v>
      </c>
      <c r="I87" s="2" t="s">
        <v>568</v>
      </c>
      <c r="J87" s="2">
        <v>777790</v>
      </c>
      <c r="K87" s="2">
        <v>758651</v>
      </c>
      <c r="L87" s="2" t="s">
        <v>37</v>
      </c>
      <c r="M87" s="2" t="s">
        <v>358</v>
      </c>
      <c r="N87" s="7">
        <v>46201</v>
      </c>
      <c r="O87" s="2" t="s">
        <v>568</v>
      </c>
      <c r="Q87" s="2" t="s">
        <v>569</v>
      </c>
    </row>
    <row r="88" spans="1:17" s="2" customFormat="1">
      <c r="A88" s="4" t="s">
        <v>4344</v>
      </c>
      <c r="B88" s="4" t="s">
        <v>101</v>
      </c>
      <c r="C88" s="4" t="s">
        <v>63</v>
      </c>
      <c r="D88" s="4">
        <v>2023</v>
      </c>
      <c r="E88" s="4" t="s">
        <v>64</v>
      </c>
      <c r="F88" s="4" t="s">
        <v>88</v>
      </c>
      <c r="G88" s="4" t="s">
        <v>88</v>
      </c>
      <c r="H88" s="4" t="s">
        <v>102</v>
      </c>
      <c r="I88" s="4" t="s">
        <v>103</v>
      </c>
      <c r="J88" s="4">
        <v>388736</v>
      </c>
      <c r="K88" s="4">
        <v>382000</v>
      </c>
      <c r="L88" s="4" t="s">
        <v>37</v>
      </c>
      <c r="M88" s="4" t="s">
        <v>72</v>
      </c>
      <c r="N88" s="5">
        <v>46083</v>
      </c>
      <c r="O88" s="4" t="s">
        <v>104</v>
      </c>
      <c r="P88" s="4"/>
      <c r="Q88" s="4" t="s">
        <v>105</v>
      </c>
    </row>
    <row r="89" spans="1:17" s="2" customFormat="1">
      <c r="A89" s="4" t="s">
        <v>177</v>
      </c>
      <c r="B89" s="4" t="s">
        <v>178</v>
      </c>
      <c r="C89" s="4" t="s">
        <v>165</v>
      </c>
      <c r="D89" s="4">
        <v>2023</v>
      </c>
      <c r="E89" s="4" t="s">
        <v>166</v>
      </c>
      <c r="F89" s="4" t="s">
        <v>42</v>
      </c>
      <c r="G89" s="4" t="s">
        <v>42</v>
      </c>
      <c r="H89" s="4" t="s">
        <v>179</v>
      </c>
      <c r="I89" s="4" t="s">
        <v>180</v>
      </c>
      <c r="J89" s="4">
        <v>970000</v>
      </c>
      <c r="K89" s="4">
        <v>970000</v>
      </c>
      <c r="L89" s="4" t="s">
        <v>37</v>
      </c>
      <c r="M89" s="4" t="s">
        <v>84</v>
      </c>
      <c r="N89" s="5">
        <v>45291</v>
      </c>
      <c r="O89" s="4" t="s">
        <v>181</v>
      </c>
      <c r="P89" s="4" t="s">
        <v>182</v>
      </c>
      <c r="Q89" s="4" t="s">
        <v>183</v>
      </c>
    </row>
    <row r="90" spans="1:17" s="3" customFormat="1">
      <c r="A90" s="4" t="s">
        <v>233</v>
      </c>
      <c r="B90" s="4" t="s">
        <v>234</v>
      </c>
      <c r="C90" s="4" t="s">
        <v>205</v>
      </c>
      <c r="D90" s="4">
        <v>2023</v>
      </c>
      <c r="E90" s="4" t="s">
        <v>206</v>
      </c>
      <c r="F90" s="4" t="s">
        <v>20</v>
      </c>
      <c r="G90" s="4" t="s">
        <v>20</v>
      </c>
      <c r="H90" s="4" t="s">
        <v>235</v>
      </c>
      <c r="I90" s="4" t="s">
        <v>236</v>
      </c>
      <c r="J90" s="4">
        <v>458833</v>
      </c>
      <c r="K90" s="4">
        <v>452154</v>
      </c>
      <c r="L90" s="4" t="s">
        <v>37</v>
      </c>
      <c r="M90" s="4" t="s">
        <v>237</v>
      </c>
      <c r="N90" s="5">
        <v>46022</v>
      </c>
      <c r="O90" s="4" t="s">
        <v>236</v>
      </c>
      <c r="P90" s="4"/>
      <c r="Q90" s="4" t="s">
        <v>238</v>
      </c>
    </row>
    <row r="91" spans="1:17" s="2" customFormat="1">
      <c r="A91" s="4" t="s">
        <v>239</v>
      </c>
      <c r="B91" s="4" t="s">
        <v>240</v>
      </c>
      <c r="C91" s="4" t="s">
        <v>241</v>
      </c>
      <c r="D91" s="4">
        <v>2022</v>
      </c>
      <c r="E91" s="4" t="s">
        <v>242</v>
      </c>
      <c r="F91" s="4" t="s">
        <v>243</v>
      </c>
      <c r="G91" s="4" t="s">
        <v>243</v>
      </c>
      <c r="H91" s="4" t="s">
        <v>244</v>
      </c>
      <c r="I91" s="4" t="s">
        <v>245</v>
      </c>
      <c r="J91" s="4">
        <v>1132238</v>
      </c>
      <c r="K91" s="4">
        <v>1118243</v>
      </c>
      <c r="L91" s="4" t="s">
        <v>37</v>
      </c>
      <c r="M91" s="4" t="s">
        <v>84</v>
      </c>
      <c r="N91" s="5">
        <v>46446</v>
      </c>
      <c r="O91" s="4" t="s">
        <v>245</v>
      </c>
      <c r="P91" s="4"/>
      <c r="Q91" s="4" t="s">
        <v>246</v>
      </c>
    </row>
    <row r="92" spans="1:17" s="3" customFormat="1">
      <c r="A92" s="4" t="s">
        <v>263</v>
      </c>
      <c r="B92" s="4" t="s">
        <v>264</v>
      </c>
      <c r="C92" s="4" t="s">
        <v>241</v>
      </c>
      <c r="D92" s="4">
        <v>2022</v>
      </c>
      <c r="E92" s="4" t="s">
        <v>242</v>
      </c>
      <c r="F92" s="4" t="s">
        <v>20</v>
      </c>
      <c r="G92" s="4" t="s">
        <v>20</v>
      </c>
      <c r="H92" s="4" t="s">
        <v>265</v>
      </c>
      <c r="I92" s="4" t="s">
        <v>266</v>
      </c>
      <c r="J92" s="4">
        <v>963716</v>
      </c>
      <c r="K92" s="4">
        <v>952000</v>
      </c>
      <c r="L92" s="4" t="s">
        <v>37</v>
      </c>
      <c r="M92" s="4" t="s">
        <v>24</v>
      </c>
      <c r="N92" s="5">
        <v>46387</v>
      </c>
      <c r="O92" s="4" t="s">
        <v>266</v>
      </c>
      <c r="P92" s="4"/>
      <c r="Q92" s="4" t="s">
        <v>267</v>
      </c>
    </row>
    <row r="93" spans="1:17" s="3" customFormat="1">
      <c r="A93" s="4" t="s">
        <v>268</v>
      </c>
      <c r="B93" s="4" t="s">
        <v>269</v>
      </c>
      <c r="C93" s="4" t="s">
        <v>241</v>
      </c>
      <c r="D93" s="4">
        <v>2022</v>
      </c>
      <c r="E93" s="4" t="s">
        <v>242</v>
      </c>
      <c r="F93" s="4" t="s">
        <v>42</v>
      </c>
      <c r="G93" s="4" t="s">
        <v>42</v>
      </c>
      <c r="H93" s="4" t="s">
        <v>270</v>
      </c>
      <c r="I93" s="4" t="s">
        <v>271</v>
      </c>
      <c r="J93" s="4">
        <v>987667</v>
      </c>
      <c r="K93" s="4">
        <v>976069</v>
      </c>
      <c r="L93" s="4" t="s">
        <v>37</v>
      </c>
      <c r="M93" s="4" t="s">
        <v>272</v>
      </c>
      <c r="N93" s="5">
        <v>46567</v>
      </c>
      <c r="O93" s="4" t="s">
        <v>271</v>
      </c>
      <c r="P93" s="4"/>
      <c r="Q93" s="4" t="s">
        <v>273</v>
      </c>
    </row>
    <row r="94" spans="1:17" s="2" customFormat="1">
      <c r="A94" s="4" t="s">
        <v>343</v>
      </c>
      <c r="B94" s="4" t="s">
        <v>344</v>
      </c>
      <c r="C94" s="4" t="s">
        <v>63</v>
      </c>
      <c r="D94" s="4">
        <v>2022</v>
      </c>
      <c r="E94" s="4" t="s">
        <v>297</v>
      </c>
      <c r="F94" s="4" t="s">
        <v>49</v>
      </c>
      <c r="G94" s="4" t="s">
        <v>49</v>
      </c>
      <c r="H94" s="4" t="s">
        <v>345</v>
      </c>
      <c r="I94" s="4" t="s">
        <v>346</v>
      </c>
      <c r="J94" s="4">
        <v>342282</v>
      </c>
      <c r="K94" s="4">
        <v>332000</v>
      </c>
      <c r="L94" s="4" t="s">
        <v>37</v>
      </c>
      <c r="M94" s="4" t="s">
        <v>306</v>
      </c>
      <c r="N94" s="5">
        <v>45837</v>
      </c>
      <c r="O94" s="4" t="s">
        <v>347</v>
      </c>
      <c r="P94" s="4"/>
      <c r="Q94" s="4" t="s">
        <v>348</v>
      </c>
    </row>
    <row r="95" spans="1:17" s="2" customFormat="1">
      <c r="A95" s="6" t="s">
        <v>361</v>
      </c>
      <c r="B95" s="4" t="s">
        <v>362</v>
      </c>
      <c r="C95" s="4" t="s">
        <v>63</v>
      </c>
      <c r="D95" s="4">
        <v>2022</v>
      </c>
      <c r="E95" s="4" t="s">
        <v>297</v>
      </c>
      <c r="F95" s="4" t="s">
        <v>49</v>
      </c>
      <c r="G95" s="4" t="s">
        <v>49</v>
      </c>
      <c r="H95" s="4" t="s">
        <v>363</v>
      </c>
      <c r="I95" s="4" t="s">
        <v>364</v>
      </c>
      <c r="J95" s="4">
        <v>395537</v>
      </c>
      <c r="K95" s="4">
        <v>384000</v>
      </c>
      <c r="L95" s="4" t="s">
        <v>37</v>
      </c>
      <c r="M95" s="4" t="s">
        <v>306</v>
      </c>
      <c r="N95" s="5">
        <v>45838</v>
      </c>
      <c r="O95" s="4" t="s">
        <v>364</v>
      </c>
      <c r="P95" s="4"/>
      <c r="Q95" s="4" t="s">
        <v>365</v>
      </c>
    </row>
    <row r="96" spans="1:17" s="3" customFormat="1">
      <c r="A96" s="4" t="s">
        <v>403</v>
      </c>
      <c r="B96" s="4" t="s">
        <v>404</v>
      </c>
      <c r="C96" s="4" t="s">
        <v>63</v>
      </c>
      <c r="D96" s="4">
        <v>2022</v>
      </c>
      <c r="E96" s="4" t="s">
        <v>297</v>
      </c>
      <c r="F96" s="4" t="s">
        <v>56</v>
      </c>
      <c r="G96" s="4" t="s">
        <v>56</v>
      </c>
      <c r="H96" s="4" t="s">
        <v>405</v>
      </c>
      <c r="I96" s="4" t="s">
        <v>406</v>
      </c>
      <c r="J96" s="4">
        <v>484085</v>
      </c>
      <c r="K96" s="4">
        <v>470000</v>
      </c>
      <c r="L96" s="4" t="s">
        <v>37</v>
      </c>
      <c r="M96" s="4" t="s">
        <v>407</v>
      </c>
      <c r="N96" s="5">
        <v>45930</v>
      </c>
      <c r="O96" s="4" t="s">
        <v>406</v>
      </c>
      <c r="P96" s="4"/>
      <c r="Q96" s="4" t="s">
        <v>408</v>
      </c>
    </row>
    <row r="97" spans="1:17" s="3" customFormat="1">
      <c r="A97" s="4" t="s">
        <v>419</v>
      </c>
      <c r="B97" s="4" t="s">
        <v>420</v>
      </c>
      <c r="C97" s="4" t="s">
        <v>63</v>
      </c>
      <c r="D97" s="4">
        <v>2022</v>
      </c>
      <c r="E97" s="4" t="s">
        <v>297</v>
      </c>
      <c r="F97" s="4" t="s">
        <v>215</v>
      </c>
      <c r="G97" s="4" t="s">
        <v>215</v>
      </c>
      <c r="H97" s="4" t="s">
        <v>421</v>
      </c>
      <c r="I97" s="4" t="s">
        <v>422</v>
      </c>
      <c r="J97" s="4">
        <v>412639</v>
      </c>
      <c r="K97" s="4">
        <v>400000</v>
      </c>
      <c r="L97" s="4" t="s">
        <v>37</v>
      </c>
      <c r="M97" s="4" t="s">
        <v>282</v>
      </c>
      <c r="N97" s="5">
        <v>45657</v>
      </c>
      <c r="O97" s="4" t="s">
        <v>423</v>
      </c>
      <c r="P97" s="4"/>
      <c r="Q97" s="4" t="s">
        <v>424</v>
      </c>
    </row>
    <row r="98" spans="1:17" s="3" customFormat="1">
      <c r="A98" s="4" t="s">
        <v>100</v>
      </c>
      <c r="B98" s="4" t="s">
        <v>425</v>
      </c>
      <c r="C98" s="4" t="s">
        <v>63</v>
      </c>
      <c r="D98" s="4">
        <v>2022</v>
      </c>
      <c r="E98" s="4" t="s">
        <v>297</v>
      </c>
      <c r="F98" s="4" t="s">
        <v>152</v>
      </c>
      <c r="G98" s="4" t="s">
        <v>152</v>
      </c>
      <c r="H98" s="4" t="s">
        <v>426</v>
      </c>
      <c r="I98" s="4" t="s">
        <v>427</v>
      </c>
      <c r="J98" s="4">
        <v>322393</v>
      </c>
      <c r="K98" s="4">
        <v>313000</v>
      </c>
      <c r="L98" s="4" t="s">
        <v>37</v>
      </c>
      <c r="M98" s="4" t="s">
        <v>306</v>
      </c>
      <c r="N98" s="5">
        <v>45838</v>
      </c>
      <c r="O98" s="4" t="s">
        <v>428</v>
      </c>
      <c r="P98" s="4"/>
      <c r="Q98" s="4" t="s">
        <v>429</v>
      </c>
    </row>
    <row r="99" spans="1:17" s="2" customFormat="1">
      <c r="A99" s="4" t="s">
        <v>444</v>
      </c>
      <c r="B99" s="4" t="s">
        <v>445</v>
      </c>
      <c r="C99" s="4" t="s">
        <v>63</v>
      </c>
      <c r="D99" s="4">
        <v>2022</v>
      </c>
      <c r="E99" s="4" t="s">
        <v>297</v>
      </c>
      <c r="F99" s="4" t="s">
        <v>220</v>
      </c>
      <c r="G99" s="4" t="s">
        <v>220</v>
      </c>
      <c r="H99" s="4" t="s">
        <v>446</v>
      </c>
      <c r="I99" s="4" t="s">
        <v>447</v>
      </c>
      <c r="J99" s="4">
        <v>528538</v>
      </c>
      <c r="K99" s="4">
        <v>513395</v>
      </c>
      <c r="L99" s="4" t="s">
        <v>37</v>
      </c>
      <c r="M99" s="4" t="s">
        <v>282</v>
      </c>
      <c r="N99" s="5">
        <v>45657</v>
      </c>
      <c r="O99" s="4" t="s">
        <v>448</v>
      </c>
      <c r="P99" s="4"/>
      <c r="Q99" s="4" t="s">
        <v>449</v>
      </c>
    </row>
    <row r="100" spans="1:17" s="2" customFormat="1">
      <c r="A100" s="4" t="s">
        <v>450</v>
      </c>
      <c r="B100" s="4" t="s">
        <v>451</v>
      </c>
      <c r="C100" s="4" t="s">
        <v>63</v>
      </c>
      <c r="D100" s="4">
        <v>2022</v>
      </c>
      <c r="E100" s="4" t="s">
        <v>297</v>
      </c>
      <c r="F100" s="4" t="s">
        <v>56</v>
      </c>
      <c r="G100" s="4" t="s">
        <v>56</v>
      </c>
      <c r="H100" s="4" t="s">
        <v>452</v>
      </c>
      <c r="I100" s="4" t="s">
        <v>453</v>
      </c>
      <c r="J100" s="4">
        <v>473813</v>
      </c>
      <c r="K100" s="4">
        <v>460000</v>
      </c>
      <c r="L100" s="4" t="s">
        <v>37</v>
      </c>
      <c r="M100" s="4" t="s">
        <v>300</v>
      </c>
      <c r="N100" s="5">
        <v>45657</v>
      </c>
      <c r="O100" s="4" t="s">
        <v>454</v>
      </c>
      <c r="P100" s="4"/>
      <c r="Q100" s="4" t="s">
        <v>455</v>
      </c>
    </row>
    <row r="104" spans="1:17">
      <c r="A104" t="s">
        <v>4345</v>
      </c>
      <c r="B104">
        <v>30</v>
      </c>
    </row>
    <row r="105" spans="1:17">
      <c r="A105" t="s">
        <v>4341</v>
      </c>
      <c r="B105">
        <v>56</v>
      </c>
    </row>
    <row r="106" spans="1:17">
      <c r="A106" t="s">
        <v>4343</v>
      </c>
      <c r="B106">
        <v>13</v>
      </c>
    </row>
  </sheetData>
  <autoFilter ref="A1:Q1" xr:uid="{95F2D17E-77FE-4124-882E-DFBDFC503387}">
    <sortState xmlns:xlrd2="http://schemas.microsoft.com/office/spreadsheetml/2017/richdata2" ref="A2:Q100">
      <sortCondition sortBy="cellColor" ref="B1" dxfId="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AA19F-383D-B648-8845-91B072E0115D}">
  <dimension ref="A1:Q376"/>
  <sheetViews>
    <sheetView zoomScale="80" zoomScaleNormal="80" workbookViewId="0">
      <selection activeCell="F3" sqref="F3"/>
    </sheetView>
  </sheetViews>
  <sheetFormatPr defaultColWidth="11" defaultRowHeight="15.95"/>
  <cols>
    <col min="3" max="3" width="41" bestFit="1" customWidth="1"/>
    <col min="6" max="6" width="32" bestFit="1" customWidth="1"/>
    <col min="7" max="7" width="28.125" customWidth="1"/>
    <col min="8" max="8" width="68.125" customWidth="1"/>
  </cols>
  <sheetData>
    <row r="1" spans="1:16" ht="33.950000000000003">
      <c r="A1" t="s">
        <v>0</v>
      </c>
      <c r="B1" t="s">
        <v>1</v>
      </c>
      <c r="C1" t="s">
        <v>2</v>
      </c>
      <c r="D1" t="s">
        <v>3</v>
      </c>
      <c r="E1" t="s">
        <v>4</v>
      </c>
      <c r="F1" t="s">
        <v>5</v>
      </c>
      <c r="G1" t="s">
        <v>6</v>
      </c>
      <c r="H1" s="22" t="s">
        <v>7</v>
      </c>
      <c r="I1" t="s">
        <v>8</v>
      </c>
      <c r="J1" t="s">
        <v>9</v>
      </c>
      <c r="K1" t="s">
        <v>10</v>
      </c>
      <c r="L1" t="s">
        <v>11</v>
      </c>
      <c r="M1" t="s">
        <v>12</v>
      </c>
      <c r="N1" t="s">
        <v>13</v>
      </c>
      <c r="O1" s="22" t="s">
        <v>14</v>
      </c>
      <c r="P1" t="s">
        <v>15</v>
      </c>
    </row>
    <row r="2" spans="1:16" ht="186.95">
      <c r="A2" s="2"/>
      <c r="B2" s="2" t="s">
        <v>4070</v>
      </c>
      <c r="C2" s="2" t="s">
        <v>3258</v>
      </c>
      <c r="D2" s="2">
        <v>2002</v>
      </c>
      <c r="E2" s="2" t="s">
        <v>4071</v>
      </c>
      <c r="F2" s="2" t="s">
        <v>20</v>
      </c>
      <c r="G2" s="2" t="s">
        <v>20</v>
      </c>
      <c r="H2" s="23" t="s">
        <v>4072</v>
      </c>
      <c r="I2" s="2" t="s">
        <v>3261</v>
      </c>
      <c r="J2" s="2">
        <v>1517066</v>
      </c>
      <c r="K2" s="2">
        <v>1417500</v>
      </c>
      <c r="L2" s="2" t="s">
        <v>953</v>
      </c>
      <c r="M2" s="2" t="s">
        <v>551</v>
      </c>
      <c r="N2" s="7">
        <v>39082</v>
      </c>
      <c r="O2" s="23" t="s">
        <v>3261</v>
      </c>
      <c r="P2" s="2"/>
    </row>
    <row r="3" spans="1:16" ht="186.95">
      <c r="A3" s="2"/>
      <c r="B3" s="2" t="s">
        <v>4042</v>
      </c>
      <c r="C3" s="2" t="s">
        <v>3009</v>
      </c>
      <c r="D3" s="2">
        <v>2002</v>
      </c>
      <c r="E3" s="2" t="s">
        <v>3865</v>
      </c>
      <c r="F3" s="2" t="s">
        <v>113</v>
      </c>
      <c r="G3" s="2" t="s">
        <v>152</v>
      </c>
      <c r="H3" s="23" t="s">
        <v>4043</v>
      </c>
      <c r="I3" s="2" t="s">
        <v>4044</v>
      </c>
      <c r="J3" s="2">
        <v>22316</v>
      </c>
      <c r="K3" s="2">
        <v>21800</v>
      </c>
      <c r="L3" s="2" t="s">
        <v>953</v>
      </c>
      <c r="M3" s="2" t="s">
        <v>551</v>
      </c>
      <c r="N3" s="7">
        <v>38717</v>
      </c>
      <c r="O3" s="23" t="s">
        <v>4045</v>
      </c>
      <c r="P3" s="2"/>
    </row>
    <row r="4" spans="1:16" ht="186.95">
      <c r="A4" s="2"/>
      <c r="B4" s="2" t="s">
        <v>4012</v>
      </c>
      <c r="C4" s="2" t="s">
        <v>63</v>
      </c>
      <c r="D4" s="2">
        <v>2003</v>
      </c>
      <c r="E4" s="2" t="s">
        <v>3909</v>
      </c>
      <c r="F4" s="2" t="s">
        <v>152</v>
      </c>
      <c r="G4" s="2" t="s">
        <v>94</v>
      </c>
      <c r="H4" s="23" t="s">
        <v>4013</v>
      </c>
      <c r="I4" s="2" t="s">
        <v>373</v>
      </c>
      <c r="J4" s="2">
        <v>72611</v>
      </c>
      <c r="K4" s="2">
        <v>208035</v>
      </c>
      <c r="L4" s="2" t="s">
        <v>953</v>
      </c>
      <c r="M4" s="2" t="s">
        <v>358</v>
      </c>
      <c r="N4" s="7">
        <v>38001</v>
      </c>
      <c r="O4" s="23" t="s">
        <v>373</v>
      </c>
      <c r="P4" s="2"/>
    </row>
    <row r="5" spans="1:16" ht="170.1">
      <c r="A5" s="2"/>
      <c r="B5" s="2" t="s">
        <v>3906</v>
      </c>
      <c r="C5" s="2" t="s">
        <v>3258</v>
      </c>
      <c r="D5" s="2">
        <v>2003</v>
      </c>
      <c r="E5" s="2" t="s">
        <v>3904</v>
      </c>
      <c r="F5" s="2" t="s">
        <v>42</v>
      </c>
      <c r="G5" s="2" t="s">
        <v>42</v>
      </c>
      <c r="H5" s="23" t="s">
        <v>3907</v>
      </c>
      <c r="I5" s="2" t="s">
        <v>3875</v>
      </c>
      <c r="J5" s="2">
        <v>1549988</v>
      </c>
      <c r="K5" s="2">
        <v>1450370</v>
      </c>
      <c r="L5" s="2" t="s">
        <v>953</v>
      </c>
      <c r="M5" s="2" t="s">
        <v>407</v>
      </c>
      <c r="N5" s="7">
        <v>39599</v>
      </c>
      <c r="O5" s="23" t="s">
        <v>3875</v>
      </c>
      <c r="P5" s="2"/>
    </row>
    <row r="6" spans="1:16" ht="153">
      <c r="A6" s="2"/>
      <c r="B6" s="2" t="s">
        <v>3912</v>
      </c>
      <c r="C6" s="2" t="s">
        <v>63</v>
      </c>
      <c r="D6" s="2">
        <v>2003</v>
      </c>
      <c r="E6" s="2" t="s">
        <v>3909</v>
      </c>
      <c r="F6" s="2" t="s">
        <v>42</v>
      </c>
      <c r="G6" s="2" t="s">
        <v>42</v>
      </c>
      <c r="H6" s="23" t="s">
        <v>3913</v>
      </c>
      <c r="I6" s="2" t="s">
        <v>1497</v>
      </c>
      <c r="J6" s="2">
        <v>0</v>
      </c>
      <c r="K6" s="2">
        <v>193035</v>
      </c>
      <c r="L6" s="2" t="s">
        <v>953</v>
      </c>
      <c r="M6" s="2" t="s">
        <v>358</v>
      </c>
      <c r="N6" s="7">
        <v>40178</v>
      </c>
      <c r="O6" s="23" t="s">
        <v>1497</v>
      </c>
      <c r="P6" s="2"/>
    </row>
    <row r="7" spans="1:16" ht="153">
      <c r="A7" s="2"/>
      <c r="B7" s="2" t="s">
        <v>3988</v>
      </c>
      <c r="C7" s="2" t="s">
        <v>63</v>
      </c>
      <c r="D7" s="2">
        <v>2003</v>
      </c>
      <c r="E7" s="2" t="s">
        <v>3909</v>
      </c>
      <c r="F7" s="2" t="s">
        <v>42</v>
      </c>
      <c r="G7" s="2" t="s">
        <v>42</v>
      </c>
      <c r="H7" s="23" t="s">
        <v>3989</v>
      </c>
      <c r="I7" s="2" t="s">
        <v>3875</v>
      </c>
      <c r="J7" s="2">
        <v>40220</v>
      </c>
      <c r="K7" s="2">
        <v>1184640</v>
      </c>
      <c r="L7" s="2" t="s">
        <v>953</v>
      </c>
      <c r="M7" s="2" t="s">
        <v>358</v>
      </c>
      <c r="N7" s="7">
        <v>37848</v>
      </c>
      <c r="O7" s="23" t="s">
        <v>3990</v>
      </c>
      <c r="P7" s="2"/>
    </row>
    <row r="8" spans="1:16" ht="409.5">
      <c r="A8" s="2"/>
      <c r="B8" s="2" t="s">
        <v>3852</v>
      </c>
      <c r="C8" s="2" t="s">
        <v>3835</v>
      </c>
      <c r="D8" s="2">
        <v>2003</v>
      </c>
      <c r="E8" s="2" t="s">
        <v>3836</v>
      </c>
      <c r="F8" s="2" t="s">
        <v>42</v>
      </c>
      <c r="G8" s="2" t="s">
        <v>42</v>
      </c>
      <c r="H8" s="23" t="s">
        <v>3853</v>
      </c>
      <c r="I8" s="2" t="s">
        <v>1332</v>
      </c>
      <c r="J8" s="2">
        <v>30000</v>
      </c>
      <c r="K8" s="2">
        <v>30000</v>
      </c>
      <c r="L8" s="2" t="s">
        <v>953</v>
      </c>
      <c r="M8" s="2" t="s">
        <v>407</v>
      </c>
      <c r="N8" s="7">
        <v>38324</v>
      </c>
      <c r="O8" s="23" t="s">
        <v>3854</v>
      </c>
      <c r="P8" s="2"/>
    </row>
    <row r="9" spans="1:16" ht="186.95">
      <c r="A9" s="2"/>
      <c r="B9" s="2" t="s">
        <v>3873</v>
      </c>
      <c r="C9" s="2" t="s">
        <v>3009</v>
      </c>
      <c r="D9" s="2">
        <v>2003</v>
      </c>
      <c r="E9" s="2" t="s">
        <v>3865</v>
      </c>
      <c r="F9" s="2" t="s">
        <v>42</v>
      </c>
      <c r="G9" s="2" t="s">
        <v>42</v>
      </c>
      <c r="H9" s="23" t="s">
        <v>3874</v>
      </c>
      <c r="I9" s="2" t="s">
        <v>3875</v>
      </c>
      <c r="J9" s="2">
        <v>45435</v>
      </c>
      <c r="K9" s="2">
        <v>43400</v>
      </c>
      <c r="L9" s="2" t="s">
        <v>953</v>
      </c>
      <c r="M9" s="2" t="s">
        <v>407</v>
      </c>
      <c r="N9" s="7">
        <v>38918</v>
      </c>
      <c r="O9" s="23" t="s">
        <v>3876</v>
      </c>
      <c r="P9" s="2"/>
    </row>
    <row r="10" spans="1:16" ht="135.94999999999999">
      <c r="A10" s="2"/>
      <c r="B10" s="2" t="s">
        <v>3926</v>
      </c>
      <c r="C10" s="2" t="s">
        <v>63</v>
      </c>
      <c r="D10" s="2">
        <v>2003</v>
      </c>
      <c r="E10" s="2" t="s">
        <v>3909</v>
      </c>
      <c r="F10" s="2" t="s">
        <v>42</v>
      </c>
      <c r="G10" s="2" t="s">
        <v>42</v>
      </c>
      <c r="H10" s="23" t="s">
        <v>3927</v>
      </c>
      <c r="I10" s="2" t="s">
        <v>747</v>
      </c>
      <c r="J10" s="2">
        <v>135870</v>
      </c>
      <c r="K10" s="2">
        <v>130000</v>
      </c>
      <c r="L10" s="2" t="s">
        <v>953</v>
      </c>
      <c r="M10" s="2" t="s">
        <v>3288</v>
      </c>
      <c r="N10" s="7">
        <v>38717</v>
      </c>
      <c r="O10" s="23" t="s">
        <v>747</v>
      </c>
      <c r="P10" s="2"/>
    </row>
    <row r="11" spans="1:16" ht="153">
      <c r="A11" s="2"/>
      <c r="B11" s="2" t="s">
        <v>3946</v>
      </c>
      <c r="C11" s="2" t="s">
        <v>63</v>
      </c>
      <c r="D11" s="2">
        <v>2003</v>
      </c>
      <c r="E11" s="2" t="s">
        <v>3909</v>
      </c>
      <c r="F11" s="2" t="s">
        <v>220</v>
      </c>
      <c r="G11" s="2" t="s">
        <v>220</v>
      </c>
      <c r="H11" s="23" t="s">
        <v>3947</v>
      </c>
      <c r="I11" s="2" t="s">
        <v>882</v>
      </c>
      <c r="J11" s="2">
        <v>323972</v>
      </c>
      <c r="K11" s="2">
        <v>310000</v>
      </c>
      <c r="L11" s="2" t="s">
        <v>953</v>
      </c>
      <c r="M11" s="2" t="s">
        <v>282</v>
      </c>
      <c r="N11" s="7">
        <v>39082</v>
      </c>
      <c r="O11" s="23" t="s">
        <v>882</v>
      </c>
      <c r="P11" s="2"/>
    </row>
    <row r="12" spans="1:16" ht="186.95">
      <c r="A12" s="2"/>
      <c r="B12" s="2" t="s">
        <v>3922</v>
      </c>
      <c r="C12" s="2" t="s">
        <v>63</v>
      </c>
      <c r="D12" s="2">
        <v>2003</v>
      </c>
      <c r="E12" s="2" t="s">
        <v>3909</v>
      </c>
      <c r="F12" s="2" t="s">
        <v>152</v>
      </c>
      <c r="G12" s="2" t="s">
        <v>152</v>
      </c>
      <c r="H12" s="23" t="s">
        <v>3923</v>
      </c>
      <c r="I12" s="2" t="s">
        <v>3729</v>
      </c>
      <c r="J12" s="2">
        <v>170294</v>
      </c>
      <c r="K12" s="2">
        <v>475000</v>
      </c>
      <c r="L12" s="2" t="s">
        <v>953</v>
      </c>
      <c r="M12" s="2" t="s">
        <v>391</v>
      </c>
      <c r="N12" s="7">
        <v>39447</v>
      </c>
      <c r="O12" s="23" t="s">
        <v>3729</v>
      </c>
      <c r="P12" s="2"/>
    </row>
    <row r="13" spans="1:16" ht="186.95">
      <c r="A13" s="2"/>
      <c r="B13" s="2" t="s">
        <v>3724</v>
      </c>
      <c r="C13" s="2" t="s">
        <v>3258</v>
      </c>
      <c r="D13" s="2">
        <v>2004</v>
      </c>
      <c r="E13" s="2" t="s">
        <v>3725</v>
      </c>
      <c r="F13" s="2" t="s">
        <v>113</v>
      </c>
      <c r="G13" s="2" t="s">
        <v>113</v>
      </c>
      <c r="H13" s="23" t="s">
        <v>3726</v>
      </c>
      <c r="I13" s="2" t="s">
        <v>357</v>
      </c>
      <c r="J13" s="2">
        <v>1601648</v>
      </c>
      <c r="K13" s="2">
        <v>1519710</v>
      </c>
      <c r="L13" s="2" t="s">
        <v>953</v>
      </c>
      <c r="M13" s="2" t="s">
        <v>358</v>
      </c>
      <c r="N13" s="7">
        <v>40207</v>
      </c>
      <c r="O13" s="23" t="s">
        <v>357</v>
      </c>
      <c r="P13" s="2"/>
    </row>
    <row r="14" spans="1:16" ht="186.95">
      <c r="A14" s="2"/>
      <c r="B14" s="2" t="s">
        <v>3663</v>
      </c>
      <c r="C14" s="2" t="s">
        <v>3009</v>
      </c>
      <c r="D14" s="2">
        <v>2004</v>
      </c>
      <c r="E14" s="2" t="s">
        <v>3657</v>
      </c>
      <c r="F14" s="2" t="s">
        <v>88</v>
      </c>
      <c r="G14" s="2" t="s">
        <v>152</v>
      </c>
      <c r="H14" s="23" t="s">
        <v>3664</v>
      </c>
      <c r="I14" s="2" t="s">
        <v>373</v>
      </c>
      <c r="J14" s="2">
        <v>31821</v>
      </c>
      <c r="K14" s="2">
        <v>30500</v>
      </c>
      <c r="L14" s="2" t="s">
        <v>953</v>
      </c>
      <c r="M14" s="2" t="s">
        <v>358</v>
      </c>
      <c r="N14" s="7">
        <v>39661</v>
      </c>
      <c r="O14" s="23" t="s">
        <v>3665</v>
      </c>
      <c r="P14" s="2"/>
    </row>
    <row r="15" spans="1:16" ht="186.95">
      <c r="A15" s="2"/>
      <c r="B15" s="2" t="s">
        <v>3727</v>
      </c>
      <c r="C15" s="2" t="s">
        <v>3258</v>
      </c>
      <c r="D15" s="2">
        <v>2004</v>
      </c>
      <c r="E15" s="2" t="s">
        <v>3725</v>
      </c>
      <c r="F15" s="2" t="s">
        <v>152</v>
      </c>
      <c r="G15" s="2" t="s">
        <v>152</v>
      </c>
      <c r="H15" s="23" t="s">
        <v>3728</v>
      </c>
      <c r="I15" s="2" t="s">
        <v>3729</v>
      </c>
      <c r="J15" s="2">
        <v>752273</v>
      </c>
      <c r="K15" s="2">
        <v>1519710</v>
      </c>
      <c r="L15" s="2" t="s">
        <v>953</v>
      </c>
      <c r="M15" s="2" t="s">
        <v>391</v>
      </c>
      <c r="N15" s="7">
        <v>39174</v>
      </c>
      <c r="O15" s="23" t="s">
        <v>3729</v>
      </c>
      <c r="P15" s="2"/>
    </row>
    <row r="16" spans="1:16" ht="170.1">
      <c r="A16" s="2"/>
      <c r="B16" s="2" t="s">
        <v>3789</v>
      </c>
      <c r="C16" s="2" t="s">
        <v>63</v>
      </c>
      <c r="D16" s="2">
        <v>2004</v>
      </c>
      <c r="E16" s="2" t="s">
        <v>3731</v>
      </c>
      <c r="F16" s="2" t="s">
        <v>94</v>
      </c>
      <c r="G16" s="2" t="s">
        <v>152</v>
      </c>
      <c r="H16" s="23" t="s">
        <v>3790</v>
      </c>
      <c r="I16" s="2" t="s">
        <v>1181</v>
      </c>
      <c r="J16" s="2">
        <v>234887</v>
      </c>
      <c r="K16" s="2">
        <v>219000</v>
      </c>
      <c r="L16" s="2" t="s">
        <v>953</v>
      </c>
      <c r="M16" s="2" t="s">
        <v>358</v>
      </c>
      <c r="N16" s="7">
        <v>39599</v>
      </c>
      <c r="O16" s="23" t="s">
        <v>1181</v>
      </c>
      <c r="P16" s="2"/>
    </row>
    <row r="17" spans="1:16" ht="186.95">
      <c r="A17" s="2"/>
      <c r="B17" s="2" t="s">
        <v>3555</v>
      </c>
      <c r="C17" s="2" t="s">
        <v>3258</v>
      </c>
      <c r="D17" s="2">
        <v>2005</v>
      </c>
      <c r="E17" s="2" t="s">
        <v>3556</v>
      </c>
      <c r="F17" s="2" t="s">
        <v>94</v>
      </c>
      <c r="G17" s="2" t="s">
        <v>94</v>
      </c>
      <c r="H17" s="23" t="s">
        <v>3557</v>
      </c>
      <c r="I17" s="2" t="s">
        <v>3558</v>
      </c>
      <c r="J17" s="2">
        <v>274877</v>
      </c>
      <c r="K17" s="2">
        <v>1951625</v>
      </c>
      <c r="L17" s="2" t="s">
        <v>953</v>
      </c>
      <c r="M17" s="2" t="s">
        <v>407</v>
      </c>
      <c r="N17" s="7">
        <v>40724</v>
      </c>
      <c r="O17" s="23" t="s">
        <v>3558</v>
      </c>
      <c r="P17" s="2"/>
    </row>
    <row r="18" spans="1:16" ht="186.95">
      <c r="A18" s="2"/>
      <c r="B18" s="2" t="s">
        <v>3592</v>
      </c>
      <c r="C18" s="2" t="s">
        <v>63</v>
      </c>
      <c r="D18" s="2">
        <v>2005</v>
      </c>
      <c r="E18" s="2" t="s">
        <v>3560</v>
      </c>
      <c r="F18" s="2" t="s">
        <v>42</v>
      </c>
      <c r="G18" s="2" t="s">
        <v>42</v>
      </c>
      <c r="H18" s="23" t="s">
        <v>3593</v>
      </c>
      <c r="I18" s="2" t="s">
        <v>132</v>
      </c>
      <c r="J18" s="2">
        <v>771014</v>
      </c>
      <c r="K18" s="2">
        <v>776630</v>
      </c>
      <c r="L18" s="2" t="s">
        <v>953</v>
      </c>
      <c r="M18" s="2" t="s">
        <v>407</v>
      </c>
      <c r="N18" s="7">
        <v>40329</v>
      </c>
      <c r="O18" s="23" t="s">
        <v>132</v>
      </c>
      <c r="P18" s="2"/>
    </row>
    <row r="19" spans="1:16" ht="186.95">
      <c r="A19" s="2"/>
      <c r="B19" s="2" t="s">
        <v>3559</v>
      </c>
      <c r="C19" s="2" t="s">
        <v>63</v>
      </c>
      <c r="D19" s="2">
        <v>2005</v>
      </c>
      <c r="E19" s="2" t="s">
        <v>3560</v>
      </c>
      <c r="F19" s="2" t="s">
        <v>220</v>
      </c>
      <c r="G19" s="2" t="s">
        <v>220</v>
      </c>
      <c r="H19" s="23" t="s">
        <v>3561</v>
      </c>
      <c r="I19" s="2" t="s">
        <v>3562</v>
      </c>
      <c r="J19" s="2">
        <v>223306</v>
      </c>
      <c r="K19" s="2">
        <v>206466</v>
      </c>
      <c r="L19" s="2" t="s">
        <v>953</v>
      </c>
      <c r="M19" s="2" t="s">
        <v>551</v>
      </c>
      <c r="N19" s="7">
        <v>39813</v>
      </c>
      <c r="O19" s="23" t="s">
        <v>3562</v>
      </c>
      <c r="P19" s="2"/>
    </row>
    <row r="20" spans="1:16" ht="186.95">
      <c r="A20" s="2"/>
      <c r="B20" s="2" t="s">
        <v>3620</v>
      </c>
      <c r="C20" s="2" t="s">
        <v>63</v>
      </c>
      <c r="D20" s="2">
        <v>2005</v>
      </c>
      <c r="E20" s="2" t="s">
        <v>3560</v>
      </c>
      <c r="F20" s="2" t="s">
        <v>94</v>
      </c>
      <c r="G20" s="2" t="s">
        <v>220</v>
      </c>
      <c r="H20" s="23" t="s">
        <v>3621</v>
      </c>
      <c r="I20" s="2" t="s">
        <v>2999</v>
      </c>
      <c r="J20" s="2">
        <v>156143</v>
      </c>
      <c r="K20" s="2">
        <v>150000</v>
      </c>
      <c r="L20" s="2" t="s">
        <v>953</v>
      </c>
      <c r="M20" s="2" t="s">
        <v>282</v>
      </c>
      <c r="N20" s="7">
        <v>39666</v>
      </c>
      <c r="O20" s="23" t="s">
        <v>2999</v>
      </c>
      <c r="P20" s="2"/>
    </row>
    <row r="21" spans="1:16" ht="186.95">
      <c r="A21" s="2"/>
      <c r="B21" s="2" t="s">
        <v>3597</v>
      </c>
      <c r="C21" s="2" t="s">
        <v>63</v>
      </c>
      <c r="D21" s="2">
        <v>2005</v>
      </c>
      <c r="E21" s="2" t="s">
        <v>3560</v>
      </c>
      <c r="F21" s="2" t="s">
        <v>152</v>
      </c>
      <c r="G21" s="2" t="s">
        <v>152</v>
      </c>
      <c r="H21" s="23" t="s">
        <v>3598</v>
      </c>
      <c r="I21" s="2" t="s">
        <v>600</v>
      </c>
      <c r="J21" s="2">
        <v>686887</v>
      </c>
      <c r="K21" s="2">
        <v>660000</v>
      </c>
      <c r="L21" s="2" t="s">
        <v>953</v>
      </c>
      <c r="M21" s="2" t="s">
        <v>358</v>
      </c>
      <c r="N21" s="7">
        <v>39813</v>
      </c>
      <c r="O21" s="23" t="s">
        <v>3599</v>
      </c>
      <c r="P21" s="2"/>
    </row>
    <row r="22" spans="1:16" ht="221.1">
      <c r="A22" s="2"/>
      <c r="B22" s="2" t="s">
        <v>3588</v>
      </c>
      <c r="C22" s="2" t="s">
        <v>63</v>
      </c>
      <c r="D22" s="2">
        <v>2005</v>
      </c>
      <c r="E22" s="2" t="s">
        <v>3560</v>
      </c>
      <c r="F22" s="2" t="s">
        <v>152</v>
      </c>
      <c r="G22" s="2" t="s">
        <v>152</v>
      </c>
      <c r="H22" s="23" t="s">
        <v>3589</v>
      </c>
      <c r="I22" s="2" t="s">
        <v>1017</v>
      </c>
      <c r="J22" s="2">
        <v>284180</v>
      </c>
      <c r="K22" s="2">
        <v>273000</v>
      </c>
      <c r="L22" s="2" t="s">
        <v>953</v>
      </c>
      <c r="M22" s="2" t="s">
        <v>551</v>
      </c>
      <c r="N22" s="7">
        <v>39783</v>
      </c>
      <c r="O22" s="23" t="s">
        <v>1017</v>
      </c>
      <c r="P22" s="2"/>
    </row>
    <row r="23" spans="1:16" ht="170.1">
      <c r="A23" s="2"/>
      <c r="B23" s="2" t="s">
        <v>3590</v>
      </c>
      <c r="C23" s="2" t="s">
        <v>63</v>
      </c>
      <c r="D23" s="2">
        <v>2005</v>
      </c>
      <c r="E23" s="2" t="s">
        <v>3560</v>
      </c>
      <c r="F23" s="2" t="s">
        <v>152</v>
      </c>
      <c r="G23" s="2" t="s">
        <v>152</v>
      </c>
      <c r="H23" s="23" t="s">
        <v>3591</v>
      </c>
      <c r="I23" s="2" t="s">
        <v>2991</v>
      </c>
      <c r="J23" s="2">
        <v>312287</v>
      </c>
      <c r="K23" s="2">
        <v>300000</v>
      </c>
      <c r="L23" s="2" t="s">
        <v>953</v>
      </c>
      <c r="M23" s="2" t="s">
        <v>358</v>
      </c>
      <c r="N23" s="7">
        <v>39844</v>
      </c>
      <c r="O23" s="23" t="s">
        <v>2396</v>
      </c>
      <c r="P23" s="2"/>
    </row>
    <row r="24" spans="1:16" ht="255">
      <c r="A24" s="2"/>
      <c r="B24" s="2" t="s">
        <v>3594</v>
      </c>
      <c r="C24" s="2" t="s">
        <v>63</v>
      </c>
      <c r="D24" s="2">
        <v>2005</v>
      </c>
      <c r="E24" s="2" t="s">
        <v>3560</v>
      </c>
      <c r="F24" s="2" t="s">
        <v>152</v>
      </c>
      <c r="G24" s="2" t="s">
        <v>152</v>
      </c>
      <c r="H24" s="23" t="s">
        <v>3595</v>
      </c>
      <c r="I24" s="2" t="s">
        <v>1781</v>
      </c>
      <c r="J24" s="2">
        <v>410696</v>
      </c>
      <c r="K24" s="2">
        <v>405000</v>
      </c>
      <c r="L24" s="2" t="s">
        <v>953</v>
      </c>
      <c r="M24" s="2" t="s">
        <v>551</v>
      </c>
      <c r="N24" s="7">
        <v>39813</v>
      </c>
      <c r="O24" s="23" t="s">
        <v>3596</v>
      </c>
      <c r="P24" s="2"/>
    </row>
    <row r="25" spans="1:16" ht="186.95">
      <c r="A25" s="2"/>
      <c r="B25" s="2" t="s">
        <v>3417</v>
      </c>
      <c r="C25" s="2" t="s">
        <v>63</v>
      </c>
      <c r="D25" s="2">
        <v>2006</v>
      </c>
      <c r="E25" s="2" t="s">
        <v>3399</v>
      </c>
      <c r="F25" s="2" t="s">
        <v>42</v>
      </c>
      <c r="G25" s="2" t="s">
        <v>42</v>
      </c>
      <c r="H25" s="23" t="s">
        <v>3418</v>
      </c>
      <c r="I25" s="2" t="s">
        <v>747</v>
      </c>
      <c r="J25" s="2">
        <v>560190</v>
      </c>
      <c r="K25" s="2">
        <v>540000</v>
      </c>
      <c r="L25" s="2" t="s">
        <v>953</v>
      </c>
      <c r="M25" s="2" t="s">
        <v>358</v>
      </c>
      <c r="N25" s="7">
        <v>40178</v>
      </c>
      <c r="O25" s="23" t="s">
        <v>747</v>
      </c>
      <c r="P25" s="2"/>
    </row>
    <row r="26" spans="1:16" ht="170.1">
      <c r="A26" s="2"/>
      <c r="B26" s="2" t="s">
        <v>3438</v>
      </c>
      <c r="C26" s="2" t="s">
        <v>63</v>
      </c>
      <c r="D26" s="2">
        <v>2006</v>
      </c>
      <c r="E26" s="2" t="s">
        <v>3399</v>
      </c>
      <c r="F26" s="2" t="s">
        <v>220</v>
      </c>
      <c r="G26" s="2" t="s">
        <v>220</v>
      </c>
      <c r="H26" s="23" t="s">
        <v>3439</v>
      </c>
      <c r="I26" s="2" t="s">
        <v>3440</v>
      </c>
      <c r="J26" s="2">
        <v>0</v>
      </c>
      <c r="K26" s="2">
        <v>239000</v>
      </c>
      <c r="L26" s="2" t="s">
        <v>953</v>
      </c>
      <c r="M26" s="2" t="s">
        <v>551</v>
      </c>
      <c r="N26" s="7">
        <v>40543</v>
      </c>
      <c r="O26" s="23" t="s">
        <v>3440</v>
      </c>
      <c r="P26" s="2"/>
    </row>
    <row r="27" spans="1:16" ht="186.95">
      <c r="A27" s="2"/>
      <c r="B27" s="2" t="s">
        <v>3502</v>
      </c>
      <c r="C27" s="2" t="s">
        <v>63</v>
      </c>
      <c r="D27" s="2">
        <v>2006</v>
      </c>
      <c r="E27" s="2" t="s">
        <v>3399</v>
      </c>
      <c r="F27" s="2" t="s">
        <v>220</v>
      </c>
      <c r="G27" s="2" t="s">
        <v>220</v>
      </c>
      <c r="H27" s="23" t="s">
        <v>3503</v>
      </c>
      <c r="I27" s="2" t="s">
        <v>3504</v>
      </c>
      <c r="J27" s="2">
        <v>255598</v>
      </c>
      <c r="K27" s="2">
        <v>246000</v>
      </c>
      <c r="L27" s="2" t="s">
        <v>953</v>
      </c>
      <c r="M27" s="2" t="s">
        <v>306</v>
      </c>
      <c r="N27" s="7">
        <v>40178</v>
      </c>
      <c r="O27" s="23" t="s">
        <v>3505</v>
      </c>
      <c r="P27" s="2"/>
    </row>
    <row r="28" spans="1:16" ht="186.95">
      <c r="A28" s="2" t="s">
        <v>4152</v>
      </c>
      <c r="B28" s="2" t="s">
        <v>3345</v>
      </c>
      <c r="C28" s="2" t="s">
        <v>3009</v>
      </c>
      <c r="D28" s="2">
        <v>2006</v>
      </c>
      <c r="E28" s="2" t="s">
        <v>3346</v>
      </c>
      <c r="F28" s="2" t="s">
        <v>20</v>
      </c>
      <c r="G28" s="2" t="s">
        <v>20</v>
      </c>
      <c r="H28" s="23" t="s">
        <v>3347</v>
      </c>
      <c r="I28" s="2" t="s">
        <v>3261</v>
      </c>
      <c r="J28" s="2">
        <v>30595</v>
      </c>
      <c r="K28" s="2">
        <v>30000</v>
      </c>
      <c r="L28" s="2" t="s">
        <v>953</v>
      </c>
      <c r="M28" s="2" t="s">
        <v>551</v>
      </c>
      <c r="N28" s="7">
        <v>40178</v>
      </c>
      <c r="O28" s="23" t="s">
        <v>3348</v>
      </c>
      <c r="P28" s="2"/>
    </row>
    <row r="29" spans="1:16" ht="204">
      <c r="A29" s="2"/>
      <c r="B29" s="2" t="s">
        <v>3444</v>
      </c>
      <c r="C29" s="2" t="s">
        <v>63</v>
      </c>
      <c r="D29" s="2">
        <v>2006</v>
      </c>
      <c r="E29" s="2" t="s">
        <v>3399</v>
      </c>
      <c r="F29" s="2" t="s">
        <v>20</v>
      </c>
      <c r="G29" s="2" t="s">
        <v>20</v>
      </c>
      <c r="H29" s="23" t="s">
        <v>3445</v>
      </c>
      <c r="I29" s="2" t="s">
        <v>619</v>
      </c>
      <c r="J29" s="2">
        <v>704590</v>
      </c>
      <c r="K29" s="2">
        <v>667000</v>
      </c>
      <c r="L29" s="2" t="s">
        <v>953</v>
      </c>
      <c r="M29" s="2" t="s">
        <v>1151</v>
      </c>
      <c r="N29" s="7">
        <v>40999</v>
      </c>
      <c r="O29" s="23" t="s">
        <v>620</v>
      </c>
      <c r="P29" s="2"/>
    </row>
    <row r="30" spans="1:16" ht="186.95">
      <c r="A30" s="2"/>
      <c r="B30" s="2" t="s">
        <v>3393</v>
      </c>
      <c r="C30" s="2" t="s">
        <v>3258</v>
      </c>
      <c r="D30" s="2">
        <v>2006</v>
      </c>
      <c r="E30" s="2" t="s">
        <v>3394</v>
      </c>
      <c r="F30" s="2" t="s">
        <v>152</v>
      </c>
      <c r="G30" s="2" t="s">
        <v>152</v>
      </c>
      <c r="H30" s="23" t="s">
        <v>3395</v>
      </c>
      <c r="I30" s="2" t="s">
        <v>600</v>
      </c>
      <c r="J30" s="2">
        <v>1656201</v>
      </c>
      <c r="K30" s="2">
        <v>1581110</v>
      </c>
      <c r="L30" s="2" t="s">
        <v>953</v>
      </c>
      <c r="M30" s="2" t="s">
        <v>358</v>
      </c>
      <c r="N30" s="7">
        <v>41394</v>
      </c>
      <c r="O30" s="23" t="s">
        <v>600</v>
      </c>
      <c r="P30" s="2"/>
    </row>
    <row r="31" spans="1:16" ht="204">
      <c r="A31" s="2"/>
      <c r="B31" s="2" t="s">
        <v>3341</v>
      </c>
      <c r="C31" s="2" t="s">
        <v>3009</v>
      </c>
      <c r="D31" s="2">
        <v>2006</v>
      </c>
      <c r="E31" s="2" t="s">
        <v>3342</v>
      </c>
      <c r="F31" s="2" t="s">
        <v>194</v>
      </c>
      <c r="G31" s="2" t="s">
        <v>152</v>
      </c>
      <c r="H31" s="23" t="s">
        <v>3343</v>
      </c>
      <c r="I31" s="2" t="s">
        <v>1131</v>
      </c>
      <c r="J31" s="2">
        <v>70492</v>
      </c>
      <c r="K31" s="2">
        <v>68400</v>
      </c>
      <c r="L31" s="2" t="s">
        <v>953</v>
      </c>
      <c r="M31" s="2" t="s">
        <v>282</v>
      </c>
      <c r="N31" s="7">
        <v>40543</v>
      </c>
      <c r="O31" s="23" t="s">
        <v>3344</v>
      </c>
      <c r="P31" s="2"/>
    </row>
    <row r="32" spans="1:16" ht="186.95">
      <c r="A32" s="2"/>
      <c r="B32" s="2" t="s">
        <v>3396</v>
      </c>
      <c r="C32" s="2" t="s">
        <v>3258</v>
      </c>
      <c r="D32" s="2">
        <v>2006</v>
      </c>
      <c r="E32" s="2" t="s">
        <v>3394</v>
      </c>
      <c r="F32" s="2" t="s">
        <v>152</v>
      </c>
      <c r="G32" s="2" t="s">
        <v>152</v>
      </c>
      <c r="H32" s="23" t="s">
        <v>3397</v>
      </c>
      <c r="I32" s="2" t="s">
        <v>2986</v>
      </c>
      <c r="J32" s="2">
        <v>1662319</v>
      </c>
      <c r="K32" s="2">
        <v>1581110</v>
      </c>
      <c r="L32" s="2" t="s">
        <v>953</v>
      </c>
      <c r="M32" s="2" t="s">
        <v>352</v>
      </c>
      <c r="N32" s="7">
        <v>40768</v>
      </c>
      <c r="O32" s="23" t="s">
        <v>2986</v>
      </c>
      <c r="P32" s="2"/>
    </row>
    <row r="33" spans="1:16" ht="135.94999999999999">
      <c r="A33" s="2"/>
      <c r="B33" s="2" t="s">
        <v>3446</v>
      </c>
      <c r="C33" s="2" t="s">
        <v>63</v>
      </c>
      <c r="D33" s="2">
        <v>2006</v>
      </c>
      <c r="E33" s="2" t="s">
        <v>3399</v>
      </c>
      <c r="F33" s="2" t="s">
        <v>152</v>
      </c>
      <c r="G33" s="2" t="s">
        <v>152</v>
      </c>
      <c r="H33" s="23" t="s">
        <v>3447</v>
      </c>
      <c r="I33" s="2" t="s">
        <v>2032</v>
      </c>
      <c r="J33" s="2">
        <v>247999</v>
      </c>
      <c r="K33" s="2">
        <v>240000</v>
      </c>
      <c r="L33" s="2" t="s">
        <v>953</v>
      </c>
      <c r="M33" s="2" t="s">
        <v>551</v>
      </c>
      <c r="N33" s="7">
        <v>40059</v>
      </c>
      <c r="O33" s="23" t="s">
        <v>2032</v>
      </c>
      <c r="P33" s="2"/>
    </row>
    <row r="34" spans="1:16" ht="135.94999999999999">
      <c r="A34" s="2"/>
      <c r="B34" s="2" t="s">
        <v>3454</v>
      </c>
      <c r="C34" s="2" t="s">
        <v>63</v>
      </c>
      <c r="D34" s="2">
        <v>2006</v>
      </c>
      <c r="E34" s="2" t="s">
        <v>3399</v>
      </c>
      <c r="F34" s="2" t="s">
        <v>152</v>
      </c>
      <c r="G34" s="2" t="s">
        <v>152</v>
      </c>
      <c r="H34" s="23" t="s">
        <v>3455</v>
      </c>
      <c r="I34" s="2" t="s">
        <v>3456</v>
      </c>
      <c r="J34" s="2">
        <v>774087</v>
      </c>
      <c r="K34" s="2">
        <v>743400</v>
      </c>
      <c r="L34" s="2" t="s">
        <v>953</v>
      </c>
      <c r="M34" s="2" t="s">
        <v>358</v>
      </c>
      <c r="N34" s="7">
        <v>40543</v>
      </c>
      <c r="O34" s="23" t="s">
        <v>3456</v>
      </c>
      <c r="P34" s="2"/>
    </row>
    <row r="35" spans="1:16" ht="204">
      <c r="A35" s="2"/>
      <c r="B35" s="2" t="s">
        <v>3490</v>
      </c>
      <c r="C35" s="2" t="s">
        <v>63</v>
      </c>
      <c r="D35" s="2">
        <v>2006</v>
      </c>
      <c r="E35" s="2" t="s">
        <v>3399</v>
      </c>
      <c r="F35" s="2" t="s">
        <v>152</v>
      </c>
      <c r="G35" s="2" t="s">
        <v>152</v>
      </c>
      <c r="H35" s="23" t="s">
        <v>3491</v>
      </c>
      <c r="I35" s="2" t="s">
        <v>1143</v>
      </c>
      <c r="J35" s="2">
        <v>311741</v>
      </c>
      <c r="K35" s="2">
        <v>300000</v>
      </c>
      <c r="L35" s="2" t="s">
        <v>953</v>
      </c>
      <c r="M35" s="2" t="s">
        <v>551</v>
      </c>
      <c r="N35" s="7">
        <v>40178</v>
      </c>
      <c r="O35" s="23" t="s">
        <v>3492</v>
      </c>
      <c r="P35" s="2"/>
    </row>
    <row r="36" spans="1:16" ht="153">
      <c r="A36" s="2"/>
      <c r="B36" s="2" t="s">
        <v>3282</v>
      </c>
      <c r="C36" s="2" t="s">
        <v>63</v>
      </c>
      <c r="D36" s="2">
        <v>2007</v>
      </c>
      <c r="E36" s="2" t="s">
        <v>3273</v>
      </c>
      <c r="F36" s="2" t="s">
        <v>113</v>
      </c>
      <c r="G36" s="2" t="s">
        <v>113</v>
      </c>
      <c r="H36" s="23" t="s">
        <v>3283</v>
      </c>
      <c r="I36" s="2" t="s">
        <v>2501</v>
      </c>
      <c r="J36" s="2">
        <v>593299</v>
      </c>
      <c r="K36" s="2">
        <v>570000</v>
      </c>
      <c r="L36" s="2" t="s">
        <v>953</v>
      </c>
      <c r="M36" s="2" t="s">
        <v>334</v>
      </c>
      <c r="N36" s="7">
        <v>40543</v>
      </c>
      <c r="O36" s="23" t="s">
        <v>3284</v>
      </c>
      <c r="P36" s="2"/>
    </row>
    <row r="37" spans="1:16" ht="135.94999999999999">
      <c r="A37" s="2"/>
      <c r="B37" s="2" t="s">
        <v>3296</v>
      </c>
      <c r="C37" s="2" t="s">
        <v>63</v>
      </c>
      <c r="D37" s="2">
        <v>2007</v>
      </c>
      <c r="E37" s="2" t="s">
        <v>3273</v>
      </c>
      <c r="F37" s="2" t="s">
        <v>42</v>
      </c>
      <c r="G37" s="2" t="s">
        <v>42</v>
      </c>
      <c r="H37" s="23" t="s">
        <v>3297</v>
      </c>
      <c r="I37" s="2" t="s">
        <v>1549</v>
      </c>
      <c r="J37" s="2">
        <v>248981</v>
      </c>
      <c r="K37" s="2">
        <v>240000</v>
      </c>
      <c r="L37" s="2" t="s">
        <v>953</v>
      </c>
      <c r="M37" s="2" t="s">
        <v>282</v>
      </c>
      <c r="N37" s="7">
        <v>40543</v>
      </c>
      <c r="O37" s="23" t="s">
        <v>1549</v>
      </c>
      <c r="P37" s="2"/>
    </row>
    <row r="38" spans="1:16" ht="170.1">
      <c r="A38" s="2"/>
      <c r="B38" s="2" t="s">
        <v>3279</v>
      </c>
      <c r="C38" s="2" t="s">
        <v>63</v>
      </c>
      <c r="D38" s="2">
        <v>2007</v>
      </c>
      <c r="E38" s="2" t="s">
        <v>3273</v>
      </c>
      <c r="F38" s="2" t="s">
        <v>42</v>
      </c>
      <c r="G38" s="2" t="s">
        <v>42</v>
      </c>
      <c r="H38" s="23" t="s">
        <v>3280</v>
      </c>
      <c r="I38" s="2" t="s">
        <v>3281</v>
      </c>
      <c r="J38" s="2">
        <v>0</v>
      </c>
      <c r="K38" s="2">
        <v>374090</v>
      </c>
      <c r="L38" s="2" t="s">
        <v>953</v>
      </c>
      <c r="M38" s="2" t="s">
        <v>407</v>
      </c>
      <c r="N38" s="7">
        <v>40908</v>
      </c>
      <c r="O38" s="23" t="s">
        <v>3281</v>
      </c>
      <c r="P38" s="2"/>
    </row>
    <row r="39" spans="1:16" ht="237.95">
      <c r="A39" s="2"/>
      <c r="B39" s="2" t="s">
        <v>3316</v>
      </c>
      <c r="C39" s="2" t="s">
        <v>63</v>
      </c>
      <c r="D39" s="2">
        <v>2007</v>
      </c>
      <c r="E39" s="2" t="s">
        <v>3273</v>
      </c>
      <c r="F39" s="2" t="s">
        <v>56</v>
      </c>
      <c r="G39" s="2" t="s">
        <v>56</v>
      </c>
      <c r="H39" s="23" t="s">
        <v>3317</v>
      </c>
      <c r="I39" s="2" t="s">
        <v>3318</v>
      </c>
      <c r="J39" s="2">
        <v>262000</v>
      </c>
      <c r="K39" s="2">
        <v>247092</v>
      </c>
      <c r="L39" s="2" t="s">
        <v>953</v>
      </c>
      <c r="M39" s="2" t="s">
        <v>551</v>
      </c>
      <c r="N39" s="7">
        <v>40847</v>
      </c>
      <c r="O39" s="23" t="s">
        <v>3318</v>
      </c>
      <c r="P39" s="2"/>
    </row>
    <row r="40" spans="1:16" ht="153">
      <c r="A40" s="2"/>
      <c r="B40" s="2" t="s">
        <v>3239</v>
      </c>
      <c r="C40" s="2" t="s">
        <v>33</v>
      </c>
      <c r="D40" s="2">
        <v>2007</v>
      </c>
      <c r="E40" s="2" t="s">
        <v>3235</v>
      </c>
      <c r="F40" s="2" t="s">
        <v>220</v>
      </c>
      <c r="G40" s="2" t="s">
        <v>220</v>
      </c>
      <c r="H40" s="23" t="s">
        <v>3240</v>
      </c>
      <c r="I40" s="2" t="s">
        <v>882</v>
      </c>
      <c r="J40" s="2">
        <v>752932</v>
      </c>
      <c r="K40" s="2">
        <v>724364</v>
      </c>
      <c r="L40" s="2" t="s">
        <v>953</v>
      </c>
      <c r="M40" s="2" t="s">
        <v>282</v>
      </c>
      <c r="N40" s="7">
        <v>40908</v>
      </c>
      <c r="O40" s="23" t="s">
        <v>3241</v>
      </c>
      <c r="P40" s="2"/>
    </row>
    <row r="41" spans="1:16" ht="186.95">
      <c r="A41" s="2"/>
      <c r="B41" s="2" t="s">
        <v>3276</v>
      </c>
      <c r="C41" s="2" t="s">
        <v>63</v>
      </c>
      <c r="D41" s="2">
        <v>2007</v>
      </c>
      <c r="E41" s="2" t="s">
        <v>3273</v>
      </c>
      <c r="F41" s="2" t="s">
        <v>94</v>
      </c>
      <c r="G41" s="2" t="s">
        <v>220</v>
      </c>
      <c r="H41" s="23" t="s">
        <v>3277</v>
      </c>
      <c r="I41" s="2" t="s">
        <v>2999</v>
      </c>
      <c r="J41" s="2">
        <v>297859</v>
      </c>
      <c r="K41" s="2">
        <v>291090</v>
      </c>
      <c r="L41" s="2" t="s">
        <v>953</v>
      </c>
      <c r="M41" s="2" t="s">
        <v>282</v>
      </c>
      <c r="N41" s="7">
        <v>40451</v>
      </c>
      <c r="O41" s="23" t="s">
        <v>3278</v>
      </c>
      <c r="P41" s="2"/>
    </row>
    <row r="42" spans="1:16" ht="135.94999999999999">
      <c r="A42" s="2"/>
      <c r="B42" s="2" t="s">
        <v>3329</v>
      </c>
      <c r="C42" s="2" t="s">
        <v>63</v>
      </c>
      <c r="D42" s="2">
        <v>2007</v>
      </c>
      <c r="E42" s="2" t="s">
        <v>3273</v>
      </c>
      <c r="F42" s="2" t="s">
        <v>220</v>
      </c>
      <c r="G42" s="2" t="s">
        <v>220</v>
      </c>
      <c r="H42" s="23" t="s">
        <v>3330</v>
      </c>
      <c r="I42" s="2" t="s">
        <v>1135</v>
      </c>
      <c r="J42" s="2">
        <v>653164</v>
      </c>
      <c r="K42" s="2">
        <v>624150</v>
      </c>
      <c r="L42" s="2" t="s">
        <v>953</v>
      </c>
      <c r="M42" s="2" t="s">
        <v>282</v>
      </c>
      <c r="N42" s="7">
        <v>41274</v>
      </c>
      <c r="O42" s="23" t="s">
        <v>1135</v>
      </c>
      <c r="P42" s="2"/>
    </row>
    <row r="43" spans="1:16" ht="204">
      <c r="A43" s="2"/>
      <c r="B43" s="2" t="s">
        <v>3257</v>
      </c>
      <c r="C43" s="2" t="s">
        <v>3258</v>
      </c>
      <c r="D43" s="2">
        <v>2007</v>
      </c>
      <c r="E43" s="2" t="s">
        <v>3259</v>
      </c>
      <c r="F43" s="2" t="s">
        <v>20</v>
      </c>
      <c r="G43" s="2" t="s">
        <v>20</v>
      </c>
      <c r="H43" s="23" t="s">
        <v>3260</v>
      </c>
      <c r="I43" s="2" t="s">
        <v>3261</v>
      </c>
      <c r="J43" s="2">
        <v>467687</v>
      </c>
      <c r="K43" s="2">
        <v>1606210</v>
      </c>
      <c r="L43" s="2" t="s">
        <v>953</v>
      </c>
      <c r="M43" s="2" t="s">
        <v>282</v>
      </c>
      <c r="N43" s="7">
        <v>41274</v>
      </c>
      <c r="O43" s="23" t="s">
        <v>3261</v>
      </c>
      <c r="P43" s="2"/>
    </row>
    <row r="44" spans="1:16" ht="204">
      <c r="A44" s="2"/>
      <c r="B44" s="2" t="s">
        <v>3290</v>
      </c>
      <c r="C44" s="2" t="s">
        <v>63</v>
      </c>
      <c r="D44" s="2">
        <v>2007</v>
      </c>
      <c r="E44" s="2" t="s">
        <v>3273</v>
      </c>
      <c r="F44" s="2" t="s">
        <v>220</v>
      </c>
      <c r="G44" s="2" t="s">
        <v>152</v>
      </c>
      <c r="H44" s="23" t="s">
        <v>3291</v>
      </c>
      <c r="I44" s="2" t="s">
        <v>3292</v>
      </c>
      <c r="J44" s="2">
        <v>168030</v>
      </c>
      <c r="K44" s="2">
        <v>239090</v>
      </c>
      <c r="L44" s="2" t="s">
        <v>953</v>
      </c>
      <c r="M44" s="2" t="s">
        <v>551</v>
      </c>
      <c r="N44" s="7">
        <v>39881</v>
      </c>
      <c r="O44" s="23" t="s">
        <v>3292</v>
      </c>
      <c r="P44" s="2"/>
    </row>
    <row r="45" spans="1:16" ht="186.95">
      <c r="A45" s="2"/>
      <c r="B45" s="2" t="s">
        <v>3204</v>
      </c>
      <c r="C45" s="2" t="s">
        <v>63</v>
      </c>
      <c r="D45" s="2">
        <v>2008</v>
      </c>
      <c r="E45" s="2" t="s">
        <v>3141</v>
      </c>
      <c r="F45" s="2" t="s">
        <v>113</v>
      </c>
      <c r="G45" s="2" t="s">
        <v>113</v>
      </c>
      <c r="H45" s="23" t="s">
        <v>3205</v>
      </c>
      <c r="I45" s="2" t="s">
        <v>1216</v>
      </c>
      <c r="J45" s="2">
        <v>533210</v>
      </c>
      <c r="K45" s="2">
        <v>518000</v>
      </c>
      <c r="L45" s="2" t="s">
        <v>953</v>
      </c>
      <c r="M45" s="2" t="s">
        <v>334</v>
      </c>
      <c r="N45" s="7">
        <v>40908</v>
      </c>
      <c r="O45" s="23" t="s">
        <v>1216</v>
      </c>
      <c r="P45" s="2"/>
    </row>
    <row r="46" spans="1:16" ht="409.6">
      <c r="A46" s="2"/>
      <c r="B46" s="2" t="s">
        <v>3133</v>
      </c>
      <c r="C46" s="2" t="s">
        <v>165</v>
      </c>
      <c r="D46" s="2">
        <v>2008</v>
      </c>
      <c r="E46" s="2" t="s">
        <v>3124</v>
      </c>
      <c r="F46" s="2" t="s">
        <v>42</v>
      </c>
      <c r="G46" s="2" t="s">
        <v>42</v>
      </c>
      <c r="H46" s="23" t="s">
        <v>3134</v>
      </c>
      <c r="I46" s="2" t="s">
        <v>887</v>
      </c>
      <c r="J46" s="2">
        <v>250000</v>
      </c>
      <c r="K46" s="2">
        <v>250000</v>
      </c>
      <c r="L46" s="2" t="s">
        <v>953</v>
      </c>
      <c r="M46" s="2" t="s">
        <v>334</v>
      </c>
      <c r="N46" s="7">
        <v>40178</v>
      </c>
      <c r="O46" s="23" t="s">
        <v>3135</v>
      </c>
      <c r="P46" s="2"/>
    </row>
    <row r="47" spans="1:16" ht="186.95">
      <c r="A47" s="2"/>
      <c r="B47" s="2" t="s">
        <v>3170</v>
      </c>
      <c r="C47" s="2" t="s">
        <v>63</v>
      </c>
      <c r="D47" s="2">
        <v>2008</v>
      </c>
      <c r="E47" s="2" t="s">
        <v>3141</v>
      </c>
      <c r="F47" s="2" t="s">
        <v>42</v>
      </c>
      <c r="G47" s="2" t="s">
        <v>42</v>
      </c>
      <c r="H47" s="23" t="s">
        <v>3171</v>
      </c>
      <c r="I47" s="2" t="s">
        <v>3172</v>
      </c>
      <c r="J47" s="2">
        <v>776406</v>
      </c>
      <c r="K47" s="2">
        <v>766643</v>
      </c>
      <c r="L47" s="2" t="s">
        <v>953</v>
      </c>
      <c r="M47" s="2" t="s">
        <v>407</v>
      </c>
      <c r="N47" s="7">
        <v>41639</v>
      </c>
      <c r="O47" s="23" t="s">
        <v>3173</v>
      </c>
      <c r="P47" s="2"/>
    </row>
    <row r="48" spans="1:16" ht="170.1">
      <c r="A48" s="2"/>
      <c r="B48" s="2" t="s">
        <v>3210</v>
      </c>
      <c r="C48" s="2" t="s">
        <v>63</v>
      </c>
      <c r="D48" s="2">
        <v>2008</v>
      </c>
      <c r="E48" s="2" t="s">
        <v>3141</v>
      </c>
      <c r="F48" s="2" t="s">
        <v>42</v>
      </c>
      <c r="G48" s="2" t="s">
        <v>42</v>
      </c>
      <c r="H48" s="23" t="s">
        <v>3211</v>
      </c>
      <c r="I48" s="2" t="s">
        <v>763</v>
      </c>
      <c r="J48" s="2">
        <v>275750</v>
      </c>
      <c r="K48" s="2">
        <v>265000</v>
      </c>
      <c r="L48" s="2" t="s">
        <v>953</v>
      </c>
      <c r="M48" s="2" t="s">
        <v>551</v>
      </c>
      <c r="N48" s="7">
        <v>40543</v>
      </c>
      <c r="O48" s="23" t="s">
        <v>763</v>
      </c>
      <c r="P48" s="2"/>
    </row>
    <row r="49" spans="1:16" ht="170.1">
      <c r="A49" s="2"/>
      <c r="B49" s="2" t="s">
        <v>3147</v>
      </c>
      <c r="C49" s="2" t="s">
        <v>63</v>
      </c>
      <c r="D49" s="2">
        <v>2008</v>
      </c>
      <c r="E49" s="2" t="s">
        <v>3141</v>
      </c>
      <c r="F49" s="2" t="s">
        <v>215</v>
      </c>
      <c r="G49" s="2" t="s">
        <v>220</v>
      </c>
      <c r="H49" s="23" t="s">
        <v>3148</v>
      </c>
      <c r="I49" s="2" t="s">
        <v>1668</v>
      </c>
      <c r="J49" s="2">
        <v>967211</v>
      </c>
      <c r="K49" s="2">
        <v>923000</v>
      </c>
      <c r="L49" s="2" t="s">
        <v>953</v>
      </c>
      <c r="M49" s="2" t="s">
        <v>358</v>
      </c>
      <c r="N49" s="7">
        <v>41640</v>
      </c>
      <c r="O49" s="23" t="s">
        <v>3149</v>
      </c>
      <c r="P49" s="2"/>
    </row>
    <row r="50" spans="1:16" ht="306">
      <c r="A50" s="2"/>
      <c r="B50" s="2" t="s">
        <v>3130</v>
      </c>
      <c r="C50" s="2" t="s">
        <v>165</v>
      </c>
      <c r="D50" s="2">
        <v>2008</v>
      </c>
      <c r="E50" s="2" t="s">
        <v>3124</v>
      </c>
      <c r="F50" s="2" t="s">
        <v>220</v>
      </c>
      <c r="G50" s="2" t="s">
        <v>220</v>
      </c>
      <c r="H50" s="23" t="s">
        <v>3131</v>
      </c>
      <c r="I50" s="2" t="s">
        <v>1262</v>
      </c>
      <c r="J50" s="2">
        <v>400000</v>
      </c>
      <c r="K50" s="2">
        <v>400000</v>
      </c>
      <c r="L50" s="2" t="s">
        <v>953</v>
      </c>
      <c r="M50" s="2" t="s">
        <v>407</v>
      </c>
      <c r="N50" s="7">
        <v>39933</v>
      </c>
      <c r="O50" s="23" t="s">
        <v>3132</v>
      </c>
      <c r="P50" s="2"/>
    </row>
    <row r="51" spans="1:16" ht="372">
      <c r="A51" s="2"/>
      <c r="B51" s="2" t="s">
        <v>3112</v>
      </c>
      <c r="C51" s="2" t="s">
        <v>3009</v>
      </c>
      <c r="D51" s="2">
        <v>2008</v>
      </c>
      <c r="E51" s="2" t="s">
        <v>3101</v>
      </c>
      <c r="F51" s="2" t="s">
        <v>20</v>
      </c>
      <c r="G51" s="2" t="s">
        <v>20</v>
      </c>
      <c r="H51" s="23" t="s">
        <v>3113</v>
      </c>
      <c r="I51" s="2" t="s">
        <v>22</v>
      </c>
      <c r="J51" s="2">
        <v>83591</v>
      </c>
      <c r="K51" s="2">
        <v>80300</v>
      </c>
      <c r="L51" s="2" t="s">
        <v>953</v>
      </c>
      <c r="M51" s="2" t="s">
        <v>551</v>
      </c>
      <c r="N51" s="7">
        <v>40908</v>
      </c>
      <c r="O51" s="23" t="s">
        <v>3114</v>
      </c>
      <c r="P51" s="2"/>
    </row>
    <row r="52" spans="1:16" ht="170.1">
      <c r="A52" s="2"/>
      <c r="B52" s="2" t="s">
        <v>3140</v>
      </c>
      <c r="C52" s="2" t="s">
        <v>63</v>
      </c>
      <c r="D52" s="2">
        <v>2008</v>
      </c>
      <c r="E52" s="2" t="s">
        <v>3141</v>
      </c>
      <c r="F52" s="2" t="s">
        <v>88</v>
      </c>
      <c r="G52" s="2" t="s">
        <v>88</v>
      </c>
      <c r="H52" s="23" t="s">
        <v>3142</v>
      </c>
      <c r="I52" s="2" t="s">
        <v>373</v>
      </c>
      <c r="J52" s="2">
        <v>330176</v>
      </c>
      <c r="K52" s="2">
        <v>317000</v>
      </c>
      <c r="L52" s="2" t="s">
        <v>953</v>
      </c>
      <c r="M52" s="2" t="s">
        <v>358</v>
      </c>
      <c r="N52" s="7">
        <v>40908</v>
      </c>
      <c r="O52" s="23" t="s">
        <v>373</v>
      </c>
      <c r="P52" s="2"/>
    </row>
    <row r="53" spans="1:16" ht="170.1">
      <c r="A53" s="2"/>
      <c r="B53" s="2" t="s">
        <v>3022</v>
      </c>
      <c r="C53" s="2" t="s">
        <v>63</v>
      </c>
      <c r="D53" s="2">
        <v>2009</v>
      </c>
      <c r="E53" s="2" t="s">
        <v>3014</v>
      </c>
      <c r="F53" s="2" t="s">
        <v>42</v>
      </c>
      <c r="G53" s="2" t="s">
        <v>42</v>
      </c>
      <c r="H53" s="23" t="s">
        <v>3023</v>
      </c>
      <c r="I53" s="2" t="s">
        <v>747</v>
      </c>
      <c r="J53" s="2">
        <v>226572</v>
      </c>
      <c r="K53" s="2">
        <v>310000</v>
      </c>
      <c r="L53" s="2" t="s">
        <v>953</v>
      </c>
      <c r="M53" s="2" t="s">
        <v>407</v>
      </c>
      <c r="N53" s="7">
        <v>40908</v>
      </c>
      <c r="O53" s="23" t="s">
        <v>747</v>
      </c>
      <c r="P53" s="2"/>
    </row>
    <row r="54" spans="1:16" ht="186.95">
      <c r="A54" s="2"/>
      <c r="B54" s="2" t="s">
        <v>3041</v>
      </c>
      <c r="C54" s="2" t="s">
        <v>63</v>
      </c>
      <c r="D54" s="2">
        <v>2009</v>
      </c>
      <c r="E54" s="2" t="s">
        <v>3014</v>
      </c>
      <c r="F54" s="2" t="s">
        <v>42</v>
      </c>
      <c r="G54" s="2" t="s">
        <v>42</v>
      </c>
      <c r="H54" s="23" t="s">
        <v>3042</v>
      </c>
      <c r="I54" s="2" t="s">
        <v>2388</v>
      </c>
      <c r="J54" s="2">
        <v>254660</v>
      </c>
      <c r="K54" s="2">
        <v>245000</v>
      </c>
      <c r="L54" s="2" t="s">
        <v>953</v>
      </c>
      <c r="M54" s="2" t="s">
        <v>1151</v>
      </c>
      <c r="N54" s="7">
        <v>40908</v>
      </c>
      <c r="O54" s="23" t="s">
        <v>2388</v>
      </c>
      <c r="P54" s="2"/>
    </row>
    <row r="55" spans="1:16" ht="135.94999999999999">
      <c r="A55" s="2"/>
      <c r="B55" s="2" t="s">
        <v>3053</v>
      </c>
      <c r="C55" s="2" t="s">
        <v>63</v>
      </c>
      <c r="D55" s="2">
        <v>2009</v>
      </c>
      <c r="E55" s="2" t="s">
        <v>3014</v>
      </c>
      <c r="F55" s="2" t="s">
        <v>42</v>
      </c>
      <c r="G55" s="2" t="s">
        <v>42</v>
      </c>
      <c r="H55" s="23" t="s">
        <v>3054</v>
      </c>
      <c r="I55" s="2" t="s">
        <v>2203</v>
      </c>
      <c r="J55" s="2">
        <v>216158</v>
      </c>
      <c r="K55" s="2">
        <v>300000</v>
      </c>
      <c r="L55" s="2" t="s">
        <v>953</v>
      </c>
      <c r="M55" s="2" t="s">
        <v>1151</v>
      </c>
      <c r="N55" s="7">
        <v>40908</v>
      </c>
      <c r="O55" s="23" t="s">
        <v>2203</v>
      </c>
      <c r="P55" s="2"/>
    </row>
    <row r="56" spans="1:16" ht="153">
      <c r="A56" s="2"/>
      <c r="B56" s="2" t="s">
        <v>3051</v>
      </c>
      <c r="C56" s="2" t="s">
        <v>63</v>
      </c>
      <c r="D56" s="2">
        <v>2009</v>
      </c>
      <c r="E56" s="2" t="s">
        <v>3014</v>
      </c>
      <c r="F56" s="2" t="s">
        <v>152</v>
      </c>
      <c r="G56" s="2" t="s">
        <v>152</v>
      </c>
      <c r="H56" s="23" t="s">
        <v>3052</v>
      </c>
      <c r="I56" s="2" t="s">
        <v>2032</v>
      </c>
      <c r="J56" s="2">
        <v>551874</v>
      </c>
      <c r="K56" s="2">
        <v>550000</v>
      </c>
      <c r="L56" s="2" t="s">
        <v>953</v>
      </c>
      <c r="M56" s="2" t="s">
        <v>282</v>
      </c>
      <c r="N56" s="7">
        <v>41820</v>
      </c>
      <c r="O56" s="23" t="s">
        <v>2032</v>
      </c>
      <c r="P56" s="2"/>
    </row>
    <row r="57" spans="1:16" ht="186.95">
      <c r="A57" s="2"/>
      <c r="B57" s="2" t="s">
        <v>3024</v>
      </c>
      <c r="C57" s="2" t="s">
        <v>63</v>
      </c>
      <c r="D57" s="2">
        <v>2009</v>
      </c>
      <c r="E57" s="2" t="s">
        <v>3014</v>
      </c>
      <c r="F57" s="2" t="s">
        <v>152</v>
      </c>
      <c r="G57" s="2" t="s">
        <v>152</v>
      </c>
      <c r="H57" s="23" t="s">
        <v>3025</v>
      </c>
      <c r="I57" s="2" t="s">
        <v>201</v>
      </c>
      <c r="J57" s="2">
        <v>775811</v>
      </c>
      <c r="K57" s="2">
        <v>730000</v>
      </c>
      <c r="L57" s="2" t="s">
        <v>953</v>
      </c>
      <c r="M57" s="2" t="s">
        <v>358</v>
      </c>
      <c r="N57" s="7">
        <v>42004</v>
      </c>
      <c r="O57" s="23" t="s">
        <v>201</v>
      </c>
      <c r="P57" s="2"/>
    </row>
    <row r="58" spans="1:16" ht="204">
      <c r="A58" s="2"/>
      <c r="B58" s="2" t="s">
        <v>3029</v>
      </c>
      <c r="C58" s="2" t="s">
        <v>63</v>
      </c>
      <c r="D58" s="2">
        <v>2009</v>
      </c>
      <c r="E58" s="2" t="s">
        <v>3014</v>
      </c>
      <c r="F58" s="2" t="s">
        <v>20</v>
      </c>
      <c r="G58" s="2" t="s">
        <v>152</v>
      </c>
      <c r="H58" s="23" t="s">
        <v>3030</v>
      </c>
      <c r="I58" s="2" t="s">
        <v>1211</v>
      </c>
      <c r="J58" s="2">
        <v>632927</v>
      </c>
      <c r="K58" s="2">
        <v>610000</v>
      </c>
      <c r="L58" s="2" t="s">
        <v>953</v>
      </c>
      <c r="M58" s="2" t="s">
        <v>358</v>
      </c>
      <c r="N58" s="7">
        <v>40908</v>
      </c>
      <c r="O58" s="23" t="s">
        <v>3031</v>
      </c>
      <c r="P58" s="2"/>
    </row>
    <row r="59" spans="1:16" ht="153">
      <c r="A59" s="2"/>
      <c r="B59" s="2" t="s">
        <v>2988</v>
      </c>
      <c r="C59" s="2" t="s">
        <v>241</v>
      </c>
      <c r="D59" s="2">
        <v>2009</v>
      </c>
      <c r="E59" s="2" t="s">
        <v>2989</v>
      </c>
      <c r="F59" s="2" t="s">
        <v>88</v>
      </c>
      <c r="G59" s="2" t="s">
        <v>88</v>
      </c>
      <c r="H59" s="23" t="s">
        <v>2990</v>
      </c>
      <c r="I59" s="2" t="s">
        <v>2991</v>
      </c>
      <c r="J59" s="2">
        <v>837026</v>
      </c>
      <c r="K59" s="2">
        <v>788800</v>
      </c>
      <c r="L59" s="2" t="s">
        <v>953</v>
      </c>
      <c r="M59" s="2" t="s">
        <v>358</v>
      </c>
      <c r="N59" s="7">
        <v>42004</v>
      </c>
      <c r="O59" s="23" t="s">
        <v>2991</v>
      </c>
      <c r="P59" s="2"/>
    </row>
    <row r="60" spans="1:16" ht="153">
      <c r="A60" s="2"/>
      <c r="B60" s="2" t="s">
        <v>2995</v>
      </c>
      <c r="C60" s="2" t="s">
        <v>241</v>
      </c>
      <c r="D60" s="2">
        <v>2009</v>
      </c>
      <c r="E60" s="2" t="s">
        <v>2989</v>
      </c>
      <c r="F60" s="2" t="s">
        <v>56</v>
      </c>
      <c r="G60" s="2" t="s">
        <v>119</v>
      </c>
      <c r="H60" s="23" t="s">
        <v>2996</v>
      </c>
      <c r="I60" s="2" t="s">
        <v>2372</v>
      </c>
      <c r="J60" s="2">
        <v>843753</v>
      </c>
      <c r="K60" s="2">
        <v>788800</v>
      </c>
      <c r="L60" s="2" t="s">
        <v>953</v>
      </c>
      <c r="M60" s="2" t="s">
        <v>2188</v>
      </c>
      <c r="N60" s="7">
        <v>41639</v>
      </c>
      <c r="O60" s="23" t="s">
        <v>2372</v>
      </c>
      <c r="P60" s="2"/>
    </row>
    <row r="61" spans="1:16" ht="102">
      <c r="A61" s="2"/>
      <c r="B61" s="2" t="s">
        <v>2667</v>
      </c>
      <c r="C61" s="2" t="s">
        <v>241</v>
      </c>
      <c r="D61" s="2">
        <v>2010</v>
      </c>
      <c r="E61" s="2" t="s">
        <v>2639</v>
      </c>
      <c r="F61" s="2" t="s">
        <v>113</v>
      </c>
      <c r="G61" s="2" t="s">
        <v>113</v>
      </c>
      <c r="H61" s="23" t="s">
        <v>2668</v>
      </c>
      <c r="I61" s="2" t="s">
        <v>2669</v>
      </c>
      <c r="J61" s="2">
        <v>0</v>
      </c>
      <c r="K61" s="2">
        <v>590320</v>
      </c>
      <c r="L61" s="2" t="s">
        <v>953</v>
      </c>
      <c r="M61" s="23" t="s">
        <v>282</v>
      </c>
      <c r="N61" s="36">
        <v>40634</v>
      </c>
      <c r="O61" s="23" t="s">
        <v>2669</v>
      </c>
      <c r="P61" s="2"/>
    </row>
    <row r="62" spans="1:16" ht="84.95">
      <c r="A62" s="2"/>
      <c r="B62" s="2" t="s">
        <v>2647</v>
      </c>
      <c r="C62" s="2" t="s">
        <v>241</v>
      </c>
      <c r="D62" s="2">
        <v>2010</v>
      </c>
      <c r="E62" s="2" t="s">
        <v>2639</v>
      </c>
      <c r="F62" s="2" t="s">
        <v>94</v>
      </c>
      <c r="G62" s="2" t="s">
        <v>94</v>
      </c>
      <c r="H62" s="23" t="s">
        <v>2648</v>
      </c>
      <c r="I62" s="2" t="s">
        <v>1181</v>
      </c>
      <c r="J62" s="2">
        <v>617765</v>
      </c>
      <c r="K62" s="2">
        <v>585347</v>
      </c>
      <c r="L62" s="2" t="s">
        <v>953</v>
      </c>
      <c r="M62" s="23" t="s">
        <v>358</v>
      </c>
      <c r="N62" s="36">
        <v>42551</v>
      </c>
      <c r="O62" s="23" t="s">
        <v>1181</v>
      </c>
      <c r="P62" s="2"/>
    </row>
    <row r="63" spans="1:16" ht="186.95">
      <c r="A63" s="2"/>
      <c r="B63" s="2" t="s">
        <v>2946</v>
      </c>
      <c r="C63" s="2" t="s">
        <v>63</v>
      </c>
      <c r="D63" s="2">
        <v>2010</v>
      </c>
      <c r="E63" s="2" t="s">
        <v>2877</v>
      </c>
      <c r="F63" s="2" t="s">
        <v>94</v>
      </c>
      <c r="G63" s="2" t="s">
        <v>94</v>
      </c>
      <c r="H63" s="23" t="s">
        <v>2947</v>
      </c>
      <c r="I63" s="2" t="s">
        <v>2948</v>
      </c>
      <c r="J63" s="2">
        <v>99393</v>
      </c>
      <c r="K63" s="2">
        <v>297373</v>
      </c>
      <c r="L63" s="2" t="s">
        <v>953</v>
      </c>
      <c r="M63" s="23" t="s">
        <v>334</v>
      </c>
      <c r="N63" s="36">
        <v>41455</v>
      </c>
      <c r="O63" s="23" t="s">
        <v>2948</v>
      </c>
      <c r="P63" s="2"/>
    </row>
    <row r="64" spans="1:16" ht="221.1">
      <c r="A64" s="2"/>
      <c r="B64" s="2" t="s">
        <v>2865</v>
      </c>
      <c r="C64" s="2" t="s">
        <v>33</v>
      </c>
      <c r="D64" s="2">
        <v>2010</v>
      </c>
      <c r="E64" s="2" t="s">
        <v>2866</v>
      </c>
      <c r="F64" s="2" t="s">
        <v>215</v>
      </c>
      <c r="G64" s="2" t="s">
        <v>215</v>
      </c>
      <c r="H64" s="23" t="s">
        <v>2867</v>
      </c>
      <c r="I64" s="2" t="s">
        <v>727</v>
      </c>
      <c r="J64" s="2">
        <v>291445</v>
      </c>
      <c r="K64" s="2">
        <v>279215</v>
      </c>
      <c r="L64" s="2" t="s">
        <v>953</v>
      </c>
      <c r="M64" s="23" t="s">
        <v>407</v>
      </c>
      <c r="N64" s="36">
        <v>41639</v>
      </c>
      <c r="O64" s="23" t="s">
        <v>2868</v>
      </c>
      <c r="P64" s="2"/>
    </row>
    <row r="65" spans="1:16" ht="186.95">
      <c r="A65" s="2"/>
      <c r="B65" s="2" t="s">
        <v>2869</v>
      </c>
      <c r="C65" s="2" t="s">
        <v>33</v>
      </c>
      <c r="D65" s="2">
        <v>2010</v>
      </c>
      <c r="E65" s="2" t="s">
        <v>2866</v>
      </c>
      <c r="F65" s="2" t="s">
        <v>220</v>
      </c>
      <c r="G65" s="2" t="s">
        <v>220</v>
      </c>
      <c r="H65" s="23" t="s">
        <v>2870</v>
      </c>
      <c r="I65" s="2" t="s">
        <v>882</v>
      </c>
      <c r="J65" s="2">
        <v>679414</v>
      </c>
      <c r="K65" s="2">
        <v>650000</v>
      </c>
      <c r="L65" s="2" t="s">
        <v>953</v>
      </c>
      <c r="M65" s="23" t="s">
        <v>358</v>
      </c>
      <c r="N65" s="36">
        <v>41639</v>
      </c>
      <c r="O65" s="23" t="s">
        <v>2871</v>
      </c>
      <c r="P65" s="2"/>
    </row>
    <row r="66" spans="1:16" ht="186.95">
      <c r="A66" s="2"/>
      <c r="B66" s="2" t="s">
        <v>2929</v>
      </c>
      <c r="C66" s="2" t="s">
        <v>63</v>
      </c>
      <c r="D66" s="2">
        <v>2010</v>
      </c>
      <c r="E66" s="2" t="s">
        <v>2877</v>
      </c>
      <c r="F66" s="2" t="s">
        <v>20</v>
      </c>
      <c r="G66" s="2" t="s">
        <v>20</v>
      </c>
      <c r="H66" s="23" t="s">
        <v>2930</v>
      </c>
      <c r="I66" s="2" t="s">
        <v>271</v>
      </c>
      <c r="J66" s="2">
        <v>261229</v>
      </c>
      <c r="K66" s="2">
        <v>250182</v>
      </c>
      <c r="L66" s="2" t="s">
        <v>953</v>
      </c>
      <c r="M66" s="23" t="s">
        <v>1151</v>
      </c>
      <c r="N66" s="36">
        <v>41394</v>
      </c>
      <c r="O66" s="23" t="s">
        <v>271</v>
      </c>
      <c r="P66" s="2"/>
    </row>
    <row r="67" spans="1:16" ht="186.95">
      <c r="A67" s="2"/>
      <c r="B67" s="2" t="s">
        <v>2949</v>
      </c>
      <c r="C67" s="2" t="s">
        <v>63</v>
      </c>
      <c r="D67" s="2">
        <v>2010</v>
      </c>
      <c r="E67" s="2" t="s">
        <v>2877</v>
      </c>
      <c r="F67" s="2" t="s">
        <v>20</v>
      </c>
      <c r="G67" s="2" t="s">
        <v>20</v>
      </c>
      <c r="H67" s="23" t="s">
        <v>2950</v>
      </c>
      <c r="I67" s="2" t="s">
        <v>619</v>
      </c>
      <c r="J67" s="2">
        <v>1074593</v>
      </c>
      <c r="K67" s="2">
        <v>1005000</v>
      </c>
      <c r="L67" s="2" t="s">
        <v>953</v>
      </c>
      <c r="M67" s="23" t="s">
        <v>1151</v>
      </c>
      <c r="N67" s="36">
        <v>42369</v>
      </c>
      <c r="O67" s="23" t="s">
        <v>2951</v>
      </c>
      <c r="P67" s="2"/>
    </row>
    <row r="68" spans="1:16" ht="102">
      <c r="A68" s="2"/>
      <c r="B68" s="2" t="s">
        <v>2660</v>
      </c>
      <c r="C68" s="2" t="s">
        <v>241</v>
      </c>
      <c r="D68" s="2">
        <v>2010</v>
      </c>
      <c r="E68" s="2" t="s">
        <v>2639</v>
      </c>
      <c r="F68" s="2" t="s">
        <v>152</v>
      </c>
      <c r="G68" s="2" t="s">
        <v>152</v>
      </c>
      <c r="H68" s="23" t="s">
        <v>2661</v>
      </c>
      <c r="I68" s="2" t="s">
        <v>2662</v>
      </c>
      <c r="J68" s="2">
        <v>608687</v>
      </c>
      <c r="K68" s="2">
        <v>575792</v>
      </c>
      <c r="L68" s="2" t="s">
        <v>953</v>
      </c>
      <c r="M68" s="23" t="s">
        <v>358</v>
      </c>
      <c r="N68" s="36">
        <v>42947</v>
      </c>
      <c r="O68" s="23" t="s">
        <v>2662</v>
      </c>
      <c r="P68" s="2"/>
    </row>
    <row r="69" spans="1:16" ht="186.95">
      <c r="A69" s="2"/>
      <c r="B69" s="2" t="s">
        <v>2984</v>
      </c>
      <c r="C69" s="2" t="s">
        <v>63</v>
      </c>
      <c r="D69" s="2">
        <v>2010</v>
      </c>
      <c r="E69" s="2" t="s">
        <v>2877</v>
      </c>
      <c r="F69" s="2" t="s">
        <v>152</v>
      </c>
      <c r="G69" s="2" t="s">
        <v>152</v>
      </c>
      <c r="H69" s="23" t="s">
        <v>2985</v>
      </c>
      <c r="I69" s="2" t="s">
        <v>2986</v>
      </c>
      <c r="J69" s="2">
        <v>407459</v>
      </c>
      <c r="K69" s="2">
        <v>390000</v>
      </c>
      <c r="L69" s="2" t="s">
        <v>953</v>
      </c>
      <c r="M69" s="23" t="s">
        <v>282</v>
      </c>
      <c r="N69" s="36">
        <v>41639</v>
      </c>
      <c r="O69" s="23" t="s">
        <v>2987</v>
      </c>
      <c r="P69" s="2"/>
    </row>
    <row r="70" spans="1:16" ht="102">
      <c r="A70" s="2"/>
      <c r="B70" s="2" t="s">
        <v>2680</v>
      </c>
      <c r="C70" s="2" t="s">
        <v>241</v>
      </c>
      <c r="D70" s="2">
        <v>2010</v>
      </c>
      <c r="E70" s="2" t="s">
        <v>2639</v>
      </c>
      <c r="F70" s="2" t="s">
        <v>20</v>
      </c>
      <c r="G70" s="2" t="s">
        <v>119</v>
      </c>
      <c r="H70" s="23" t="s">
        <v>2681</v>
      </c>
      <c r="I70" s="2" t="s">
        <v>1211</v>
      </c>
      <c r="J70" s="2">
        <v>860209</v>
      </c>
      <c r="K70" s="2">
        <v>813192</v>
      </c>
      <c r="L70" s="2" t="s">
        <v>953</v>
      </c>
      <c r="M70" s="23" t="s">
        <v>282</v>
      </c>
      <c r="N70" s="36">
        <v>42083</v>
      </c>
      <c r="O70" s="23" t="s">
        <v>1211</v>
      </c>
      <c r="P70" s="2"/>
    </row>
    <row r="71" spans="1:16" ht="102">
      <c r="A71" s="2"/>
      <c r="B71" s="2" t="s">
        <v>2670</v>
      </c>
      <c r="C71" s="2" t="s">
        <v>241</v>
      </c>
      <c r="D71" s="2">
        <v>2010</v>
      </c>
      <c r="E71" s="2" t="s">
        <v>2639</v>
      </c>
      <c r="F71" s="2" t="s">
        <v>243</v>
      </c>
      <c r="G71" s="2" t="s">
        <v>1909</v>
      </c>
      <c r="H71" s="23" t="s">
        <v>2671</v>
      </c>
      <c r="I71" s="2" t="s">
        <v>390</v>
      </c>
      <c r="J71" s="2">
        <v>593583</v>
      </c>
      <c r="K71" s="2">
        <v>561190</v>
      </c>
      <c r="L71" s="2" t="s">
        <v>953</v>
      </c>
      <c r="M71" s="23" t="s">
        <v>391</v>
      </c>
      <c r="N71" s="36">
        <v>42004</v>
      </c>
      <c r="O71" s="23" t="s">
        <v>390</v>
      </c>
      <c r="P71" s="2"/>
    </row>
    <row r="72" spans="1:16" ht="119.1">
      <c r="A72" s="2"/>
      <c r="B72" s="2" t="s">
        <v>2507</v>
      </c>
      <c r="C72" s="2" t="s">
        <v>241</v>
      </c>
      <c r="D72" s="2">
        <v>2011</v>
      </c>
      <c r="E72" s="2" t="s">
        <v>2487</v>
      </c>
      <c r="F72" s="2" t="s">
        <v>113</v>
      </c>
      <c r="G72" s="2" t="s">
        <v>113</v>
      </c>
      <c r="H72" s="23" t="s">
        <v>2508</v>
      </c>
      <c r="I72" s="2" t="s">
        <v>1766</v>
      </c>
      <c r="J72" s="2">
        <v>876186</v>
      </c>
      <c r="K72" s="2">
        <v>816187</v>
      </c>
      <c r="L72" s="2" t="s">
        <v>953</v>
      </c>
      <c r="M72" s="23" t="s">
        <v>358</v>
      </c>
      <c r="N72" s="36">
        <v>42735</v>
      </c>
      <c r="O72" s="23" t="s">
        <v>1766</v>
      </c>
      <c r="P72" s="2"/>
    </row>
    <row r="73" spans="1:16" ht="102">
      <c r="A73" s="2"/>
      <c r="B73" s="2" t="s">
        <v>2499</v>
      </c>
      <c r="C73" s="2" t="s">
        <v>241</v>
      </c>
      <c r="D73" s="2">
        <v>2011</v>
      </c>
      <c r="E73" s="2" t="s">
        <v>2487</v>
      </c>
      <c r="F73" s="2" t="s">
        <v>113</v>
      </c>
      <c r="G73" s="2" t="s">
        <v>113</v>
      </c>
      <c r="H73" s="23" t="s">
        <v>2500</v>
      </c>
      <c r="I73" s="2" t="s">
        <v>2501</v>
      </c>
      <c r="J73" s="2">
        <v>837205</v>
      </c>
      <c r="K73" s="2">
        <v>804856</v>
      </c>
      <c r="L73" s="2" t="s">
        <v>953</v>
      </c>
      <c r="M73" s="23" t="s">
        <v>358</v>
      </c>
      <c r="N73" s="36">
        <v>42405</v>
      </c>
      <c r="O73" s="23" t="s">
        <v>2501</v>
      </c>
      <c r="P73" s="2"/>
    </row>
    <row r="74" spans="1:16" ht="84.95">
      <c r="A74" s="2"/>
      <c r="B74" s="2" t="s">
        <v>2486</v>
      </c>
      <c r="C74" s="2" t="s">
        <v>241</v>
      </c>
      <c r="D74" s="2">
        <v>2011</v>
      </c>
      <c r="E74" s="2" t="s">
        <v>2487</v>
      </c>
      <c r="F74" s="2" t="s">
        <v>42</v>
      </c>
      <c r="G74" s="2" t="s">
        <v>42</v>
      </c>
      <c r="H74" s="23" t="s">
        <v>2488</v>
      </c>
      <c r="I74" s="2" t="s">
        <v>747</v>
      </c>
      <c r="J74" s="2">
        <v>753275</v>
      </c>
      <c r="K74" s="2">
        <v>702684</v>
      </c>
      <c r="L74" s="2" t="s">
        <v>953</v>
      </c>
      <c r="M74" s="23" t="s">
        <v>358</v>
      </c>
      <c r="N74" s="36">
        <v>42735</v>
      </c>
      <c r="O74" s="23" t="s">
        <v>747</v>
      </c>
      <c r="P74" s="2"/>
    </row>
    <row r="75" spans="1:16" ht="102">
      <c r="A75" s="2"/>
      <c r="B75" s="2" t="s">
        <v>2607</v>
      </c>
      <c r="C75" s="2" t="s">
        <v>594</v>
      </c>
      <c r="D75" s="2">
        <v>2011</v>
      </c>
      <c r="E75" s="2" t="s">
        <v>2608</v>
      </c>
      <c r="F75" s="2" t="s">
        <v>20</v>
      </c>
      <c r="G75" s="2" t="s">
        <v>20</v>
      </c>
      <c r="H75" s="23" t="s">
        <v>2609</v>
      </c>
      <c r="I75" s="2" t="s">
        <v>619</v>
      </c>
      <c r="J75" s="2">
        <v>3340478</v>
      </c>
      <c r="K75" s="2">
        <v>3057554</v>
      </c>
      <c r="L75" s="2" t="s">
        <v>953</v>
      </c>
      <c r="M75" s="23" t="s">
        <v>1151</v>
      </c>
      <c r="N75" s="36">
        <v>42795</v>
      </c>
      <c r="O75" s="23" t="s">
        <v>619</v>
      </c>
      <c r="P75" s="2"/>
    </row>
    <row r="76" spans="1:16" ht="102">
      <c r="A76" s="2"/>
      <c r="B76" s="2" t="s">
        <v>2496</v>
      </c>
      <c r="C76" s="2" t="s">
        <v>241</v>
      </c>
      <c r="D76" s="2">
        <v>2011</v>
      </c>
      <c r="E76" s="2" t="s">
        <v>2487</v>
      </c>
      <c r="F76" s="2" t="s">
        <v>243</v>
      </c>
      <c r="G76" s="2" t="s">
        <v>1909</v>
      </c>
      <c r="H76" s="23" t="s">
        <v>2497</v>
      </c>
      <c r="I76" s="2" t="s">
        <v>2498</v>
      </c>
      <c r="J76" s="2">
        <v>624936</v>
      </c>
      <c r="K76" s="2">
        <v>583416</v>
      </c>
      <c r="L76" s="2" t="s">
        <v>953</v>
      </c>
      <c r="M76" s="23" t="s">
        <v>391</v>
      </c>
      <c r="N76" s="36">
        <v>43100</v>
      </c>
      <c r="O76" s="23" t="s">
        <v>2498</v>
      </c>
      <c r="P76" s="2"/>
    </row>
    <row r="77" spans="1:16" ht="119.1">
      <c r="A77" s="2"/>
      <c r="B77" s="2" t="s">
        <v>2724</v>
      </c>
      <c r="C77" s="2" t="s">
        <v>63</v>
      </c>
      <c r="D77" s="2">
        <v>2011</v>
      </c>
      <c r="E77" s="2" t="s">
        <v>2697</v>
      </c>
      <c r="F77" s="2" t="s">
        <v>243</v>
      </c>
      <c r="G77" s="2" t="s">
        <v>1909</v>
      </c>
      <c r="H77" s="23" t="s">
        <v>2725</v>
      </c>
      <c r="I77" s="2" t="s">
        <v>1755</v>
      </c>
      <c r="J77" s="2">
        <v>303599</v>
      </c>
      <c r="K77" s="2">
        <v>300000</v>
      </c>
      <c r="L77" s="2" t="s">
        <v>953</v>
      </c>
      <c r="M77" s="23" t="s">
        <v>391</v>
      </c>
      <c r="N77" s="36">
        <v>42369</v>
      </c>
      <c r="O77" s="23" t="s">
        <v>2726</v>
      </c>
      <c r="P77" s="2"/>
    </row>
    <row r="78" spans="1:16" ht="102">
      <c r="A78" s="2"/>
      <c r="B78" s="2" t="s">
        <v>2460</v>
      </c>
      <c r="C78" s="2" t="s">
        <v>205</v>
      </c>
      <c r="D78" s="2">
        <v>2012</v>
      </c>
      <c r="E78" s="2" t="s">
        <v>2455</v>
      </c>
      <c r="F78" s="2" t="s">
        <v>152</v>
      </c>
      <c r="G78" s="2" t="s">
        <v>152</v>
      </c>
      <c r="H78" s="23" t="s">
        <v>2461</v>
      </c>
      <c r="I78" s="2" t="s">
        <v>2462</v>
      </c>
      <c r="J78" s="2">
        <v>403639</v>
      </c>
      <c r="K78" s="2">
        <v>375000</v>
      </c>
      <c r="L78" s="2" t="s">
        <v>953</v>
      </c>
      <c r="M78" s="23" t="s">
        <v>358</v>
      </c>
      <c r="N78" s="36">
        <v>42369</v>
      </c>
      <c r="O78" s="23" t="s">
        <v>2462</v>
      </c>
      <c r="P78" s="2"/>
    </row>
    <row r="79" spans="1:16" ht="102">
      <c r="A79" s="2"/>
      <c r="B79" s="2" t="s">
        <v>2466</v>
      </c>
      <c r="C79" s="2" t="s">
        <v>205</v>
      </c>
      <c r="D79" s="2">
        <v>2012</v>
      </c>
      <c r="E79" s="2" t="s">
        <v>2455</v>
      </c>
      <c r="F79" s="2" t="s">
        <v>88</v>
      </c>
      <c r="G79" s="2" t="s">
        <v>88</v>
      </c>
      <c r="H79" s="23" t="s">
        <v>2467</v>
      </c>
      <c r="I79" s="2" t="s">
        <v>1457</v>
      </c>
      <c r="J79" s="2">
        <v>403639</v>
      </c>
      <c r="K79" s="2">
        <v>375000</v>
      </c>
      <c r="L79" s="2" t="s">
        <v>953</v>
      </c>
      <c r="M79" s="23" t="s">
        <v>358</v>
      </c>
      <c r="N79" s="36">
        <v>42369</v>
      </c>
      <c r="O79" s="23" t="s">
        <v>1457</v>
      </c>
      <c r="P79" s="2"/>
    </row>
    <row r="80" spans="1:16" ht="102">
      <c r="A80" s="2"/>
      <c r="B80" s="2" t="s">
        <v>2476</v>
      </c>
      <c r="C80" s="2" t="s">
        <v>205</v>
      </c>
      <c r="D80" s="2">
        <v>2012</v>
      </c>
      <c r="E80" s="2" t="s">
        <v>2455</v>
      </c>
      <c r="F80" s="2" t="s">
        <v>88</v>
      </c>
      <c r="G80" s="2" t="s">
        <v>88</v>
      </c>
      <c r="H80" s="23" t="s">
        <v>2477</v>
      </c>
      <c r="I80" s="2" t="s">
        <v>732</v>
      </c>
      <c r="J80" s="2">
        <v>403639</v>
      </c>
      <c r="K80" s="2">
        <v>375000</v>
      </c>
      <c r="L80" s="2" t="s">
        <v>953</v>
      </c>
      <c r="M80" s="23" t="s">
        <v>358</v>
      </c>
      <c r="N80" s="36">
        <v>42434</v>
      </c>
      <c r="O80" s="23" t="s">
        <v>732</v>
      </c>
      <c r="P80" s="2"/>
    </row>
    <row r="81" spans="1:16" ht="102">
      <c r="A81" s="2"/>
      <c r="B81" s="2" t="s">
        <v>2478</v>
      </c>
      <c r="C81" s="2" t="s">
        <v>205</v>
      </c>
      <c r="D81" s="2">
        <v>2012</v>
      </c>
      <c r="E81" s="2" t="s">
        <v>2455</v>
      </c>
      <c r="F81" s="2" t="s">
        <v>88</v>
      </c>
      <c r="G81" s="2" t="s">
        <v>88</v>
      </c>
      <c r="H81" s="23" t="s">
        <v>2479</v>
      </c>
      <c r="I81" s="2" t="s">
        <v>1049</v>
      </c>
      <c r="J81" s="2">
        <v>403639</v>
      </c>
      <c r="K81" s="2">
        <v>375000</v>
      </c>
      <c r="L81" s="2" t="s">
        <v>953</v>
      </c>
      <c r="M81" s="23" t="s">
        <v>358</v>
      </c>
      <c r="N81" s="36">
        <v>42184</v>
      </c>
      <c r="O81" s="23" t="s">
        <v>1049</v>
      </c>
      <c r="P81" s="2"/>
    </row>
    <row r="82" spans="1:16" ht="84.95">
      <c r="A82" s="2"/>
      <c r="B82" s="2" t="s">
        <v>2444</v>
      </c>
      <c r="C82" s="2" t="s">
        <v>241</v>
      </c>
      <c r="D82" s="2">
        <v>2012</v>
      </c>
      <c r="E82" s="2" t="s">
        <v>2434</v>
      </c>
      <c r="F82" s="2" t="s">
        <v>119</v>
      </c>
      <c r="G82" s="2" t="s">
        <v>119</v>
      </c>
      <c r="H82" s="23" t="s">
        <v>2445</v>
      </c>
      <c r="I82" s="2" t="s">
        <v>2446</v>
      </c>
      <c r="J82" s="2">
        <v>637945</v>
      </c>
      <c r="K82" s="2">
        <v>586028</v>
      </c>
      <c r="L82" s="2" t="s">
        <v>953</v>
      </c>
      <c r="M82" s="23" t="s">
        <v>358</v>
      </c>
      <c r="N82" s="36">
        <v>42916</v>
      </c>
      <c r="O82" s="23" t="s">
        <v>2446</v>
      </c>
      <c r="P82" s="2"/>
    </row>
    <row r="83" spans="1:16" ht="102">
      <c r="A83" s="2"/>
      <c r="B83" s="2" t="s">
        <v>2436</v>
      </c>
      <c r="C83" s="2" t="s">
        <v>241</v>
      </c>
      <c r="D83" s="2">
        <v>2012</v>
      </c>
      <c r="E83" s="2" t="s">
        <v>2434</v>
      </c>
      <c r="F83" s="2" t="s">
        <v>243</v>
      </c>
      <c r="G83" s="2" t="s">
        <v>1909</v>
      </c>
      <c r="H83" s="23" t="s">
        <v>2437</v>
      </c>
      <c r="I83" s="2" t="s">
        <v>2438</v>
      </c>
      <c r="J83" s="2">
        <v>748452</v>
      </c>
      <c r="K83" s="2">
        <v>677842</v>
      </c>
      <c r="L83" s="2" t="s">
        <v>953</v>
      </c>
      <c r="M83" s="23" t="s">
        <v>551</v>
      </c>
      <c r="N83" s="36">
        <v>43100</v>
      </c>
      <c r="O83" s="23" t="s">
        <v>2438</v>
      </c>
      <c r="P83" s="2"/>
    </row>
    <row r="84" spans="1:16" ht="102">
      <c r="A84" s="2"/>
      <c r="B84" s="2" t="s">
        <v>2568</v>
      </c>
      <c r="C84" s="2" t="s">
        <v>63</v>
      </c>
      <c r="D84" s="2">
        <v>2012</v>
      </c>
      <c r="E84" s="2" t="s">
        <v>2527</v>
      </c>
      <c r="F84" s="2" t="s">
        <v>243</v>
      </c>
      <c r="G84" s="2" t="s">
        <v>1909</v>
      </c>
      <c r="H84" s="23" t="s">
        <v>2569</v>
      </c>
      <c r="I84" s="2" t="s">
        <v>2438</v>
      </c>
      <c r="J84" s="2">
        <v>279004</v>
      </c>
      <c r="K84" s="2">
        <v>260000</v>
      </c>
      <c r="L84" s="2" t="s">
        <v>953</v>
      </c>
      <c r="M84" s="23" t="s">
        <v>551</v>
      </c>
      <c r="N84" s="36">
        <v>42735</v>
      </c>
      <c r="O84" s="23" t="s">
        <v>2570</v>
      </c>
      <c r="P84" s="2"/>
    </row>
    <row r="85" spans="1:16" ht="119.1">
      <c r="A85" s="2"/>
      <c r="B85" s="2" t="s">
        <v>2329</v>
      </c>
      <c r="C85" s="2" t="s">
        <v>205</v>
      </c>
      <c r="D85" s="2">
        <v>2013</v>
      </c>
      <c r="E85" s="2" t="s">
        <v>2315</v>
      </c>
      <c r="F85" s="2" t="s">
        <v>113</v>
      </c>
      <c r="G85" s="2" t="s">
        <v>113</v>
      </c>
      <c r="H85" s="23" t="s">
        <v>2330</v>
      </c>
      <c r="I85" s="2" t="s">
        <v>1271</v>
      </c>
      <c r="J85" s="2">
        <v>410352</v>
      </c>
      <c r="K85" s="2">
        <v>375000</v>
      </c>
      <c r="L85" s="2" t="s">
        <v>953</v>
      </c>
      <c r="M85" s="23" t="s">
        <v>358</v>
      </c>
      <c r="N85" s="36">
        <v>42369</v>
      </c>
      <c r="O85" s="23" t="s">
        <v>1271</v>
      </c>
      <c r="P85" s="2"/>
    </row>
    <row r="86" spans="1:16" ht="204">
      <c r="A86" s="2"/>
      <c r="B86" s="2" t="s">
        <v>2389</v>
      </c>
      <c r="C86" s="2" t="s">
        <v>63</v>
      </c>
      <c r="D86" s="2">
        <v>2013</v>
      </c>
      <c r="E86" s="2" t="s">
        <v>2342</v>
      </c>
      <c r="F86" s="2" t="s">
        <v>113</v>
      </c>
      <c r="G86" s="2" t="s">
        <v>113</v>
      </c>
      <c r="H86" s="23" t="s">
        <v>2390</v>
      </c>
      <c r="I86" s="2" t="s">
        <v>1216</v>
      </c>
      <c r="J86" s="2">
        <v>422075</v>
      </c>
      <c r="K86" s="2">
        <v>396000</v>
      </c>
      <c r="L86" s="2" t="s">
        <v>953</v>
      </c>
      <c r="M86" s="23" t="s">
        <v>358</v>
      </c>
      <c r="N86" s="36">
        <v>43008</v>
      </c>
      <c r="O86" s="23" t="s">
        <v>2391</v>
      </c>
      <c r="P86" s="2"/>
    </row>
    <row r="87" spans="1:16" ht="84.95">
      <c r="A87" s="2"/>
      <c r="B87" s="2" t="s">
        <v>2397</v>
      </c>
      <c r="C87" s="2" t="s">
        <v>63</v>
      </c>
      <c r="D87" s="2">
        <v>2013</v>
      </c>
      <c r="E87" s="2" t="s">
        <v>2342</v>
      </c>
      <c r="F87" s="2" t="s">
        <v>215</v>
      </c>
      <c r="G87" s="2" t="s">
        <v>215</v>
      </c>
      <c r="H87" s="23" t="s">
        <v>2398</v>
      </c>
      <c r="I87" s="2" t="s">
        <v>1668</v>
      </c>
      <c r="J87" s="2">
        <v>319735</v>
      </c>
      <c r="K87" s="2">
        <v>300000</v>
      </c>
      <c r="L87" s="2" t="s">
        <v>953</v>
      </c>
      <c r="M87" s="23" t="s">
        <v>358</v>
      </c>
      <c r="N87" s="36">
        <v>43463</v>
      </c>
      <c r="O87" s="23" t="s">
        <v>1668</v>
      </c>
      <c r="P87" s="2"/>
    </row>
    <row r="88" spans="1:16" ht="339.95">
      <c r="A88" s="2"/>
      <c r="B88" s="2" t="s">
        <v>2282</v>
      </c>
      <c r="C88" s="2" t="s">
        <v>33</v>
      </c>
      <c r="D88" s="2">
        <v>2013</v>
      </c>
      <c r="E88" s="2" t="s">
        <v>2277</v>
      </c>
      <c r="F88" s="2" t="s">
        <v>220</v>
      </c>
      <c r="G88" s="2" t="s">
        <v>220</v>
      </c>
      <c r="H88" s="23" t="s">
        <v>2283</v>
      </c>
      <c r="I88" s="2" t="s">
        <v>1262</v>
      </c>
      <c r="J88" s="2">
        <v>440881</v>
      </c>
      <c r="K88" s="2">
        <v>410000</v>
      </c>
      <c r="L88" s="2" t="s">
        <v>953</v>
      </c>
      <c r="M88" s="23" t="s">
        <v>358</v>
      </c>
      <c r="N88" s="36">
        <v>42735</v>
      </c>
      <c r="O88" s="23" t="s">
        <v>2284</v>
      </c>
      <c r="P88" s="2"/>
    </row>
    <row r="89" spans="1:16" ht="102">
      <c r="A89" s="2"/>
      <c r="B89" s="2" t="s">
        <v>2402</v>
      </c>
      <c r="C89" s="2" t="s">
        <v>63</v>
      </c>
      <c r="D89" s="2">
        <v>2013</v>
      </c>
      <c r="E89" s="2" t="s">
        <v>2342</v>
      </c>
      <c r="F89" s="2" t="s">
        <v>20</v>
      </c>
      <c r="G89" s="2" t="s">
        <v>20</v>
      </c>
      <c r="H89" s="23" t="s">
        <v>2403</v>
      </c>
      <c r="I89" s="2" t="s">
        <v>271</v>
      </c>
      <c r="J89" s="2">
        <v>335722</v>
      </c>
      <c r="K89" s="2">
        <v>315000</v>
      </c>
      <c r="L89" s="2" t="s">
        <v>953</v>
      </c>
      <c r="M89" s="23" t="s">
        <v>1151</v>
      </c>
      <c r="N89" s="36">
        <v>42490</v>
      </c>
      <c r="O89" s="23" t="s">
        <v>2404</v>
      </c>
      <c r="P89" s="2"/>
    </row>
    <row r="90" spans="1:16" ht="186.95">
      <c r="A90" s="2"/>
      <c r="B90" s="2" t="s">
        <v>2270</v>
      </c>
      <c r="C90" s="2" t="s">
        <v>594</v>
      </c>
      <c r="D90" s="2">
        <v>2013</v>
      </c>
      <c r="E90" s="2" t="s">
        <v>2271</v>
      </c>
      <c r="F90" s="2" t="s">
        <v>20</v>
      </c>
      <c r="G90" s="2" t="s">
        <v>20</v>
      </c>
      <c r="H90" s="23" t="s">
        <v>2272</v>
      </c>
      <c r="I90" s="2" t="s">
        <v>1681</v>
      </c>
      <c r="J90" s="2">
        <v>3020116</v>
      </c>
      <c r="K90" s="2">
        <v>2863442</v>
      </c>
      <c r="L90" s="2" t="s">
        <v>953</v>
      </c>
      <c r="M90" s="23" t="s">
        <v>282</v>
      </c>
      <c r="N90" s="36">
        <v>43478</v>
      </c>
      <c r="O90" s="23" t="s">
        <v>2273</v>
      </c>
      <c r="P90" s="2"/>
    </row>
    <row r="91" spans="1:16" ht="102">
      <c r="A91" s="2"/>
      <c r="B91" s="2" t="s">
        <v>2290</v>
      </c>
      <c r="C91" s="2" t="s">
        <v>33</v>
      </c>
      <c r="D91" s="2">
        <v>2013</v>
      </c>
      <c r="E91" s="2" t="s">
        <v>2277</v>
      </c>
      <c r="F91" s="2" t="s">
        <v>81</v>
      </c>
      <c r="G91" s="2" t="s">
        <v>81</v>
      </c>
      <c r="H91" s="23" t="s">
        <v>2291</v>
      </c>
      <c r="I91" s="2" t="s">
        <v>2292</v>
      </c>
      <c r="J91" s="2">
        <v>322559</v>
      </c>
      <c r="K91" s="2">
        <v>300000</v>
      </c>
      <c r="L91" s="2" t="s">
        <v>953</v>
      </c>
      <c r="M91" s="23" t="s">
        <v>1405</v>
      </c>
      <c r="N91" s="36">
        <v>43281</v>
      </c>
      <c r="O91" s="23" t="s">
        <v>2293</v>
      </c>
      <c r="P91" s="2"/>
    </row>
    <row r="92" spans="1:16" ht="102">
      <c r="A92" s="2"/>
      <c r="B92" s="2" t="s">
        <v>2324</v>
      </c>
      <c r="C92" s="2" t="s">
        <v>205</v>
      </c>
      <c r="D92" s="2">
        <v>2013</v>
      </c>
      <c r="E92" s="2" t="s">
        <v>2315</v>
      </c>
      <c r="F92" s="2" t="s">
        <v>152</v>
      </c>
      <c r="G92" s="2" t="s">
        <v>152</v>
      </c>
      <c r="H92" s="23" t="s">
        <v>2325</v>
      </c>
      <c r="I92" s="2" t="s">
        <v>2326</v>
      </c>
      <c r="J92" s="2">
        <v>364620</v>
      </c>
      <c r="K92" s="2">
        <v>375000</v>
      </c>
      <c r="L92" s="2" t="s">
        <v>953</v>
      </c>
      <c r="M92" s="23" t="s">
        <v>358</v>
      </c>
      <c r="N92" s="36">
        <v>42248</v>
      </c>
      <c r="O92" s="23" t="s">
        <v>2326</v>
      </c>
      <c r="P92" s="2"/>
    </row>
    <row r="93" spans="1:16" ht="153">
      <c r="A93" s="2"/>
      <c r="B93" s="2" t="s">
        <v>2244</v>
      </c>
      <c r="C93" s="2" t="s">
        <v>241</v>
      </c>
      <c r="D93" s="2">
        <v>2013</v>
      </c>
      <c r="E93" s="2" t="s">
        <v>2245</v>
      </c>
      <c r="F93" s="2" t="s">
        <v>88</v>
      </c>
      <c r="G93" s="2" t="s">
        <v>88</v>
      </c>
      <c r="H93" s="23" t="s">
        <v>2246</v>
      </c>
      <c r="I93" s="2" t="s">
        <v>2247</v>
      </c>
      <c r="J93" s="2">
        <v>654330</v>
      </c>
      <c r="K93" s="2">
        <v>625426</v>
      </c>
      <c r="L93" s="2" t="s">
        <v>953</v>
      </c>
      <c r="M93" s="23" t="s">
        <v>358</v>
      </c>
      <c r="N93" s="36">
        <v>43100</v>
      </c>
      <c r="O93" s="23" t="s">
        <v>2247</v>
      </c>
      <c r="P93" s="2"/>
    </row>
    <row r="94" spans="1:16" ht="102">
      <c r="A94" s="2"/>
      <c r="B94" s="2" t="s">
        <v>2321</v>
      </c>
      <c r="C94" s="2" t="s">
        <v>205</v>
      </c>
      <c r="D94" s="2">
        <v>2013</v>
      </c>
      <c r="E94" s="2" t="s">
        <v>2315</v>
      </c>
      <c r="F94" s="2" t="s">
        <v>88</v>
      </c>
      <c r="G94" s="2" t="s">
        <v>88</v>
      </c>
      <c r="H94" s="23" t="s">
        <v>2322</v>
      </c>
      <c r="I94" s="2" t="s">
        <v>2323</v>
      </c>
      <c r="J94" s="2">
        <v>254394</v>
      </c>
      <c r="K94" s="2">
        <v>375000</v>
      </c>
      <c r="L94" s="2" t="s">
        <v>953</v>
      </c>
      <c r="M94" s="23" t="s">
        <v>358</v>
      </c>
      <c r="N94" s="36">
        <v>41975</v>
      </c>
      <c r="O94" s="23" t="s">
        <v>2323</v>
      </c>
      <c r="P94" s="2"/>
    </row>
    <row r="95" spans="1:16" ht="102">
      <c r="A95" s="2"/>
      <c r="B95" s="2" t="s">
        <v>2394</v>
      </c>
      <c r="C95" s="2" t="s">
        <v>63</v>
      </c>
      <c r="D95" s="2">
        <v>2013</v>
      </c>
      <c r="E95" s="2" t="s">
        <v>2342</v>
      </c>
      <c r="F95" s="2" t="s">
        <v>88</v>
      </c>
      <c r="G95" s="2" t="s">
        <v>88</v>
      </c>
      <c r="H95" s="23" t="s">
        <v>2395</v>
      </c>
      <c r="I95" s="2" t="s">
        <v>373</v>
      </c>
      <c r="J95" s="2">
        <v>287762</v>
      </c>
      <c r="K95" s="2">
        <v>270000</v>
      </c>
      <c r="L95" s="2" t="s">
        <v>953</v>
      </c>
      <c r="M95" s="23" t="s">
        <v>358</v>
      </c>
      <c r="N95" s="36">
        <v>43100</v>
      </c>
      <c r="O95" s="23" t="s">
        <v>2396</v>
      </c>
      <c r="P95" s="2"/>
    </row>
    <row r="96" spans="1:16" ht="170.1">
      <c r="A96" s="2"/>
      <c r="B96" s="2" t="s">
        <v>2418</v>
      </c>
      <c r="C96" s="2" t="s">
        <v>63</v>
      </c>
      <c r="D96" s="2">
        <v>2013</v>
      </c>
      <c r="E96" s="2" t="s">
        <v>2342</v>
      </c>
      <c r="F96" s="2" t="s">
        <v>243</v>
      </c>
      <c r="G96" s="2" t="s">
        <v>1909</v>
      </c>
      <c r="H96" s="23" t="s">
        <v>2419</v>
      </c>
      <c r="I96" s="2" t="s">
        <v>390</v>
      </c>
      <c r="J96" s="2">
        <v>351708</v>
      </c>
      <c r="K96" s="2">
        <v>330000</v>
      </c>
      <c r="L96" s="2" t="s">
        <v>953</v>
      </c>
      <c r="M96" s="23" t="s">
        <v>391</v>
      </c>
      <c r="N96" s="36">
        <v>42916</v>
      </c>
      <c r="O96" s="23" t="s">
        <v>2420</v>
      </c>
      <c r="P96" s="2"/>
    </row>
    <row r="97" spans="1:17" ht="204">
      <c r="A97" s="2"/>
      <c r="B97" s="2" t="s">
        <v>2196</v>
      </c>
      <c r="C97" s="2" t="s">
        <v>63</v>
      </c>
      <c r="D97" s="2">
        <v>2014</v>
      </c>
      <c r="E97" s="2" t="s">
        <v>2122</v>
      </c>
      <c r="F97" s="2" t="s">
        <v>113</v>
      </c>
      <c r="G97" s="2" t="s">
        <v>113</v>
      </c>
      <c r="H97" s="23" t="s">
        <v>2197</v>
      </c>
      <c r="I97" s="2" t="s">
        <v>1766</v>
      </c>
      <c r="J97" s="2">
        <v>471809</v>
      </c>
      <c r="K97" s="2">
        <v>450000</v>
      </c>
      <c r="L97" s="2" t="s">
        <v>953</v>
      </c>
      <c r="M97" s="23" t="s">
        <v>358</v>
      </c>
      <c r="N97" s="36">
        <v>43100</v>
      </c>
      <c r="O97" s="23" t="s">
        <v>2198</v>
      </c>
      <c r="P97" s="2"/>
    </row>
    <row r="98" spans="1:17" ht="186.95">
      <c r="A98" s="2"/>
      <c r="B98" s="2" t="s">
        <v>2218</v>
      </c>
      <c r="C98" s="2" t="s">
        <v>63</v>
      </c>
      <c r="D98" s="2">
        <v>2014</v>
      </c>
      <c r="E98" s="2" t="s">
        <v>2122</v>
      </c>
      <c r="F98" s="2" t="s">
        <v>113</v>
      </c>
      <c r="G98" s="2" t="s">
        <v>113</v>
      </c>
      <c r="H98" s="23" t="s">
        <v>2219</v>
      </c>
      <c r="I98" s="2" t="s">
        <v>1271</v>
      </c>
      <c r="J98" s="2">
        <v>526945</v>
      </c>
      <c r="K98" s="2">
        <v>503000</v>
      </c>
      <c r="L98" s="2" t="s">
        <v>953</v>
      </c>
      <c r="M98" s="23" t="s">
        <v>358</v>
      </c>
      <c r="N98" s="36">
        <v>42825</v>
      </c>
      <c r="O98" s="23" t="s">
        <v>2220</v>
      </c>
      <c r="P98" s="2"/>
    </row>
    <row r="99" spans="1:17" ht="186.95">
      <c r="A99" s="2"/>
      <c r="B99" s="2" t="s">
        <v>2210</v>
      </c>
      <c r="C99" s="2" t="s">
        <v>63</v>
      </c>
      <c r="D99" s="2">
        <v>2014</v>
      </c>
      <c r="E99" s="2" t="s">
        <v>2122</v>
      </c>
      <c r="F99" s="2" t="s">
        <v>215</v>
      </c>
      <c r="G99" s="2" t="s">
        <v>215</v>
      </c>
      <c r="H99" s="23" t="s">
        <v>2211</v>
      </c>
      <c r="I99" s="2" t="s">
        <v>2212</v>
      </c>
      <c r="J99" s="2">
        <v>376800</v>
      </c>
      <c r="K99" s="2">
        <v>359000</v>
      </c>
      <c r="L99" s="2" t="s">
        <v>953</v>
      </c>
      <c r="M99" s="23" t="s">
        <v>282</v>
      </c>
      <c r="N99" s="36">
        <v>43465</v>
      </c>
      <c r="O99" s="23" t="s">
        <v>2213</v>
      </c>
      <c r="P99" s="2"/>
    </row>
    <row r="100" spans="1:17" ht="186.95">
      <c r="A100" s="2"/>
      <c r="B100" s="2" t="s">
        <v>2036</v>
      </c>
      <c r="C100" s="2" t="s">
        <v>241</v>
      </c>
      <c r="D100" s="2">
        <v>2014</v>
      </c>
      <c r="E100" s="2" t="s">
        <v>2021</v>
      </c>
      <c r="F100" s="2" t="s">
        <v>194</v>
      </c>
      <c r="G100" s="2" t="s">
        <v>194</v>
      </c>
      <c r="H100" s="23" t="s">
        <v>2037</v>
      </c>
      <c r="I100" s="2" t="s">
        <v>1345</v>
      </c>
      <c r="J100" s="2">
        <v>805904</v>
      </c>
      <c r="K100" s="2">
        <v>804152</v>
      </c>
      <c r="L100" s="2" t="s">
        <v>953</v>
      </c>
      <c r="M100" s="23" t="s">
        <v>358</v>
      </c>
      <c r="N100" s="36">
        <v>43830</v>
      </c>
      <c r="O100" s="23" t="s">
        <v>1345</v>
      </c>
      <c r="P100" s="2"/>
    </row>
    <row r="101" spans="1:17" ht="186.95">
      <c r="A101" s="2" t="s">
        <v>4153</v>
      </c>
      <c r="B101" s="2" t="s">
        <v>2201</v>
      </c>
      <c r="C101" s="2" t="s">
        <v>63</v>
      </c>
      <c r="D101" s="2">
        <v>2014</v>
      </c>
      <c r="E101" s="2" t="s">
        <v>2122</v>
      </c>
      <c r="F101" s="2" t="s">
        <v>42</v>
      </c>
      <c r="G101" s="2" t="s">
        <v>42</v>
      </c>
      <c r="H101" s="23" t="s">
        <v>2202</v>
      </c>
      <c r="I101" s="2" t="s">
        <v>2203</v>
      </c>
      <c r="J101" s="2">
        <v>458576</v>
      </c>
      <c r="K101" s="2">
        <v>464000</v>
      </c>
      <c r="L101" s="2" t="s">
        <v>953</v>
      </c>
      <c r="M101" s="23" t="s">
        <v>1151</v>
      </c>
      <c r="N101" s="36">
        <v>43465</v>
      </c>
      <c r="O101" s="23" t="s">
        <v>2204</v>
      </c>
      <c r="P101" s="2"/>
    </row>
    <row r="102" spans="1:17" ht="170.1">
      <c r="A102" s="2"/>
      <c r="B102" s="2" t="s">
        <v>2026</v>
      </c>
      <c r="C102" s="2" t="s">
        <v>241</v>
      </c>
      <c r="D102" s="2">
        <v>2014</v>
      </c>
      <c r="E102" s="2" t="s">
        <v>2021</v>
      </c>
      <c r="F102" s="2" t="s">
        <v>152</v>
      </c>
      <c r="G102" s="2" t="s">
        <v>152</v>
      </c>
      <c r="H102" s="23" t="s">
        <v>2027</v>
      </c>
      <c r="I102" s="2" t="s">
        <v>288</v>
      </c>
      <c r="J102" s="2">
        <v>794679</v>
      </c>
      <c r="K102" s="2">
        <v>768369</v>
      </c>
      <c r="L102" s="2" t="s">
        <v>953</v>
      </c>
      <c r="M102" s="23" t="s">
        <v>358</v>
      </c>
      <c r="N102" s="36">
        <v>43830</v>
      </c>
      <c r="O102" s="23" t="s">
        <v>288</v>
      </c>
      <c r="P102" s="2"/>
    </row>
    <row r="103" spans="1:17" ht="204">
      <c r="A103" s="2" t="s">
        <v>4154</v>
      </c>
      <c r="B103" s="2" t="s">
        <v>2103</v>
      </c>
      <c r="C103" s="2" t="s">
        <v>205</v>
      </c>
      <c r="D103" s="2">
        <v>2014</v>
      </c>
      <c r="E103" s="2" t="s">
        <v>2086</v>
      </c>
      <c r="F103" s="2" t="s">
        <v>152</v>
      </c>
      <c r="G103" s="2" t="s">
        <v>152</v>
      </c>
      <c r="H103" s="23" t="s">
        <v>2104</v>
      </c>
      <c r="I103" s="2" t="s">
        <v>2105</v>
      </c>
      <c r="J103" s="2">
        <v>83324</v>
      </c>
      <c r="K103" s="2">
        <v>395220</v>
      </c>
      <c r="L103" s="2" t="s">
        <v>953</v>
      </c>
      <c r="M103" s="23" t="s">
        <v>358</v>
      </c>
      <c r="N103" s="36">
        <v>42735</v>
      </c>
      <c r="O103" s="23" t="s">
        <v>2105</v>
      </c>
      <c r="P103" s="2"/>
    </row>
    <row r="104" spans="1:17" ht="186.95">
      <c r="A104" s="2"/>
      <c r="B104" s="2" t="s">
        <v>2030</v>
      </c>
      <c r="C104" s="2" t="s">
        <v>241</v>
      </c>
      <c r="D104" s="2">
        <v>2014</v>
      </c>
      <c r="E104" s="2" t="s">
        <v>2021</v>
      </c>
      <c r="F104" s="2" t="s">
        <v>152</v>
      </c>
      <c r="G104" s="2" t="s">
        <v>152</v>
      </c>
      <c r="H104" s="23" t="s">
        <v>2031</v>
      </c>
      <c r="I104" s="2" t="s">
        <v>2032</v>
      </c>
      <c r="J104" s="2">
        <v>736239</v>
      </c>
      <c r="K104" s="2">
        <v>712304</v>
      </c>
      <c r="L104" s="2" t="s">
        <v>953</v>
      </c>
      <c r="M104" s="23" t="s">
        <v>358</v>
      </c>
      <c r="N104" s="36">
        <v>44196</v>
      </c>
      <c r="O104" s="23" t="s">
        <v>2032</v>
      </c>
      <c r="P104" s="2"/>
    </row>
    <row r="105" spans="1:17" ht="170.1">
      <c r="A105" s="2"/>
      <c r="B105" s="2" t="s">
        <v>2112</v>
      </c>
      <c r="C105" s="2" t="s">
        <v>205</v>
      </c>
      <c r="D105" s="2">
        <v>2014</v>
      </c>
      <c r="E105" s="2" t="s">
        <v>2086</v>
      </c>
      <c r="F105" s="2" t="s">
        <v>215</v>
      </c>
      <c r="G105" s="2" t="s">
        <v>88</v>
      </c>
      <c r="H105" s="23" t="s">
        <v>2113</v>
      </c>
      <c r="I105" s="2" t="s">
        <v>2114</v>
      </c>
      <c r="J105" s="2">
        <v>414375</v>
      </c>
      <c r="K105" s="2">
        <v>395220</v>
      </c>
      <c r="L105" s="2" t="s">
        <v>953</v>
      </c>
      <c r="M105" s="23" t="s">
        <v>358</v>
      </c>
      <c r="N105" s="36">
        <v>42735</v>
      </c>
      <c r="O105" s="23" t="s">
        <v>2114</v>
      </c>
      <c r="P105" s="2"/>
    </row>
    <row r="106" spans="1:17" ht="186.95">
      <c r="A106" s="2"/>
      <c r="B106" s="2" t="s">
        <v>2020</v>
      </c>
      <c r="C106" s="2" t="s">
        <v>241</v>
      </c>
      <c r="D106" s="2">
        <v>2014</v>
      </c>
      <c r="E106" s="2" t="s">
        <v>2021</v>
      </c>
      <c r="F106" s="2" t="s">
        <v>243</v>
      </c>
      <c r="G106" s="2" t="s">
        <v>1909</v>
      </c>
      <c r="H106" s="23" t="s">
        <v>2022</v>
      </c>
      <c r="I106" s="2" t="s">
        <v>2023</v>
      </c>
      <c r="J106" s="2">
        <v>701709</v>
      </c>
      <c r="K106" s="2">
        <v>678502</v>
      </c>
      <c r="L106" s="2" t="s">
        <v>953</v>
      </c>
      <c r="M106" s="23" t="s">
        <v>551</v>
      </c>
      <c r="N106" s="36">
        <v>43331</v>
      </c>
      <c r="O106" s="23" t="s">
        <v>2023</v>
      </c>
      <c r="P106" s="2"/>
    </row>
    <row r="107" spans="1:17" ht="237.95">
      <c r="A107" s="2"/>
      <c r="B107" s="2" t="s">
        <v>1701</v>
      </c>
      <c r="C107" s="2" t="s">
        <v>594</v>
      </c>
      <c r="D107" s="2">
        <v>2015</v>
      </c>
      <c r="E107" s="2" t="s">
        <v>1702</v>
      </c>
      <c r="F107" s="2" t="s">
        <v>42</v>
      </c>
      <c r="G107" s="2" t="s">
        <v>42</v>
      </c>
      <c r="H107" s="23" t="s">
        <v>1703</v>
      </c>
      <c r="I107" s="2" t="s">
        <v>132</v>
      </c>
      <c r="J107" s="2">
        <v>3249354</v>
      </c>
      <c r="K107" s="2">
        <v>3041282</v>
      </c>
      <c r="L107" s="2" t="s">
        <v>953</v>
      </c>
      <c r="M107" s="2" t="s">
        <v>358</v>
      </c>
      <c r="N107" s="7">
        <v>44561</v>
      </c>
      <c r="O107" s="23" t="s">
        <v>1704</v>
      </c>
      <c r="P107" s="2"/>
      <c r="Q107" s="2"/>
    </row>
    <row r="108" spans="1:17" ht="186.95">
      <c r="A108" s="2"/>
      <c r="B108" s="2" t="s">
        <v>2017</v>
      </c>
      <c r="C108" s="2" t="s">
        <v>63</v>
      </c>
      <c r="D108" s="2">
        <v>2015</v>
      </c>
      <c r="E108" s="2" t="s">
        <v>1918</v>
      </c>
      <c r="F108" s="2" t="s">
        <v>20</v>
      </c>
      <c r="G108" s="2" t="s">
        <v>20</v>
      </c>
      <c r="H108" s="23" t="s">
        <v>2018</v>
      </c>
      <c r="I108" s="2" t="s">
        <v>811</v>
      </c>
      <c r="J108" s="2">
        <v>420650</v>
      </c>
      <c r="K108" s="2">
        <v>443000</v>
      </c>
      <c r="L108" s="2" t="s">
        <v>953</v>
      </c>
      <c r="M108" s="2" t="s">
        <v>358</v>
      </c>
      <c r="N108" s="7">
        <v>43159</v>
      </c>
      <c r="O108" s="23" t="s">
        <v>2019</v>
      </c>
      <c r="P108" s="2"/>
    </row>
    <row r="109" spans="1:17" ht="204">
      <c r="A109" s="2"/>
      <c r="B109" s="2" t="s">
        <v>2002</v>
      </c>
      <c r="C109" s="2" t="s">
        <v>63</v>
      </c>
      <c r="D109" s="2">
        <v>2015</v>
      </c>
      <c r="E109" s="2" t="s">
        <v>1918</v>
      </c>
      <c r="F109" s="2" t="s">
        <v>152</v>
      </c>
      <c r="G109" s="2" t="s">
        <v>152</v>
      </c>
      <c r="H109" s="23" t="s">
        <v>2003</v>
      </c>
      <c r="I109" s="2" t="s">
        <v>288</v>
      </c>
      <c r="J109" s="2">
        <v>479039</v>
      </c>
      <c r="K109" s="2">
        <v>613000</v>
      </c>
      <c r="L109" s="2" t="s">
        <v>953</v>
      </c>
      <c r="M109" s="2" t="s">
        <v>358</v>
      </c>
      <c r="N109" s="7">
        <v>43100</v>
      </c>
      <c r="O109" s="23" t="s">
        <v>288</v>
      </c>
      <c r="P109" s="2"/>
    </row>
    <row r="110" spans="1:17" ht="409.6">
      <c r="A110" s="2"/>
      <c r="B110" s="2" t="s">
        <v>1875</v>
      </c>
      <c r="C110" s="2" t="s">
        <v>165</v>
      </c>
      <c r="D110" s="2">
        <v>2015</v>
      </c>
      <c r="E110" s="2" t="s">
        <v>1872</v>
      </c>
      <c r="F110" s="2" t="s">
        <v>88</v>
      </c>
      <c r="G110" s="2" t="s">
        <v>88</v>
      </c>
      <c r="H110" s="23" t="s">
        <v>1876</v>
      </c>
      <c r="I110" s="2" t="s">
        <v>1877</v>
      </c>
      <c r="J110" s="2">
        <v>270000</v>
      </c>
      <c r="K110" s="2">
        <v>270000</v>
      </c>
      <c r="L110" s="2" t="s">
        <v>953</v>
      </c>
      <c r="M110" s="2" t="s">
        <v>300</v>
      </c>
      <c r="N110" s="7">
        <v>42735</v>
      </c>
      <c r="O110" s="23" t="s">
        <v>1878</v>
      </c>
      <c r="P110" s="2"/>
    </row>
    <row r="111" spans="1:17" ht="186.95">
      <c r="A111" s="2"/>
      <c r="B111" s="2" t="s">
        <v>1908</v>
      </c>
      <c r="C111" s="2" t="s">
        <v>205</v>
      </c>
      <c r="D111" s="2">
        <v>2015</v>
      </c>
      <c r="E111" s="2" t="s">
        <v>1880</v>
      </c>
      <c r="F111" s="2" t="s">
        <v>243</v>
      </c>
      <c r="G111" s="2" t="s">
        <v>1909</v>
      </c>
      <c r="H111" s="23" t="s">
        <v>1910</v>
      </c>
      <c r="I111" s="2" t="s">
        <v>1911</v>
      </c>
      <c r="J111" s="2">
        <v>323076</v>
      </c>
      <c r="K111" s="2">
        <v>375000</v>
      </c>
      <c r="L111" s="2" t="s">
        <v>953</v>
      </c>
      <c r="M111" s="2" t="s">
        <v>391</v>
      </c>
      <c r="N111" s="7">
        <v>43465</v>
      </c>
      <c r="O111" s="23" t="s">
        <v>1911</v>
      </c>
      <c r="P111" s="2"/>
    </row>
    <row r="112" spans="1:17" ht="186.95">
      <c r="A112" s="2"/>
      <c r="B112" s="2" t="s">
        <v>1764</v>
      </c>
      <c r="C112" s="2" t="s">
        <v>63</v>
      </c>
      <c r="D112" s="2">
        <v>2016</v>
      </c>
      <c r="E112" s="2" t="s">
        <v>1711</v>
      </c>
      <c r="F112" s="2" t="s">
        <v>113</v>
      </c>
      <c r="G112" s="2" t="s">
        <v>113</v>
      </c>
      <c r="H112" s="23" t="s">
        <v>1765</v>
      </c>
      <c r="I112" s="2" t="s">
        <v>1766</v>
      </c>
      <c r="J112" s="2">
        <v>567675</v>
      </c>
      <c r="K112" s="2">
        <v>540800</v>
      </c>
      <c r="L112" s="2" t="s">
        <v>953</v>
      </c>
      <c r="M112" s="2" t="s">
        <v>358</v>
      </c>
      <c r="N112" s="7">
        <v>43830</v>
      </c>
      <c r="O112" s="23" t="s">
        <v>1767</v>
      </c>
      <c r="P112" s="2"/>
    </row>
    <row r="113" spans="1:17" ht="221.1">
      <c r="A113" s="2"/>
      <c r="B113" s="2" t="s">
        <v>1782</v>
      </c>
      <c r="C113" s="2" t="s">
        <v>63</v>
      </c>
      <c r="D113" s="2">
        <v>2016</v>
      </c>
      <c r="E113" s="2" t="s">
        <v>1711</v>
      </c>
      <c r="F113" s="2" t="s">
        <v>94</v>
      </c>
      <c r="G113" s="2" t="s">
        <v>94</v>
      </c>
      <c r="H113" s="23" t="s">
        <v>1783</v>
      </c>
      <c r="I113" s="2" t="s">
        <v>1181</v>
      </c>
      <c r="J113" s="2">
        <v>457966</v>
      </c>
      <c r="K113" s="2">
        <v>435700</v>
      </c>
      <c r="L113" s="2" t="s">
        <v>953</v>
      </c>
      <c r="M113" s="2" t="s">
        <v>358</v>
      </c>
      <c r="N113" s="7">
        <v>43728</v>
      </c>
      <c r="O113" s="23" t="s">
        <v>1784</v>
      </c>
      <c r="P113" s="2"/>
    </row>
    <row r="114" spans="1:17" ht="186.95">
      <c r="A114" s="2"/>
      <c r="B114" s="2" t="s">
        <v>1658</v>
      </c>
      <c r="C114" s="2" t="s">
        <v>241</v>
      </c>
      <c r="D114" s="2">
        <v>2016</v>
      </c>
      <c r="E114" s="2" t="s">
        <v>1655</v>
      </c>
      <c r="F114" s="2" t="s">
        <v>225</v>
      </c>
      <c r="G114" s="2" t="s">
        <v>225</v>
      </c>
      <c r="H114" s="23" t="s">
        <v>1659</v>
      </c>
      <c r="I114" s="2" t="s">
        <v>666</v>
      </c>
      <c r="J114" s="2">
        <v>684530</v>
      </c>
      <c r="K114" s="2">
        <v>652000</v>
      </c>
      <c r="L114" s="2" t="s">
        <v>953</v>
      </c>
      <c r="M114" s="2" t="s">
        <v>358</v>
      </c>
      <c r="N114" s="7">
        <v>44196</v>
      </c>
      <c r="O114" s="23" t="s">
        <v>666</v>
      </c>
      <c r="P114" s="2"/>
    </row>
    <row r="115" spans="1:17" ht="204">
      <c r="A115" s="2"/>
      <c r="B115" s="2" t="s">
        <v>1851</v>
      </c>
      <c r="C115" s="2" t="s">
        <v>205</v>
      </c>
      <c r="D115" s="2">
        <v>2016</v>
      </c>
      <c r="E115" s="2" t="s">
        <v>1814</v>
      </c>
      <c r="F115" s="2" t="s">
        <v>225</v>
      </c>
      <c r="G115" s="2" t="s">
        <v>225</v>
      </c>
      <c r="H115" s="23" t="s">
        <v>1852</v>
      </c>
      <c r="I115" s="2" t="s">
        <v>1853</v>
      </c>
      <c r="J115" s="2">
        <v>117349</v>
      </c>
      <c r="K115" s="2">
        <v>373536</v>
      </c>
      <c r="L115" s="2" t="s">
        <v>953</v>
      </c>
      <c r="M115" s="2" t="s">
        <v>282</v>
      </c>
      <c r="N115" s="7">
        <v>42735</v>
      </c>
      <c r="O115" s="23" t="s">
        <v>1853</v>
      </c>
      <c r="P115" s="2"/>
    </row>
    <row r="116" spans="1:17" ht="204">
      <c r="A116" s="2"/>
      <c r="B116" s="2" t="s">
        <v>1776</v>
      </c>
      <c r="C116" s="2" t="s">
        <v>63</v>
      </c>
      <c r="D116" s="2">
        <v>2016</v>
      </c>
      <c r="E116" s="2" t="s">
        <v>1711</v>
      </c>
      <c r="F116" s="2" t="s">
        <v>42</v>
      </c>
      <c r="G116" s="2" t="s">
        <v>42</v>
      </c>
      <c r="H116" s="23" t="s">
        <v>1777</v>
      </c>
      <c r="I116" s="2" t="s">
        <v>276</v>
      </c>
      <c r="J116" s="2">
        <v>386132</v>
      </c>
      <c r="K116" s="2">
        <v>367200</v>
      </c>
      <c r="L116" s="2" t="s">
        <v>953</v>
      </c>
      <c r="M116" s="2" t="s">
        <v>358</v>
      </c>
      <c r="N116" s="7">
        <v>43529</v>
      </c>
      <c r="O116" s="23" t="s">
        <v>1778</v>
      </c>
      <c r="P116" s="2"/>
    </row>
    <row r="117" spans="1:17" ht="255">
      <c r="A117" s="2"/>
      <c r="B117" s="2" t="s">
        <v>1848</v>
      </c>
      <c r="C117" s="2" t="s">
        <v>165</v>
      </c>
      <c r="D117" s="2">
        <v>2016</v>
      </c>
      <c r="E117" s="2" t="s">
        <v>1845</v>
      </c>
      <c r="F117" s="2" t="s">
        <v>20</v>
      </c>
      <c r="G117" s="2" t="s">
        <v>20</v>
      </c>
      <c r="H117" s="23" t="s">
        <v>1849</v>
      </c>
      <c r="I117" s="2" t="s">
        <v>933</v>
      </c>
      <c r="J117" s="2">
        <v>700000</v>
      </c>
      <c r="K117" s="2">
        <v>700000</v>
      </c>
      <c r="L117" s="2" t="s">
        <v>953</v>
      </c>
      <c r="M117" s="2" t="s">
        <v>293</v>
      </c>
      <c r="N117" s="7">
        <v>43830</v>
      </c>
      <c r="O117" s="23" t="s">
        <v>1850</v>
      </c>
      <c r="P117" s="2"/>
    </row>
    <row r="118" spans="1:17" ht="204">
      <c r="A118" s="2"/>
      <c r="B118" s="2" t="s">
        <v>1854</v>
      </c>
      <c r="C118" s="2" t="s">
        <v>165</v>
      </c>
      <c r="D118" s="2">
        <v>2016</v>
      </c>
      <c r="E118" s="2" t="s">
        <v>1845</v>
      </c>
      <c r="F118" s="2" t="s">
        <v>20</v>
      </c>
      <c r="G118" s="2" t="s">
        <v>20</v>
      </c>
      <c r="H118" s="23" t="s">
        <v>1855</v>
      </c>
      <c r="I118" s="2" t="s">
        <v>811</v>
      </c>
      <c r="J118" s="2">
        <v>370000</v>
      </c>
      <c r="K118" s="2">
        <v>370000</v>
      </c>
      <c r="L118" s="2" t="s">
        <v>953</v>
      </c>
      <c r="M118" s="2" t="s">
        <v>407</v>
      </c>
      <c r="N118" s="7">
        <v>43100</v>
      </c>
      <c r="O118" s="23" t="s">
        <v>1856</v>
      </c>
      <c r="P118" s="2"/>
    </row>
    <row r="119" spans="1:17" ht="170.1">
      <c r="A119" s="2"/>
      <c r="B119" s="2" t="s">
        <v>1820</v>
      </c>
      <c r="C119" s="2" t="s">
        <v>205</v>
      </c>
      <c r="D119" s="2">
        <v>2016</v>
      </c>
      <c r="E119" s="2" t="s">
        <v>1814</v>
      </c>
      <c r="F119" s="2" t="s">
        <v>152</v>
      </c>
      <c r="G119" s="2" t="s">
        <v>152</v>
      </c>
      <c r="H119" s="23" t="s">
        <v>1821</v>
      </c>
      <c r="I119" s="2" t="s">
        <v>1822</v>
      </c>
      <c r="J119" s="2">
        <v>244705</v>
      </c>
      <c r="K119" s="2">
        <v>327216</v>
      </c>
      <c r="L119" s="2" t="s">
        <v>953</v>
      </c>
      <c r="M119" s="2" t="s">
        <v>358</v>
      </c>
      <c r="N119" s="7">
        <v>43833</v>
      </c>
      <c r="O119" s="23" t="s">
        <v>1822</v>
      </c>
      <c r="P119" s="2"/>
    </row>
    <row r="120" spans="1:17" ht="186.95">
      <c r="A120" s="2"/>
      <c r="B120" s="2" t="s">
        <v>1823</v>
      </c>
      <c r="C120" s="2" t="s">
        <v>205</v>
      </c>
      <c r="D120" s="2">
        <v>2016</v>
      </c>
      <c r="E120" s="2" t="s">
        <v>1814</v>
      </c>
      <c r="F120" s="2" t="s">
        <v>152</v>
      </c>
      <c r="G120" s="2" t="s">
        <v>152</v>
      </c>
      <c r="H120" s="23" t="s">
        <v>1824</v>
      </c>
      <c r="I120" s="2" t="s">
        <v>1059</v>
      </c>
      <c r="J120" s="2">
        <v>412209</v>
      </c>
      <c r="K120" s="2">
        <v>367576</v>
      </c>
      <c r="L120" s="2" t="s">
        <v>953</v>
      </c>
      <c r="M120" s="2" t="s">
        <v>358</v>
      </c>
      <c r="N120" s="7">
        <v>43829</v>
      </c>
      <c r="O120" s="23" t="s">
        <v>1059</v>
      </c>
      <c r="P120" s="2"/>
    </row>
    <row r="121" spans="1:17" ht="170.1">
      <c r="A121" s="2"/>
      <c r="B121" s="2" t="s">
        <v>1832</v>
      </c>
      <c r="C121" s="2" t="s">
        <v>205</v>
      </c>
      <c r="D121" s="2">
        <v>2016</v>
      </c>
      <c r="E121" s="2" t="s">
        <v>1814</v>
      </c>
      <c r="F121" s="2" t="s">
        <v>243</v>
      </c>
      <c r="G121" s="2" t="s">
        <v>88</v>
      </c>
      <c r="H121" s="23" t="s">
        <v>1833</v>
      </c>
      <c r="I121" s="2" t="s">
        <v>1834</v>
      </c>
      <c r="J121" s="2">
        <v>335304</v>
      </c>
      <c r="K121" s="2">
        <v>319086</v>
      </c>
      <c r="L121" s="2" t="s">
        <v>953</v>
      </c>
      <c r="M121" s="2" t="s">
        <v>358</v>
      </c>
      <c r="N121" s="7">
        <v>43646</v>
      </c>
      <c r="O121" s="23" t="s">
        <v>1834</v>
      </c>
      <c r="P121" s="2"/>
    </row>
    <row r="122" spans="1:17" ht="186.95">
      <c r="A122" s="2"/>
      <c r="B122" s="2" t="s">
        <v>1669</v>
      </c>
      <c r="C122" s="2" t="s">
        <v>241</v>
      </c>
      <c r="D122" s="2">
        <v>2016</v>
      </c>
      <c r="E122" s="2" t="s">
        <v>1655</v>
      </c>
      <c r="F122" s="2" t="s">
        <v>243</v>
      </c>
      <c r="G122" s="2" t="s">
        <v>243</v>
      </c>
      <c r="H122" s="23" t="s">
        <v>1670</v>
      </c>
      <c r="I122" s="2" t="s">
        <v>1671</v>
      </c>
      <c r="J122" s="2">
        <v>669076</v>
      </c>
      <c r="K122" s="2">
        <v>652000</v>
      </c>
      <c r="L122" s="2" t="s">
        <v>953</v>
      </c>
      <c r="M122" s="2" t="s">
        <v>358</v>
      </c>
      <c r="N122" s="7">
        <v>44196</v>
      </c>
      <c r="O122" s="23" t="s">
        <v>1671</v>
      </c>
      <c r="P122" s="2"/>
    </row>
    <row r="123" spans="1:17" ht="153">
      <c r="A123" s="2"/>
      <c r="B123" s="2" t="s">
        <v>1753</v>
      </c>
      <c r="C123" s="2" t="s">
        <v>63</v>
      </c>
      <c r="D123" s="2">
        <v>2016</v>
      </c>
      <c r="E123" s="2" t="s">
        <v>1711</v>
      </c>
      <c r="F123" s="2" t="s">
        <v>243</v>
      </c>
      <c r="G123" s="2" t="s">
        <v>243</v>
      </c>
      <c r="H123" s="23" t="s">
        <v>1754</v>
      </c>
      <c r="I123" s="2" t="s">
        <v>1755</v>
      </c>
      <c r="J123" s="2">
        <v>357329</v>
      </c>
      <c r="K123" s="2">
        <v>360000</v>
      </c>
      <c r="L123" s="2" t="s">
        <v>953</v>
      </c>
      <c r="M123" s="2" t="s">
        <v>391</v>
      </c>
      <c r="N123" s="7">
        <v>44196</v>
      </c>
      <c r="O123" s="23" t="s">
        <v>1756</v>
      </c>
      <c r="P123" s="2"/>
    </row>
    <row r="124" spans="1:17" ht="102">
      <c r="A124" s="2"/>
      <c r="B124" s="2" t="s">
        <v>1577</v>
      </c>
      <c r="C124" s="2" t="s">
        <v>205</v>
      </c>
      <c r="D124" s="2">
        <v>2017</v>
      </c>
      <c r="E124" s="2" t="s">
        <v>1574</v>
      </c>
      <c r="F124" s="2" t="s">
        <v>113</v>
      </c>
      <c r="G124" s="2" t="s">
        <v>113</v>
      </c>
      <c r="H124" s="23" t="s">
        <v>1578</v>
      </c>
      <c r="I124" s="2" t="s">
        <v>772</v>
      </c>
      <c r="J124" s="2">
        <v>377717</v>
      </c>
      <c r="K124" s="2">
        <v>360000</v>
      </c>
      <c r="L124" s="2" t="s">
        <v>953</v>
      </c>
      <c r="M124" s="2" t="s">
        <v>358</v>
      </c>
      <c r="N124" s="7">
        <v>44136</v>
      </c>
      <c r="O124" s="23" t="s">
        <v>772</v>
      </c>
      <c r="P124" s="2"/>
    </row>
    <row r="125" spans="1:17" ht="186.95">
      <c r="A125" s="2"/>
      <c r="B125" s="2" t="s">
        <v>1520</v>
      </c>
      <c r="C125" s="2" t="s">
        <v>63</v>
      </c>
      <c r="D125" s="2">
        <v>2017</v>
      </c>
      <c r="E125" s="2" t="s">
        <v>1482</v>
      </c>
      <c r="F125" s="2" t="s">
        <v>113</v>
      </c>
      <c r="G125" s="2" t="s">
        <v>113</v>
      </c>
      <c r="H125" s="23" t="s">
        <v>1521</v>
      </c>
      <c r="I125" s="2" t="s">
        <v>357</v>
      </c>
      <c r="J125" s="2">
        <v>328878</v>
      </c>
      <c r="K125" s="2">
        <v>314238</v>
      </c>
      <c r="L125" s="2" t="s">
        <v>953</v>
      </c>
      <c r="M125" s="2" t="s">
        <v>358</v>
      </c>
      <c r="N125" s="7">
        <v>44561</v>
      </c>
      <c r="O125" s="23" t="s">
        <v>1522</v>
      </c>
      <c r="P125" s="2"/>
      <c r="Q125" s="2"/>
    </row>
    <row r="126" spans="1:17" ht="186.95">
      <c r="A126" s="2"/>
      <c r="B126" s="2" t="s">
        <v>1647</v>
      </c>
      <c r="C126" s="2" t="s">
        <v>205</v>
      </c>
      <c r="D126" s="2">
        <v>2017</v>
      </c>
      <c r="E126" s="2" t="s">
        <v>1574</v>
      </c>
      <c r="F126" s="2" t="s">
        <v>94</v>
      </c>
      <c r="G126" s="2" t="s">
        <v>94</v>
      </c>
      <c r="H126" s="23" t="s">
        <v>1648</v>
      </c>
      <c r="I126" s="2" t="s">
        <v>1649</v>
      </c>
      <c r="J126" s="2">
        <v>377717</v>
      </c>
      <c r="K126" s="2">
        <v>360000</v>
      </c>
      <c r="L126" s="2" t="s">
        <v>953</v>
      </c>
      <c r="M126" s="2" t="s">
        <v>358</v>
      </c>
      <c r="N126" s="7">
        <v>44012</v>
      </c>
      <c r="O126" s="23" t="s">
        <v>1649</v>
      </c>
      <c r="P126" s="2"/>
      <c r="Q126" s="2"/>
    </row>
    <row r="127" spans="1:17" ht="204">
      <c r="A127" s="2"/>
      <c r="B127" s="2" t="s">
        <v>1547</v>
      </c>
      <c r="C127" s="2" t="s">
        <v>63</v>
      </c>
      <c r="D127" s="2">
        <v>2017</v>
      </c>
      <c r="E127" s="2" t="s">
        <v>1482</v>
      </c>
      <c r="F127" s="2" t="s">
        <v>42</v>
      </c>
      <c r="G127" s="2" t="s">
        <v>42</v>
      </c>
      <c r="H127" s="23" t="s">
        <v>1548</v>
      </c>
      <c r="I127" s="2" t="s">
        <v>1549</v>
      </c>
      <c r="J127" s="2">
        <v>361265</v>
      </c>
      <c r="K127" s="2">
        <v>345000</v>
      </c>
      <c r="L127" s="2" t="s">
        <v>953</v>
      </c>
      <c r="M127" s="2" t="s">
        <v>358</v>
      </c>
      <c r="N127" s="7">
        <v>44435</v>
      </c>
      <c r="O127" s="23" t="s">
        <v>1550</v>
      </c>
      <c r="P127" s="2"/>
    </row>
    <row r="128" spans="1:17" ht="170.1">
      <c r="A128" s="2"/>
      <c r="B128" s="2" t="s">
        <v>1579</v>
      </c>
      <c r="C128" s="2" t="s">
        <v>205</v>
      </c>
      <c r="D128" s="2">
        <v>2017</v>
      </c>
      <c r="E128" s="2" t="s">
        <v>1574</v>
      </c>
      <c r="F128" s="2" t="s">
        <v>42</v>
      </c>
      <c r="G128" s="2" t="s">
        <v>42</v>
      </c>
      <c r="H128" s="23" t="s">
        <v>1580</v>
      </c>
      <c r="I128" s="2" t="s">
        <v>1581</v>
      </c>
      <c r="J128" s="2">
        <v>377717</v>
      </c>
      <c r="K128" s="2">
        <v>360000</v>
      </c>
      <c r="L128" s="2" t="s">
        <v>953</v>
      </c>
      <c r="M128" s="2" t="s">
        <v>358</v>
      </c>
      <c r="N128" s="7">
        <v>44012</v>
      </c>
      <c r="O128" s="23" t="s">
        <v>1581</v>
      </c>
      <c r="P128" s="2"/>
    </row>
    <row r="129" spans="1:17" ht="153">
      <c r="A129" s="2"/>
      <c r="B129" s="2" t="s">
        <v>1642</v>
      </c>
      <c r="C129" s="2" t="s">
        <v>63</v>
      </c>
      <c r="D129" s="2">
        <v>2017</v>
      </c>
      <c r="E129" s="2" t="s">
        <v>1482</v>
      </c>
      <c r="F129" s="2" t="s">
        <v>42</v>
      </c>
      <c r="G129" s="2" t="s">
        <v>42</v>
      </c>
      <c r="H129" s="23" t="s">
        <v>1643</v>
      </c>
      <c r="I129" s="2" t="s">
        <v>763</v>
      </c>
      <c r="J129" s="2">
        <v>379893</v>
      </c>
      <c r="K129" s="2">
        <v>362000</v>
      </c>
      <c r="L129" s="2" t="s">
        <v>953</v>
      </c>
      <c r="M129" s="2" t="s">
        <v>551</v>
      </c>
      <c r="N129" s="7">
        <v>44196</v>
      </c>
      <c r="O129" s="23" t="s">
        <v>763</v>
      </c>
      <c r="P129" s="2"/>
    </row>
    <row r="130" spans="1:17" ht="170.1">
      <c r="A130" s="2"/>
      <c r="B130" s="2" t="s">
        <v>1455</v>
      </c>
      <c r="C130" s="2" t="s">
        <v>241</v>
      </c>
      <c r="D130" s="2">
        <v>2017</v>
      </c>
      <c r="E130" s="2" t="s">
        <v>1452</v>
      </c>
      <c r="F130" s="2" t="s">
        <v>42</v>
      </c>
      <c r="G130" s="2" t="s">
        <v>42</v>
      </c>
      <c r="H130" s="23" t="s">
        <v>1456</v>
      </c>
      <c r="I130" s="2" t="s">
        <v>1457</v>
      </c>
      <c r="J130" s="2">
        <v>0</v>
      </c>
      <c r="K130" s="2">
        <v>746004</v>
      </c>
      <c r="L130" s="2" t="s">
        <v>953</v>
      </c>
      <c r="M130" s="2" t="s">
        <v>358</v>
      </c>
      <c r="N130" s="7">
        <v>42917</v>
      </c>
      <c r="O130" s="23" t="s">
        <v>1457</v>
      </c>
      <c r="P130" s="2"/>
      <c r="Q130" s="2"/>
    </row>
    <row r="131" spans="1:17" ht="221.1">
      <c r="A131" s="2"/>
      <c r="B131" s="2" t="s">
        <v>1590</v>
      </c>
      <c r="C131" s="2" t="s">
        <v>205</v>
      </c>
      <c r="D131" s="2">
        <v>2017</v>
      </c>
      <c r="E131" s="2" t="s">
        <v>1574</v>
      </c>
      <c r="F131" s="2" t="s">
        <v>42</v>
      </c>
      <c r="G131" s="2" t="s">
        <v>42</v>
      </c>
      <c r="H131" s="23" t="s">
        <v>1591</v>
      </c>
      <c r="I131" s="2" t="s">
        <v>546</v>
      </c>
      <c r="J131" s="2">
        <v>377717</v>
      </c>
      <c r="K131" s="2">
        <v>360000</v>
      </c>
      <c r="L131" s="2" t="s">
        <v>953</v>
      </c>
      <c r="M131" s="2" t="s">
        <v>358</v>
      </c>
      <c r="N131" s="7">
        <v>44561</v>
      </c>
      <c r="O131" s="23" t="s">
        <v>546</v>
      </c>
      <c r="P131" s="2"/>
      <c r="Q131" s="2"/>
    </row>
    <row r="132" spans="1:17" ht="186.95">
      <c r="A132" s="2"/>
      <c r="B132" s="2" t="s">
        <v>1618</v>
      </c>
      <c r="C132" s="2" t="s">
        <v>205</v>
      </c>
      <c r="D132" s="2">
        <v>2017</v>
      </c>
      <c r="E132" s="2" t="s">
        <v>1574</v>
      </c>
      <c r="F132" s="2" t="s">
        <v>56</v>
      </c>
      <c r="G132" s="2" t="s">
        <v>56</v>
      </c>
      <c r="H132" s="23" t="s">
        <v>1619</v>
      </c>
      <c r="I132" s="2" t="s">
        <v>1620</v>
      </c>
      <c r="J132" s="2">
        <v>377717</v>
      </c>
      <c r="K132" s="2">
        <v>360000</v>
      </c>
      <c r="L132" s="2" t="s">
        <v>953</v>
      </c>
      <c r="M132" s="2" t="s">
        <v>358</v>
      </c>
      <c r="N132" s="7">
        <v>44012</v>
      </c>
      <c r="O132" s="23" t="s">
        <v>1620</v>
      </c>
      <c r="P132" s="2"/>
    </row>
    <row r="133" spans="1:17" ht="170.1">
      <c r="A133" s="2"/>
      <c r="B133" s="2" t="s">
        <v>1585</v>
      </c>
      <c r="C133" s="2" t="s">
        <v>205</v>
      </c>
      <c r="D133" s="2">
        <v>2017</v>
      </c>
      <c r="E133" s="2" t="s">
        <v>1574</v>
      </c>
      <c r="F133" s="2" t="s">
        <v>220</v>
      </c>
      <c r="G133" s="2" t="s">
        <v>220</v>
      </c>
      <c r="H133" s="23" t="s">
        <v>1586</v>
      </c>
      <c r="I133" s="2" t="s">
        <v>318</v>
      </c>
      <c r="J133" s="2">
        <v>377717</v>
      </c>
      <c r="K133" s="2">
        <v>360000</v>
      </c>
      <c r="L133" s="2" t="s">
        <v>953</v>
      </c>
      <c r="M133" s="2" t="s">
        <v>282</v>
      </c>
      <c r="N133" s="7">
        <v>43983</v>
      </c>
      <c r="O133" s="23" t="s">
        <v>318</v>
      </c>
      <c r="P133" s="2"/>
      <c r="Q133" s="2"/>
    </row>
    <row r="134" spans="1:17" ht="204">
      <c r="A134" s="2"/>
      <c r="B134" s="2" t="s">
        <v>1465</v>
      </c>
      <c r="C134" s="2" t="s">
        <v>241</v>
      </c>
      <c r="D134" s="2">
        <v>2017</v>
      </c>
      <c r="E134" s="2" t="s">
        <v>1452</v>
      </c>
      <c r="F134" s="2" t="s">
        <v>243</v>
      </c>
      <c r="G134" s="2" t="s">
        <v>152</v>
      </c>
      <c r="H134" s="23" t="s">
        <v>1466</v>
      </c>
      <c r="I134" s="2" t="s">
        <v>701</v>
      </c>
      <c r="J134" s="2">
        <v>806435</v>
      </c>
      <c r="K134" s="2">
        <v>768000</v>
      </c>
      <c r="L134" s="2" t="s">
        <v>37</v>
      </c>
      <c r="M134" s="2" t="s">
        <v>358</v>
      </c>
      <c r="N134" s="7">
        <v>45291</v>
      </c>
      <c r="O134" s="23" t="s">
        <v>701</v>
      </c>
      <c r="P134" s="2"/>
    </row>
    <row r="135" spans="1:17" ht="186.95">
      <c r="A135" s="2"/>
      <c r="B135" s="2" t="s">
        <v>1615</v>
      </c>
      <c r="C135" s="2" t="s">
        <v>205</v>
      </c>
      <c r="D135" s="2">
        <v>2017</v>
      </c>
      <c r="E135" s="2" t="s">
        <v>1574</v>
      </c>
      <c r="F135" s="2" t="s">
        <v>152</v>
      </c>
      <c r="G135" s="2" t="s">
        <v>152</v>
      </c>
      <c r="H135" s="23" t="s">
        <v>1616</v>
      </c>
      <c r="I135" s="2" t="s">
        <v>1617</v>
      </c>
      <c r="J135" s="2">
        <v>377717</v>
      </c>
      <c r="K135" s="2">
        <v>360000</v>
      </c>
      <c r="L135" s="2" t="s">
        <v>37</v>
      </c>
      <c r="M135" s="2" t="s">
        <v>358</v>
      </c>
      <c r="N135" s="7">
        <v>44742</v>
      </c>
      <c r="O135" s="23" t="s">
        <v>1617</v>
      </c>
      <c r="P135" s="2"/>
    </row>
    <row r="136" spans="1:17" ht="170.1">
      <c r="A136" s="2"/>
      <c r="B136" s="2" t="s">
        <v>1545</v>
      </c>
      <c r="C136" s="2" t="s">
        <v>63</v>
      </c>
      <c r="D136" s="2">
        <v>2017</v>
      </c>
      <c r="E136" s="2" t="s">
        <v>1482</v>
      </c>
      <c r="F136" s="2" t="s">
        <v>88</v>
      </c>
      <c r="G136" s="2" t="s">
        <v>88</v>
      </c>
      <c r="H136" s="23" t="s">
        <v>1546</v>
      </c>
      <c r="I136" s="2" t="s">
        <v>373</v>
      </c>
      <c r="J136" s="2">
        <v>297988</v>
      </c>
      <c r="K136" s="2">
        <v>285000</v>
      </c>
      <c r="L136" s="2" t="s">
        <v>953</v>
      </c>
      <c r="M136" s="2" t="s">
        <v>358</v>
      </c>
      <c r="N136" s="7">
        <v>43830</v>
      </c>
      <c r="O136" s="23" t="s">
        <v>373</v>
      </c>
      <c r="P136" s="2"/>
    </row>
    <row r="137" spans="1:17" ht="186.95">
      <c r="A137" s="2"/>
      <c r="B137" s="2" t="s">
        <v>1601</v>
      </c>
      <c r="C137" s="2" t="s">
        <v>205</v>
      </c>
      <c r="D137" s="2">
        <v>2017</v>
      </c>
      <c r="E137" s="2" t="s">
        <v>1574</v>
      </c>
      <c r="F137" s="2" t="s">
        <v>243</v>
      </c>
      <c r="G137" s="2" t="s">
        <v>88</v>
      </c>
      <c r="H137" s="23" t="s">
        <v>1602</v>
      </c>
      <c r="I137" s="2" t="s">
        <v>1603</v>
      </c>
      <c r="J137" s="2">
        <v>377717</v>
      </c>
      <c r="K137" s="2">
        <v>360000</v>
      </c>
      <c r="L137" s="2" t="s">
        <v>953</v>
      </c>
      <c r="M137" s="2" t="s">
        <v>358</v>
      </c>
      <c r="N137" s="7">
        <v>43889</v>
      </c>
      <c r="O137" s="23" t="s">
        <v>1603</v>
      </c>
      <c r="P137" s="2"/>
    </row>
    <row r="138" spans="1:17" ht="186.95">
      <c r="A138" s="14"/>
      <c r="B138" s="14" t="s">
        <v>1284</v>
      </c>
      <c r="C138" s="14" t="s">
        <v>241</v>
      </c>
      <c r="D138" s="14">
        <v>2018</v>
      </c>
      <c r="E138" s="14" t="s">
        <v>1265</v>
      </c>
      <c r="F138" s="14" t="s">
        <v>113</v>
      </c>
      <c r="G138" s="14" t="s">
        <v>113</v>
      </c>
      <c r="H138" s="27" t="s">
        <v>1285</v>
      </c>
      <c r="I138" s="14" t="s">
        <v>732</v>
      </c>
      <c r="J138" s="14">
        <v>923629</v>
      </c>
      <c r="K138" s="14">
        <v>878125</v>
      </c>
      <c r="L138" s="14" t="s">
        <v>37</v>
      </c>
      <c r="M138" s="14" t="s">
        <v>358</v>
      </c>
      <c r="N138" s="15">
        <v>45173</v>
      </c>
      <c r="O138" s="32" t="s">
        <v>732</v>
      </c>
      <c r="P138" s="14"/>
      <c r="Q138" s="32"/>
    </row>
    <row r="139" spans="1:17" ht="186.95">
      <c r="A139" s="14" t="s">
        <v>1268</v>
      </c>
      <c r="B139" s="14" t="s">
        <v>1269</v>
      </c>
      <c r="C139" s="14" t="s">
        <v>241</v>
      </c>
      <c r="D139" s="14">
        <v>2018</v>
      </c>
      <c r="E139" s="14" t="s">
        <v>1265</v>
      </c>
      <c r="F139" s="14" t="s">
        <v>113</v>
      </c>
      <c r="G139" s="14" t="s">
        <v>113</v>
      </c>
      <c r="H139" s="27" t="s">
        <v>1270</v>
      </c>
      <c r="I139" s="14" t="s">
        <v>1271</v>
      </c>
      <c r="J139" s="14">
        <v>744190</v>
      </c>
      <c r="K139" s="14">
        <v>878125</v>
      </c>
      <c r="L139" s="14" t="s">
        <v>953</v>
      </c>
      <c r="M139" s="14" t="s">
        <v>358</v>
      </c>
      <c r="N139" s="15">
        <v>44514</v>
      </c>
      <c r="O139" s="32" t="s">
        <v>1271</v>
      </c>
      <c r="P139" s="14"/>
      <c r="Q139" s="32"/>
    </row>
    <row r="140" spans="1:17" ht="237.95">
      <c r="A140" s="14"/>
      <c r="B140" s="14" t="s">
        <v>1436</v>
      </c>
      <c r="C140" s="14" t="s">
        <v>165</v>
      </c>
      <c r="D140" s="14">
        <v>2018</v>
      </c>
      <c r="E140" s="14" t="s">
        <v>1394</v>
      </c>
      <c r="F140" s="14" t="s">
        <v>583</v>
      </c>
      <c r="G140" s="14" t="s">
        <v>583</v>
      </c>
      <c r="H140" s="27" t="s">
        <v>1437</v>
      </c>
      <c r="I140" s="14" t="s">
        <v>585</v>
      </c>
      <c r="J140" s="14">
        <v>205000</v>
      </c>
      <c r="K140" s="14">
        <v>205000</v>
      </c>
      <c r="L140" s="14" t="s">
        <v>953</v>
      </c>
      <c r="M140" s="14" t="s">
        <v>300</v>
      </c>
      <c r="N140" s="15">
        <v>44377</v>
      </c>
      <c r="O140" s="32" t="s">
        <v>1438</v>
      </c>
      <c r="P140" s="14" t="s">
        <v>1439</v>
      </c>
      <c r="Q140" s="32"/>
    </row>
    <row r="141" spans="1:17" ht="153">
      <c r="A141" s="14"/>
      <c r="B141" s="14" t="s">
        <v>1378</v>
      </c>
      <c r="C141" s="14" t="s">
        <v>205</v>
      </c>
      <c r="D141" s="14">
        <v>2018</v>
      </c>
      <c r="E141" s="14" t="s">
        <v>1350</v>
      </c>
      <c r="F141" s="14" t="s">
        <v>194</v>
      </c>
      <c r="G141" s="14" t="s">
        <v>194</v>
      </c>
      <c r="H141" s="27" t="s">
        <v>1379</v>
      </c>
      <c r="I141" s="14" t="s">
        <v>1380</v>
      </c>
      <c r="J141" s="14">
        <v>360495</v>
      </c>
      <c r="K141" s="14">
        <v>343450</v>
      </c>
      <c r="L141" s="14" t="s">
        <v>37</v>
      </c>
      <c r="M141" s="14" t="s">
        <v>358</v>
      </c>
      <c r="N141" s="15">
        <v>44926</v>
      </c>
      <c r="O141" s="32" t="s">
        <v>1380</v>
      </c>
      <c r="P141" s="14"/>
      <c r="Q141" s="32"/>
    </row>
    <row r="142" spans="1:17" ht="170.1">
      <c r="A142" s="14"/>
      <c r="B142" s="14" t="s">
        <v>1365</v>
      </c>
      <c r="C142" s="14" t="s">
        <v>63</v>
      </c>
      <c r="D142" s="14">
        <v>2018</v>
      </c>
      <c r="E142" s="14" t="s">
        <v>1304</v>
      </c>
      <c r="F142" s="14" t="s">
        <v>194</v>
      </c>
      <c r="G142" s="14" t="s">
        <v>194</v>
      </c>
      <c r="H142" s="27" t="s">
        <v>1366</v>
      </c>
      <c r="I142" s="14" t="s">
        <v>1367</v>
      </c>
      <c r="J142" s="14">
        <v>404896</v>
      </c>
      <c r="K142" s="14">
        <v>385640</v>
      </c>
      <c r="L142" s="14" t="s">
        <v>37</v>
      </c>
      <c r="M142" s="14" t="s">
        <v>358</v>
      </c>
      <c r="N142" s="15">
        <v>44743</v>
      </c>
      <c r="O142" s="32" t="s">
        <v>1367</v>
      </c>
      <c r="P142" s="14"/>
      <c r="Q142" s="32"/>
    </row>
    <row r="143" spans="1:17" ht="409.6">
      <c r="A143" s="14"/>
      <c r="B143" s="14" t="s">
        <v>1432</v>
      </c>
      <c r="C143" s="14" t="s">
        <v>165</v>
      </c>
      <c r="D143" s="14">
        <v>2018</v>
      </c>
      <c r="E143" s="14" t="s">
        <v>1394</v>
      </c>
      <c r="F143" s="14" t="s">
        <v>194</v>
      </c>
      <c r="G143" s="14" t="s">
        <v>194</v>
      </c>
      <c r="H143" s="27" t="s">
        <v>1433</v>
      </c>
      <c r="I143" s="14" t="s">
        <v>737</v>
      </c>
      <c r="J143" s="14">
        <v>727900</v>
      </c>
      <c r="K143" s="14">
        <v>727900</v>
      </c>
      <c r="L143" s="14" t="s">
        <v>953</v>
      </c>
      <c r="M143" s="14" t="s">
        <v>358</v>
      </c>
      <c r="N143" s="15">
        <v>44196</v>
      </c>
      <c r="O143" s="32" t="s">
        <v>1434</v>
      </c>
      <c r="P143" s="14" t="s">
        <v>1435</v>
      </c>
      <c r="Q143" s="32"/>
    </row>
    <row r="144" spans="1:17" ht="153">
      <c r="A144" s="14"/>
      <c r="B144" s="14" t="s">
        <v>1275</v>
      </c>
      <c r="C144" s="14" t="s">
        <v>241</v>
      </c>
      <c r="D144" s="14">
        <v>2018</v>
      </c>
      <c r="E144" s="14" t="s">
        <v>1265</v>
      </c>
      <c r="F144" s="14" t="s">
        <v>42</v>
      </c>
      <c r="G144" s="14" t="s">
        <v>42</v>
      </c>
      <c r="H144" s="27" t="s">
        <v>1276</v>
      </c>
      <c r="I144" s="14" t="s">
        <v>1277</v>
      </c>
      <c r="J144" s="14">
        <v>772214</v>
      </c>
      <c r="K144" s="14">
        <v>728125</v>
      </c>
      <c r="L144" s="14" t="s">
        <v>37</v>
      </c>
      <c r="M144" s="14" t="s">
        <v>282</v>
      </c>
      <c r="N144" s="15">
        <v>45291</v>
      </c>
      <c r="O144" s="32" t="s">
        <v>1277</v>
      </c>
      <c r="P144" s="14"/>
      <c r="Q144" s="32"/>
    </row>
    <row r="145" spans="1:17" ht="186.95">
      <c r="A145" s="14"/>
      <c r="B145" s="14" t="s">
        <v>1338</v>
      </c>
      <c r="C145" s="14" t="s">
        <v>63</v>
      </c>
      <c r="D145" s="14">
        <v>2018</v>
      </c>
      <c r="E145" s="14" t="s">
        <v>1304</v>
      </c>
      <c r="F145" s="14" t="s">
        <v>42</v>
      </c>
      <c r="G145" s="14" t="s">
        <v>42</v>
      </c>
      <c r="H145" s="27" t="s">
        <v>1339</v>
      </c>
      <c r="I145" s="14" t="s">
        <v>619</v>
      </c>
      <c r="J145" s="14">
        <v>463007</v>
      </c>
      <c r="K145" s="14">
        <v>441285</v>
      </c>
      <c r="L145" s="14" t="s">
        <v>953</v>
      </c>
      <c r="M145" s="14" t="s">
        <v>293</v>
      </c>
      <c r="N145" s="15">
        <v>44286</v>
      </c>
      <c r="O145" s="32" t="s">
        <v>619</v>
      </c>
      <c r="P145" s="14"/>
      <c r="Q145" s="32"/>
    </row>
    <row r="146" spans="1:17" ht="170.1">
      <c r="A146" s="14"/>
      <c r="B146" s="14" t="s">
        <v>1327</v>
      </c>
      <c r="C146" s="14" t="s">
        <v>63</v>
      </c>
      <c r="D146" s="14">
        <v>2018</v>
      </c>
      <c r="E146" s="14" t="s">
        <v>1304</v>
      </c>
      <c r="F146" s="14" t="s">
        <v>42</v>
      </c>
      <c r="G146" s="14" t="s">
        <v>42</v>
      </c>
      <c r="H146" s="27" t="s">
        <v>1328</v>
      </c>
      <c r="I146" s="14" t="s">
        <v>1208</v>
      </c>
      <c r="J146" s="14">
        <v>390375</v>
      </c>
      <c r="K146" s="14">
        <v>371950</v>
      </c>
      <c r="L146" s="14" t="s">
        <v>953</v>
      </c>
      <c r="M146" s="14" t="s">
        <v>551</v>
      </c>
      <c r="N146" s="15">
        <v>44561</v>
      </c>
      <c r="O146" s="32" t="s">
        <v>1329</v>
      </c>
      <c r="P146" s="14"/>
      <c r="Q146" s="32"/>
    </row>
    <row r="147" spans="1:17" ht="186.95">
      <c r="A147" s="14" t="s">
        <v>1278</v>
      </c>
      <c r="B147" s="14" t="s">
        <v>1279</v>
      </c>
      <c r="C147" s="14" t="s">
        <v>241</v>
      </c>
      <c r="D147" s="14">
        <v>2018</v>
      </c>
      <c r="E147" s="14" t="s">
        <v>1265</v>
      </c>
      <c r="F147" s="14" t="s">
        <v>220</v>
      </c>
      <c r="G147" s="14" t="s">
        <v>220</v>
      </c>
      <c r="H147" s="27" t="s">
        <v>1280</v>
      </c>
      <c r="I147" s="14" t="s">
        <v>1008</v>
      </c>
      <c r="J147" s="14">
        <v>655779</v>
      </c>
      <c r="K147" s="14">
        <v>623490</v>
      </c>
      <c r="L147" s="14" t="s">
        <v>37</v>
      </c>
      <c r="M147" s="14" t="s">
        <v>282</v>
      </c>
      <c r="N147" s="15">
        <v>45291</v>
      </c>
      <c r="O147" s="32" t="s">
        <v>1008</v>
      </c>
      <c r="P147" s="14"/>
      <c r="Q147" s="32"/>
    </row>
    <row r="148" spans="1:17" ht="356.1">
      <c r="A148" s="14"/>
      <c r="B148" s="14" t="s">
        <v>1393</v>
      </c>
      <c r="C148" s="14" t="s">
        <v>165</v>
      </c>
      <c r="D148" s="14">
        <v>2018</v>
      </c>
      <c r="E148" s="14" t="s">
        <v>1394</v>
      </c>
      <c r="F148" s="14" t="s">
        <v>220</v>
      </c>
      <c r="G148" s="14" t="s">
        <v>220</v>
      </c>
      <c r="H148" s="27" t="s">
        <v>1395</v>
      </c>
      <c r="I148" s="14" t="s">
        <v>1135</v>
      </c>
      <c r="J148" s="14">
        <v>223039</v>
      </c>
      <c r="K148" s="14">
        <v>223039</v>
      </c>
      <c r="L148" s="14" t="s">
        <v>953</v>
      </c>
      <c r="M148" s="14" t="s">
        <v>282</v>
      </c>
      <c r="N148" s="15">
        <v>43465</v>
      </c>
      <c r="O148" s="32" t="s">
        <v>1396</v>
      </c>
      <c r="P148" s="14" t="s">
        <v>1397</v>
      </c>
      <c r="Q148" s="32"/>
    </row>
    <row r="149" spans="1:17" ht="153">
      <c r="A149" s="14"/>
      <c r="B149" s="14" t="s">
        <v>1375</v>
      </c>
      <c r="C149" s="14" t="s">
        <v>63</v>
      </c>
      <c r="D149" s="14">
        <v>2018</v>
      </c>
      <c r="E149" s="14" t="s">
        <v>1304</v>
      </c>
      <c r="F149" s="14" t="s">
        <v>20</v>
      </c>
      <c r="G149" s="14" t="s">
        <v>20</v>
      </c>
      <c r="H149" s="27" t="s">
        <v>1376</v>
      </c>
      <c r="I149" s="14" t="s">
        <v>470</v>
      </c>
      <c r="J149" s="14">
        <v>390539</v>
      </c>
      <c r="K149" s="14">
        <v>371923</v>
      </c>
      <c r="L149" s="14" t="s">
        <v>953</v>
      </c>
      <c r="M149" s="14" t="s">
        <v>282</v>
      </c>
      <c r="N149" s="15">
        <v>44196</v>
      </c>
      <c r="O149" s="32" t="s">
        <v>1377</v>
      </c>
      <c r="P149" s="14"/>
      <c r="Q149" s="32"/>
    </row>
    <row r="150" spans="1:17" ht="119.1">
      <c r="A150" s="14"/>
      <c r="B150" s="14" t="s">
        <v>1324</v>
      </c>
      <c r="C150" s="14" t="s">
        <v>63</v>
      </c>
      <c r="D150" s="14">
        <v>2018</v>
      </c>
      <c r="E150" s="14" t="s">
        <v>1304</v>
      </c>
      <c r="F150" s="14" t="s">
        <v>20</v>
      </c>
      <c r="G150" s="14" t="s">
        <v>20</v>
      </c>
      <c r="H150" s="27" t="s">
        <v>1325</v>
      </c>
      <c r="I150" s="14" t="s">
        <v>811</v>
      </c>
      <c r="J150" s="14">
        <v>405990</v>
      </c>
      <c r="K150" s="14">
        <v>386828</v>
      </c>
      <c r="L150" s="14" t="s">
        <v>953</v>
      </c>
      <c r="M150" s="14" t="s">
        <v>358</v>
      </c>
      <c r="N150" s="15">
        <v>44227</v>
      </c>
      <c r="O150" s="32" t="s">
        <v>1326</v>
      </c>
      <c r="P150" s="14"/>
      <c r="Q150" s="32"/>
    </row>
    <row r="151" spans="1:17" ht="119.1">
      <c r="A151" s="14"/>
      <c r="B151" s="14" t="s">
        <v>1289</v>
      </c>
      <c r="C151" s="14" t="s">
        <v>594</v>
      </c>
      <c r="D151" s="14">
        <v>2018</v>
      </c>
      <c r="E151" s="14" t="s">
        <v>1290</v>
      </c>
      <c r="F151" s="14" t="s">
        <v>152</v>
      </c>
      <c r="G151" s="14" t="s">
        <v>152</v>
      </c>
      <c r="H151" s="27" t="s">
        <v>1291</v>
      </c>
      <c r="I151" s="14" t="s">
        <v>1292</v>
      </c>
      <c r="J151" s="14">
        <v>0</v>
      </c>
      <c r="K151" s="14">
        <v>2815901</v>
      </c>
      <c r="L151" s="14" t="s">
        <v>953</v>
      </c>
      <c r="M151" s="14" t="s">
        <v>358</v>
      </c>
      <c r="N151" s="15">
        <v>43942</v>
      </c>
      <c r="O151" s="32" t="s">
        <v>1292</v>
      </c>
      <c r="P151" s="14"/>
      <c r="Q151" s="32"/>
    </row>
    <row r="152" spans="1:17" ht="204">
      <c r="A152" s="14"/>
      <c r="B152" s="14" t="s">
        <v>1425</v>
      </c>
      <c r="C152" s="14" t="s">
        <v>205</v>
      </c>
      <c r="D152" s="14">
        <v>2018</v>
      </c>
      <c r="E152" s="14" t="s">
        <v>1350</v>
      </c>
      <c r="F152" s="14" t="s">
        <v>152</v>
      </c>
      <c r="G152" s="14" t="s">
        <v>152</v>
      </c>
      <c r="H152" s="27" t="s">
        <v>1426</v>
      </c>
      <c r="I152" s="14" t="s">
        <v>564</v>
      </c>
      <c r="J152" s="14">
        <v>354567</v>
      </c>
      <c r="K152" s="14">
        <v>343450</v>
      </c>
      <c r="L152" s="14" t="s">
        <v>953</v>
      </c>
      <c r="M152" s="14" t="s">
        <v>358</v>
      </c>
      <c r="N152" s="15">
        <v>44492</v>
      </c>
      <c r="O152" s="32" t="s">
        <v>564</v>
      </c>
      <c r="P152" s="14"/>
      <c r="Q152" s="32"/>
    </row>
    <row r="153" spans="1:17" ht="153">
      <c r="A153" s="14"/>
      <c r="B153" s="14" t="s">
        <v>1358</v>
      </c>
      <c r="C153" s="14" t="s">
        <v>205</v>
      </c>
      <c r="D153" s="14">
        <v>2018</v>
      </c>
      <c r="E153" s="14" t="s">
        <v>1350</v>
      </c>
      <c r="F153" s="14" t="s">
        <v>243</v>
      </c>
      <c r="G153" s="14" t="s">
        <v>243</v>
      </c>
      <c r="H153" s="27" t="s">
        <v>1359</v>
      </c>
      <c r="I153" s="14" t="s">
        <v>781</v>
      </c>
      <c r="J153" s="14">
        <v>345782</v>
      </c>
      <c r="K153" s="14">
        <v>329446</v>
      </c>
      <c r="L153" s="14" t="s">
        <v>953</v>
      </c>
      <c r="M153" s="14" t="s">
        <v>391</v>
      </c>
      <c r="N153" s="15">
        <v>44561</v>
      </c>
      <c r="O153" s="32" t="s">
        <v>781</v>
      </c>
      <c r="P153" s="14"/>
      <c r="Q153" s="32"/>
    </row>
    <row r="154" spans="1:17" ht="170.1">
      <c r="A154" s="14"/>
      <c r="B154" s="14" t="s">
        <v>1319</v>
      </c>
      <c r="C154" s="14" t="s">
        <v>63</v>
      </c>
      <c r="D154" s="14">
        <v>2018</v>
      </c>
      <c r="E154" s="14" t="s">
        <v>1304</v>
      </c>
      <c r="F154" s="14" t="s">
        <v>243</v>
      </c>
      <c r="G154" s="14" t="s">
        <v>243</v>
      </c>
      <c r="H154" s="27" t="s">
        <v>1320</v>
      </c>
      <c r="I154" s="14" t="s">
        <v>390</v>
      </c>
      <c r="J154" s="14">
        <v>403850</v>
      </c>
      <c r="K154" s="14">
        <v>384810</v>
      </c>
      <c r="L154" s="14" t="s">
        <v>37</v>
      </c>
      <c r="M154" s="14" t="s">
        <v>391</v>
      </c>
      <c r="N154" s="15">
        <v>44926</v>
      </c>
      <c r="O154" s="32" t="s">
        <v>1321</v>
      </c>
      <c r="P154" s="14"/>
      <c r="Q154" s="32"/>
    </row>
    <row r="155" spans="1:17" ht="255">
      <c r="A155" s="14"/>
      <c r="B155" s="14" t="s">
        <v>1303</v>
      </c>
      <c r="C155" s="14" t="s">
        <v>63</v>
      </c>
      <c r="D155" s="14">
        <v>2018</v>
      </c>
      <c r="E155" s="14" t="s">
        <v>1304</v>
      </c>
      <c r="F155" s="14" t="s">
        <v>243</v>
      </c>
      <c r="G155" s="14" t="s">
        <v>243</v>
      </c>
      <c r="H155" s="27" t="s">
        <v>1305</v>
      </c>
      <c r="I155" s="14" t="s">
        <v>245</v>
      </c>
      <c r="J155" s="14">
        <v>395693</v>
      </c>
      <c r="K155" s="14">
        <v>376550</v>
      </c>
      <c r="L155" s="14" t="s">
        <v>953</v>
      </c>
      <c r="M155" s="14" t="s">
        <v>300</v>
      </c>
      <c r="N155" s="15">
        <v>44196</v>
      </c>
      <c r="O155" s="32" t="s">
        <v>1306</v>
      </c>
      <c r="P155" s="14"/>
      <c r="Q155" s="32"/>
    </row>
    <row r="156" spans="1:17" ht="170.1">
      <c r="A156" s="14"/>
      <c r="B156" s="14" t="s">
        <v>1316</v>
      </c>
      <c r="C156" s="14" t="s">
        <v>63</v>
      </c>
      <c r="D156" s="14">
        <v>2018</v>
      </c>
      <c r="E156" s="14" t="s">
        <v>1304</v>
      </c>
      <c r="F156" s="14" t="s">
        <v>49</v>
      </c>
      <c r="G156" s="14" t="s">
        <v>49</v>
      </c>
      <c r="H156" s="27" t="s">
        <v>1317</v>
      </c>
      <c r="I156" s="14" t="s">
        <v>364</v>
      </c>
      <c r="J156" s="14">
        <v>364460</v>
      </c>
      <c r="K156" s="14">
        <v>347167</v>
      </c>
      <c r="L156" s="14" t="s">
        <v>953</v>
      </c>
      <c r="M156" s="14" t="s">
        <v>306</v>
      </c>
      <c r="N156" s="15">
        <v>44651</v>
      </c>
      <c r="O156" s="32" t="s">
        <v>1318</v>
      </c>
      <c r="P156" s="14"/>
      <c r="Q156" s="32"/>
    </row>
    <row r="157" spans="1:17" ht="186.95">
      <c r="A157" s="14"/>
      <c r="B157" s="14" t="s">
        <v>1213</v>
      </c>
      <c r="C157" s="14" t="s">
        <v>33</v>
      </c>
      <c r="D157" s="14">
        <v>2019</v>
      </c>
      <c r="E157" s="14" t="s">
        <v>1214</v>
      </c>
      <c r="F157" s="14" t="s">
        <v>113</v>
      </c>
      <c r="G157" s="14" t="s">
        <v>113</v>
      </c>
      <c r="H157" s="27" t="s">
        <v>1215</v>
      </c>
      <c r="I157" s="14" t="s">
        <v>1216</v>
      </c>
      <c r="J157" s="14">
        <v>407094</v>
      </c>
      <c r="K157" s="14">
        <v>390000</v>
      </c>
      <c r="L157" s="14" t="s">
        <v>37</v>
      </c>
      <c r="M157" s="14" t="s">
        <v>358</v>
      </c>
      <c r="N157" s="15">
        <v>45205</v>
      </c>
      <c r="O157" s="32" t="s">
        <v>1217</v>
      </c>
      <c r="P157" s="14"/>
      <c r="Q157" s="32"/>
    </row>
    <row r="158" spans="1:17" ht="204">
      <c r="A158" s="14"/>
      <c r="B158" s="14" t="s">
        <v>939</v>
      </c>
      <c r="C158" s="14" t="s">
        <v>241</v>
      </c>
      <c r="D158" s="14">
        <v>2019</v>
      </c>
      <c r="E158" s="14" t="s">
        <v>940</v>
      </c>
      <c r="F158" s="14" t="s">
        <v>94</v>
      </c>
      <c r="G158" s="14" t="s">
        <v>94</v>
      </c>
      <c r="H158" s="27" t="s">
        <v>941</v>
      </c>
      <c r="I158" s="14" t="s">
        <v>942</v>
      </c>
      <c r="J158" s="14">
        <v>1041421</v>
      </c>
      <c r="K158" s="14">
        <v>986425</v>
      </c>
      <c r="L158" s="14" t="s">
        <v>37</v>
      </c>
      <c r="M158" s="14" t="s">
        <v>358</v>
      </c>
      <c r="N158" s="15">
        <v>45324</v>
      </c>
      <c r="O158" s="32" t="s">
        <v>942</v>
      </c>
      <c r="P158" s="14"/>
      <c r="Q158" s="32"/>
    </row>
    <row r="159" spans="1:17" ht="186.95">
      <c r="A159" s="14"/>
      <c r="B159" s="14" t="s">
        <v>1179</v>
      </c>
      <c r="C159" s="14" t="s">
        <v>63</v>
      </c>
      <c r="D159" s="14">
        <v>2019</v>
      </c>
      <c r="E159" s="14" t="s">
        <v>1094</v>
      </c>
      <c r="F159" s="14" t="s">
        <v>94</v>
      </c>
      <c r="G159" s="14" t="s">
        <v>94</v>
      </c>
      <c r="H159" s="27" t="s">
        <v>1180</v>
      </c>
      <c r="I159" s="14" t="s">
        <v>1181</v>
      </c>
      <c r="J159" s="14">
        <v>489839</v>
      </c>
      <c r="K159" s="14">
        <v>465000</v>
      </c>
      <c r="L159" s="14" t="s">
        <v>37</v>
      </c>
      <c r="M159" s="14" t="s">
        <v>358</v>
      </c>
      <c r="N159" s="15">
        <v>44682</v>
      </c>
      <c r="O159" s="32" t="s">
        <v>1182</v>
      </c>
      <c r="P159" s="14"/>
      <c r="Q159" s="32"/>
    </row>
    <row r="160" spans="1:17" ht="221.1">
      <c r="A160" s="14"/>
      <c r="B160" s="14" t="s">
        <v>1225</v>
      </c>
      <c r="C160" s="14" t="s">
        <v>205</v>
      </c>
      <c r="D160" s="14">
        <v>2019</v>
      </c>
      <c r="E160" s="14" t="s">
        <v>1219</v>
      </c>
      <c r="F160" s="14" t="s">
        <v>215</v>
      </c>
      <c r="G160" s="14" t="s">
        <v>215</v>
      </c>
      <c r="H160" s="27" t="s">
        <v>1226</v>
      </c>
      <c r="I160" s="14" t="s">
        <v>422</v>
      </c>
      <c r="J160" s="14">
        <v>438955</v>
      </c>
      <c r="K160" s="14">
        <v>416899</v>
      </c>
      <c r="L160" s="14" t="s">
        <v>37</v>
      </c>
      <c r="M160" s="14" t="s">
        <v>282</v>
      </c>
      <c r="N160" s="15">
        <v>45291</v>
      </c>
      <c r="O160" s="32" t="s">
        <v>422</v>
      </c>
      <c r="P160" s="14"/>
      <c r="Q160" s="32"/>
    </row>
    <row r="161" spans="1:17" ht="204">
      <c r="A161" s="14"/>
      <c r="B161" s="14" t="s">
        <v>1129</v>
      </c>
      <c r="C161" s="14" t="s">
        <v>63</v>
      </c>
      <c r="D161" s="14">
        <v>2019</v>
      </c>
      <c r="E161" s="14" t="s">
        <v>1094</v>
      </c>
      <c r="F161" s="14" t="s">
        <v>194</v>
      </c>
      <c r="G161" s="14" t="s">
        <v>194</v>
      </c>
      <c r="H161" s="27" t="s">
        <v>1130</v>
      </c>
      <c r="I161" s="14" t="s">
        <v>1131</v>
      </c>
      <c r="J161" s="14">
        <v>394880</v>
      </c>
      <c r="K161" s="14">
        <v>375000</v>
      </c>
      <c r="L161" s="14" t="s">
        <v>37</v>
      </c>
      <c r="M161" s="14" t="s">
        <v>358</v>
      </c>
      <c r="N161" s="15">
        <v>44926</v>
      </c>
      <c r="O161" s="32" t="s">
        <v>1132</v>
      </c>
      <c r="P161" s="14"/>
      <c r="Q161" s="32"/>
    </row>
    <row r="162" spans="1:17" ht="204">
      <c r="A162" s="14"/>
      <c r="B162" s="14" t="s">
        <v>1109</v>
      </c>
      <c r="C162" s="14" t="s">
        <v>63</v>
      </c>
      <c r="D162" s="14">
        <v>2019</v>
      </c>
      <c r="E162" s="14" t="s">
        <v>1094</v>
      </c>
      <c r="F162" s="14" t="s">
        <v>194</v>
      </c>
      <c r="G162" s="14" t="s">
        <v>194</v>
      </c>
      <c r="H162" s="27" t="s">
        <v>1110</v>
      </c>
      <c r="I162" s="14" t="s">
        <v>1111</v>
      </c>
      <c r="J162" s="14">
        <v>507956</v>
      </c>
      <c r="K162" s="14">
        <v>483401</v>
      </c>
      <c r="L162" s="14" t="s">
        <v>37</v>
      </c>
      <c r="M162" s="14" t="s">
        <v>358</v>
      </c>
      <c r="N162" s="15">
        <v>45107</v>
      </c>
      <c r="O162" s="32" t="s">
        <v>1112</v>
      </c>
      <c r="P162" s="14"/>
      <c r="Q162" s="32"/>
    </row>
    <row r="163" spans="1:17" ht="221.1">
      <c r="A163" s="14"/>
      <c r="B163" s="14" t="s">
        <v>1153</v>
      </c>
      <c r="C163" s="14" t="s">
        <v>63</v>
      </c>
      <c r="D163" s="14">
        <v>2019</v>
      </c>
      <c r="E163" s="14" t="s">
        <v>1094</v>
      </c>
      <c r="F163" s="14" t="s">
        <v>42</v>
      </c>
      <c r="G163" s="14" t="s">
        <v>42</v>
      </c>
      <c r="H163" s="27" t="s">
        <v>1154</v>
      </c>
      <c r="I163" s="14" t="s">
        <v>1155</v>
      </c>
      <c r="J163" s="14">
        <v>446782</v>
      </c>
      <c r="K163" s="14">
        <v>425000</v>
      </c>
      <c r="L163" s="14" t="s">
        <v>37</v>
      </c>
      <c r="M163" s="14" t="s">
        <v>358</v>
      </c>
      <c r="N163" s="15">
        <v>45291</v>
      </c>
      <c r="O163" s="32" t="s">
        <v>1156</v>
      </c>
      <c r="P163" s="14"/>
      <c r="Q163" s="32"/>
    </row>
    <row r="164" spans="1:17" ht="186.95">
      <c r="A164" s="14" t="s">
        <v>100</v>
      </c>
      <c r="B164" s="14" t="s">
        <v>1189</v>
      </c>
      <c r="C164" s="14" t="s">
        <v>63</v>
      </c>
      <c r="D164" s="14">
        <v>2019</v>
      </c>
      <c r="E164" s="14" t="s">
        <v>1094</v>
      </c>
      <c r="F164" s="14" t="s">
        <v>220</v>
      </c>
      <c r="G164" s="14" t="s">
        <v>220</v>
      </c>
      <c r="H164" s="27" t="s">
        <v>1190</v>
      </c>
      <c r="I164" s="14" t="s">
        <v>1191</v>
      </c>
      <c r="J164" s="14">
        <v>315904</v>
      </c>
      <c r="K164" s="14">
        <v>300000</v>
      </c>
      <c r="L164" s="14" t="s">
        <v>37</v>
      </c>
      <c r="M164" s="14" t="s">
        <v>551</v>
      </c>
      <c r="N164" s="15">
        <v>45291</v>
      </c>
      <c r="O164" s="32" t="s">
        <v>1192</v>
      </c>
      <c r="P164" s="14"/>
      <c r="Q164" s="32"/>
    </row>
    <row r="165" spans="1:17" ht="221.1">
      <c r="A165" s="14"/>
      <c r="B165" s="14" t="s">
        <v>1186</v>
      </c>
      <c r="C165" s="14" t="s">
        <v>63</v>
      </c>
      <c r="D165" s="14">
        <v>2019</v>
      </c>
      <c r="E165" s="14" t="s">
        <v>1094</v>
      </c>
      <c r="F165" s="14" t="s">
        <v>220</v>
      </c>
      <c r="G165" s="14" t="s">
        <v>220</v>
      </c>
      <c r="H165" s="27" t="s">
        <v>1187</v>
      </c>
      <c r="I165" s="14" t="s">
        <v>882</v>
      </c>
      <c r="J165" s="14">
        <v>452984</v>
      </c>
      <c r="K165" s="14">
        <v>430000</v>
      </c>
      <c r="L165" s="14" t="s">
        <v>37</v>
      </c>
      <c r="M165" s="14" t="s">
        <v>282</v>
      </c>
      <c r="N165" s="15">
        <v>44873</v>
      </c>
      <c r="O165" s="32" t="s">
        <v>1188</v>
      </c>
      <c r="P165" s="14"/>
      <c r="Q165" s="32"/>
    </row>
    <row r="166" spans="1:17" ht="170.1">
      <c r="A166" s="14"/>
      <c r="B166" s="14" t="s">
        <v>1113</v>
      </c>
      <c r="C166" s="14" t="s">
        <v>63</v>
      </c>
      <c r="D166" s="14">
        <v>2019</v>
      </c>
      <c r="E166" s="14" t="s">
        <v>1094</v>
      </c>
      <c r="F166" s="14" t="s">
        <v>220</v>
      </c>
      <c r="G166" s="14" t="s">
        <v>220</v>
      </c>
      <c r="H166" s="27" t="s">
        <v>1114</v>
      </c>
      <c r="I166" s="14" t="s">
        <v>1115</v>
      </c>
      <c r="J166" s="14">
        <v>536471</v>
      </c>
      <c r="K166" s="14">
        <v>510000</v>
      </c>
      <c r="L166" s="14" t="s">
        <v>37</v>
      </c>
      <c r="M166" s="14" t="s">
        <v>358</v>
      </c>
      <c r="N166" s="15">
        <v>45108</v>
      </c>
      <c r="O166" s="32" t="s">
        <v>1116</v>
      </c>
      <c r="P166" s="14"/>
      <c r="Q166" s="32"/>
    </row>
    <row r="167" spans="1:17" ht="288.95">
      <c r="A167" s="14"/>
      <c r="B167" s="14" t="s">
        <v>1260</v>
      </c>
      <c r="C167" s="14" t="s">
        <v>33</v>
      </c>
      <c r="D167" s="14">
        <v>2019</v>
      </c>
      <c r="E167" s="14" t="s">
        <v>1214</v>
      </c>
      <c r="F167" s="14" t="s">
        <v>220</v>
      </c>
      <c r="G167" s="14" t="s">
        <v>220</v>
      </c>
      <c r="H167" s="27" t="s">
        <v>1261</v>
      </c>
      <c r="I167" s="14" t="s">
        <v>1262</v>
      </c>
      <c r="J167" s="14">
        <v>452984</v>
      </c>
      <c r="K167" s="14">
        <v>430000</v>
      </c>
      <c r="L167" s="14" t="s">
        <v>37</v>
      </c>
      <c r="M167" s="14" t="s">
        <v>407</v>
      </c>
      <c r="N167" s="15">
        <v>44926</v>
      </c>
      <c r="O167" s="32" t="s">
        <v>1263</v>
      </c>
      <c r="P167" s="14"/>
      <c r="Q167" s="32"/>
    </row>
    <row r="168" spans="1:17" ht="186.95">
      <c r="A168" s="14"/>
      <c r="B168" s="14" t="s">
        <v>930</v>
      </c>
      <c r="C168" s="14" t="s">
        <v>594</v>
      </c>
      <c r="D168" s="14">
        <v>2019</v>
      </c>
      <c r="E168" s="14" t="s">
        <v>931</v>
      </c>
      <c r="F168" s="14" t="s">
        <v>20</v>
      </c>
      <c r="G168" s="14" t="s">
        <v>20</v>
      </c>
      <c r="H168" s="27" t="s">
        <v>932</v>
      </c>
      <c r="I168" s="14" t="s">
        <v>933</v>
      </c>
      <c r="J168" s="14">
        <v>2958100</v>
      </c>
      <c r="K168" s="14">
        <v>2895366</v>
      </c>
      <c r="L168" s="14" t="s">
        <v>37</v>
      </c>
      <c r="M168" s="14" t="s">
        <v>358</v>
      </c>
      <c r="N168" s="15">
        <v>45626</v>
      </c>
      <c r="O168" s="32" t="s">
        <v>933</v>
      </c>
      <c r="P168" s="14"/>
      <c r="Q168" s="32"/>
    </row>
    <row r="169" spans="1:17" ht="204">
      <c r="A169" s="14"/>
      <c r="B169" s="14" t="s">
        <v>1258</v>
      </c>
      <c r="C169" s="14" t="s">
        <v>205</v>
      </c>
      <c r="D169" s="14">
        <v>2019</v>
      </c>
      <c r="E169" s="14" t="s">
        <v>1219</v>
      </c>
      <c r="F169" s="14" t="s">
        <v>20</v>
      </c>
      <c r="G169" s="14" t="s">
        <v>20</v>
      </c>
      <c r="H169" s="27" t="s">
        <v>1259</v>
      </c>
      <c r="I169" s="14" t="s">
        <v>266</v>
      </c>
      <c r="J169" s="14">
        <v>426470</v>
      </c>
      <c r="K169" s="14">
        <v>405000</v>
      </c>
      <c r="L169" s="14" t="s">
        <v>953</v>
      </c>
      <c r="M169" s="14" t="s">
        <v>358</v>
      </c>
      <c r="N169" s="15">
        <v>44742</v>
      </c>
      <c r="O169" s="32" t="s">
        <v>266</v>
      </c>
      <c r="P169" s="14"/>
      <c r="Q169" s="32"/>
    </row>
    <row r="170" spans="1:17" ht="186.95">
      <c r="A170" s="14"/>
      <c r="B170" s="14" t="s">
        <v>1209</v>
      </c>
      <c r="C170" s="14" t="s">
        <v>63</v>
      </c>
      <c r="D170" s="14">
        <v>2019</v>
      </c>
      <c r="E170" s="14" t="s">
        <v>1094</v>
      </c>
      <c r="F170" s="14" t="s">
        <v>20</v>
      </c>
      <c r="G170" s="14" t="s">
        <v>20</v>
      </c>
      <c r="H170" s="27" t="s">
        <v>1210</v>
      </c>
      <c r="I170" s="14" t="s">
        <v>1211</v>
      </c>
      <c r="J170" s="14">
        <v>327438</v>
      </c>
      <c r="K170" s="14">
        <v>390000</v>
      </c>
      <c r="L170" s="14" t="s">
        <v>37</v>
      </c>
      <c r="M170" s="14" t="s">
        <v>282</v>
      </c>
      <c r="N170" s="15">
        <v>44522</v>
      </c>
      <c r="O170" s="32" t="s">
        <v>1212</v>
      </c>
      <c r="P170" s="14"/>
      <c r="Q170" s="32"/>
    </row>
    <row r="171" spans="1:17" ht="186.95">
      <c r="A171" s="14"/>
      <c r="B171" s="14" t="s">
        <v>1149</v>
      </c>
      <c r="C171" s="14" t="s">
        <v>63</v>
      </c>
      <c r="D171" s="14">
        <v>2019</v>
      </c>
      <c r="E171" s="14" t="s">
        <v>1094</v>
      </c>
      <c r="F171" s="14" t="s">
        <v>20</v>
      </c>
      <c r="G171" s="14" t="s">
        <v>20</v>
      </c>
      <c r="H171" s="27" t="s">
        <v>1150</v>
      </c>
      <c r="I171" s="14" t="s">
        <v>271</v>
      </c>
      <c r="J171" s="14">
        <v>429780</v>
      </c>
      <c r="K171" s="14">
        <v>408000</v>
      </c>
      <c r="L171" s="14" t="s">
        <v>37</v>
      </c>
      <c r="M171" s="14" t="s">
        <v>1151</v>
      </c>
      <c r="N171" s="15">
        <v>44620</v>
      </c>
      <c r="O171" s="32" t="s">
        <v>1152</v>
      </c>
      <c r="P171" s="14"/>
      <c r="Q171" s="32"/>
    </row>
    <row r="172" spans="1:17" ht="186.95">
      <c r="A172" s="14" t="s">
        <v>1245</v>
      </c>
      <c r="B172" s="14" t="s">
        <v>1246</v>
      </c>
      <c r="C172" s="14" t="s">
        <v>205</v>
      </c>
      <c r="D172" s="14">
        <v>2019</v>
      </c>
      <c r="E172" s="14" t="s">
        <v>1219</v>
      </c>
      <c r="F172" s="14" t="s">
        <v>152</v>
      </c>
      <c r="G172" s="14" t="s">
        <v>152</v>
      </c>
      <c r="H172" s="27" t="s">
        <v>1247</v>
      </c>
      <c r="I172" s="14" t="s">
        <v>1248</v>
      </c>
      <c r="J172" s="14">
        <v>0</v>
      </c>
      <c r="K172" s="14">
        <v>395000</v>
      </c>
      <c r="L172" s="14" t="s">
        <v>37</v>
      </c>
      <c r="M172" s="14" t="s">
        <v>358</v>
      </c>
      <c r="N172" s="15">
        <v>43655</v>
      </c>
      <c r="O172" s="32" t="s">
        <v>1248</v>
      </c>
      <c r="P172" s="14"/>
      <c r="Q172" s="32"/>
    </row>
    <row r="173" spans="1:17" ht="204">
      <c r="A173" s="14"/>
      <c r="B173" s="14" t="s">
        <v>1222</v>
      </c>
      <c r="C173" s="14" t="s">
        <v>205</v>
      </c>
      <c r="D173" s="14">
        <v>2019</v>
      </c>
      <c r="E173" s="14" t="s">
        <v>1219</v>
      </c>
      <c r="F173" s="14" t="s">
        <v>152</v>
      </c>
      <c r="G173" s="14" t="s">
        <v>152</v>
      </c>
      <c r="H173" s="27" t="s">
        <v>1223</v>
      </c>
      <c r="I173" s="14" t="s">
        <v>1224</v>
      </c>
      <c r="J173" s="14">
        <v>388080</v>
      </c>
      <c r="K173" s="14">
        <v>368554</v>
      </c>
      <c r="L173" s="14" t="s">
        <v>37</v>
      </c>
      <c r="M173" s="14" t="s">
        <v>300</v>
      </c>
      <c r="N173" s="15">
        <v>45291</v>
      </c>
      <c r="O173" s="32" t="s">
        <v>1224</v>
      </c>
      <c r="P173" s="14"/>
      <c r="Q173" s="32"/>
    </row>
    <row r="174" spans="1:17" ht="221.1">
      <c r="A174" s="14"/>
      <c r="B174" s="14" t="s">
        <v>1137</v>
      </c>
      <c r="C174" s="14" t="s">
        <v>63</v>
      </c>
      <c r="D174" s="14">
        <v>2019</v>
      </c>
      <c r="E174" s="14" t="s">
        <v>1094</v>
      </c>
      <c r="F174" s="14" t="s">
        <v>152</v>
      </c>
      <c r="G174" s="14" t="s">
        <v>152</v>
      </c>
      <c r="H174" s="27" t="s">
        <v>1138</v>
      </c>
      <c r="I174" s="14" t="s">
        <v>1139</v>
      </c>
      <c r="J174" s="14">
        <v>305468</v>
      </c>
      <c r="K174" s="14">
        <v>291000</v>
      </c>
      <c r="L174" s="14" t="s">
        <v>37</v>
      </c>
      <c r="M174" s="14" t="s">
        <v>358</v>
      </c>
      <c r="N174" s="15">
        <v>45291</v>
      </c>
      <c r="O174" s="32" t="s">
        <v>1140</v>
      </c>
      <c r="P174" s="14"/>
      <c r="Q174" s="32"/>
    </row>
    <row r="175" spans="1:17" ht="221.1">
      <c r="A175" s="14" t="s">
        <v>1241</v>
      </c>
      <c r="B175" s="14" t="s">
        <v>1242</v>
      </c>
      <c r="C175" s="14" t="s">
        <v>205</v>
      </c>
      <c r="D175" s="14">
        <v>2019</v>
      </c>
      <c r="E175" s="14" t="s">
        <v>1219</v>
      </c>
      <c r="F175" s="14" t="s">
        <v>88</v>
      </c>
      <c r="G175" s="14" t="s">
        <v>88</v>
      </c>
      <c r="H175" s="27" t="s">
        <v>1243</v>
      </c>
      <c r="I175" s="14" t="s">
        <v>1244</v>
      </c>
      <c r="J175" s="14">
        <v>363290</v>
      </c>
      <c r="K175" s="14">
        <v>345000</v>
      </c>
      <c r="L175" s="14" t="s">
        <v>37</v>
      </c>
      <c r="M175" s="14" t="s">
        <v>358</v>
      </c>
      <c r="N175" s="15">
        <v>44712</v>
      </c>
      <c r="O175" s="32" t="s">
        <v>1244</v>
      </c>
      <c r="P175" s="14"/>
      <c r="Q175" s="32"/>
    </row>
    <row r="176" spans="1:17" ht="186.95">
      <c r="A176" s="14"/>
      <c r="B176" s="14" t="s">
        <v>1227</v>
      </c>
      <c r="C176" s="14" t="s">
        <v>205</v>
      </c>
      <c r="D176" s="14">
        <v>2019</v>
      </c>
      <c r="E176" s="14" t="s">
        <v>1219</v>
      </c>
      <c r="F176" s="14" t="s">
        <v>88</v>
      </c>
      <c r="G176" s="14" t="s">
        <v>88</v>
      </c>
      <c r="H176" s="27" t="s">
        <v>1228</v>
      </c>
      <c r="I176" s="14" t="s">
        <v>1229</v>
      </c>
      <c r="J176" s="14">
        <v>347494</v>
      </c>
      <c r="K176" s="14">
        <v>330000</v>
      </c>
      <c r="L176" s="14" t="s">
        <v>37</v>
      </c>
      <c r="M176" s="14" t="s">
        <v>358</v>
      </c>
      <c r="N176" s="15">
        <v>44957</v>
      </c>
      <c r="O176" s="32" t="s">
        <v>1229</v>
      </c>
      <c r="P176" s="14"/>
      <c r="Q176" s="32"/>
    </row>
    <row r="177" spans="1:17" ht="409.6">
      <c r="A177" s="14" t="s">
        <v>957</v>
      </c>
      <c r="B177" s="14" t="s">
        <v>958</v>
      </c>
      <c r="C177" s="14" t="s">
        <v>63</v>
      </c>
      <c r="D177" s="14">
        <v>2020</v>
      </c>
      <c r="E177" s="14" t="s">
        <v>959</v>
      </c>
      <c r="F177" s="14" t="s">
        <v>113</v>
      </c>
      <c r="G177" s="14" t="s">
        <v>113</v>
      </c>
      <c r="H177" s="27" t="s">
        <v>960</v>
      </c>
      <c r="I177" s="14" t="s">
        <v>559</v>
      </c>
      <c r="J177" s="14">
        <v>473831</v>
      </c>
      <c r="K177" s="14">
        <v>450000</v>
      </c>
      <c r="L177" s="14" t="s">
        <v>37</v>
      </c>
      <c r="M177" s="14" t="s">
        <v>560</v>
      </c>
      <c r="N177" s="15">
        <v>45095</v>
      </c>
      <c r="O177" s="32" t="s">
        <v>961</v>
      </c>
      <c r="P177" s="14"/>
      <c r="Q177" s="32" t="s">
        <v>962</v>
      </c>
    </row>
    <row r="178" spans="1:17" ht="409.6">
      <c r="A178" s="14"/>
      <c r="B178" s="14" t="s">
        <v>862</v>
      </c>
      <c r="C178" s="14" t="s">
        <v>241</v>
      </c>
      <c r="D178" s="14">
        <v>2020</v>
      </c>
      <c r="E178" s="14" t="s">
        <v>855</v>
      </c>
      <c r="F178" s="14" t="s">
        <v>225</v>
      </c>
      <c r="G178" s="14" t="s">
        <v>225</v>
      </c>
      <c r="H178" s="27" t="s">
        <v>863</v>
      </c>
      <c r="I178" s="14" t="s">
        <v>864</v>
      </c>
      <c r="J178" s="14">
        <v>1044855</v>
      </c>
      <c r="K178" s="14">
        <v>1001328</v>
      </c>
      <c r="L178" s="14" t="s">
        <v>37</v>
      </c>
      <c r="M178" s="14" t="s">
        <v>358</v>
      </c>
      <c r="N178" s="15">
        <v>45657</v>
      </c>
      <c r="O178" s="32" t="s">
        <v>864</v>
      </c>
      <c r="P178" s="14"/>
      <c r="Q178" s="32" t="s">
        <v>865</v>
      </c>
    </row>
    <row r="179" spans="1:17" ht="409.6">
      <c r="A179" s="14"/>
      <c r="B179" s="14" t="s">
        <v>755</v>
      </c>
      <c r="C179" s="14" t="s">
        <v>33</v>
      </c>
      <c r="D179" s="14">
        <v>2020</v>
      </c>
      <c r="E179" s="14" t="s">
        <v>721</v>
      </c>
      <c r="F179" s="14" t="s">
        <v>225</v>
      </c>
      <c r="G179" s="14" t="s">
        <v>225</v>
      </c>
      <c r="H179" s="27" t="s">
        <v>756</v>
      </c>
      <c r="I179" s="14" t="s">
        <v>757</v>
      </c>
      <c r="J179" s="14">
        <v>470975</v>
      </c>
      <c r="K179" s="14">
        <v>451265</v>
      </c>
      <c r="L179" s="14" t="s">
        <v>37</v>
      </c>
      <c r="M179" s="14" t="s">
        <v>358</v>
      </c>
      <c r="N179" s="15">
        <v>45778</v>
      </c>
      <c r="O179" s="32" t="s">
        <v>758</v>
      </c>
      <c r="P179" s="14"/>
      <c r="Q179" s="32" t="s">
        <v>759</v>
      </c>
    </row>
    <row r="180" spans="1:17" ht="409.6">
      <c r="A180" s="14"/>
      <c r="B180" s="14" t="s">
        <v>1047</v>
      </c>
      <c r="C180" s="14" t="s">
        <v>63</v>
      </c>
      <c r="D180" s="14">
        <v>2020</v>
      </c>
      <c r="E180" s="14" t="s">
        <v>959</v>
      </c>
      <c r="F180" s="14" t="s">
        <v>215</v>
      </c>
      <c r="G180" s="14" t="s">
        <v>215</v>
      </c>
      <c r="H180" s="27" t="s">
        <v>1048</v>
      </c>
      <c r="I180" s="14" t="s">
        <v>1049</v>
      </c>
      <c r="J180" s="14">
        <v>501308</v>
      </c>
      <c r="K180" s="14">
        <v>476000</v>
      </c>
      <c r="L180" s="14" t="s">
        <v>37</v>
      </c>
      <c r="M180" s="14" t="s">
        <v>358</v>
      </c>
      <c r="N180" s="15">
        <v>45008</v>
      </c>
      <c r="O180" s="32" t="s">
        <v>1050</v>
      </c>
      <c r="P180" s="14"/>
      <c r="Q180" s="32" t="s">
        <v>1051</v>
      </c>
    </row>
    <row r="181" spans="1:17" ht="409.6">
      <c r="A181" s="14" t="s">
        <v>911</v>
      </c>
      <c r="B181" s="14" t="s">
        <v>912</v>
      </c>
      <c r="C181" s="14" t="s">
        <v>165</v>
      </c>
      <c r="D181" s="14">
        <v>2020</v>
      </c>
      <c r="E181" s="14" t="s">
        <v>902</v>
      </c>
      <c r="F181" s="14" t="s">
        <v>215</v>
      </c>
      <c r="G181" s="14" t="s">
        <v>215</v>
      </c>
      <c r="H181" s="27" t="s">
        <v>913</v>
      </c>
      <c r="I181" s="14" t="s">
        <v>727</v>
      </c>
      <c r="J181" s="14">
        <v>535000</v>
      </c>
      <c r="K181" s="14">
        <v>535000</v>
      </c>
      <c r="L181" s="14" t="s">
        <v>37</v>
      </c>
      <c r="M181" s="14" t="s">
        <v>300</v>
      </c>
      <c r="N181" s="15">
        <v>44926</v>
      </c>
      <c r="O181" s="32" t="s">
        <v>914</v>
      </c>
      <c r="P181" s="14"/>
      <c r="Q181" s="32" t="s">
        <v>915</v>
      </c>
    </row>
    <row r="182" spans="1:17" ht="409.6">
      <c r="A182" s="14" t="s">
        <v>100</v>
      </c>
      <c r="B182" s="14" t="s">
        <v>963</v>
      </c>
      <c r="C182" s="14" t="s">
        <v>63</v>
      </c>
      <c r="D182" s="14">
        <v>2020</v>
      </c>
      <c r="E182" s="14" t="s">
        <v>959</v>
      </c>
      <c r="F182" s="14" t="s">
        <v>20</v>
      </c>
      <c r="G182" s="14" t="s">
        <v>42</v>
      </c>
      <c r="H182" s="27" t="s">
        <v>964</v>
      </c>
      <c r="I182" s="14" t="s">
        <v>965</v>
      </c>
      <c r="J182" s="14">
        <v>358786</v>
      </c>
      <c r="K182" s="14">
        <v>340000</v>
      </c>
      <c r="L182" s="14" t="s">
        <v>37</v>
      </c>
      <c r="M182" s="14" t="s">
        <v>306</v>
      </c>
      <c r="N182" s="15">
        <v>45644</v>
      </c>
      <c r="O182" s="32" t="s">
        <v>966</v>
      </c>
      <c r="P182" s="14"/>
      <c r="Q182" s="32" t="s">
        <v>967</v>
      </c>
    </row>
    <row r="183" spans="1:17" ht="409.6">
      <c r="A183" s="14" t="s">
        <v>906</v>
      </c>
      <c r="B183" s="14" t="s">
        <v>907</v>
      </c>
      <c r="C183" s="14" t="s">
        <v>165</v>
      </c>
      <c r="D183" s="14">
        <v>2020</v>
      </c>
      <c r="E183" s="14" t="s">
        <v>902</v>
      </c>
      <c r="F183" s="14" t="s">
        <v>42</v>
      </c>
      <c r="G183" s="14" t="s">
        <v>42</v>
      </c>
      <c r="H183" s="27" t="s">
        <v>908</v>
      </c>
      <c r="I183" s="14" t="s">
        <v>180</v>
      </c>
      <c r="J183" s="14">
        <v>600000</v>
      </c>
      <c r="K183" s="14">
        <v>600000</v>
      </c>
      <c r="L183" s="14" t="s">
        <v>37</v>
      </c>
      <c r="M183" s="14" t="s">
        <v>300</v>
      </c>
      <c r="N183" s="15">
        <v>44926</v>
      </c>
      <c r="O183" s="32" t="s">
        <v>909</v>
      </c>
      <c r="P183" s="14"/>
      <c r="Q183" s="32" t="s">
        <v>910</v>
      </c>
    </row>
    <row r="184" spans="1:17" ht="186.95">
      <c r="A184" s="14"/>
      <c r="B184" s="14" t="s">
        <v>1085</v>
      </c>
      <c r="C184" s="14" t="s">
        <v>205</v>
      </c>
      <c r="D184" s="14">
        <v>2020</v>
      </c>
      <c r="E184" s="14" t="s">
        <v>950</v>
      </c>
      <c r="F184" s="14" t="s">
        <v>220</v>
      </c>
      <c r="G184" s="14" t="s">
        <v>220</v>
      </c>
      <c r="H184" s="27" t="s">
        <v>1086</v>
      </c>
      <c r="I184" s="14" t="s">
        <v>1087</v>
      </c>
      <c r="J184" s="14">
        <v>447495</v>
      </c>
      <c r="K184" s="14">
        <v>424978</v>
      </c>
      <c r="L184" s="14" t="s">
        <v>37</v>
      </c>
      <c r="M184" s="14" t="s">
        <v>358</v>
      </c>
      <c r="N184" s="15">
        <v>45412</v>
      </c>
      <c r="O184" s="32" t="s">
        <v>1087</v>
      </c>
      <c r="P184" s="14"/>
      <c r="Q184" s="32"/>
    </row>
    <row r="185" spans="1:17" ht="409.6">
      <c r="A185" s="14"/>
      <c r="B185" s="14" t="s">
        <v>1072</v>
      </c>
      <c r="C185" s="14" t="s">
        <v>63</v>
      </c>
      <c r="D185" s="14">
        <v>2020</v>
      </c>
      <c r="E185" s="14" t="s">
        <v>959</v>
      </c>
      <c r="F185" s="14" t="s">
        <v>220</v>
      </c>
      <c r="G185" s="14" t="s">
        <v>220</v>
      </c>
      <c r="H185" s="27" t="s">
        <v>1073</v>
      </c>
      <c r="I185" s="14" t="s">
        <v>1074</v>
      </c>
      <c r="J185" s="14">
        <v>663173</v>
      </c>
      <c r="K185" s="14">
        <v>630000</v>
      </c>
      <c r="L185" s="14" t="s">
        <v>37</v>
      </c>
      <c r="M185" s="14" t="s">
        <v>282</v>
      </c>
      <c r="N185" s="15">
        <v>45106</v>
      </c>
      <c r="O185" s="32" t="s">
        <v>1075</v>
      </c>
      <c r="P185" s="14"/>
      <c r="Q185" s="32" t="s">
        <v>1076</v>
      </c>
    </row>
    <row r="186" spans="1:17" ht="409.6">
      <c r="A186" s="14"/>
      <c r="B186" s="14" t="s">
        <v>1006</v>
      </c>
      <c r="C186" s="14" t="s">
        <v>63</v>
      </c>
      <c r="D186" s="14">
        <v>2020</v>
      </c>
      <c r="E186" s="14" t="s">
        <v>959</v>
      </c>
      <c r="F186" s="14" t="s">
        <v>220</v>
      </c>
      <c r="G186" s="14" t="s">
        <v>220</v>
      </c>
      <c r="H186" s="27" t="s">
        <v>1007</v>
      </c>
      <c r="I186" s="14" t="s">
        <v>1008</v>
      </c>
      <c r="J186" s="14">
        <v>379065</v>
      </c>
      <c r="K186" s="14">
        <v>360000</v>
      </c>
      <c r="L186" s="14" t="s">
        <v>37</v>
      </c>
      <c r="M186" s="14" t="s">
        <v>282</v>
      </c>
      <c r="N186" s="15">
        <v>45046</v>
      </c>
      <c r="O186" s="32" t="s">
        <v>1009</v>
      </c>
      <c r="P186" s="14"/>
      <c r="Q186" s="32" t="s">
        <v>1010</v>
      </c>
    </row>
    <row r="187" spans="1:17" ht="409.6">
      <c r="A187" s="14"/>
      <c r="B187" s="14" t="s">
        <v>916</v>
      </c>
      <c r="C187" s="14" t="s">
        <v>165</v>
      </c>
      <c r="D187" s="14">
        <v>2020</v>
      </c>
      <c r="E187" s="14" t="s">
        <v>902</v>
      </c>
      <c r="F187" s="14" t="s">
        <v>220</v>
      </c>
      <c r="G187" s="14" t="s">
        <v>220</v>
      </c>
      <c r="H187" s="27" t="s">
        <v>917</v>
      </c>
      <c r="I187" s="14" t="s">
        <v>918</v>
      </c>
      <c r="J187" s="14">
        <v>600000</v>
      </c>
      <c r="K187" s="14">
        <v>600000</v>
      </c>
      <c r="L187" s="14" t="s">
        <v>37</v>
      </c>
      <c r="M187" s="14" t="s">
        <v>358</v>
      </c>
      <c r="N187" s="15">
        <v>44713</v>
      </c>
      <c r="O187" s="32" t="s">
        <v>919</v>
      </c>
      <c r="P187" s="14"/>
      <c r="Q187" s="32" t="s">
        <v>920</v>
      </c>
    </row>
    <row r="188" spans="1:17" ht="409.6">
      <c r="A188" s="14"/>
      <c r="B188" s="14" t="s">
        <v>879</v>
      </c>
      <c r="C188" s="14" t="s">
        <v>33</v>
      </c>
      <c r="D188" s="14">
        <v>2020</v>
      </c>
      <c r="E188" s="14" t="s">
        <v>880</v>
      </c>
      <c r="F188" s="14" t="s">
        <v>220</v>
      </c>
      <c r="G188" s="14" t="s">
        <v>220</v>
      </c>
      <c r="H188" s="27" t="s">
        <v>881</v>
      </c>
      <c r="I188" s="14" t="s">
        <v>882</v>
      </c>
      <c r="J188" s="14">
        <v>391754</v>
      </c>
      <c r="K188" s="14">
        <v>368617</v>
      </c>
      <c r="L188" s="14" t="s">
        <v>37</v>
      </c>
      <c r="M188" s="14" t="s">
        <v>282</v>
      </c>
      <c r="N188" s="15">
        <v>45247</v>
      </c>
      <c r="O188" s="32" t="s">
        <v>883</v>
      </c>
      <c r="P188" s="14"/>
      <c r="Q188" s="32" t="s">
        <v>884</v>
      </c>
    </row>
    <row r="189" spans="1:17" ht="409.6">
      <c r="A189" s="14" t="s">
        <v>1066</v>
      </c>
      <c r="B189" s="14" t="s">
        <v>1067</v>
      </c>
      <c r="C189" s="14" t="s">
        <v>63</v>
      </c>
      <c r="D189" s="14">
        <v>2020</v>
      </c>
      <c r="E189" s="14" t="s">
        <v>959</v>
      </c>
      <c r="F189" s="14" t="s">
        <v>20</v>
      </c>
      <c r="G189" s="14" t="s">
        <v>20</v>
      </c>
      <c r="H189" s="27" t="s">
        <v>1068</v>
      </c>
      <c r="I189" s="14" t="s">
        <v>1069</v>
      </c>
      <c r="J189" s="14">
        <v>568597</v>
      </c>
      <c r="K189" s="14">
        <v>540000</v>
      </c>
      <c r="L189" s="14" t="s">
        <v>37</v>
      </c>
      <c r="M189" s="14" t="s">
        <v>293</v>
      </c>
      <c r="N189" s="15">
        <v>45091</v>
      </c>
      <c r="O189" s="32" t="s">
        <v>1070</v>
      </c>
      <c r="P189" s="14"/>
      <c r="Q189" s="32" t="s">
        <v>1071</v>
      </c>
    </row>
    <row r="190" spans="1:17" ht="409.6">
      <c r="A190" s="14"/>
      <c r="B190" s="14" t="s">
        <v>972</v>
      </c>
      <c r="C190" s="14" t="s">
        <v>63</v>
      </c>
      <c r="D190" s="14">
        <v>2020</v>
      </c>
      <c r="E190" s="14" t="s">
        <v>959</v>
      </c>
      <c r="F190" s="14" t="s">
        <v>20</v>
      </c>
      <c r="G190" s="14" t="s">
        <v>20</v>
      </c>
      <c r="H190" s="27" t="s">
        <v>973</v>
      </c>
      <c r="I190" s="14" t="s">
        <v>22</v>
      </c>
      <c r="J190" s="14">
        <v>612578</v>
      </c>
      <c r="K190" s="14">
        <v>582000</v>
      </c>
      <c r="L190" s="14" t="s">
        <v>37</v>
      </c>
      <c r="M190" s="14" t="s">
        <v>282</v>
      </c>
      <c r="N190" s="15">
        <v>45290</v>
      </c>
      <c r="O190" s="32" t="s">
        <v>974</v>
      </c>
      <c r="P190" s="14"/>
      <c r="Q190" s="32" t="s">
        <v>975</v>
      </c>
    </row>
    <row r="191" spans="1:17" ht="409.6">
      <c r="A191" s="19" t="s">
        <v>925</v>
      </c>
      <c r="B191" s="19" t="s">
        <v>926</v>
      </c>
      <c r="C191" s="19" t="s">
        <v>165</v>
      </c>
      <c r="D191" s="19">
        <v>2020</v>
      </c>
      <c r="E191" s="19" t="s">
        <v>902</v>
      </c>
      <c r="F191" s="19" t="s">
        <v>20</v>
      </c>
      <c r="G191" s="19" t="s">
        <v>20</v>
      </c>
      <c r="H191" s="28" t="s">
        <v>927</v>
      </c>
      <c r="I191" s="19" t="s">
        <v>22</v>
      </c>
      <c r="J191" s="19">
        <v>1102947</v>
      </c>
      <c r="K191" s="19">
        <v>1102947</v>
      </c>
      <c r="L191" s="19" t="s">
        <v>37</v>
      </c>
      <c r="M191" s="19" t="s">
        <v>282</v>
      </c>
      <c r="N191" s="20">
        <v>44561</v>
      </c>
      <c r="O191" s="33" t="s">
        <v>928</v>
      </c>
      <c r="P191" s="19"/>
      <c r="Q191" s="33" t="s">
        <v>929</v>
      </c>
    </row>
    <row r="192" spans="1:17" ht="409.6">
      <c r="A192" s="14"/>
      <c r="B192" s="14" t="s">
        <v>814</v>
      </c>
      <c r="C192" s="14" t="s">
        <v>33</v>
      </c>
      <c r="D192" s="14">
        <v>2020</v>
      </c>
      <c r="E192" s="14" t="s">
        <v>721</v>
      </c>
      <c r="F192" s="14" t="s">
        <v>20</v>
      </c>
      <c r="G192" s="14" t="s">
        <v>20</v>
      </c>
      <c r="H192" s="27" t="s">
        <v>815</v>
      </c>
      <c r="I192" s="14" t="s">
        <v>816</v>
      </c>
      <c r="J192" s="14">
        <v>388298</v>
      </c>
      <c r="K192" s="14">
        <v>371806</v>
      </c>
      <c r="L192" s="14" t="s">
        <v>37</v>
      </c>
      <c r="M192" s="14" t="s">
        <v>358</v>
      </c>
      <c r="N192" s="15">
        <v>45590</v>
      </c>
      <c r="O192" s="32" t="s">
        <v>817</v>
      </c>
      <c r="P192" s="14"/>
      <c r="Q192" s="32" t="s">
        <v>818</v>
      </c>
    </row>
    <row r="193" spans="1:17" ht="409.6">
      <c r="A193" s="14"/>
      <c r="B193" s="14" t="s">
        <v>720</v>
      </c>
      <c r="C193" s="14" t="s">
        <v>33</v>
      </c>
      <c r="D193" s="14">
        <v>2020</v>
      </c>
      <c r="E193" s="14" t="s">
        <v>721</v>
      </c>
      <c r="F193" s="14" t="s">
        <v>20</v>
      </c>
      <c r="G193" s="14" t="s">
        <v>20</v>
      </c>
      <c r="H193" s="27" t="s">
        <v>722</v>
      </c>
      <c r="I193" s="14" t="s">
        <v>22</v>
      </c>
      <c r="J193" s="14">
        <v>439221</v>
      </c>
      <c r="K193" s="14">
        <v>420696</v>
      </c>
      <c r="L193" s="14" t="s">
        <v>37</v>
      </c>
      <c r="M193" s="14" t="s">
        <v>293</v>
      </c>
      <c r="N193" s="15">
        <v>45697</v>
      </c>
      <c r="O193" s="32" t="s">
        <v>723</v>
      </c>
      <c r="P193" s="14"/>
      <c r="Q193" s="32" t="s">
        <v>724</v>
      </c>
    </row>
    <row r="194" spans="1:17" ht="409.6">
      <c r="A194" s="14"/>
      <c r="B194" s="14" t="s">
        <v>1088</v>
      </c>
      <c r="C194" s="14" t="s">
        <v>63</v>
      </c>
      <c r="D194" s="14">
        <v>2020</v>
      </c>
      <c r="E194" s="14" t="s">
        <v>959</v>
      </c>
      <c r="F194" s="14" t="s">
        <v>152</v>
      </c>
      <c r="G194" s="14" t="s">
        <v>152</v>
      </c>
      <c r="H194" s="27" t="s">
        <v>1089</v>
      </c>
      <c r="I194" s="14" t="s">
        <v>1090</v>
      </c>
      <c r="J194" s="14">
        <v>426448</v>
      </c>
      <c r="K194" s="14">
        <v>405000</v>
      </c>
      <c r="L194" s="14" t="s">
        <v>37</v>
      </c>
      <c r="M194" s="14" t="s">
        <v>358</v>
      </c>
      <c r="N194" s="15">
        <v>45085</v>
      </c>
      <c r="O194" s="32" t="s">
        <v>1091</v>
      </c>
      <c r="P194" s="14"/>
      <c r="Q194" s="32" t="s">
        <v>1092</v>
      </c>
    </row>
    <row r="195" spans="1:17" ht="409.6">
      <c r="A195" s="14"/>
      <c r="B195" s="14" t="s">
        <v>1057</v>
      </c>
      <c r="C195" s="14" t="s">
        <v>63</v>
      </c>
      <c r="D195" s="14">
        <v>2020</v>
      </c>
      <c r="E195" s="14" t="s">
        <v>959</v>
      </c>
      <c r="F195" s="14" t="s">
        <v>152</v>
      </c>
      <c r="G195" s="14" t="s">
        <v>152</v>
      </c>
      <c r="H195" s="27" t="s">
        <v>1058</v>
      </c>
      <c r="I195" s="14" t="s">
        <v>1059</v>
      </c>
      <c r="J195" s="14">
        <v>623892</v>
      </c>
      <c r="K195" s="14">
        <v>594000</v>
      </c>
      <c r="L195" s="14" t="s">
        <v>37</v>
      </c>
      <c r="M195" s="14" t="s">
        <v>358</v>
      </c>
      <c r="N195" s="15">
        <v>44995</v>
      </c>
      <c r="O195" s="32" t="s">
        <v>1060</v>
      </c>
      <c r="P195" s="14"/>
      <c r="Q195" s="32" t="s">
        <v>1061</v>
      </c>
    </row>
    <row r="196" spans="1:17" ht="409.6">
      <c r="A196" s="14"/>
      <c r="B196" s="14" t="s">
        <v>1052</v>
      </c>
      <c r="C196" s="14" t="s">
        <v>63</v>
      </c>
      <c r="D196" s="14">
        <v>2020</v>
      </c>
      <c r="E196" s="14" t="s">
        <v>959</v>
      </c>
      <c r="F196" s="14" t="s">
        <v>152</v>
      </c>
      <c r="G196" s="14" t="s">
        <v>152</v>
      </c>
      <c r="H196" s="27" t="s">
        <v>1053</v>
      </c>
      <c r="I196" s="14" t="s">
        <v>1054</v>
      </c>
      <c r="J196" s="14">
        <v>504293</v>
      </c>
      <c r="K196" s="14">
        <v>480000</v>
      </c>
      <c r="L196" s="14" t="s">
        <v>37</v>
      </c>
      <c r="M196" s="14" t="s">
        <v>358</v>
      </c>
      <c r="N196" s="15">
        <v>45291</v>
      </c>
      <c r="O196" s="32" t="s">
        <v>1055</v>
      </c>
      <c r="P196" s="14"/>
      <c r="Q196" s="32" t="s">
        <v>1056</v>
      </c>
    </row>
    <row r="197" spans="1:17" ht="409.6">
      <c r="A197" s="14"/>
      <c r="B197" s="14" t="s">
        <v>1015</v>
      </c>
      <c r="C197" s="14" t="s">
        <v>63</v>
      </c>
      <c r="D197" s="14">
        <v>2020</v>
      </c>
      <c r="E197" s="14" t="s">
        <v>959</v>
      </c>
      <c r="F197" s="14" t="s">
        <v>152</v>
      </c>
      <c r="G197" s="14" t="s">
        <v>152</v>
      </c>
      <c r="H197" s="27" t="s">
        <v>1016</v>
      </c>
      <c r="I197" s="14" t="s">
        <v>1017</v>
      </c>
      <c r="J197" s="14">
        <v>410654</v>
      </c>
      <c r="K197" s="14">
        <v>390000</v>
      </c>
      <c r="L197" s="14" t="s">
        <v>37</v>
      </c>
      <c r="M197" s="14" t="s">
        <v>551</v>
      </c>
      <c r="N197" s="15">
        <v>44956</v>
      </c>
      <c r="O197" s="32" t="s">
        <v>1018</v>
      </c>
      <c r="P197" s="14"/>
      <c r="Q197" s="32" t="s">
        <v>1019</v>
      </c>
    </row>
    <row r="198" spans="1:17" ht="409.6">
      <c r="A198" s="14" t="s">
        <v>895</v>
      </c>
      <c r="B198" s="14" t="s">
        <v>896</v>
      </c>
      <c r="C198" s="14" t="s">
        <v>33</v>
      </c>
      <c r="D198" s="14">
        <v>2020</v>
      </c>
      <c r="E198" s="14" t="s">
        <v>880</v>
      </c>
      <c r="F198" s="14" t="s">
        <v>152</v>
      </c>
      <c r="G198" s="14" t="s">
        <v>152</v>
      </c>
      <c r="H198" s="27" t="s">
        <v>897</v>
      </c>
      <c r="I198" s="14" t="s">
        <v>201</v>
      </c>
      <c r="J198" s="14">
        <v>819746</v>
      </c>
      <c r="K198" s="14">
        <v>780917</v>
      </c>
      <c r="L198" s="14" t="s">
        <v>37</v>
      </c>
      <c r="M198" s="14" t="s">
        <v>300</v>
      </c>
      <c r="N198" s="15">
        <v>45985</v>
      </c>
      <c r="O198" s="32" t="s">
        <v>898</v>
      </c>
      <c r="P198" s="14"/>
      <c r="Q198" s="32" t="s">
        <v>899</v>
      </c>
    </row>
    <row r="199" spans="1:17" ht="409.6">
      <c r="A199" s="14" t="s">
        <v>740</v>
      </c>
      <c r="B199" s="14" t="s">
        <v>866</v>
      </c>
      <c r="C199" s="14" t="s">
        <v>241</v>
      </c>
      <c r="D199" s="14">
        <v>2020</v>
      </c>
      <c r="E199" s="14" t="s">
        <v>855</v>
      </c>
      <c r="F199" s="14" t="s">
        <v>88</v>
      </c>
      <c r="G199" s="14" t="s">
        <v>243</v>
      </c>
      <c r="H199" s="27" t="s">
        <v>867</v>
      </c>
      <c r="I199" s="14" t="s">
        <v>868</v>
      </c>
      <c r="J199" s="14">
        <v>818542</v>
      </c>
      <c r="K199" s="14">
        <v>781452</v>
      </c>
      <c r="L199" s="14" t="s">
        <v>37</v>
      </c>
      <c r="M199" s="14" t="s">
        <v>358</v>
      </c>
      <c r="N199" s="15">
        <v>45857</v>
      </c>
      <c r="O199" s="32" t="s">
        <v>868</v>
      </c>
      <c r="P199" s="14"/>
      <c r="Q199" s="32" t="s">
        <v>869</v>
      </c>
    </row>
    <row r="200" spans="1:17" ht="409.6">
      <c r="A200" s="14"/>
      <c r="B200" s="14" t="s">
        <v>996</v>
      </c>
      <c r="C200" s="14" t="s">
        <v>63</v>
      </c>
      <c r="D200" s="14">
        <v>2020</v>
      </c>
      <c r="E200" s="14" t="s">
        <v>959</v>
      </c>
      <c r="F200" s="14" t="s">
        <v>243</v>
      </c>
      <c r="G200" s="14" t="s">
        <v>243</v>
      </c>
      <c r="H200" s="27" t="s">
        <v>997</v>
      </c>
      <c r="I200" s="14" t="s">
        <v>998</v>
      </c>
      <c r="J200" s="14">
        <v>410654</v>
      </c>
      <c r="K200" s="14">
        <v>390000</v>
      </c>
      <c r="L200" s="14" t="s">
        <v>37</v>
      </c>
      <c r="M200" s="14" t="s">
        <v>391</v>
      </c>
      <c r="N200" s="15">
        <v>45291</v>
      </c>
      <c r="O200" s="32" t="s">
        <v>999</v>
      </c>
      <c r="P200" s="14"/>
      <c r="Q200" s="32" t="s">
        <v>1000</v>
      </c>
    </row>
    <row r="201" spans="1:17" ht="409.6">
      <c r="A201" s="14" t="s">
        <v>900</v>
      </c>
      <c r="B201" s="14" t="s">
        <v>901</v>
      </c>
      <c r="C201" s="14" t="s">
        <v>165</v>
      </c>
      <c r="D201" s="14">
        <v>2020</v>
      </c>
      <c r="E201" s="14" t="s">
        <v>902</v>
      </c>
      <c r="F201" s="14" t="s">
        <v>243</v>
      </c>
      <c r="G201" s="14" t="s">
        <v>243</v>
      </c>
      <c r="H201" s="27" t="s">
        <v>903</v>
      </c>
      <c r="I201" s="14" t="s">
        <v>245</v>
      </c>
      <c r="J201" s="14">
        <v>400000</v>
      </c>
      <c r="K201" s="14">
        <v>400000</v>
      </c>
      <c r="L201" s="14" t="s">
        <v>37</v>
      </c>
      <c r="M201" s="14" t="s">
        <v>300</v>
      </c>
      <c r="N201" s="15">
        <v>44196</v>
      </c>
      <c r="O201" s="32" t="s">
        <v>904</v>
      </c>
      <c r="P201" s="14"/>
      <c r="Q201" s="32" t="s">
        <v>905</v>
      </c>
    </row>
    <row r="202" spans="1:17" ht="409.6">
      <c r="A202" s="14"/>
      <c r="B202" s="14" t="s">
        <v>890</v>
      </c>
      <c r="C202" s="14" t="s">
        <v>33</v>
      </c>
      <c r="D202" s="14">
        <v>2020</v>
      </c>
      <c r="E202" s="14" t="s">
        <v>880</v>
      </c>
      <c r="F202" s="14" t="s">
        <v>49</v>
      </c>
      <c r="G202" s="14" t="s">
        <v>49</v>
      </c>
      <c r="H202" s="27" t="s">
        <v>891</v>
      </c>
      <c r="I202" s="14" t="s">
        <v>51</v>
      </c>
      <c r="J202" s="14">
        <v>212776</v>
      </c>
      <c r="K202" s="14">
        <v>199857</v>
      </c>
      <c r="L202" s="14" t="s">
        <v>37</v>
      </c>
      <c r="M202" s="14" t="s">
        <v>892</v>
      </c>
      <c r="N202" s="15">
        <v>45190</v>
      </c>
      <c r="O202" s="32" t="s">
        <v>893</v>
      </c>
      <c r="P202" s="14"/>
      <c r="Q202" s="32" t="s">
        <v>894</v>
      </c>
    </row>
    <row r="203" spans="1:17" ht="409.6">
      <c r="A203" s="14"/>
      <c r="B203" s="14" t="s">
        <v>770</v>
      </c>
      <c r="C203" s="14" t="s">
        <v>63</v>
      </c>
      <c r="D203" s="14">
        <v>2021</v>
      </c>
      <c r="E203" s="14" t="s">
        <v>617</v>
      </c>
      <c r="F203" s="14" t="s">
        <v>113</v>
      </c>
      <c r="G203" s="14" t="s">
        <v>113</v>
      </c>
      <c r="H203" s="27" t="s">
        <v>771</v>
      </c>
      <c r="I203" s="14" t="s">
        <v>772</v>
      </c>
      <c r="J203" s="14">
        <v>379707</v>
      </c>
      <c r="K203" s="14">
        <v>360000</v>
      </c>
      <c r="L203" s="14" t="s">
        <v>37</v>
      </c>
      <c r="M203" s="14" t="s">
        <v>358</v>
      </c>
      <c r="N203" s="15">
        <v>45365</v>
      </c>
      <c r="O203" s="32" t="s">
        <v>773</v>
      </c>
      <c r="P203" s="14"/>
      <c r="Q203" s="32" t="s">
        <v>774</v>
      </c>
    </row>
    <row r="204" spans="1:17" ht="409.6">
      <c r="A204" s="14"/>
      <c r="B204" s="14" t="s">
        <v>730</v>
      </c>
      <c r="C204" s="14" t="s">
        <v>63</v>
      </c>
      <c r="D204" s="14">
        <v>2021</v>
      </c>
      <c r="E204" s="14" t="s">
        <v>617</v>
      </c>
      <c r="F204" s="14" t="s">
        <v>113</v>
      </c>
      <c r="G204" s="14" t="s">
        <v>113</v>
      </c>
      <c r="H204" s="27" t="s">
        <v>731</v>
      </c>
      <c r="I204" s="14" t="s">
        <v>732</v>
      </c>
      <c r="J204" s="14">
        <v>630096</v>
      </c>
      <c r="K204" s="14">
        <v>600000</v>
      </c>
      <c r="L204" s="14" t="s">
        <v>37</v>
      </c>
      <c r="M204" s="14" t="s">
        <v>358</v>
      </c>
      <c r="N204" s="15">
        <v>45339</v>
      </c>
      <c r="O204" s="32" t="s">
        <v>733</v>
      </c>
      <c r="P204" s="14"/>
      <c r="Q204" s="32" t="s">
        <v>734</v>
      </c>
    </row>
    <row r="205" spans="1:17" ht="409.6">
      <c r="A205" s="14" t="s">
        <v>581</v>
      </c>
      <c r="B205" s="14" t="s">
        <v>582</v>
      </c>
      <c r="C205" s="14" t="s">
        <v>33</v>
      </c>
      <c r="D205" s="14">
        <v>2021</v>
      </c>
      <c r="E205" s="14" t="s">
        <v>576</v>
      </c>
      <c r="F205" s="14" t="s">
        <v>583</v>
      </c>
      <c r="G205" s="14" t="s">
        <v>583</v>
      </c>
      <c r="H205" s="27" t="s">
        <v>584</v>
      </c>
      <c r="I205" s="14" t="s">
        <v>585</v>
      </c>
      <c r="J205" s="14">
        <v>590818</v>
      </c>
      <c r="K205" s="14">
        <v>561297</v>
      </c>
      <c r="L205" s="14" t="s">
        <v>37</v>
      </c>
      <c r="M205" s="14" t="s">
        <v>358</v>
      </c>
      <c r="N205" s="15">
        <v>45421</v>
      </c>
      <c r="O205" s="32" t="s">
        <v>586</v>
      </c>
      <c r="P205" s="14"/>
      <c r="Q205" s="32" t="s">
        <v>587</v>
      </c>
    </row>
    <row r="206" spans="1:17" ht="409.6">
      <c r="A206" s="14"/>
      <c r="B206" s="14" t="s">
        <v>664</v>
      </c>
      <c r="C206" s="14" t="s">
        <v>63</v>
      </c>
      <c r="D206" s="14">
        <v>2021</v>
      </c>
      <c r="E206" s="14" t="s">
        <v>617</v>
      </c>
      <c r="F206" s="14" t="s">
        <v>225</v>
      </c>
      <c r="G206" s="14" t="s">
        <v>225</v>
      </c>
      <c r="H206" s="27" t="s">
        <v>665</v>
      </c>
      <c r="I206" s="14" t="s">
        <v>666</v>
      </c>
      <c r="J206" s="14">
        <v>411349</v>
      </c>
      <c r="K206" s="14">
        <v>390000</v>
      </c>
      <c r="L206" s="14" t="s">
        <v>37</v>
      </c>
      <c r="M206" s="14" t="s">
        <v>358</v>
      </c>
      <c r="N206" s="15">
        <v>45773</v>
      </c>
      <c r="O206" s="32" t="s">
        <v>667</v>
      </c>
      <c r="P206" s="14"/>
      <c r="Q206" s="32" t="s">
        <v>668</v>
      </c>
    </row>
    <row r="207" spans="1:17" ht="409.6">
      <c r="A207" s="14"/>
      <c r="B207" s="14" t="s">
        <v>544</v>
      </c>
      <c r="C207" s="14" t="s">
        <v>241</v>
      </c>
      <c r="D207" s="14">
        <v>2021</v>
      </c>
      <c r="E207" s="14" t="s">
        <v>540</v>
      </c>
      <c r="F207" s="14" t="s">
        <v>42</v>
      </c>
      <c r="G207" s="14" t="s">
        <v>42</v>
      </c>
      <c r="H207" s="27" t="s">
        <v>545</v>
      </c>
      <c r="I207" s="14" t="s">
        <v>546</v>
      </c>
      <c r="J207" s="14">
        <v>941833</v>
      </c>
      <c r="K207" s="14">
        <v>918945</v>
      </c>
      <c r="L207" s="14" t="s">
        <v>37</v>
      </c>
      <c r="M207" s="14" t="s">
        <v>358</v>
      </c>
      <c r="N207" s="15">
        <v>46568</v>
      </c>
      <c r="O207" s="32" t="s">
        <v>546</v>
      </c>
      <c r="P207" s="14"/>
      <c r="Q207" s="32" t="s">
        <v>547</v>
      </c>
    </row>
    <row r="208" spans="1:17" ht="409.6">
      <c r="A208" s="14" t="s">
        <v>760</v>
      </c>
      <c r="B208" s="14" t="s">
        <v>761</v>
      </c>
      <c r="C208" s="14" t="s">
        <v>63</v>
      </c>
      <c r="D208" s="14">
        <v>2021</v>
      </c>
      <c r="E208" s="14" t="s">
        <v>617</v>
      </c>
      <c r="F208" s="14" t="s">
        <v>42</v>
      </c>
      <c r="G208" s="14" t="s">
        <v>42</v>
      </c>
      <c r="H208" s="27" t="s">
        <v>762</v>
      </c>
      <c r="I208" s="14" t="s">
        <v>763</v>
      </c>
      <c r="J208" s="14">
        <v>326832</v>
      </c>
      <c r="K208" s="14">
        <v>310000</v>
      </c>
      <c r="L208" s="14" t="s">
        <v>37</v>
      </c>
      <c r="M208" s="14" t="s">
        <v>551</v>
      </c>
      <c r="N208" s="15">
        <v>45605</v>
      </c>
      <c r="O208" s="32" t="s">
        <v>763</v>
      </c>
      <c r="P208" s="14"/>
      <c r="Q208" s="32" t="s">
        <v>764</v>
      </c>
    </row>
    <row r="209" spans="1:17" ht="409.6">
      <c r="A209" s="14"/>
      <c r="B209" s="14" t="s">
        <v>745</v>
      </c>
      <c r="C209" s="14" t="s">
        <v>63</v>
      </c>
      <c r="D209" s="14">
        <v>2021</v>
      </c>
      <c r="E209" s="14" t="s">
        <v>617</v>
      </c>
      <c r="F209" s="14" t="s">
        <v>42</v>
      </c>
      <c r="G209" s="14" t="s">
        <v>42</v>
      </c>
      <c r="H209" s="27" t="s">
        <v>746</v>
      </c>
      <c r="I209" s="14" t="s">
        <v>747</v>
      </c>
      <c r="J209" s="14">
        <v>542640</v>
      </c>
      <c r="K209" s="14">
        <v>515000</v>
      </c>
      <c r="L209" s="14" t="s">
        <v>37</v>
      </c>
      <c r="M209" s="14" t="s">
        <v>358</v>
      </c>
      <c r="N209" s="15">
        <v>45382</v>
      </c>
      <c r="O209" s="32" t="s">
        <v>748</v>
      </c>
      <c r="P209" s="14"/>
      <c r="Q209" s="32" t="s">
        <v>749</v>
      </c>
    </row>
    <row r="210" spans="1:17" ht="409.6">
      <c r="A210" s="14"/>
      <c r="B210" s="14" t="s">
        <v>616</v>
      </c>
      <c r="C210" s="14" t="s">
        <v>63</v>
      </c>
      <c r="D210" s="14">
        <v>2021</v>
      </c>
      <c r="E210" s="14" t="s">
        <v>617</v>
      </c>
      <c r="F210" s="14" t="s">
        <v>42</v>
      </c>
      <c r="G210" s="14" t="s">
        <v>42</v>
      </c>
      <c r="H210" s="27" t="s">
        <v>618</v>
      </c>
      <c r="I210" s="14" t="s">
        <v>619</v>
      </c>
      <c r="J210" s="14">
        <v>527473</v>
      </c>
      <c r="K210" s="14">
        <v>500097</v>
      </c>
      <c r="L210" s="14" t="s">
        <v>37</v>
      </c>
      <c r="M210" s="14" t="s">
        <v>293</v>
      </c>
      <c r="N210" s="15">
        <v>45381</v>
      </c>
      <c r="O210" s="32" t="s">
        <v>620</v>
      </c>
      <c r="P210" s="14"/>
      <c r="Q210" s="32" t="s">
        <v>621</v>
      </c>
    </row>
    <row r="211" spans="1:17" ht="409.6">
      <c r="A211" s="14"/>
      <c r="B211" s="14" t="s">
        <v>846</v>
      </c>
      <c r="C211" s="14" t="s">
        <v>205</v>
      </c>
      <c r="D211" s="14">
        <v>2021</v>
      </c>
      <c r="E211" s="14" t="s">
        <v>820</v>
      </c>
      <c r="F211" s="14" t="s">
        <v>220</v>
      </c>
      <c r="G211" s="14" t="s">
        <v>220</v>
      </c>
      <c r="H211" s="27" t="s">
        <v>847</v>
      </c>
      <c r="I211" s="14" t="s">
        <v>848</v>
      </c>
      <c r="J211" s="14">
        <v>361117</v>
      </c>
      <c r="K211" s="14">
        <v>342346</v>
      </c>
      <c r="L211" s="14" t="s">
        <v>37</v>
      </c>
      <c r="M211" s="14" t="s">
        <v>551</v>
      </c>
      <c r="N211" s="15">
        <v>45322</v>
      </c>
      <c r="O211" s="32" t="s">
        <v>848</v>
      </c>
      <c r="P211" s="14"/>
      <c r="Q211" s="32" t="s">
        <v>849</v>
      </c>
    </row>
    <row r="212" spans="1:17" ht="409.6">
      <c r="A212" s="14" t="s">
        <v>740</v>
      </c>
      <c r="B212" s="14" t="s">
        <v>838</v>
      </c>
      <c r="C212" s="14" t="s">
        <v>205</v>
      </c>
      <c r="D212" s="14">
        <v>2021</v>
      </c>
      <c r="E212" s="14" t="s">
        <v>820</v>
      </c>
      <c r="F212" s="14" t="s">
        <v>220</v>
      </c>
      <c r="G212" s="14" t="s">
        <v>220</v>
      </c>
      <c r="H212" s="27" t="s">
        <v>839</v>
      </c>
      <c r="I212" s="14" t="s">
        <v>840</v>
      </c>
      <c r="J212" s="14">
        <v>463806</v>
      </c>
      <c r="K212" s="14">
        <v>439587</v>
      </c>
      <c r="L212" s="14" t="s">
        <v>37</v>
      </c>
      <c r="M212" s="14" t="s">
        <v>334</v>
      </c>
      <c r="N212" s="15">
        <v>45382</v>
      </c>
      <c r="O212" s="32" t="s">
        <v>840</v>
      </c>
      <c r="P212" s="14"/>
      <c r="Q212" s="32" t="s">
        <v>841</v>
      </c>
    </row>
    <row r="213" spans="1:17" ht="409.6">
      <c r="A213" s="14"/>
      <c r="B213" s="14" t="s">
        <v>809</v>
      </c>
      <c r="C213" s="14" t="s">
        <v>63</v>
      </c>
      <c r="D213" s="14">
        <v>2021</v>
      </c>
      <c r="E213" s="14" t="s">
        <v>617</v>
      </c>
      <c r="F213" s="14" t="s">
        <v>20</v>
      </c>
      <c r="G213" s="14" t="s">
        <v>20</v>
      </c>
      <c r="H213" s="27" t="s">
        <v>810</v>
      </c>
      <c r="I213" s="14" t="s">
        <v>811</v>
      </c>
      <c r="J213" s="14">
        <v>844854</v>
      </c>
      <c r="K213" s="14">
        <v>804269</v>
      </c>
      <c r="L213" s="14" t="s">
        <v>37</v>
      </c>
      <c r="M213" s="14" t="s">
        <v>358</v>
      </c>
      <c r="N213" s="15">
        <v>45291</v>
      </c>
      <c r="O213" s="32" t="s">
        <v>812</v>
      </c>
      <c r="P213" s="14"/>
      <c r="Q213" s="32" t="s">
        <v>813</v>
      </c>
    </row>
    <row r="214" spans="1:17" ht="409.6">
      <c r="A214" s="14" t="s">
        <v>740</v>
      </c>
      <c r="B214" s="14" t="s">
        <v>741</v>
      </c>
      <c r="C214" s="14" t="s">
        <v>63</v>
      </c>
      <c r="D214" s="14">
        <v>2021</v>
      </c>
      <c r="E214" s="14" t="s">
        <v>617</v>
      </c>
      <c r="F214" s="14" t="s">
        <v>20</v>
      </c>
      <c r="G214" s="14" t="s">
        <v>20</v>
      </c>
      <c r="H214" s="27" t="s">
        <v>742</v>
      </c>
      <c r="I214" s="14" t="s">
        <v>470</v>
      </c>
      <c r="J214" s="14">
        <v>623282</v>
      </c>
      <c r="K214" s="14">
        <v>599000</v>
      </c>
      <c r="L214" s="14" t="s">
        <v>37</v>
      </c>
      <c r="M214" s="14" t="s">
        <v>282</v>
      </c>
      <c r="N214" s="15">
        <v>46020</v>
      </c>
      <c r="O214" s="32" t="s">
        <v>743</v>
      </c>
      <c r="P214" s="14"/>
      <c r="Q214" s="32" t="s">
        <v>744</v>
      </c>
    </row>
    <row r="215" spans="1:17" ht="409.6">
      <c r="A215" s="14" t="s">
        <v>714</v>
      </c>
      <c r="B215" s="14" t="s">
        <v>715</v>
      </c>
      <c r="C215" s="14" t="s">
        <v>63</v>
      </c>
      <c r="D215" s="14">
        <v>2021</v>
      </c>
      <c r="E215" s="14" t="s">
        <v>617</v>
      </c>
      <c r="F215" s="14" t="s">
        <v>20</v>
      </c>
      <c r="G215" s="14" t="s">
        <v>20</v>
      </c>
      <c r="H215" s="27" t="s">
        <v>716</v>
      </c>
      <c r="I215" s="14" t="s">
        <v>717</v>
      </c>
      <c r="J215" s="14">
        <v>611566</v>
      </c>
      <c r="K215" s="14">
        <v>580000</v>
      </c>
      <c r="L215" s="14" t="s">
        <v>37</v>
      </c>
      <c r="M215" s="14" t="s">
        <v>282</v>
      </c>
      <c r="N215" s="15">
        <v>45291</v>
      </c>
      <c r="O215" s="32" t="s">
        <v>718</v>
      </c>
      <c r="P215" s="14"/>
      <c r="Q215" s="32" t="s">
        <v>719</v>
      </c>
    </row>
    <row r="216" spans="1:17" ht="409.6">
      <c r="A216" s="14"/>
      <c r="B216" s="14" t="s">
        <v>566</v>
      </c>
      <c r="C216" s="14" t="s">
        <v>241</v>
      </c>
      <c r="D216" s="14">
        <v>2021</v>
      </c>
      <c r="E216" s="14" t="s">
        <v>540</v>
      </c>
      <c r="F216" s="14" t="s">
        <v>42</v>
      </c>
      <c r="G216" s="14" t="s">
        <v>152</v>
      </c>
      <c r="H216" s="27" t="s">
        <v>567</v>
      </c>
      <c r="I216" s="14" t="s">
        <v>568</v>
      </c>
      <c r="J216" s="14">
        <v>777790</v>
      </c>
      <c r="K216" s="14">
        <v>758651</v>
      </c>
      <c r="L216" s="14" t="s">
        <v>37</v>
      </c>
      <c r="M216" s="14" t="s">
        <v>358</v>
      </c>
      <c r="N216" s="15">
        <v>46201</v>
      </c>
      <c r="O216" s="32" t="s">
        <v>568</v>
      </c>
      <c r="P216" s="14"/>
      <c r="Q216" s="32" t="s">
        <v>569</v>
      </c>
    </row>
    <row r="217" spans="1:17" ht="409.6">
      <c r="A217" s="14"/>
      <c r="B217" s="14" t="s">
        <v>562</v>
      </c>
      <c r="C217" s="14" t="s">
        <v>241</v>
      </c>
      <c r="D217" s="14">
        <v>2021</v>
      </c>
      <c r="E217" s="14" t="s">
        <v>540</v>
      </c>
      <c r="F217" s="14" t="s">
        <v>152</v>
      </c>
      <c r="G217" s="14" t="s">
        <v>152</v>
      </c>
      <c r="H217" s="27" t="s">
        <v>563</v>
      </c>
      <c r="I217" s="14" t="s">
        <v>564</v>
      </c>
      <c r="J217" s="14">
        <v>811218</v>
      </c>
      <c r="K217" s="14">
        <v>790320</v>
      </c>
      <c r="L217" s="14" t="s">
        <v>37</v>
      </c>
      <c r="M217" s="14" t="s">
        <v>358</v>
      </c>
      <c r="N217" s="15">
        <v>45990</v>
      </c>
      <c r="O217" s="32" t="s">
        <v>564</v>
      </c>
      <c r="P217" s="14"/>
      <c r="Q217" s="32" t="s">
        <v>565</v>
      </c>
    </row>
    <row r="218" spans="1:17" ht="409.6">
      <c r="A218" s="14"/>
      <c r="B218" s="14" t="s">
        <v>598</v>
      </c>
      <c r="C218" s="14" t="s">
        <v>594</v>
      </c>
      <c r="D218" s="14">
        <v>2021</v>
      </c>
      <c r="E218" s="14" t="s">
        <v>595</v>
      </c>
      <c r="F218" s="14" t="s">
        <v>152</v>
      </c>
      <c r="G218" s="14" t="s">
        <v>152</v>
      </c>
      <c r="H218" s="27" t="s">
        <v>599</v>
      </c>
      <c r="I218" s="14" t="s">
        <v>600</v>
      </c>
      <c r="J218" s="14">
        <v>3310180</v>
      </c>
      <c r="K218" s="14">
        <v>3245263</v>
      </c>
      <c r="L218" s="14" t="s">
        <v>37</v>
      </c>
      <c r="M218" s="14" t="s">
        <v>358</v>
      </c>
      <c r="N218" s="15">
        <v>46480</v>
      </c>
      <c r="O218" s="32" t="s">
        <v>600</v>
      </c>
      <c r="P218" s="14"/>
      <c r="Q218" s="32" t="s">
        <v>601</v>
      </c>
    </row>
    <row r="219" spans="1:17" ht="409.6">
      <c r="A219" s="14"/>
      <c r="B219" s="14" t="s">
        <v>830</v>
      </c>
      <c r="C219" s="14" t="s">
        <v>205</v>
      </c>
      <c r="D219" s="14">
        <v>2021</v>
      </c>
      <c r="E219" s="14" t="s">
        <v>820</v>
      </c>
      <c r="F219" s="14" t="s">
        <v>152</v>
      </c>
      <c r="G219" s="14" t="s">
        <v>152</v>
      </c>
      <c r="H219" s="27" t="s">
        <v>831</v>
      </c>
      <c r="I219" s="14" t="s">
        <v>832</v>
      </c>
      <c r="J219" s="14">
        <v>461312</v>
      </c>
      <c r="K219" s="14">
        <v>437299</v>
      </c>
      <c r="L219" s="14" t="s">
        <v>37</v>
      </c>
      <c r="M219" s="14" t="s">
        <v>300</v>
      </c>
      <c r="N219" s="15">
        <v>45382</v>
      </c>
      <c r="O219" s="32" t="s">
        <v>832</v>
      </c>
      <c r="P219" s="14"/>
      <c r="Q219" s="32" t="s">
        <v>833</v>
      </c>
    </row>
    <row r="220" spans="1:17" ht="409.6">
      <c r="A220" s="14"/>
      <c r="B220" s="14" t="s">
        <v>630</v>
      </c>
      <c r="C220" s="14" t="s">
        <v>165</v>
      </c>
      <c r="D220" s="14">
        <v>2021</v>
      </c>
      <c r="E220" s="14" t="s">
        <v>624</v>
      </c>
      <c r="F220" s="14" t="s">
        <v>88</v>
      </c>
      <c r="G220" s="14" t="s">
        <v>88</v>
      </c>
      <c r="H220" s="27" t="s">
        <v>631</v>
      </c>
      <c r="I220" s="14" t="s">
        <v>632</v>
      </c>
      <c r="J220" s="14">
        <v>699664</v>
      </c>
      <c r="K220" s="14">
        <v>699664</v>
      </c>
      <c r="L220" s="14" t="s">
        <v>37</v>
      </c>
      <c r="M220" s="14" t="s">
        <v>358</v>
      </c>
      <c r="N220" s="15">
        <v>44757</v>
      </c>
      <c r="O220" s="32" t="s">
        <v>633</v>
      </c>
      <c r="P220" s="14"/>
      <c r="Q220" s="32" t="s">
        <v>634</v>
      </c>
    </row>
    <row r="221" spans="1:17" ht="409.6">
      <c r="A221" s="14"/>
      <c r="B221" s="14" t="s">
        <v>640</v>
      </c>
      <c r="C221" s="14" t="s">
        <v>165</v>
      </c>
      <c r="D221" s="14">
        <v>2021</v>
      </c>
      <c r="E221" s="14" t="s">
        <v>624</v>
      </c>
      <c r="F221" s="14" t="s">
        <v>119</v>
      </c>
      <c r="G221" s="14" t="s">
        <v>119</v>
      </c>
      <c r="H221" s="27" t="s">
        <v>641</v>
      </c>
      <c r="I221" s="14" t="s">
        <v>642</v>
      </c>
      <c r="J221" s="14">
        <v>527638</v>
      </c>
      <c r="K221" s="14">
        <v>527638</v>
      </c>
      <c r="L221" s="14" t="s">
        <v>37</v>
      </c>
      <c r="M221" s="14" t="s">
        <v>293</v>
      </c>
      <c r="N221" s="15">
        <v>44743</v>
      </c>
      <c r="O221" s="32" t="s">
        <v>643</v>
      </c>
      <c r="P221" s="14"/>
      <c r="Q221" s="32" t="s">
        <v>644</v>
      </c>
    </row>
    <row r="222" spans="1:17" ht="409.6">
      <c r="A222" s="14"/>
      <c r="B222" s="14" t="s">
        <v>779</v>
      </c>
      <c r="C222" s="14" t="s">
        <v>63</v>
      </c>
      <c r="D222" s="14">
        <v>2021</v>
      </c>
      <c r="E222" s="14" t="s">
        <v>617</v>
      </c>
      <c r="F222" s="14" t="s">
        <v>243</v>
      </c>
      <c r="G222" s="14" t="s">
        <v>243</v>
      </c>
      <c r="H222" s="27" t="s">
        <v>780</v>
      </c>
      <c r="I222" s="14" t="s">
        <v>781</v>
      </c>
      <c r="J222" s="14">
        <v>88288</v>
      </c>
      <c r="K222" s="14">
        <v>405000</v>
      </c>
      <c r="L222" s="14" t="s">
        <v>37</v>
      </c>
      <c r="M222" s="14" t="s">
        <v>391</v>
      </c>
      <c r="N222" s="15">
        <v>44882</v>
      </c>
      <c r="O222" s="32" t="s">
        <v>781</v>
      </c>
      <c r="P222" s="14"/>
      <c r="Q222" s="32" t="s">
        <v>782</v>
      </c>
    </row>
    <row r="223" spans="1:17" ht="409.6">
      <c r="A223" s="14"/>
      <c r="B223" s="14" t="s">
        <v>699</v>
      </c>
      <c r="C223" s="14" t="s">
        <v>63</v>
      </c>
      <c r="D223" s="14">
        <v>2021</v>
      </c>
      <c r="E223" s="14" t="s">
        <v>617</v>
      </c>
      <c r="F223" s="14" t="s">
        <v>243</v>
      </c>
      <c r="G223" s="14" t="s">
        <v>243</v>
      </c>
      <c r="H223" s="27" t="s">
        <v>700</v>
      </c>
      <c r="I223" s="14" t="s">
        <v>701</v>
      </c>
      <c r="J223" s="14">
        <v>696185</v>
      </c>
      <c r="K223" s="14">
        <v>659755</v>
      </c>
      <c r="L223" s="14" t="s">
        <v>37</v>
      </c>
      <c r="M223" s="14" t="s">
        <v>358</v>
      </c>
      <c r="N223" s="15">
        <v>45595</v>
      </c>
      <c r="O223" s="32" t="s">
        <v>702</v>
      </c>
      <c r="P223" s="14"/>
      <c r="Q223" s="32" t="s">
        <v>703</v>
      </c>
    </row>
    <row r="224" spans="1:17" ht="409.6">
      <c r="A224" s="14"/>
      <c r="B224" s="14" t="s">
        <v>506</v>
      </c>
      <c r="C224" s="14" t="s">
        <v>205</v>
      </c>
      <c r="D224" s="14">
        <v>2022</v>
      </c>
      <c r="E224" s="14" t="s">
        <v>507</v>
      </c>
      <c r="F224" s="14" t="s">
        <v>113</v>
      </c>
      <c r="G224" s="14" t="s">
        <v>113</v>
      </c>
      <c r="H224" s="27" t="s">
        <v>508</v>
      </c>
      <c r="I224" s="14" t="s">
        <v>509</v>
      </c>
      <c r="J224" s="14">
        <v>446227</v>
      </c>
      <c r="K224" s="14">
        <v>433182</v>
      </c>
      <c r="L224" s="14" t="s">
        <v>37</v>
      </c>
      <c r="M224" s="14" t="s">
        <v>358</v>
      </c>
      <c r="N224" s="15">
        <v>45745</v>
      </c>
      <c r="O224" s="32" t="s">
        <v>509</v>
      </c>
      <c r="P224" s="14"/>
      <c r="Q224" s="32" t="s">
        <v>510</v>
      </c>
    </row>
    <row r="225" spans="1:17" ht="409.6">
      <c r="A225" s="14"/>
      <c r="B225" s="14" t="s">
        <v>355</v>
      </c>
      <c r="C225" s="14" t="s">
        <v>63</v>
      </c>
      <c r="D225" s="14">
        <v>2022</v>
      </c>
      <c r="E225" s="14" t="s">
        <v>297</v>
      </c>
      <c r="F225" s="14" t="s">
        <v>113</v>
      </c>
      <c r="G225" s="14" t="s">
        <v>113</v>
      </c>
      <c r="H225" s="27" t="s">
        <v>356</v>
      </c>
      <c r="I225" s="14" t="s">
        <v>357</v>
      </c>
      <c r="J225" s="14">
        <v>525712</v>
      </c>
      <c r="K225" s="14">
        <v>512835</v>
      </c>
      <c r="L225" s="14" t="s">
        <v>37</v>
      </c>
      <c r="M225" s="14" t="s">
        <v>358</v>
      </c>
      <c r="N225" s="15">
        <v>46307</v>
      </c>
      <c r="O225" s="32" t="s">
        <v>359</v>
      </c>
      <c r="P225" s="14"/>
      <c r="Q225" s="32" t="s">
        <v>360</v>
      </c>
    </row>
    <row r="226" spans="1:17" ht="409.6">
      <c r="A226" s="14"/>
      <c r="B226" s="14" t="s">
        <v>511</v>
      </c>
      <c r="C226" s="14" t="s">
        <v>205</v>
      </c>
      <c r="D226" s="14">
        <v>2022</v>
      </c>
      <c r="E226" s="14" t="s">
        <v>507</v>
      </c>
      <c r="F226" s="14" t="s">
        <v>94</v>
      </c>
      <c r="G226" s="14" t="s">
        <v>94</v>
      </c>
      <c r="H226" s="27" t="s">
        <v>512</v>
      </c>
      <c r="I226" s="14" t="s">
        <v>513</v>
      </c>
      <c r="J226" s="14">
        <v>452216</v>
      </c>
      <c r="K226" s="14">
        <v>439000</v>
      </c>
      <c r="L226" s="14" t="s">
        <v>37</v>
      </c>
      <c r="M226" s="14" t="s">
        <v>358</v>
      </c>
      <c r="N226" s="15">
        <v>46020</v>
      </c>
      <c r="O226" s="32" t="s">
        <v>513</v>
      </c>
      <c r="P226" s="14"/>
      <c r="Q226" s="32" t="s">
        <v>514</v>
      </c>
    </row>
    <row r="227" spans="1:17" ht="409.6">
      <c r="A227" s="14"/>
      <c r="B227" s="14" t="s">
        <v>376</v>
      </c>
      <c r="C227" s="14" t="s">
        <v>63</v>
      </c>
      <c r="D227" s="14">
        <v>2022</v>
      </c>
      <c r="E227" s="14" t="s">
        <v>297</v>
      </c>
      <c r="F227" s="14" t="s">
        <v>94</v>
      </c>
      <c r="G227" s="14" t="s">
        <v>94</v>
      </c>
      <c r="H227" s="27" t="s">
        <v>377</v>
      </c>
      <c r="I227" s="14" t="s">
        <v>378</v>
      </c>
      <c r="J227" s="14">
        <v>278125</v>
      </c>
      <c r="K227" s="14">
        <v>270000</v>
      </c>
      <c r="L227" s="14" t="s">
        <v>37</v>
      </c>
      <c r="M227" s="14" t="s">
        <v>358</v>
      </c>
      <c r="N227" s="15">
        <v>45657</v>
      </c>
      <c r="O227" s="32" t="s">
        <v>379</v>
      </c>
      <c r="P227" s="14"/>
      <c r="Q227" s="32" t="s">
        <v>380</v>
      </c>
    </row>
    <row r="228" spans="1:17" ht="409.6">
      <c r="A228" s="14" t="s">
        <v>419</v>
      </c>
      <c r="B228" s="14" t="s">
        <v>420</v>
      </c>
      <c r="C228" s="14" t="s">
        <v>63</v>
      </c>
      <c r="D228" s="14">
        <v>2022</v>
      </c>
      <c r="E228" s="14" t="s">
        <v>297</v>
      </c>
      <c r="F228" s="14" t="s">
        <v>215</v>
      </c>
      <c r="G228" s="14" t="s">
        <v>215</v>
      </c>
      <c r="H228" s="27" t="s">
        <v>421</v>
      </c>
      <c r="I228" s="14" t="s">
        <v>422</v>
      </c>
      <c r="J228" s="14">
        <v>412639</v>
      </c>
      <c r="K228" s="14">
        <v>400000</v>
      </c>
      <c r="L228" s="14" t="s">
        <v>37</v>
      </c>
      <c r="M228" s="14" t="s">
        <v>282</v>
      </c>
      <c r="N228" s="15">
        <v>45657</v>
      </c>
      <c r="O228" s="32" t="s">
        <v>423</v>
      </c>
      <c r="P228" s="14"/>
      <c r="Q228" s="32" t="s">
        <v>424</v>
      </c>
    </row>
    <row r="229" spans="1:17" ht="409.6">
      <c r="A229" s="14"/>
      <c r="B229" s="14" t="s">
        <v>274</v>
      </c>
      <c r="C229" s="14" t="s">
        <v>241</v>
      </c>
      <c r="D229" s="14">
        <v>2022</v>
      </c>
      <c r="E229" s="14" t="s">
        <v>242</v>
      </c>
      <c r="F229" s="14" t="s">
        <v>42</v>
      </c>
      <c r="G229" s="14" t="s">
        <v>42</v>
      </c>
      <c r="H229" s="27" t="s">
        <v>275</v>
      </c>
      <c r="I229" s="14" t="s">
        <v>276</v>
      </c>
      <c r="J229" s="14">
        <v>825252</v>
      </c>
      <c r="K229" s="14">
        <v>815119</v>
      </c>
      <c r="L229" s="14" t="s">
        <v>37</v>
      </c>
      <c r="M229" s="14" t="s">
        <v>24</v>
      </c>
      <c r="N229" s="15">
        <v>46203</v>
      </c>
      <c r="O229" s="32" t="s">
        <v>276</v>
      </c>
      <c r="P229" s="14"/>
      <c r="Q229" s="32" t="s">
        <v>277</v>
      </c>
    </row>
    <row r="230" spans="1:17" ht="409.6">
      <c r="A230" s="14" t="s">
        <v>268</v>
      </c>
      <c r="B230" s="14" t="s">
        <v>269</v>
      </c>
      <c r="C230" s="14" t="s">
        <v>241</v>
      </c>
      <c r="D230" s="14">
        <v>2022</v>
      </c>
      <c r="E230" s="14" t="s">
        <v>242</v>
      </c>
      <c r="F230" s="14" t="s">
        <v>42</v>
      </c>
      <c r="G230" s="14" t="s">
        <v>42</v>
      </c>
      <c r="H230" s="27" t="s">
        <v>270</v>
      </c>
      <c r="I230" s="14" t="s">
        <v>271</v>
      </c>
      <c r="J230" s="14">
        <v>987667</v>
      </c>
      <c r="K230" s="14">
        <v>976069</v>
      </c>
      <c r="L230" s="14" t="s">
        <v>37</v>
      </c>
      <c r="M230" s="14" t="s">
        <v>272</v>
      </c>
      <c r="N230" s="15">
        <v>46567</v>
      </c>
      <c r="O230" s="32" t="s">
        <v>271</v>
      </c>
      <c r="P230" s="14"/>
      <c r="Q230" s="32" t="s">
        <v>273</v>
      </c>
    </row>
    <row r="231" spans="1:17" ht="409.6">
      <c r="A231" s="14"/>
      <c r="B231" s="14" t="s">
        <v>519</v>
      </c>
      <c r="C231" s="14" t="s">
        <v>205</v>
      </c>
      <c r="D231" s="14">
        <v>2022</v>
      </c>
      <c r="E231" s="14" t="s">
        <v>507</v>
      </c>
      <c r="F231" s="14" t="s">
        <v>42</v>
      </c>
      <c r="G231" s="14" t="s">
        <v>42</v>
      </c>
      <c r="H231" s="27" t="s">
        <v>520</v>
      </c>
      <c r="I231" s="14" t="s">
        <v>521</v>
      </c>
      <c r="J231" s="14">
        <v>440445</v>
      </c>
      <c r="K231" s="14">
        <v>427562</v>
      </c>
      <c r="L231" s="14" t="s">
        <v>37</v>
      </c>
      <c r="M231" s="14" t="s">
        <v>358</v>
      </c>
      <c r="N231" s="15">
        <v>45838</v>
      </c>
      <c r="O231" s="32" t="s">
        <v>521</v>
      </c>
      <c r="P231" s="14"/>
      <c r="Q231" s="32" t="s">
        <v>522</v>
      </c>
    </row>
    <row r="232" spans="1:17" ht="409.6">
      <c r="A232" s="14"/>
      <c r="B232" s="14" t="s">
        <v>430</v>
      </c>
      <c r="C232" s="14" t="s">
        <v>63</v>
      </c>
      <c r="D232" s="14">
        <v>2022</v>
      </c>
      <c r="E232" s="14" t="s">
        <v>297</v>
      </c>
      <c r="F232" s="14" t="s">
        <v>42</v>
      </c>
      <c r="G232" s="14" t="s">
        <v>42</v>
      </c>
      <c r="H232" s="27" t="s">
        <v>431</v>
      </c>
      <c r="I232" s="14" t="s">
        <v>432</v>
      </c>
      <c r="J232" s="14">
        <v>547429</v>
      </c>
      <c r="K232" s="14">
        <v>531000</v>
      </c>
      <c r="L232" s="14" t="s">
        <v>37</v>
      </c>
      <c r="M232" s="14" t="s">
        <v>358</v>
      </c>
      <c r="N232" s="15">
        <v>45657</v>
      </c>
      <c r="O232" s="32" t="s">
        <v>433</v>
      </c>
      <c r="P232" s="14"/>
      <c r="Q232" s="32" t="s">
        <v>434</v>
      </c>
    </row>
    <row r="233" spans="1:17" ht="409.6">
      <c r="A233" s="14"/>
      <c r="B233" s="14" t="s">
        <v>399</v>
      </c>
      <c r="C233" s="14" t="s">
        <v>63</v>
      </c>
      <c r="D233" s="14">
        <v>2022</v>
      </c>
      <c r="E233" s="14" t="s">
        <v>297</v>
      </c>
      <c r="F233" s="14" t="s">
        <v>42</v>
      </c>
      <c r="G233" s="14" t="s">
        <v>42</v>
      </c>
      <c r="H233" s="27" t="s">
        <v>400</v>
      </c>
      <c r="I233" s="14" t="s">
        <v>180</v>
      </c>
      <c r="J233" s="14">
        <v>509896</v>
      </c>
      <c r="K233" s="14">
        <v>495000</v>
      </c>
      <c r="L233" s="14" t="s">
        <v>37</v>
      </c>
      <c r="M233" s="14" t="s">
        <v>300</v>
      </c>
      <c r="N233" s="15">
        <v>45657</v>
      </c>
      <c r="O233" s="32" t="s">
        <v>401</v>
      </c>
      <c r="P233" s="14"/>
      <c r="Q233" s="32" t="s">
        <v>402</v>
      </c>
    </row>
    <row r="234" spans="1:17" ht="409.6">
      <c r="A234" s="14" t="s">
        <v>403</v>
      </c>
      <c r="B234" s="14" t="s">
        <v>404</v>
      </c>
      <c r="C234" s="14" t="s">
        <v>63</v>
      </c>
      <c r="D234" s="14">
        <v>2022</v>
      </c>
      <c r="E234" s="14" t="s">
        <v>297</v>
      </c>
      <c r="F234" s="14" t="s">
        <v>56</v>
      </c>
      <c r="G234" s="14" t="s">
        <v>56</v>
      </c>
      <c r="H234" s="27" t="s">
        <v>405</v>
      </c>
      <c r="I234" s="14" t="s">
        <v>406</v>
      </c>
      <c r="J234" s="14">
        <v>484085</v>
      </c>
      <c r="K234" s="14">
        <v>470000</v>
      </c>
      <c r="L234" s="14" t="s">
        <v>37</v>
      </c>
      <c r="M234" s="14" t="s">
        <v>407</v>
      </c>
      <c r="N234" s="15">
        <v>45930</v>
      </c>
      <c r="O234" s="32" t="s">
        <v>406</v>
      </c>
      <c r="P234" s="14"/>
      <c r="Q234" s="32" t="s">
        <v>408</v>
      </c>
    </row>
    <row r="235" spans="1:17" ht="409.6">
      <c r="A235" s="14" t="s">
        <v>444</v>
      </c>
      <c r="B235" s="14" t="s">
        <v>445</v>
      </c>
      <c r="C235" s="14" t="s">
        <v>63</v>
      </c>
      <c r="D235" s="14">
        <v>2022</v>
      </c>
      <c r="E235" s="14" t="s">
        <v>297</v>
      </c>
      <c r="F235" s="14" t="s">
        <v>220</v>
      </c>
      <c r="G235" s="14" t="s">
        <v>220</v>
      </c>
      <c r="H235" s="27" t="s">
        <v>446</v>
      </c>
      <c r="I235" s="14" t="s">
        <v>447</v>
      </c>
      <c r="J235" s="14">
        <v>528538</v>
      </c>
      <c r="K235" s="14">
        <v>513395</v>
      </c>
      <c r="L235" s="14" t="s">
        <v>37</v>
      </c>
      <c r="M235" s="14" t="s">
        <v>282</v>
      </c>
      <c r="N235" s="15">
        <v>45657</v>
      </c>
      <c r="O235" s="32" t="s">
        <v>448</v>
      </c>
      <c r="P235" s="14"/>
      <c r="Q235" s="32" t="s">
        <v>449</v>
      </c>
    </row>
    <row r="236" spans="1:17" ht="409.6">
      <c r="A236" s="14" t="s">
        <v>263</v>
      </c>
      <c r="B236" s="14" t="s">
        <v>264</v>
      </c>
      <c r="C236" s="14" t="s">
        <v>241</v>
      </c>
      <c r="D236" s="14">
        <v>2022</v>
      </c>
      <c r="E236" s="14" t="s">
        <v>242</v>
      </c>
      <c r="F236" s="14" t="s">
        <v>20</v>
      </c>
      <c r="G236" s="14" t="s">
        <v>20</v>
      </c>
      <c r="H236" s="27" t="s">
        <v>265</v>
      </c>
      <c r="I236" s="14" t="s">
        <v>266</v>
      </c>
      <c r="J236" s="14">
        <v>963716</v>
      </c>
      <c r="K236" s="14">
        <v>952000</v>
      </c>
      <c r="L236" s="14" t="s">
        <v>37</v>
      </c>
      <c r="M236" s="14" t="s">
        <v>24</v>
      </c>
      <c r="N236" s="15">
        <v>46387</v>
      </c>
      <c r="O236" s="32" t="s">
        <v>266</v>
      </c>
      <c r="P236" s="14"/>
      <c r="Q236" s="32" t="s">
        <v>267</v>
      </c>
    </row>
    <row r="237" spans="1:17" ht="409.6">
      <c r="A237" s="14"/>
      <c r="B237" s="14" t="s">
        <v>474</v>
      </c>
      <c r="C237" s="14" t="s">
        <v>165</v>
      </c>
      <c r="D237" s="14">
        <v>2022</v>
      </c>
      <c r="E237" s="14" t="s">
        <v>463</v>
      </c>
      <c r="F237" s="14" t="s">
        <v>20</v>
      </c>
      <c r="G237" s="14" t="s">
        <v>20</v>
      </c>
      <c r="H237" s="27" t="s">
        <v>475</v>
      </c>
      <c r="I237" s="14" t="s">
        <v>476</v>
      </c>
      <c r="J237" s="14">
        <v>738750</v>
      </c>
      <c r="K237" s="14">
        <v>738750</v>
      </c>
      <c r="L237" s="14" t="s">
        <v>37</v>
      </c>
      <c r="M237" s="14" t="s">
        <v>441</v>
      </c>
      <c r="N237" s="15">
        <v>45291</v>
      </c>
      <c r="O237" s="32" t="s">
        <v>477</v>
      </c>
      <c r="P237" s="14" t="s">
        <v>478</v>
      </c>
      <c r="Q237" s="32" t="s">
        <v>479</v>
      </c>
    </row>
    <row r="238" spans="1:17" ht="409.6">
      <c r="A238" s="14"/>
      <c r="B238" s="14" t="s">
        <v>468</v>
      </c>
      <c r="C238" s="14" t="s">
        <v>165</v>
      </c>
      <c r="D238" s="14">
        <v>2022</v>
      </c>
      <c r="E238" s="14" t="s">
        <v>463</v>
      </c>
      <c r="F238" s="14" t="s">
        <v>20</v>
      </c>
      <c r="G238" s="14" t="s">
        <v>20</v>
      </c>
      <c r="H238" s="27" t="s">
        <v>469</v>
      </c>
      <c r="I238" s="14" t="s">
        <v>470</v>
      </c>
      <c r="J238" s="14">
        <v>1173128</v>
      </c>
      <c r="K238" s="14">
        <v>1173128</v>
      </c>
      <c r="L238" s="14" t="s">
        <v>37</v>
      </c>
      <c r="M238" s="14" t="s">
        <v>282</v>
      </c>
      <c r="N238" s="15">
        <v>45291</v>
      </c>
      <c r="O238" s="32" t="s">
        <v>471</v>
      </c>
      <c r="P238" s="14" t="s">
        <v>472</v>
      </c>
      <c r="Q238" s="32" t="s">
        <v>473</v>
      </c>
    </row>
    <row r="239" spans="1:17" ht="409.6">
      <c r="A239" s="14"/>
      <c r="B239" s="14" t="s">
        <v>285</v>
      </c>
      <c r="C239" s="14" t="s">
        <v>33</v>
      </c>
      <c r="D239" s="14">
        <v>2022</v>
      </c>
      <c r="E239" s="14" t="s">
        <v>286</v>
      </c>
      <c r="F239" s="14" t="s">
        <v>152</v>
      </c>
      <c r="G239" s="14" t="s">
        <v>152</v>
      </c>
      <c r="H239" s="27" t="s">
        <v>287</v>
      </c>
      <c r="I239" s="14" t="s">
        <v>288</v>
      </c>
      <c r="J239" s="14">
        <v>502511</v>
      </c>
      <c r="K239" s="14">
        <v>488684</v>
      </c>
      <c r="L239" s="14" t="s">
        <v>37</v>
      </c>
      <c r="M239" s="14" t="s">
        <v>282</v>
      </c>
      <c r="N239" s="15">
        <v>46198</v>
      </c>
      <c r="O239" s="32" t="s">
        <v>289</v>
      </c>
      <c r="P239" s="14"/>
      <c r="Q239" s="32" t="s">
        <v>290</v>
      </c>
    </row>
    <row r="240" spans="1:17" ht="409.6">
      <c r="A240" s="14"/>
      <c r="B240" s="14" t="s">
        <v>259</v>
      </c>
      <c r="C240" s="14" t="s">
        <v>241</v>
      </c>
      <c r="D240" s="14">
        <v>2022</v>
      </c>
      <c r="E240" s="14" t="s">
        <v>242</v>
      </c>
      <c r="F240" s="14" t="s">
        <v>88</v>
      </c>
      <c r="G240" s="14" t="s">
        <v>88</v>
      </c>
      <c r="H240" s="27" t="s">
        <v>260</v>
      </c>
      <c r="I240" s="14" t="s">
        <v>261</v>
      </c>
      <c r="J240" s="14">
        <v>834487</v>
      </c>
      <c r="K240" s="14">
        <v>824000</v>
      </c>
      <c r="L240" s="14" t="s">
        <v>37</v>
      </c>
      <c r="M240" s="14" t="s">
        <v>24</v>
      </c>
      <c r="N240" s="15">
        <v>46660</v>
      </c>
      <c r="O240" s="32" t="s">
        <v>261</v>
      </c>
      <c r="P240" s="14"/>
      <c r="Q240" s="32" t="s">
        <v>262</v>
      </c>
    </row>
    <row r="241" spans="1:17" ht="409.6">
      <c r="A241" s="14"/>
      <c r="B241" s="14" t="s">
        <v>527</v>
      </c>
      <c r="C241" s="14" t="s">
        <v>205</v>
      </c>
      <c r="D241" s="14">
        <v>2022</v>
      </c>
      <c r="E241" s="14" t="s">
        <v>507</v>
      </c>
      <c r="F241" s="14" t="s">
        <v>88</v>
      </c>
      <c r="G241" s="14" t="s">
        <v>88</v>
      </c>
      <c r="H241" s="27" t="s">
        <v>528</v>
      </c>
      <c r="I241" s="14" t="s">
        <v>529</v>
      </c>
      <c r="J241" s="14">
        <v>419724</v>
      </c>
      <c r="K241" s="14">
        <v>407600</v>
      </c>
      <c r="L241" s="14" t="s">
        <v>37</v>
      </c>
      <c r="M241" s="14" t="s">
        <v>282</v>
      </c>
      <c r="N241" s="15">
        <v>46030</v>
      </c>
      <c r="O241" s="32" t="s">
        <v>529</v>
      </c>
      <c r="P241" s="14"/>
      <c r="Q241" s="32" t="s">
        <v>530</v>
      </c>
    </row>
    <row r="242" spans="1:17" ht="409.6">
      <c r="A242" s="14"/>
      <c r="B242" s="14" t="s">
        <v>515</v>
      </c>
      <c r="C242" s="14" t="s">
        <v>205</v>
      </c>
      <c r="D242" s="14">
        <v>2022</v>
      </c>
      <c r="E242" s="14" t="s">
        <v>507</v>
      </c>
      <c r="F242" s="14" t="s">
        <v>88</v>
      </c>
      <c r="G242" s="14" t="s">
        <v>88</v>
      </c>
      <c r="H242" s="27" t="s">
        <v>516</v>
      </c>
      <c r="I242" s="14" t="s">
        <v>517</v>
      </c>
      <c r="J242" s="14">
        <v>370833</v>
      </c>
      <c r="K242" s="14">
        <v>360000</v>
      </c>
      <c r="L242" s="14" t="s">
        <v>37</v>
      </c>
      <c r="M242" s="14" t="s">
        <v>358</v>
      </c>
      <c r="N242" s="15">
        <v>46021</v>
      </c>
      <c r="O242" s="32" t="s">
        <v>517</v>
      </c>
      <c r="P242" s="14"/>
      <c r="Q242" s="32" t="s">
        <v>518</v>
      </c>
    </row>
    <row r="243" spans="1:17" ht="409.6">
      <c r="A243" s="14"/>
      <c r="B243" s="14" t="s">
        <v>371</v>
      </c>
      <c r="C243" s="14" t="s">
        <v>63</v>
      </c>
      <c r="D243" s="14">
        <v>2022</v>
      </c>
      <c r="E243" s="14" t="s">
        <v>297</v>
      </c>
      <c r="F243" s="14" t="s">
        <v>88</v>
      </c>
      <c r="G243" s="14" t="s">
        <v>88</v>
      </c>
      <c r="H243" s="27" t="s">
        <v>372</v>
      </c>
      <c r="I243" s="14" t="s">
        <v>373</v>
      </c>
      <c r="J243" s="14">
        <v>448371</v>
      </c>
      <c r="K243" s="14">
        <v>435092</v>
      </c>
      <c r="L243" s="14" t="s">
        <v>37</v>
      </c>
      <c r="M243" s="14" t="s">
        <v>358</v>
      </c>
      <c r="N243" s="15">
        <v>45758</v>
      </c>
      <c r="O243" s="32" t="s">
        <v>374</v>
      </c>
      <c r="P243" s="14"/>
      <c r="Q243" s="32" t="s">
        <v>375</v>
      </c>
    </row>
    <row r="244" spans="1:17" ht="409.6">
      <c r="A244" s="14" t="s">
        <v>239</v>
      </c>
      <c r="B244" s="14" t="s">
        <v>240</v>
      </c>
      <c r="C244" s="14" t="s">
        <v>241</v>
      </c>
      <c r="D244" s="14">
        <v>2022</v>
      </c>
      <c r="E244" s="14" t="s">
        <v>242</v>
      </c>
      <c r="F244" s="14" t="s">
        <v>243</v>
      </c>
      <c r="G244" s="14" t="s">
        <v>243</v>
      </c>
      <c r="H244" s="27" t="s">
        <v>244</v>
      </c>
      <c r="I244" s="14" t="s">
        <v>245</v>
      </c>
      <c r="J244" s="14">
        <v>1132238</v>
      </c>
      <c r="K244" s="14">
        <v>1118243</v>
      </c>
      <c r="L244" s="14" t="s">
        <v>37</v>
      </c>
      <c r="M244" s="14" t="s">
        <v>84</v>
      </c>
      <c r="N244" s="15">
        <v>46446</v>
      </c>
      <c r="O244" s="32" t="s">
        <v>245</v>
      </c>
      <c r="P244" s="14"/>
      <c r="Q244" s="32" t="s">
        <v>246</v>
      </c>
    </row>
    <row r="245" spans="1:17" ht="409.6">
      <c r="A245" s="14"/>
      <c r="B245" s="14" t="s">
        <v>388</v>
      </c>
      <c r="C245" s="14" t="s">
        <v>63</v>
      </c>
      <c r="D245" s="14">
        <v>2022</v>
      </c>
      <c r="E245" s="14" t="s">
        <v>297</v>
      </c>
      <c r="F245" s="14" t="s">
        <v>243</v>
      </c>
      <c r="G245" s="14" t="s">
        <v>243</v>
      </c>
      <c r="H245" s="27" t="s">
        <v>389</v>
      </c>
      <c r="I245" s="14" t="s">
        <v>390</v>
      </c>
      <c r="J245" s="14">
        <v>447954</v>
      </c>
      <c r="K245" s="14">
        <v>435000</v>
      </c>
      <c r="L245" s="14" t="s">
        <v>37</v>
      </c>
      <c r="M245" s="14" t="s">
        <v>391</v>
      </c>
      <c r="N245" s="15">
        <v>45657</v>
      </c>
      <c r="O245" s="32" t="s">
        <v>392</v>
      </c>
      <c r="P245" s="14"/>
      <c r="Q245" s="32" t="s">
        <v>393</v>
      </c>
    </row>
    <row r="246" spans="1:17" ht="409.6">
      <c r="A246" s="14" t="s">
        <v>343</v>
      </c>
      <c r="B246" s="14" t="s">
        <v>344</v>
      </c>
      <c r="C246" s="14" t="s">
        <v>63</v>
      </c>
      <c r="D246" s="14">
        <v>2022</v>
      </c>
      <c r="E246" s="14" t="s">
        <v>297</v>
      </c>
      <c r="F246" s="14" t="s">
        <v>49</v>
      </c>
      <c r="G246" s="14" t="s">
        <v>49</v>
      </c>
      <c r="H246" s="27" t="s">
        <v>345</v>
      </c>
      <c r="I246" s="14" t="s">
        <v>346</v>
      </c>
      <c r="J246" s="14">
        <v>342282</v>
      </c>
      <c r="K246" s="14">
        <v>332000</v>
      </c>
      <c r="L246" s="14" t="s">
        <v>37</v>
      </c>
      <c r="M246" s="14" t="s">
        <v>306</v>
      </c>
      <c r="N246" s="15">
        <v>45837</v>
      </c>
      <c r="O246" s="32" t="s">
        <v>347</v>
      </c>
      <c r="P246" s="14"/>
      <c r="Q246" s="32" t="s">
        <v>348</v>
      </c>
    </row>
    <row r="247" spans="1:17" ht="409.6">
      <c r="A247" s="14"/>
      <c r="B247" s="14" t="s">
        <v>210</v>
      </c>
      <c r="C247" s="14" t="s">
        <v>205</v>
      </c>
      <c r="D247" s="14">
        <v>2023</v>
      </c>
      <c r="E247" s="14" t="s">
        <v>206</v>
      </c>
      <c r="F247" s="14" t="s">
        <v>94</v>
      </c>
      <c r="G247" s="14" t="s">
        <v>94</v>
      </c>
      <c r="H247" s="27" t="s">
        <v>211</v>
      </c>
      <c r="I247" s="14" t="s">
        <v>212</v>
      </c>
      <c r="J247" s="14">
        <v>421319</v>
      </c>
      <c r="K247" s="14">
        <v>415154</v>
      </c>
      <c r="L247" s="14" t="s">
        <v>37</v>
      </c>
      <c r="M247" s="14" t="s">
        <v>24</v>
      </c>
      <c r="N247" s="15">
        <v>46022</v>
      </c>
      <c r="O247" s="32" t="s">
        <v>212</v>
      </c>
      <c r="P247" s="14"/>
      <c r="Q247" s="32" t="s">
        <v>213</v>
      </c>
    </row>
    <row r="248" spans="1:17" ht="409.6">
      <c r="A248" s="14"/>
      <c r="B248" s="14" t="s">
        <v>214</v>
      </c>
      <c r="C248" s="14" t="s">
        <v>205</v>
      </c>
      <c r="D248" s="14">
        <v>2023</v>
      </c>
      <c r="E248" s="14" t="s">
        <v>206</v>
      </c>
      <c r="F248" s="14" t="s">
        <v>215</v>
      </c>
      <c r="G248" s="14" t="s">
        <v>215</v>
      </c>
      <c r="H248" s="27" t="s">
        <v>216</v>
      </c>
      <c r="I248" s="14" t="s">
        <v>217</v>
      </c>
      <c r="J248" s="14">
        <v>465290</v>
      </c>
      <c r="K248" s="14">
        <v>458318</v>
      </c>
      <c r="L248" s="14" t="s">
        <v>37</v>
      </c>
      <c r="M248" s="14" t="s">
        <v>143</v>
      </c>
      <c r="N248" s="15">
        <v>46022</v>
      </c>
      <c r="O248" s="32" t="s">
        <v>217</v>
      </c>
      <c r="P248" s="14"/>
      <c r="Q248" s="32" t="s">
        <v>218</v>
      </c>
    </row>
    <row r="249" spans="1:17" ht="409.6">
      <c r="A249" s="14"/>
      <c r="B249" s="14" t="s">
        <v>130</v>
      </c>
      <c r="C249" s="14" t="s">
        <v>63</v>
      </c>
      <c r="D249" s="14">
        <v>2023</v>
      </c>
      <c r="E249" s="14" t="s">
        <v>64</v>
      </c>
      <c r="F249" s="14" t="s">
        <v>42</v>
      </c>
      <c r="G249" s="14" t="s">
        <v>42</v>
      </c>
      <c r="H249" s="27" t="s">
        <v>131</v>
      </c>
      <c r="I249" s="14" t="s">
        <v>132</v>
      </c>
      <c r="J249" s="14">
        <v>456281</v>
      </c>
      <c r="K249" s="14">
        <v>450610</v>
      </c>
      <c r="L249" s="14" t="s">
        <v>37</v>
      </c>
      <c r="M249" s="14" t="s">
        <v>24</v>
      </c>
      <c r="N249" s="15">
        <v>46022</v>
      </c>
      <c r="O249" s="32" t="s">
        <v>133</v>
      </c>
      <c r="P249" s="14"/>
      <c r="Q249" s="32" t="s">
        <v>134</v>
      </c>
    </row>
    <row r="250" spans="1:17" ht="409.6">
      <c r="A250" s="14"/>
      <c r="B250" s="14" t="s">
        <v>219</v>
      </c>
      <c r="C250" s="14" t="s">
        <v>205</v>
      </c>
      <c r="D250" s="14">
        <v>2023</v>
      </c>
      <c r="E250" s="14" t="s">
        <v>206</v>
      </c>
      <c r="F250" s="14" t="s">
        <v>220</v>
      </c>
      <c r="G250" s="14" t="s">
        <v>220</v>
      </c>
      <c r="H250" s="27" t="s">
        <v>221</v>
      </c>
      <c r="I250" s="14" t="s">
        <v>222</v>
      </c>
      <c r="J250" s="14">
        <v>431379</v>
      </c>
      <c r="K250" s="14">
        <v>425100</v>
      </c>
      <c r="L250" s="14" t="s">
        <v>37</v>
      </c>
      <c r="M250" s="14" t="s">
        <v>122</v>
      </c>
      <c r="N250" s="15">
        <v>46022</v>
      </c>
      <c r="O250" s="32" t="s">
        <v>222</v>
      </c>
      <c r="P250" s="14"/>
      <c r="Q250" s="32" t="s">
        <v>223</v>
      </c>
    </row>
    <row r="251" spans="1:17" ht="409.6">
      <c r="A251" s="14"/>
      <c r="B251" s="14" t="s">
        <v>17</v>
      </c>
      <c r="C251" s="14" t="s">
        <v>18</v>
      </c>
      <c r="D251" s="14">
        <v>2023</v>
      </c>
      <c r="E251" s="14" t="s">
        <v>19</v>
      </c>
      <c r="F251" s="14" t="s">
        <v>20</v>
      </c>
      <c r="G251" s="14" t="s">
        <v>20</v>
      </c>
      <c r="H251" s="27" t="s">
        <v>21</v>
      </c>
      <c r="I251" s="14" t="s">
        <v>22</v>
      </c>
      <c r="J251" s="14">
        <v>3759824</v>
      </c>
      <c r="K251" s="14">
        <v>3759824</v>
      </c>
      <c r="L251" s="14" t="s">
        <v>23</v>
      </c>
      <c r="M251" s="14" t="s">
        <v>24</v>
      </c>
      <c r="N251" s="14"/>
      <c r="O251" s="32"/>
      <c r="P251" s="14"/>
      <c r="Q251" s="32" t="s">
        <v>25</v>
      </c>
    </row>
    <row r="252" spans="1:17" ht="409.6">
      <c r="A252" s="14"/>
      <c r="B252" s="14" t="s">
        <v>172</v>
      </c>
      <c r="C252" s="14" t="s">
        <v>165</v>
      </c>
      <c r="D252" s="14">
        <v>2023</v>
      </c>
      <c r="E252" s="14" t="s">
        <v>166</v>
      </c>
      <c r="F252" s="14" t="s">
        <v>20</v>
      </c>
      <c r="G252" s="14" t="s">
        <v>20</v>
      </c>
      <c r="H252" s="27" t="s">
        <v>173</v>
      </c>
      <c r="I252" s="14" t="s">
        <v>22</v>
      </c>
      <c r="J252" s="14">
        <v>1310536</v>
      </c>
      <c r="K252" s="14">
        <v>1310536</v>
      </c>
      <c r="L252" s="14" t="s">
        <v>37</v>
      </c>
      <c r="M252" s="14" t="s">
        <v>143</v>
      </c>
      <c r="N252" s="15">
        <v>45291</v>
      </c>
      <c r="O252" s="32" t="s">
        <v>174</v>
      </c>
      <c r="P252" s="14" t="s">
        <v>175</v>
      </c>
      <c r="Q252" s="32" t="s">
        <v>176</v>
      </c>
    </row>
    <row r="253" spans="1:17" ht="409.6">
      <c r="A253" s="14"/>
      <c r="B253" s="14" t="s">
        <v>26</v>
      </c>
      <c r="C253" s="14" t="s">
        <v>27</v>
      </c>
      <c r="D253" s="14">
        <v>2023</v>
      </c>
      <c r="E253" s="14" t="s">
        <v>28</v>
      </c>
      <c r="F253" s="14" t="s">
        <v>20</v>
      </c>
      <c r="G253" s="14" t="s">
        <v>20</v>
      </c>
      <c r="H253" s="27" t="s">
        <v>29</v>
      </c>
      <c r="I253" s="14" t="s">
        <v>30</v>
      </c>
      <c r="J253" s="14">
        <v>764472</v>
      </c>
      <c r="K253" s="14">
        <v>764472</v>
      </c>
      <c r="L253" s="14" t="s">
        <v>23</v>
      </c>
      <c r="M253" s="14" t="s">
        <v>24</v>
      </c>
      <c r="N253" s="14"/>
      <c r="O253" s="32"/>
      <c r="P253" s="14"/>
      <c r="Q253" s="32" t="s">
        <v>31</v>
      </c>
    </row>
    <row r="254" spans="1:17" ht="409.6">
      <c r="A254" s="14"/>
      <c r="B254" s="14" t="s">
        <v>48</v>
      </c>
      <c r="C254" s="14" t="s">
        <v>33</v>
      </c>
      <c r="D254" s="14">
        <v>2023</v>
      </c>
      <c r="E254" s="14" t="s">
        <v>34</v>
      </c>
      <c r="F254" s="14" t="s">
        <v>49</v>
      </c>
      <c r="G254" s="14" t="s">
        <v>49</v>
      </c>
      <c r="H254" s="27" t="s">
        <v>50</v>
      </c>
      <c r="I254" s="14" t="s">
        <v>51</v>
      </c>
      <c r="J254" s="14">
        <v>396951</v>
      </c>
      <c r="K254" s="14">
        <v>391412</v>
      </c>
      <c r="L254" s="14" t="s">
        <v>37</v>
      </c>
      <c r="M254" s="14" t="s">
        <v>52</v>
      </c>
      <c r="N254" s="15">
        <v>46022</v>
      </c>
      <c r="O254" s="32" t="s">
        <v>53</v>
      </c>
      <c r="P254" s="14"/>
      <c r="Q254" s="32" t="s">
        <v>54</v>
      </c>
    </row>
    <row r="255" spans="1:17" ht="186.95">
      <c r="A255" s="4" t="s">
        <v>4155</v>
      </c>
      <c r="B255" s="4" t="s">
        <v>4133</v>
      </c>
      <c r="C255" s="4" t="s">
        <v>63</v>
      </c>
      <c r="D255" s="4">
        <v>2002</v>
      </c>
      <c r="E255" s="4" t="s">
        <v>4079</v>
      </c>
      <c r="F255" s="4" t="s">
        <v>113</v>
      </c>
      <c r="G255" s="4" t="s">
        <v>113</v>
      </c>
      <c r="H255" s="25" t="s">
        <v>4134</v>
      </c>
      <c r="I255" s="4" t="s">
        <v>357</v>
      </c>
      <c r="J255" s="4">
        <v>219181</v>
      </c>
      <c r="K255" s="4">
        <v>211000</v>
      </c>
      <c r="L255" s="4" t="s">
        <v>953</v>
      </c>
      <c r="M255" s="4" t="s">
        <v>358</v>
      </c>
      <c r="N255" s="5">
        <v>38717</v>
      </c>
      <c r="O255" s="25" t="s">
        <v>4135</v>
      </c>
      <c r="P255" s="4"/>
    </row>
    <row r="256" spans="1:17" ht="153">
      <c r="A256" s="4"/>
      <c r="B256" s="4" t="s">
        <v>4128</v>
      </c>
      <c r="C256" s="4" t="s">
        <v>63</v>
      </c>
      <c r="D256" s="4">
        <v>2002</v>
      </c>
      <c r="E256" s="4" t="s">
        <v>4079</v>
      </c>
      <c r="F256" s="4" t="s">
        <v>42</v>
      </c>
      <c r="G256" s="4" t="s">
        <v>42</v>
      </c>
      <c r="H256" s="25" t="s">
        <v>4129</v>
      </c>
      <c r="I256" s="4" t="s">
        <v>432</v>
      </c>
      <c r="J256" s="4">
        <v>400024</v>
      </c>
      <c r="K256" s="4">
        <v>382000</v>
      </c>
      <c r="L256" s="4" t="s">
        <v>953</v>
      </c>
      <c r="M256" s="4" t="s">
        <v>407</v>
      </c>
      <c r="N256" s="5">
        <v>38352</v>
      </c>
      <c r="O256" s="25" t="s">
        <v>4130</v>
      </c>
      <c r="P256" s="4"/>
    </row>
    <row r="257" spans="1:16" ht="119.1">
      <c r="A257" s="4" t="s">
        <v>4156</v>
      </c>
      <c r="B257" s="4" t="s">
        <v>4049</v>
      </c>
      <c r="C257" s="4" t="s">
        <v>3009</v>
      </c>
      <c r="D257" s="4">
        <v>2002</v>
      </c>
      <c r="E257" s="4" t="s">
        <v>4050</v>
      </c>
      <c r="F257" s="4" t="s">
        <v>42</v>
      </c>
      <c r="G257" s="4" t="s">
        <v>42</v>
      </c>
      <c r="H257" s="25" t="s">
        <v>4051</v>
      </c>
      <c r="I257" s="4" t="s">
        <v>1969</v>
      </c>
      <c r="J257" s="4">
        <v>11795</v>
      </c>
      <c r="K257" s="4">
        <v>11400</v>
      </c>
      <c r="L257" s="4" t="s">
        <v>953</v>
      </c>
      <c r="M257" s="4" t="s">
        <v>306</v>
      </c>
      <c r="N257" s="5">
        <v>38352</v>
      </c>
      <c r="O257" s="25" t="s">
        <v>4052</v>
      </c>
      <c r="P257" s="4"/>
    </row>
    <row r="258" spans="1:16" ht="186.95">
      <c r="A258" s="4" t="s">
        <v>4157</v>
      </c>
      <c r="B258" s="4" t="s">
        <v>4146</v>
      </c>
      <c r="C258" s="4" t="s">
        <v>63</v>
      </c>
      <c r="D258" s="4">
        <v>2002</v>
      </c>
      <c r="E258" s="4" t="s">
        <v>4079</v>
      </c>
      <c r="F258" s="4" t="s">
        <v>42</v>
      </c>
      <c r="G258" s="4" t="s">
        <v>42</v>
      </c>
      <c r="H258" s="25" t="s">
        <v>4147</v>
      </c>
      <c r="I258" s="4" t="s">
        <v>132</v>
      </c>
      <c r="J258" s="4">
        <v>1173458</v>
      </c>
      <c r="K258" s="4">
        <v>1100000</v>
      </c>
      <c r="L258" s="4" t="s">
        <v>953</v>
      </c>
      <c r="M258" s="4" t="s">
        <v>407</v>
      </c>
      <c r="N258" s="5">
        <v>39447</v>
      </c>
      <c r="O258" s="25" t="s">
        <v>4148</v>
      </c>
      <c r="P258" s="4"/>
    </row>
    <row r="259" spans="1:16" ht="186.95">
      <c r="A259" s="4" t="s">
        <v>4158</v>
      </c>
      <c r="B259" s="4" t="s">
        <v>4095</v>
      </c>
      <c r="C259" s="4" t="s">
        <v>63</v>
      </c>
      <c r="D259" s="4">
        <v>2002</v>
      </c>
      <c r="E259" s="4" t="s">
        <v>4079</v>
      </c>
      <c r="F259" s="4" t="s">
        <v>20</v>
      </c>
      <c r="G259" s="4" t="s">
        <v>20</v>
      </c>
      <c r="H259" s="25" t="s">
        <v>4096</v>
      </c>
      <c r="I259" s="4" t="s">
        <v>22</v>
      </c>
      <c r="J259" s="4">
        <v>247673</v>
      </c>
      <c r="K259" s="4">
        <v>237000</v>
      </c>
      <c r="L259" s="4" t="s">
        <v>953</v>
      </c>
      <c r="M259" s="4" t="s">
        <v>551</v>
      </c>
      <c r="N259" s="5">
        <v>38717</v>
      </c>
      <c r="O259" s="25" t="s">
        <v>4097</v>
      </c>
      <c r="P259" s="4"/>
    </row>
    <row r="260" spans="1:16" ht="135.94999999999999">
      <c r="A260" s="4" t="s">
        <v>4159</v>
      </c>
      <c r="B260" s="4" t="s">
        <v>4078</v>
      </c>
      <c r="C260" s="4" t="s">
        <v>63</v>
      </c>
      <c r="D260" s="4">
        <v>2002</v>
      </c>
      <c r="E260" s="4" t="s">
        <v>4079</v>
      </c>
      <c r="F260" s="4" t="s">
        <v>88</v>
      </c>
      <c r="G260" s="4" t="s">
        <v>88</v>
      </c>
      <c r="H260" s="25" t="s">
        <v>4080</v>
      </c>
      <c r="I260" s="4" t="s">
        <v>2142</v>
      </c>
      <c r="J260" s="4">
        <v>215149</v>
      </c>
      <c r="K260" s="4">
        <v>205000</v>
      </c>
      <c r="L260" s="4" t="s">
        <v>953</v>
      </c>
      <c r="M260" s="4" t="s">
        <v>306</v>
      </c>
      <c r="N260" s="5">
        <v>38594</v>
      </c>
      <c r="O260" s="25" t="s">
        <v>4081</v>
      </c>
      <c r="P260" s="4"/>
    </row>
    <row r="261" spans="1:16" ht="409.6">
      <c r="A261" s="4" t="s">
        <v>4160</v>
      </c>
      <c r="B261" s="4" t="s">
        <v>3896</v>
      </c>
      <c r="C261" s="4" t="s">
        <v>165</v>
      </c>
      <c r="D261" s="4">
        <v>2003</v>
      </c>
      <c r="E261" s="4" t="s">
        <v>3897</v>
      </c>
      <c r="F261" s="4" t="s">
        <v>56</v>
      </c>
      <c r="G261" s="4" t="s">
        <v>56</v>
      </c>
      <c r="H261" s="25" t="s">
        <v>3898</v>
      </c>
      <c r="I261" s="4" t="s">
        <v>3380</v>
      </c>
      <c r="J261" s="4">
        <v>511824</v>
      </c>
      <c r="K261" s="4">
        <v>500000</v>
      </c>
      <c r="L261" s="4" t="s">
        <v>953</v>
      </c>
      <c r="M261" s="4" t="s">
        <v>560</v>
      </c>
      <c r="N261" s="5">
        <v>37986</v>
      </c>
      <c r="O261" s="25" t="s">
        <v>3899</v>
      </c>
      <c r="P261" s="4"/>
    </row>
    <row r="262" spans="1:16" ht="409.6">
      <c r="A262" s="4" t="s">
        <v>4161</v>
      </c>
      <c r="B262" s="4" t="s">
        <v>3834</v>
      </c>
      <c r="C262" s="4" t="s">
        <v>3835</v>
      </c>
      <c r="D262" s="4">
        <v>2003</v>
      </c>
      <c r="E262" s="4" t="s">
        <v>3836</v>
      </c>
      <c r="F262" s="4" t="s">
        <v>152</v>
      </c>
      <c r="G262" s="4" t="s">
        <v>152</v>
      </c>
      <c r="H262" s="25" t="s">
        <v>3837</v>
      </c>
      <c r="I262" s="4" t="s">
        <v>2240</v>
      </c>
      <c r="J262" s="4">
        <v>10000</v>
      </c>
      <c r="K262" s="4">
        <v>10000</v>
      </c>
      <c r="L262" s="4" t="s">
        <v>953</v>
      </c>
      <c r="M262" s="4" t="s">
        <v>551</v>
      </c>
      <c r="N262" s="5">
        <v>38352</v>
      </c>
      <c r="O262" s="25" t="s">
        <v>3838</v>
      </c>
      <c r="P262" s="4"/>
    </row>
    <row r="263" spans="1:16" ht="170.1">
      <c r="A263" s="4" t="s">
        <v>4162</v>
      </c>
      <c r="B263" s="4" t="s">
        <v>3903</v>
      </c>
      <c r="C263" s="4" t="s">
        <v>3258</v>
      </c>
      <c r="D263" s="4">
        <v>2003</v>
      </c>
      <c r="E263" s="4" t="s">
        <v>3904</v>
      </c>
      <c r="F263" s="4" t="s">
        <v>152</v>
      </c>
      <c r="G263" s="4" t="s">
        <v>152</v>
      </c>
      <c r="H263" s="25" t="s">
        <v>3905</v>
      </c>
      <c r="I263" s="4" t="s">
        <v>3268</v>
      </c>
      <c r="J263" s="4">
        <v>1344139</v>
      </c>
      <c r="K263" s="4">
        <v>1450370</v>
      </c>
      <c r="L263" s="4" t="s">
        <v>953</v>
      </c>
      <c r="M263" s="4" t="s">
        <v>551</v>
      </c>
      <c r="N263" s="5">
        <v>39663</v>
      </c>
      <c r="O263" s="25" t="s">
        <v>3268</v>
      </c>
      <c r="P263" s="4"/>
    </row>
    <row r="264" spans="1:16" ht="170.1">
      <c r="A264" s="4" t="s">
        <v>4163</v>
      </c>
      <c r="B264" s="4" t="s">
        <v>4024</v>
      </c>
      <c r="C264" s="4" t="s">
        <v>63</v>
      </c>
      <c r="D264" s="4">
        <v>2003</v>
      </c>
      <c r="E264" s="4" t="s">
        <v>3909</v>
      </c>
      <c r="F264" s="4" t="s">
        <v>152</v>
      </c>
      <c r="G264" s="4" t="s">
        <v>152</v>
      </c>
      <c r="H264" s="25" t="s">
        <v>4025</v>
      </c>
      <c r="I264" s="4" t="s">
        <v>1143</v>
      </c>
      <c r="J264" s="4">
        <v>62137</v>
      </c>
      <c r="K264" s="4">
        <v>60000</v>
      </c>
      <c r="L264" s="4" t="s">
        <v>953</v>
      </c>
      <c r="M264" s="4" t="s">
        <v>551</v>
      </c>
      <c r="N264" s="5">
        <v>38717</v>
      </c>
      <c r="O264" s="25" t="s">
        <v>1143</v>
      </c>
      <c r="P264" s="4"/>
    </row>
    <row r="265" spans="1:16" ht="221.1">
      <c r="A265" s="4"/>
      <c r="B265" s="4" t="s">
        <v>4003</v>
      </c>
      <c r="C265" s="4" t="s">
        <v>63</v>
      </c>
      <c r="D265" s="4">
        <v>2003</v>
      </c>
      <c r="E265" s="4" t="s">
        <v>3909</v>
      </c>
      <c r="F265" s="4" t="s">
        <v>119</v>
      </c>
      <c r="G265" s="4" t="s">
        <v>119</v>
      </c>
      <c r="H265" s="25" t="s">
        <v>4004</v>
      </c>
      <c r="I265" s="4" t="s">
        <v>2372</v>
      </c>
      <c r="J265" s="4">
        <v>1799043</v>
      </c>
      <c r="K265" s="4">
        <v>1846040</v>
      </c>
      <c r="L265" s="4" t="s">
        <v>953</v>
      </c>
      <c r="M265" s="4" t="s">
        <v>407</v>
      </c>
      <c r="N265" s="5">
        <v>39505</v>
      </c>
      <c r="O265" s="25" t="s">
        <v>4005</v>
      </c>
      <c r="P265" s="4"/>
    </row>
    <row r="266" spans="1:16" ht="237.95">
      <c r="A266" s="4"/>
      <c r="B266" s="4" t="s">
        <v>3810</v>
      </c>
      <c r="C266" s="4" t="s">
        <v>63</v>
      </c>
      <c r="D266" s="4">
        <v>2004</v>
      </c>
      <c r="E266" s="4" t="s">
        <v>3731</v>
      </c>
      <c r="F266" s="4" t="s">
        <v>42</v>
      </c>
      <c r="G266" s="4" t="s">
        <v>42</v>
      </c>
      <c r="H266" s="25" t="s">
        <v>3811</v>
      </c>
      <c r="I266" s="4" t="s">
        <v>201</v>
      </c>
      <c r="J266" s="4">
        <v>0</v>
      </c>
      <c r="K266" s="4">
        <v>210000</v>
      </c>
      <c r="L266" s="4" t="s">
        <v>953</v>
      </c>
      <c r="M266" s="4" t="s">
        <v>358</v>
      </c>
      <c r="N266" s="5">
        <v>39813</v>
      </c>
      <c r="O266" s="25" t="s">
        <v>201</v>
      </c>
      <c r="P266" s="4"/>
    </row>
    <row r="267" spans="1:16" ht="153">
      <c r="A267" s="4" t="s">
        <v>4164</v>
      </c>
      <c r="B267" s="4" t="s">
        <v>3826</v>
      </c>
      <c r="C267" s="4" t="s">
        <v>63</v>
      </c>
      <c r="D267" s="4">
        <v>2004</v>
      </c>
      <c r="E267" s="4" t="s">
        <v>3731</v>
      </c>
      <c r="F267" s="4" t="s">
        <v>42</v>
      </c>
      <c r="G267" s="4" t="s">
        <v>42</v>
      </c>
      <c r="H267" s="25" t="s">
        <v>3827</v>
      </c>
      <c r="I267" s="4" t="s">
        <v>2203</v>
      </c>
      <c r="J267" s="4">
        <v>1034840</v>
      </c>
      <c r="K267" s="4">
        <v>972000</v>
      </c>
      <c r="L267" s="4" t="s">
        <v>953</v>
      </c>
      <c r="M267" s="4" t="s">
        <v>1151</v>
      </c>
      <c r="N267" s="5">
        <v>40178</v>
      </c>
      <c r="O267" s="25" t="s">
        <v>2203</v>
      </c>
      <c r="P267" s="4"/>
    </row>
    <row r="268" spans="1:16" ht="153">
      <c r="A268" s="4" t="s">
        <v>4165</v>
      </c>
      <c r="B268" s="4" t="s">
        <v>3828</v>
      </c>
      <c r="C268" s="4" t="s">
        <v>63</v>
      </c>
      <c r="D268" s="4">
        <v>2004</v>
      </c>
      <c r="E268" s="4" t="s">
        <v>3731</v>
      </c>
      <c r="F268" s="4" t="s">
        <v>42</v>
      </c>
      <c r="G268" s="4" t="s">
        <v>42</v>
      </c>
      <c r="H268" s="25" t="s">
        <v>3829</v>
      </c>
      <c r="I268" s="4" t="s">
        <v>3519</v>
      </c>
      <c r="J268" s="4">
        <v>250642</v>
      </c>
      <c r="K268" s="4">
        <v>240000</v>
      </c>
      <c r="L268" s="4" t="s">
        <v>953</v>
      </c>
      <c r="M268" s="4" t="s">
        <v>306</v>
      </c>
      <c r="N268" s="5">
        <v>39447</v>
      </c>
      <c r="O268" s="25" t="s">
        <v>3830</v>
      </c>
      <c r="P268" s="4"/>
    </row>
    <row r="269" spans="1:16" ht="221.1">
      <c r="A269" s="4" t="s">
        <v>4166</v>
      </c>
      <c r="B269" s="4" t="s">
        <v>3753</v>
      </c>
      <c r="C269" s="4" t="s">
        <v>63</v>
      </c>
      <c r="D269" s="4">
        <v>2004</v>
      </c>
      <c r="E269" s="4" t="s">
        <v>3731</v>
      </c>
      <c r="F269" s="4" t="s">
        <v>152</v>
      </c>
      <c r="G269" s="4" t="s">
        <v>152</v>
      </c>
      <c r="H269" s="25" t="s">
        <v>3754</v>
      </c>
      <c r="I269" s="4" t="s">
        <v>3755</v>
      </c>
      <c r="J269" s="4">
        <v>223704</v>
      </c>
      <c r="K269" s="4">
        <v>210000</v>
      </c>
      <c r="L269" s="4" t="s">
        <v>953</v>
      </c>
      <c r="M269" s="4" t="s">
        <v>551</v>
      </c>
      <c r="N269" s="5">
        <v>39447</v>
      </c>
      <c r="O269" s="25" t="s">
        <v>3755</v>
      </c>
      <c r="P269" s="4"/>
    </row>
    <row r="270" spans="1:16" ht="186.95">
      <c r="A270" s="4" t="s">
        <v>4167</v>
      </c>
      <c r="B270" s="4" t="s">
        <v>3803</v>
      </c>
      <c r="C270" s="4" t="s">
        <v>63</v>
      </c>
      <c r="D270" s="4">
        <v>2004</v>
      </c>
      <c r="E270" s="4" t="s">
        <v>3731</v>
      </c>
      <c r="F270" s="4" t="s">
        <v>152</v>
      </c>
      <c r="G270" s="4" t="s">
        <v>152</v>
      </c>
      <c r="H270" s="25" t="s">
        <v>3804</v>
      </c>
      <c r="I270" s="4" t="s">
        <v>3805</v>
      </c>
      <c r="J270" s="4">
        <v>156652</v>
      </c>
      <c r="K270" s="4">
        <v>150000</v>
      </c>
      <c r="L270" s="4" t="s">
        <v>953</v>
      </c>
      <c r="M270" s="4" t="s">
        <v>551</v>
      </c>
      <c r="N270" s="5">
        <v>39447</v>
      </c>
      <c r="O270" s="25" t="s">
        <v>3805</v>
      </c>
      <c r="P270" s="4"/>
    </row>
    <row r="271" spans="1:16" ht="186.95">
      <c r="A271" s="4" t="s">
        <v>4168</v>
      </c>
      <c r="B271" s="4" t="s">
        <v>3756</v>
      </c>
      <c r="C271" s="4" t="s">
        <v>63</v>
      </c>
      <c r="D271" s="4">
        <v>2004</v>
      </c>
      <c r="E271" s="4" t="s">
        <v>3731</v>
      </c>
      <c r="F271" s="4" t="s">
        <v>88</v>
      </c>
      <c r="G271" s="4" t="s">
        <v>88</v>
      </c>
      <c r="H271" s="25" t="s">
        <v>3757</v>
      </c>
      <c r="I271" s="4" t="s">
        <v>3300</v>
      </c>
      <c r="J271" s="4">
        <v>375964</v>
      </c>
      <c r="K271" s="4">
        <v>360000</v>
      </c>
      <c r="L271" s="4" t="s">
        <v>953</v>
      </c>
      <c r="M271" s="4" t="s">
        <v>306</v>
      </c>
      <c r="N271" s="5">
        <v>39082</v>
      </c>
      <c r="O271" s="25" t="s">
        <v>3758</v>
      </c>
      <c r="P271" s="4"/>
    </row>
    <row r="272" spans="1:16" ht="170.1">
      <c r="A272" s="4"/>
      <c r="B272" s="4" t="s">
        <v>3669</v>
      </c>
      <c r="C272" s="4" t="s">
        <v>3009</v>
      </c>
      <c r="D272" s="4">
        <v>2004</v>
      </c>
      <c r="E272" s="4" t="s">
        <v>3657</v>
      </c>
      <c r="F272" s="4" t="s">
        <v>119</v>
      </c>
      <c r="G272" s="4" t="s">
        <v>119</v>
      </c>
      <c r="H272" s="25" t="s">
        <v>3670</v>
      </c>
      <c r="I272" s="4" t="s">
        <v>3671</v>
      </c>
      <c r="J272" s="4">
        <v>37597</v>
      </c>
      <c r="K272" s="4">
        <v>36000</v>
      </c>
      <c r="L272" s="4" t="s">
        <v>953</v>
      </c>
      <c r="M272" s="4" t="s">
        <v>358</v>
      </c>
      <c r="N272" s="5">
        <v>39082</v>
      </c>
      <c r="O272" s="25" t="s">
        <v>3672</v>
      </c>
      <c r="P272" s="4"/>
    </row>
    <row r="273" spans="1:16" ht="170.1">
      <c r="A273" s="4" t="s">
        <v>4169</v>
      </c>
      <c r="B273" s="4" t="s">
        <v>3730</v>
      </c>
      <c r="C273" s="4" t="s">
        <v>63</v>
      </c>
      <c r="D273" s="4">
        <v>2004</v>
      </c>
      <c r="E273" s="4" t="s">
        <v>3731</v>
      </c>
      <c r="F273" s="4" t="s">
        <v>119</v>
      </c>
      <c r="G273" s="4" t="s">
        <v>119</v>
      </c>
      <c r="H273" s="25" t="s">
        <v>3732</v>
      </c>
      <c r="I273" s="4" t="s">
        <v>3733</v>
      </c>
      <c r="J273" s="4">
        <v>219312</v>
      </c>
      <c r="K273" s="4">
        <v>210000</v>
      </c>
      <c r="L273" s="4" t="s">
        <v>953</v>
      </c>
      <c r="M273" s="4" t="s">
        <v>300</v>
      </c>
      <c r="N273" s="5">
        <v>39447</v>
      </c>
      <c r="O273" s="25" t="s">
        <v>3733</v>
      </c>
      <c r="P273" s="4"/>
    </row>
    <row r="274" spans="1:16" ht="186.95">
      <c r="A274" s="4" t="s">
        <v>4170</v>
      </c>
      <c r="B274" s="4" t="s">
        <v>3585</v>
      </c>
      <c r="C274" s="4" t="s">
        <v>63</v>
      </c>
      <c r="D274" s="4">
        <v>2005</v>
      </c>
      <c r="E274" s="4" t="s">
        <v>3560</v>
      </c>
      <c r="F274" s="4" t="s">
        <v>94</v>
      </c>
      <c r="G274" s="4" t="s">
        <v>94</v>
      </c>
      <c r="H274" s="25" t="s">
        <v>3586</v>
      </c>
      <c r="I274" s="4" t="s">
        <v>2874</v>
      </c>
      <c r="J274" s="4">
        <v>233916</v>
      </c>
      <c r="K274" s="4">
        <v>225000</v>
      </c>
      <c r="L274" s="4" t="s">
        <v>953</v>
      </c>
      <c r="M274" s="4" t="s">
        <v>358</v>
      </c>
      <c r="N274" s="5">
        <v>39813</v>
      </c>
      <c r="O274" s="25" t="s">
        <v>3587</v>
      </c>
      <c r="P274" s="4"/>
    </row>
    <row r="275" spans="1:16" ht="153">
      <c r="A275" s="4"/>
      <c r="B275" s="4" t="s">
        <v>3653</v>
      </c>
      <c r="C275" s="4" t="s">
        <v>63</v>
      </c>
      <c r="D275" s="4">
        <v>2005</v>
      </c>
      <c r="E275" s="4" t="s">
        <v>3560</v>
      </c>
      <c r="F275" s="4" t="s">
        <v>42</v>
      </c>
      <c r="G275" s="4" t="s">
        <v>42</v>
      </c>
      <c r="H275" s="25" t="s">
        <v>3654</v>
      </c>
      <c r="I275" s="4" t="s">
        <v>432</v>
      </c>
      <c r="J275" s="4">
        <v>436603</v>
      </c>
      <c r="K275" s="4">
        <v>420000</v>
      </c>
      <c r="L275" s="4" t="s">
        <v>953</v>
      </c>
      <c r="M275" s="4" t="s">
        <v>407</v>
      </c>
      <c r="N275" s="5">
        <v>39447</v>
      </c>
      <c r="O275" s="25" t="s">
        <v>3655</v>
      </c>
      <c r="P275" s="4"/>
    </row>
    <row r="276" spans="1:16" ht="186.95">
      <c r="A276" s="4" t="s">
        <v>4171</v>
      </c>
      <c r="B276" s="4" t="s">
        <v>3611</v>
      </c>
      <c r="C276" s="4" t="s">
        <v>63</v>
      </c>
      <c r="D276" s="4">
        <v>2005</v>
      </c>
      <c r="E276" s="4" t="s">
        <v>3560</v>
      </c>
      <c r="F276" s="4" t="s">
        <v>42</v>
      </c>
      <c r="G276" s="4" t="s">
        <v>42</v>
      </c>
      <c r="H276" s="25" t="s">
        <v>3612</v>
      </c>
      <c r="I276" s="4" t="s">
        <v>3613</v>
      </c>
      <c r="J276" s="4">
        <v>476559</v>
      </c>
      <c r="K276" s="4">
        <v>458000</v>
      </c>
      <c r="L276" s="4" t="s">
        <v>953</v>
      </c>
      <c r="M276" s="4" t="s">
        <v>627</v>
      </c>
      <c r="N276" s="5">
        <v>39813</v>
      </c>
      <c r="O276" s="25" t="s">
        <v>3614</v>
      </c>
      <c r="P276" s="4"/>
    </row>
    <row r="277" spans="1:16" ht="237.95">
      <c r="A277" s="4" t="s">
        <v>4172</v>
      </c>
      <c r="B277" s="4" t="s">
        <v>3574</v>
      </c>
      <c r="C277" s="4" t="s">
        <v>63</v>
      </c>
      <c r="D277" s="4">
        <v>2005</v>
      </c>
      <c r="E277" s="4" t="s">
        <v>3560</v>
      </c>
      <c r="F277" s="4" t="s">
        <v>20</v>
      </c>
      <c r="G277" s="4" t="s">
        <v>20</v>
      </c>
      <c r="H277" s="25" t="s">
        <v>3575</v>
      </c>
      <c r="I277" s="4" t="s">
        <v>22</v>
      </c>
      <c r="J277" s="4">
        <v>462726</v>
      </c>
      <c r="K277" s="4">
        <v>445000</v>
      </c>
      <c r="L277" s="4" t="s">
        <v>953</v>
      </c>
      <c r="M277" s="4" t="s">
        <v>551</v>
      </c>
      <c r="N277" s="5">
        <v>39813</v>
      </c>
      <c r="O277" s="25" t="s">
        <v>3576</v>
      </c>
      <c r="P277" s="4"/>
    </row>
    <row r="278" spans="1:16" ht="153">
      <c r="A278" s="4"/>
      <c r="B278" s="4" t="s">
        <v>3615</v>
      </c>
      <c r="C278" s="4" t="s">
        <v>63</v>
      </c>
      <c r="D278" s="4">
        <v>2005</v>
      </c>
      <c r="E278" s="4" t="s">
        <v>3560</v>
      </c>
      <c r="F278" s="4" t="s">
        <v>49</v>
      </c>
      <c r="G278" s="4" t="s">
        <v>81</v>
      </c>
      <c r="H278" s="25" t="s">
        <v>3616</v>
      </c>
      <c r="I278" s="4" t="s">
        <v>364</v>
      </c>
      <c r="J278" s="4">
        <v>237729</v>
      </c>
      <c r="K278" s="4">
        <v>220851</v>
      </c>
      <c r="L278" s="4" t="s">
        <v>953</v>
      </c>
      <c r="M278" s="4" t="s">
        <v>306</v>
      </c>
      <c r="N278" s="5">
        <v>39813</v>
      </c>
      <c r="O278" s="25" t="s">
        <v>364</v>
      </c>
      <c r="P278" s="4"/>
    </row>
    <row r="279" spans="1:16" ht="409.6">
      <c r="A279" s="4" t="s">
        <v>4173</v>
      </c>
      <c r="B279" s="4" t="s">
        <v>3547</v>
      </c>
      <c r="C279" s="4" t="s">
        <v>165</v>
      </c>
      <c r="D279" s="4">
        <v>2005</v>
      </c>
      <c r="E279" s="4" t="s">
        <v>3530</v>
      </c>
      <c r="F279" s="4" t="s">
        <v>88</v>
      </c>
      <c r="G279" s="4" t="s">
        <v>88</v>
      </c>
      <c r="H279" s="25" t="s">
        <v>3548</v>
      </c>
      <c r="I279" s="4" t="s">
        <v>3549</v>
      </c>
      <c r="J279" s="4">
        <v>901862</v>
      </c>
      <c r="K279" s="4">
        <v>901862</v>
      </c>
      <c r="L279" s="4" t="s">
        <v>953</v>
      </c>
      <c r="M279" s="4" t="s">
        <v>823</v>
      </c>
      <c r="N279" s="5">
        <v>39051</v>
      </c>
      <c r="O279" s="25" t="s">
        <v>3550</v>
      </c>
      <c r="P279" s="4"/>
    </row>
    <row r="280" spans="1:16" ht="339.95">
      <c r="A280" s="4" t="s">
        <v>4152</v>
      </c>
      <c r="B280" s="4" t="s">
        <v>3386</v>
      </c>
      <c r="C280" s="4" t="s">
        <v>165</v>
      </c>
      <c r="D280" s="4">
        <v>2006</v>
      </c>
      <c r="E280" s="4" t="s">
        <v>3378</v>
      </c>
      <c r="F280" s="4" t="s">
        <v>194</v>
      </c>
      <c r="G280" s="4" t="s">
        <v>194</v>
      </c>
      <c r="H280" s="25" t="s">
        <v>3387</v>
      </c>
      <c r="I280" s="4" t="s">
        <v>1111</v>
      </c>
      <c r="J280" s="4">
        <v>177900</v>
      </c>
      <c r="K280" s="4">
        <v>177900</v>
      </c>
      <c r="L280" s="4" t="s">
        <v>953</v>
      </c>
      <c r="M280" s="4" t="s">
        <v>407</v>
      </c>
      <c r="N280" s="5">
        <v>39082</v>
      </c>
      <c r="O280" s="25" t="s">
        <v>3388</v>
      </c>
      <c r="P280" s="4"/>
    </row>
    <row r="281" spans="1:16" ht="255">
      <c r="A281" s="4" t="s">
        <v>4174</v>
      </c>
      <c r="B281" s="4" t="s">
        <v>3457</v>
      </c>
      <c r="C281" s="4" t="s">
        <v>63</v>
      </c>
      <c r="D281" s="4">
        <v>2006</v>
      </c>
      <c r="E281" s="4" t="s">
        <v>3399</v>
      </c>
      <c r="F281" s="4" t="s">
        <v>42</v>
      </c>
      <c r="G281" s="4" t="s">
        <v>42</v>
      </c>
      <c r="H281" s="25" t="s">
        <v>3458</v>
      </c>
      <c r="I281" s="4" t="s">
        <v>763</v>
      </c>
      <c r="J281" s="4">
        <v>520490</v>
      </c>
      <c r="K281" s="4">
        <v>501000</v>
      </c>
      <c r="L281" s="4" t="s">
        <v>953</v>
      </c>
      <c r="M281" s="4" t="s">
        <v>306</v>
      </c>
      <c r="N281" s="5">
        <v>39844</v>
      </c>
      <c r="O281" s="25" t="s">
        <v>3459</v>
      </c>
      <c r="P281" s="4"/>
    </row>
    <row r="282" spans="1:16" ht="170.1">
      <c r="A282" s="4" t="s">
        <v>4175</v>
      </c>
      <c r="B282" s="4" t="s">
        <v>3466</v>
      </c>
      <c r="C282" s="4" t="s">
        <v>63</v>
      </c>
      <c r="D282" s="4">
        <v>2006</v>
      </c>
      <c r="E282" s="4" t="s">
        <v>3399</v>
      </c>
      <c r="F282" s="4" t="s">
        <v>42</v>
      </c>
      <c r="G282" s="4" t="s">
        <v>42</v>
      </c>
      <c r="H282" s="25" t="s">
        <v>3467</v>
      </c>
      <c r="I282" s="4" t="s">
        <v>3468</v>
      </c>
      <c r="J282" s="4">
        <v>319062</v>
      </c>
      <c r="K282" s="4">
        <v>310000</v>
      </c>
      <c r="L282" s="4" t="s">
        <v>953</v>
      </c>
      <c r="M282" s="4" t="s">
        <v>407</v>
      </c>
      <c r="N282" s="5">
        <v>40178</v>
      </c>
      <c r="O282" s="25" t="s">
        <v>3468</v>
      </c>
      <c r="P282" s="4"/>
    </row>
    <row r="283" spans="1:16" ht="221.1">
      <c r="A283" s="4" t="s">
        <v>4176</v>
      </c>
      <c r="B283" s="4" t="s">
        <v>3472</v>
      </c>
      <c r="C283" s="4" t="s">
        <v>63</v>
      </c>
      <c r="D283" s="4">
        <v>2006</v>
      </c>
      <c r="E283" s="4" t="s">
        <v>3399</v>
      </c>
      <c r="F283" s="4" t="s">
        <v>42</v>
      </c>
      <c r="G283" s="4" t="s">
        <v>42</v>
      </c>
      <c r="H283" s="25" t="s">
        <v>3473</v>
      </c>
      <c r="I283" s="4" t="s">
        <v>3474</v>
      </c>
      <c r="J283" s="4">
        <v>450996</v>
      </c>
      <c r="K283" s="4">
        <v>434000</v>
      </c>
      <c r="L283" s="4" t="s">
        <v>953</v>
      </c>
      <c r="M283" s="4" t="s">
        <v>551</v>
      </c>
      <c r="N283" s="5">
        <v>40056</v>
      </c>
      <c r="O283" s="25" t="s">
        <v>3475</v>
      </c>
      <c r="P283" s="4"/>
    </row>
    <row r="284" spans="1:16" ht="387.95">
      <c r="A284" s="4" t="s">
        <v>4177</v>
      </c>
      <c r="B284" s="4" t="s">
        <v>3360</v>
      </c>
      <c r="C284" s="4" t="s">
        <v>3009</v>
      </c>
      <c r="D284" s="4">
        <v>2006</v>
      </c>
      <c r="E284" s="4" t="s">
        <v>3346</v>
      </c>
      <c r="F284" s="4" t="s">
        <v>220</v>
      </c>
      <c r="G284" s="4" t="s">
        <v>220</v>
      </c>
      <c r="H284" s="25" t="s">
        <v>3361</v>
      </c>
      <c r="I284" s="4" t="s">
        <v>882</v>
      </c>
      <c r="J284" s="4">
        <v>77977</v>
      </c>
      <c r="K284" s="4">
        <v>75000</v>
      </c>
      <c r="L284" s="4" t="s">
        <v>953</v>
      </c>
      <c r="M284" s="4" t="s">
        <v>1405</v>
      </c>
      <c r="N284" s="5">
        <v>40178</v>
      </c>
      <c r="O284" s="25" t="s">
        <v>3362</v>
      </c>
      <c r="P284" s="4"/>
    </row>
    <row r="285" spans="1:16" ht="306">
      <c r="A285" s="4" t="s">
        <v>4178</v>
      </c>
      <c r="B285" s="4" t="s">
        <v>3460</v>
      </c>
      <c r="C285" s="4" t="s">
        <v>63</v>
      </c>
      <c r="D285" s="4">
        <v>2006</v>
      </c>
      <c r="E285" s="4" t="s">
        <v>3399</v>
      </c>
      <c r="F285" s="4" t="s">
        <v>220</v>
      </c>
      <c r="G285" s="4" t="s">
        <v>220</v>
      </c>
      <c r="H285" s="25" t="s">
        <v>3461</v>
      </c>
      <c r="I285" s="4" t="s">
        <v>882</v>
      </c>
      <c r="J285" s="4">
        <v>133568</v>
      </c>
      <c r="K285" s="4">
        <v>446040</v>
      </c>
      <c r="L285" s="4" t="s">
        <v>953</v>
      </c>
      <c r="M285" s="4" t="s">
        <v>1405</v>
      </c>
      <c r="N285" s="5">
        <v>39813</v>
      </c>
      <c r="O285" s="25" t="s">
        <v>3462</v>
      </c>
      <c r="P285" s="4"/>
    </row>
    <row r="286" spans="1:16" ht="153">
      <c r="A286" s="4" t="s">
        <v>4179</v>
      </c>
      <c r="B286" s="4" t="s">
        <v>3352</v>
      </c>
      <c r="C286" s="4" t="s">
        <v>3009</v>
      </c>
      <c r="D286" s="4">
        <v>2006</v>
      </c>
      <c r="E286" s="4" t="s">
        <v>3346</v>
      </c>
      <c r="F286" s="4" t="s">
        <v>152</v>
      </c>
      <c r="G286" s="4" t="s">
        <v>152</v>
      </c>
      <c r="H286" s="25" t="s">
        <v>3353</v>
      </c>
      <c r="I286" s="4" t="s">
        <v>3354</v>
      </c>
      <c r="J286" s="4">
        <v>0</v>
      </c>
      <c r="K286" s="4">
        <v>45000</v>
      </c>
      <c r="L286" s="4" t="s">
        <v>953</v>
      </c>
      <c r="M286" s="4" t="s">
        <v>358</v>
      </c>
      <c r="N286" s="5">
        <v>39813</v>
      </c>
      <c r="O286" s="25" t="s">
        <v>3355</v>
      </c>
      <c r="P286" s="4"/>
    </row>
    <row r="287" spans="1:16" ht="119.1">
      <c r="A287" s="4" t="s">
        <v>4180</v>
      </c>
      <c r="B287" s="4" t="s">
        <v>3463</v>
      </c>
      <c r="C287" s="4" t="s">
        <v>63</v>
      </c>
      <c r="D287" s="4">
        <v>2006</v>
      </c>
      <c r="E287" s="4" t="s">
        <v>3399</v>
      </c>
      <c r="F287" s="4" t="s">
        <v>152</v>
      </c>
      <c r="G287" s="4" t="s">
        <v>152</v>
      </c>
      <c r="H287" s="25" t="s">
        <v>3464</v>
      </c>
      <c r="I287" s="4" t="s">
        <v>3465</v>
      </c>
      <c r="J287" s="4">
        <v>230701</v>
      </c>
      <c r="K287" s="4">
        <v>222000</v>
      </c>
      <c r="L287" s="4" t="s">
        <v>953</v>
      </c>
      <c r="M287" s="4" t="s">
        <v>358</v>
      </c>
      <c r="N287" s="5">
        <v>40178</v>
      </c>
      <c r="O287" s="25" t="s">
        <v>3465</v>
      </c>
      <c r="P287" s="4"/>
    </row>
    <row r="288" spans="1:16" ht="153">
      <c r="A288" s="4"/>
      <c r="B288" s="4" t="s">
        <v>3369</v>
      </c>
      <c r="C288" s="4" t="s">
        <v>3009</v>
      </c>
      <c r="D288" s="4">
        <v>2006</v>
      </c>
      <c r="E288" s="4" t="s">
        <v>3346</v>
      </c>
      <c r="F288" s="4" t="s">
        <v>119</v>
      </c>
      <c r="G288" s="4" t="s">
        <v>119</v>
      </c>
      <c r="H288" s="25" t="s">
        <v>3370</v>
      </c>
      <c r="I288" s="4" t="s">
        <v>2372</v>
      </c>
      <c r="J288" s="4">
        <v>22624</v>
      </c>
      <c r="K288" s="4">
        <v>22000</v>
      </c>
      <c r="L288" s="4" t="s">
        <v>953</v>
      </c>
      <c r="M288" s="4" t="s">
        <v>1405</v>
      </c>
      <c r="N288" s="5">
        <v>39447</v>
      </c>
      <c r="O288" s="25" t="s">
        <v>3371</v>
      </c>
      <c r="P288" s="4"/>
    </row>
    <row r="289" spans="1:16" ht="119.1">
      <c r="A289" s="4" t="s">
        <v>4181</v>
      </c>
      <c r="B289" s="4" t="s">
        <v>3314</v>
      </c>
      <c r="C289" s="4" t="s">
        <v>63</v>
      </c>
      <c r="D289" s="4">
        <v>2007</v>
      </c>
      <c r="E289" s="4" t="s">
        <v>3273</v>
      </c>
      <c r="F289" s="4" t="s">
        <v>42</v>
      </c>
      <c r="G289" s="4" t="s">
        <v>42</v>
      </c>
      <c r="H289" s="25" t="s">
        <v>3315</v>
      </c>
      <c r="I289" s="4" t="s">
        <v>1969</v>
      </c>
      <c r="J289" s="4">
        <v>265216</v>
      </c>
      <c r="K289" s="4">
        <v>255000</v>
      </c>
      <c r="L289" s="4" t="s">
        <v>953</v>
      </c>
      <c r="M289" s="4" t="s">
        <v>306</v>
      </c>
      <c r="N289" s="5">
        <v>40543</v>
      </c>
      <c r="O289" s="25" t="s">
        <v>1969</v>
      </c>
      <c r="P289" s="4"/>
    </row>
    <row r="290" spans="1:16" ht="135.94999999999999">
      <c r="A290" s="4" t="s">
        <v>4182</v>
      </c>
      <c r="B290" s="4" t="s">
        <v>3334</v>
      </c>
      <c r="C290" s="4" t="s">
        <v>63</v>
      </c>
      <c r="D290" s="4">
        <v>2007</v>
      </c>
      <c r="E290" s="4" t="s">
        <v>3273</v>
      </c>
      <c r="F290" s="4" t="s">
        <v>42</v>
      </c>
      <c r="G290" s="4" t="s">
        <v>42</v>
      </c>
      <c r="H290" s="25" t="s">
        <v>3335</v>
      </c>
      <c r="I290" s="4" t="s">
        <v>3336</v>
      </c>
      <c r="J290" s="4">
        <v>235822</v>
      </c>
      <c r="K290" s="4">
        <v>231090</v>
      </c>
      <c r="L290" s="4" t="s">
        <v>953</v>
      </c>
      <c r="M290" s="4" t="s">
        <v>334</v>
      </c>
      <c r="N290" s="5">
        <v>40178</v>
      </c>
      <c r="O290" s="25" t="s">
        <v>3336</v>
      </c>
      <c r="P290" s="4"/>
    </row>
    <row r="291" spans="1:16" ht="186.95">
      <c r="A291" s="4" t="s">
        <v>4183</v>
      </c>
      <c r="B291" s="4" t="s">
        <v>3264</v>
      </c>
      <c r="C291" s="4" t="s">
        <v>3258</v>
      </c>
      <c r="D291" s="4">
        <v>2007</v>
      </c>
      <c r="E291" s="4" t="s">
        <v>3259</v>
      </c>
      <c r="F291" s="4" t="s">
        <v>20</v>
      </c>
      <c r="G291" s="4" t="s">
        <v>20</v>
      </c>
      <c r="H291" s="25" t="s">
        <v>3265</v>
      </c>
      <c r="I291" s="4" t="s">
        <v>619</v>
      </c>
      <c r="J291" s="4">
        <v>1541025</v>
      </c>
      <c r="K291" s="4">
        <v>1606210</v>
      </c>
      <c r="L291" s="4" t="s">
        <v>953</v>
      </c>
      <c r="M291" s="4" t="s">
        <v>1151</v>
      </c>
      <c r="N291" s="5">
        <v>41090</v>
      </c>
      <c r="O291" s="25" t="s">
        <v>619</v>
      </c>
      <c r="P291" s="4"/>
    </row>
    <row r="292" spans="1:16" ht="221.1">
      <c r="A292" s="4" t="s">
        <v>4184</v>
      </c>
      <c r="B292" s="4" t="s">
        <v>3293</v>
      </c>
      <c r="C292" s="4" t="s">
        <v>63</v>
      </c>
      <c r="D292" s="4">
        <v>2007</v>
      </c>
      <c r="E292" s="4" t="s">
        <v>3273</v>
      </c>
      <c r="F292" s="4" t="s">
        <v>20</v>
      </c>
      <c r="G292" s="4" t="s">
        <v>20</v>
      </c>
      <c r="H292" s="25" t="s">
        <v>3294</v>
      </c>
      <c r="I292" s="4" t="s">
        <v>1536</v>
      </c>
      <c r="J292" s="4">
        <v>1374386</v>
      </c>
      <c r="K292" s="4">
        <v>1317150</v>
      </c>
      <c r="L292" s="4" t="s">
        <v>953</v>
      </c>
      <c r="M292" s="4" t="s">
        <v>551</v>
      </c>
      <c r="N292" s="5">
        <v>41182</v>
      </c>
      <c r="O292" s="25" t="s">
        <v>3295</v>
      </c>
      <c r="P292" s="4"/>
    </row>
    <row r="293" spans="1:16" ht="186.95">
      <c r="A293" s="4"/>
      <c r="B293" s="4" t="s">
        <v>3266</v>
      </c>
      <c r="C293" s="4" t="s">
        <v>3258</v>
      </c>
      <c r="D293" s="4">
        <v>2007</v>
      </c>
      <c r="E293" s="4" t="s">
        <v>3259</v>
      </c>
      <c r="F293" s="4" t="s">
        <v>152</v>
      </c>
      <c r="G293" s="4" t="s">
        <v>152</v>
      </c>
      <c r="H293" s="25" t="s">
        <v>3267</v>
      </c>
      <c r="I293" s="4" t="s">
        <v>3268</v>
      </c>
      <c r="J293" s="4">
        <v>1683457</v>
      </c>
      <c r="K293" s="4">
        <v>1606210</v>
      </c>
      <c r="L293" s="4" t="s">
        <v>953</v>
      </c>
      <c r="M293" s="4" t="s">
        <v>407</v>
      </c>
      <c r="N293" s="5">
        <v>41252</v>
      </c>
      <c r="O293" s="25" t="s">
        <v>3268</v>
      </c>
      <c r="P293" s="4"/>
    </row>
    <row r="294" spans="1:16" ht="170.1">
      <c r="A294" s="4" t="s">
        <v>4185</v>
      </c>
      <c r="B294" s="4" t="s">
        <v>3224</v>
      </c>
      <c r="C294" s="4" t="s">
        <v>3009</v>
      </c>
      <c r="D294" s="4">
        <v>2007</v>
      </c>
      <c r="E294" s="4" t="s">
        <v>3225</v>
      </c>
      <c r="F294" s="4" t="s">
        <v>152</v>
      </c>
      <c r="G294" s="4" t="s">
        <v>152</v>
      </c>
      <c r="H294" s="25" t="s">
        <v>3226</v>
      </c>
      <c r="I294" s="4" t="s">
        <v>600</v>
      </c>
      <c r="J294" s="4">
        <v>57122</v>
      </c>
      <c r="K294" s="4">
        <v>64747</v>
      </c>
      <c r="L294" s="4" t="s">
        <v>953</v>
      </c>
      <c r="M294" s="4" t="s">
        <v>407</v>
      </c>
      <c r="N294" s="5">
        <v>39813</v>
      </c>
      <c r="O294" s="25" t="s">
        <v>3227</v>
      </c>
      <c r="P294" s="4"/>
    </row>
    <row r="295" spans="1:16" ht="186.95">
      <c r="A295" s="4" t="s">
        <v>906</v>
      </c>
      <c r="B295" s="4" t="s">
        <v>3123</v>
      </c>
      <c r="C295" s="4" t="s">
        <v>165</v>
      </c>
      <c r="D295" s="4">
        <v>2008</v>
      </c>
      <c r="E295" s="4" t="s">
        <v>3124</v>
      </c>
      <c r="F295" s="4" t="s">
        <v>583</v>
      </c>
      <c r="G295" s="4" t="s">
        <v>583</v>
      </c>
      <c r="H295" s="25" t="s">
        <v>3125</v>
      </c>
      <c r="I295" s="4" t="s">
        <v>585</v>
      </c>
      <c r="J295" s="4">
        <v>350000</v>
      </c>
      <c r="K295" s="4">
        <v>350000</v>
      </c>
      <c r="L295" s="4" t="s">
        <v>953</v>
      </c>
      <c r="M295" s="4" t="s">
        <v>300</v>
      </c>
      <c r="N295" s="5">
        <v>40178</v>
      </c>
      <c r="O295" s="25" t="s">
        <v>3126</v>
      </c>
      <c r="P295" s="4"/>
    </row>
    <row r="296" spans="1:16" ht="170.1">
      <c r="A296" s="4" t="s">
        <v>4186</v>
      </c>
      <c r="B296" s="4" t="s">
        <v>3167</v>
      </c>
      <c r="C296" s="4" t="s">
        <v>63</v>
      </c>
      <c r="D296" s="4">
        <v>2008</v>
      </c>
      <c r="E296" s="4" t="s">
        <v>3141</v>
      </c>
      <c r="F296" s="4" t="s">
        <v>42</v>
      </c>
      <c r="G296" s="4" t="s">
        <v>42</v>
      </c>
      <c r="H296" s="25" t="s">
        <v>3168</v>
      </c>
      <c r="I296" s="4" t="s">
        <v>3169</v>
      </c>
      <c r="J296" s="4">
        <v>0</v>
      </c>
      <c r="K296" s="4">
        <v>235944</v>
      </c>
      <c r="L296" s="4" t="s">
        <v>953</v>
      </c>
      <c r="M296" s="4" t="s">
        <v>407</v>
      </c>
      <c r="N296" s="5">
        <v>41274</v>
      </c>
      <c r="O296" s="25" t="s">
        <v>3169</v>
      </c>
      <c r="P296" s="4"/>
    </row>
    <row r="297" spans="1:16" ht="186.95">
      <c r="A297" s="4"/>
      <c r="B297" s="4" t="s">
        <v>3217</v>
      </c>
      <c r="C297" s="4" t="s">
        <v>63</v>
      </c>
      <c r="D297" s="4">
        <v>2008</v>
      </c>
      <c r="E297" s="4" t="s">
        <v>3141</v>
      </c>
      <c r="F297" s="4" t="s">
        <v>20</v>
      </c>
      <c r="G297" s="4" t="s">
        <v>20</v>
      </c>
      <c r="H297" s="25" t="s">
        <v>3218</v>
      </c>
      <c r="I297" s="4" t="s">
        <v>1536</v>
      </c>
      <c r="J297" s="4">
        <v>395355</v>
      </c>
      <c r="K297" s="4">
        <v>380000</v>
      </c>
      <c r="L297" s="4" t="s">
        <v>953</v>
      </c>
      <c r="M297" s="4" t="s">
        <v>551</v>
      </c>
      <c r="N297" s="5">
        <v>41274</v>
      </c>
      <c r="O297" s="25" t="s">
        <v>3219</v>
      </c>
      <c r="P297" s="4"/>
    </row>
    <row r="298" spans="1:16" ht="272.10000000000002">
      <c r="A298" s="4"/>
      <c r="B298" s="4" t="s">
        <v>3150</v>
      </c>
      <c r="C298" s="4" t="s">
        <v>63</v>
      </c>
      <c r="D298" s="4">
        <v>2008</v>
      </c>
      <c r="E298" s="4" t="s">
        <v>3141</v>
      </c>
      <c r="F298" s="4" t="s">
        <v>194</v>
      </c>
      <c r="G298" s="4" t="s">
        <v>152</v>
      </c>
      <c r="H298" s="25" t="s">
        <v>3151</v>
      </c>
      <c r="I298" s="4" t="s">
        <v>1131</v>
      </c>
      <c r="J298" s="4">
        <v>701739</v>
      </c>
      <c r="K298" s="4">
        <v>671888</v>
      </c>
      <c r="L298" s="4" t="s">
        <v>953</v>
      </c>
      <c r="M298" s="4" t="s">
        <v>334</v>
      </c>
      <c r="N298" s="5">
        <v>41274</v>
      </c>
      <c r="O298" s="25" t="s">
        <v>3152</v>
      </c>
      <c r="P298" s="4"/>
    </row>
    <row r="299" spans="1:16" ht="170.1">
      <c r="A299" s="4" t="s">
        <v>4187</v>
      </c>
      <c r="B299" s="4" t="s">
        <v>3184</v>
      </c>
      <c r="C299" s="4" t="s">
        <v>63</v>
      </c>
      <c r="D299" s="4">
        <v>2008</v>
      </c>
      <c r="E299" s="4" t="s">
        <v>3141</v>
      </c>
      <c r="F299" s="4" t="s">
        <v>152</v>
      </c>
      <c r="G299" s="4" t="s">
        <v>152</v>
      </c>
      <c r="H299" s="25" t="s">
        <v>3185</v>
      </c>
      <c r="I299" s="4" t="s">
        <v>2986</v>
      </c>
      <c r="J299" s="4">
        <v>578898</v>
      </c>
      <c r="K299" s="4">
        <v>575000</v>
      </c>
      <c r="L299" s="4" t="s">
        <v>953</v>
      </c>
      <c r="M299" s="4" t="s">
        <v>282</v>
      </c>
      <c r="N299" s="5">
        <v>40543</v>
      </c>
      <c r="O299" s="25" t="s">
        <v>3186</v>
      </c>
      <c r="P299" s="4"/>
    </row>
    <row r="300" spans="1:16" ht="153">
      <c r="A300" s="4"/>
      <c r="B300" s="4" t="s">
        <v>3143</v>
      </c>
      <c r="C300" s="4" t="s">
        <v>63</v>
      </c>
      <c r="D300" s="4">
        <v>2008</v>
      </c>
      <c r="E300" s="4" t="s">
        <v>3141</v>
      </c>
      <c r="F300" s="4" t="s">
        <v>88</v>
      </c>
      <c r="G300" s="4" t="s">
        <v>88</v>
      </c>
      <c r="H300" s="25" t="s">
        <v>3144</v>
      </c>
      <c r="I300" s="4" t="s">
        <v>3145</v>
      </c>
      <c r="J300" s="4">
        <v>216948</v>
      </c>
      <c r="K300" s="4">
        <v>208000</v>
      </c>
      <c r="L300" s="4" t="s">
        <v>953</v>
      </c>
      <c r="M300" s="4" t="s">
        <v>1310</v>
      </c>
      <c r="N300" s="5">
        <v>40908</v>
      </c>
      <c r="O300" s="25" t="s">
        <v>3146</v>
      </c>
      <c r="P300" s="4"/>
    </row>
    <row r="301" spans="1:16" ht="204">
      <c r="A301" s="4" t="s">
        <v>4188</v>
      </c>
      <c r="B301" s="4" t="s">
        <v>3119</v>
      </c>
      <c r="C301" s="4" t="s">
        <v>33</v>
      </c>
      <c r="D301" s="4">
        <v>2008</v>
      </c>
      <c r="E301" s="4" t="s">
        <v>3120</v>
      </c>
      <c r="F301" s="4" t="s">
        <v>49</v>
      </c>
      <c r="G301" s="4" t="s">
        <v>49</v>
      </c>
      <c r="H301" s="25" t="s">
        <v>3121</v>
      </c>
      <c r="I301" s="4" t="s">
        <v>2814</v>
      </c>
      <c r="J301" s="4">
        <v>469666</v>
      </c>
      <c r="K301" s="4">
        <v>438000</v>
      </c>
      <c r="L301" s="4" t="s">
        <v>953</v>
      </c>
      <c r="M301" s="4" t="s">
        <v>441</v>
      </c>
      <c r="N301" s="5">
        <v>41081</v>
      </c>
      <c r="O301" s="25" t="s">
        <v>3122</v>
      </c>
      <c r="P301" s="4"/>
    </row>
    <row r="302" spans="1:16" ht="204">
      <c r="A302" s="4" t="s">
        <v>4189</v>
      </c>
      <c r="B302" s="4" t="s">
        <v>3048</v>
      </c>
      <c r="C302" s="4" t="s">
        <v>63</v>
      </c>
      <c r="D302" s="4">
        <v>2009</v>
      </c>
      <c r="E302" s="4" t="s">
        <v>3014</v>
      </c>
      <c r="F302" s="4" t="s">
        <v>113</v>
      </c>
      <c r="G302" s="4" t="s">
        <v>113</v>
      </c>
      <c r="H302" s="25" t="s">
        <v>3049</v>
      </c>
      <c r="I302" s="4" t="s">
        <v>1766</v>
      </c>
      <c r="J302" s="4">
        <v>425940</v>
      </c>
      <c r="K302" s="4">
        <v>410000</v>
      </c>
      <c r="L302" s="4" t="s">
        <v>953</v>
      </c>
      <c r="M302" s="4" t="s">
        <v>358</v>
      </c>
      <c r="N302" s="5">
        <v>41274</v>
      </c>
      <c r="O302" s="25" t="s">
        <v>3050</v>
      </c>
      <c r="P302" s="4"/>
    </row>
    <row r="303" spans="1:16" ht="170.1">
      <c r="A303" s="4" t="s">
        <v>4190</v>
      </c>
      <c r="B303" s="4" t="s">
        <v>3078</v>
      </c>
      <c r="C303" s="4" t="s">
        <v>63</v>
      </c>
      <c r="D303" s="4">
        <v>2009</v>
      </c>
      <c r="E303" s="4" t="s">
        <v>3014</v>
      </c>
      <c r="F303" s="4" t="s">
        <v>113</v>
      </c>
      <c r="G303" s="4" t="s">
        <v>113</v>
      </c>
      <c r="H303" s="25" t="s">
        <v>3079</v>
      </c>
      <c r="I303" s="4" t="s">
        <v>732</v>
      </c>
      <c r="J303" s="4">
        <v>270258</v>
      </c>
      <c r="K303" s="4">
        <v>260000</v>
      </c>
      <c r="L303" s="4" t="s">
        <v>953</v>
      </c>
      <c r="M303" s="4" t="s">
        <v>551</v>
      </c>
      <c r="N303" s="5">
        <v>40908</v>
      </c>
      <c r="O303" s="25" t="s">
        <v>732</v>
      </c>
      <c r="P303" s="4"/>
    </row>
    <row r="304" spans="1:16" ht="153">
      <c r="A304" s="4" t="s">
        <v>4191</v>
      </c>
      <c r="B304" s="4" t="s">
        <v>3000</v>
      </c>
      <c r="C304" s="4" t="s">
        <v>241</v>
      </c>
      <c r="D304" s="4">
        <v>2009</v>
      </c>
      <c r="E304" s="4" t="s">
        <v>2989</v>
      </c>
      <c r="F304" s="4" t="s">
        <v>42</v>
      </c>
      <c r="G304" s="4" t="s">
        <v>42</v>
      </c>
      <c r="H304" s="25" t="s">
        <v>3001</v>
      </c>
      <c r="I304" s="4" t="s">
        <v>132</v>
      </c>
      <c r="J304" s="4">
        <v>953285</v>
      </c>
      <c r="K304" s="4">
        <v>891200</v>
      </c>
      <c r="L304" s="4" t="s">
        <v>953</v>
      </c>
      <c r="M304" s="4" t="s">
        <v>407</v>
      </c>
      <c r="N304" s="5">
        <v>41639</v>
      </c>
      <c r="O304" s="25" t="s">
        <v>132</v>
      </c>
      <c r="P304" s="4"/>
    </row>
    <row r="305" spans="1:16" ht="186.95">
      <c r="A305" s="4" t="s">
        <v>4192</v>
      </c>
      <c r="B305" s="4" t="s">
        <v>3003</v>
      </c>
      <c r="C305" s="4" t="s">
        <v>241</v>
      </c>
      <c r="D305" s="4">
        <v>2009</v>
      </c>
      <c r="E305" s="4" t="s">
        <v>2989</v>
      </c>
      <c r="F305" s="4" t="s">
        <v>20</v>
      </c>
      <c r="G305" s="4" t="s">
        <v>20</v>
      </c>
      <c r="H305" s="25" t="s">
        <v>3004</v>
      </c>
      <c r="I305" s="4" t="s">
        <v>1536</v>
      </c>
      <c r="J305" s="4">
        <v>734215</v>
      </c>
      <c r="K305" s="4">
        <v>686400</v>
      </c>
      <c r="L305" s="4" t="s">
        <v>953</v>
      </c>
      <c r="M305" s="4" t="s">
        <v>551</v>
      </c>
      <c r="N305" s="5">
        <v>42078</v>
      </c>
      <c r="O305" s="25" t="s">
        <v>1536</v>
      </c>
      <c r="P305" s="4"/>
    </row>
    <row r="306" spans="1:16" ht="237.95">
      <c r="A306" s="4" t="s">
        <v>4193</v>
      </c>
      <c r="B306" s="4" t="s">
        <v>3096</v>
      </c>
      <c r="C306" s="4" t="s">
        <v>165</v>
      </c>
      <c r="D306" s="4">
        <v>2009</v>
      </c>
      <c r="E306" s="4" t="s">
        <v>3097</v>
      </c>
      <c r="F306" s="4" t="s">
        <v>20</v>
      </c>
      <c r="G306" s="4" t="s">
        <v>20</v>
      </c>
      <c r="H306" s="25" t="s">
        <v>3098</v>
      </c>
      <c r="I306" s="4" t="s">
        <v>22</v>
      </c>
      <c r="J306" s="4">
        <v>100000</v>
      </c>
      <c r="K306" s="4">
        <v>100000</v>
      </c>
      <c r="L306" s="4" t="s">
        <v>953</v>
      </c>
      <c r="M306" s="4" t="s">
        <v>300</v>
      </c>
      <c r="N306" s="5">
        <v>40543</v>
      </c>
      <c r="O306" s="25" t="s">
        <v>3099</v>
      </c>
      <c r="P306" s="4"/>
    </row>
    <row r="307" spans="1:16" ht="186.95">
      <c r="A307" s="4" t="s">
        <v>4194</v>
      </c>
      <c r="B307" s="4" t="s">
        <v>3072</v>
      </c>
      <c r="C307" s="4" t="s">
        <v>63</v>
      </c>
      <c r="D307" s="4">
        <v>2009</v>
      </c>
      <c r="E307" s="4" t="s">
        <v>3014</v>
      </c>
      <c r="F307" s="4" t="s">
        <v>152</v>
      </c>
      <c r="G307" s="4" t="s">
        <v>152</v>
      </c>
      <c r="H307" s="25" t="s">
        <v>3073</v>
      </c>
      <c r="I307" s="4" t="s">
        <v>3074</v>
      </c>
      <c r="J307" s="4">
        <v>373752</v>
      </c>
      <c r="K307" s="4">
        <v>360000</v>
      </c>
      <c r="L307" s="4" t="s">
        <v>953</v>
      </c>
      <c r="M307" s="4" t="s">
        <v>358</v>
      </c>
      <c r="N307" s="5">
        <v>41274</v>
      </c>
      <c r="O307" s="25" t="s">
        <v>3075</v>
      </c>
      <c r="P307" s="4"/>
    </row>
    <row r="308" spans="1:16" ht="204">
      <c r="A308" s="4"/>
      <c r="B308" s="4" t="s">
        <v>2978</v>
      </c>
      <c r="C308" s="4" t="s">
        <v>63</v>
      </c>
      <c r="D308" s="4">
        <v>2010</v>
      </c>
      <c r="E308" s="4" t="s">
        <v>2877</v>
      </c>
      <c r="F308" s="4" t="s">
        <v>42</v>
      </c>
      <c r="G308" s="4" t="s">
        <v>42</v>
      </c>
      <c r="H308" s="25" t="s">
        <v>2979</v>
      </c>
      <c r="I308" s="4" t="s">
        <v>132</v>
      </c>
      <c r="J308" s="4">
        <v>312709</v>
      </c>
      <c r="K308" s="4">
        <v>300000</v>
      </c>
      <c r="L308" s="4" t="s">
        <v>953</v>
      </c>
      <c r="M308" s="25" t="s">
        <v>407</v>
      </c>
      <c r="N308" s="37">
        <v>41274</v>
      </c>
      <c r="O308" s="25" t="s">
        <v>2980</v>
      </c>
      <c r="P308" s="4"/>
    </row>
    <row r="309" spans="1:16" ht="102">
      <c r="A309" s="4" t="s">
        <v>4195</v>
      </c>
      <c r="B309" s="4" t="s">
        <v>2672</v>
      </c>
      <c r="C309" s="4" t="s">
        <v>241</v>
      </c>
      <c r="D309" s="4">
        <v>2010</v>
      </c>
      <c r="E309" s="4" t="s">
        <v>2639</v>
      </c>
      <c r="F309" s="4" t="s">
        <v>42</v>
      </c>
      <c r="G309" s="4" t="s">
        <v>42</v>
      </c>
      <c r="H309" s="25" t="s">
        <v>2673</v>
      </c>
      <c r="I309" s="4" t="s">
        <v>2674</v>
      </c>
      <c r="J309" s="4">
        <v>611622</v>
      </c>
      <c r="K309" s="4">
        <v>577882</v>
      </c>
      <c r="L309" s="4" t="s">
        <v>953</v>
      </c>
      <c r="M309" s="25" t="s">
        <v>358</v>
      </c>
      <c r="N309" s="37">
        <v>42069</v>
      </c>
      <c r="O309" s="25" t="s">
        <v>2674</v>
      </c>
      <c r="P309" s="4"/>
    </row>
    <row r="310" spans="1:16" ht="170.1">
      <c r="A310" s="4" t="s">
        <v>100</v>
      </c>
      <c r="B310" s="4" t="s">
        <v>2888</v>
      </c>
      <c r="C310" s="4" t="s">
        <v>63</v>
      </c>
      <c r="D310" s="4">
        <v>2010</v>
      </c>
      <c r="E310" s="4" t="s">
        <v>2877</v>
      </c>
      <c r="F310" s="4" t="s">
        <v>42</v>
      </c>
      <c r="G310" s="4" t="s">
        <v>42</v>
      </c>
      <c r="H310" s="25" t="s">
        <v>2889</v>
      </c>
      <c r="I310" s="4" t="s">
        <v>1208</v>
      </c>
      <c r="J310" s="4">
        <v>318055</v>
      </c>
      <c r="K310" s="4">
        <v>305000</v>
      </c>
      <c r="L310" s="4" t="s">
        <v>953</v>
      </c>
      <c r="M310" s="25" t="s">
        <v>306</v>
      </c>
      <c r="N310" s="37">
        <v>41639</v>
      </c>
      <c r="O310" s="25" t="s">
        <v>2890</v>
      </c>
      <c r="P310" s="4"/>
    </row>
    <row r="311" spans="1:16" ht="119.1">
      <c r="A311" s="4" t="s">
        <v>100</v>
      </c>
      <c r="B311" s="4" t="s">
        <v>2927</v>
      </c>
      <c r="C311" s="4" t="s">
        <v>63</v>
      </c>
      <c r="D311" s="4">
        <v>2010</v>
      </c>
      <c r="E311" s="4" t="s">
        <v>2877</v>
      </c>
      <c r="F311" s="4" t="s">
        <v>42</v>
      </c>
      <c r="G311" s="4" t="s">
        <v>42</v>
      </c>
      <c r="H311" s="25" t="s">
        <v>2928</v>
      </c>
      <c r="I311" s="4" t="s">
        <v>1969</v>
      </c>
      <c r="J311" s="4">
        <v>341087</v>
      </c>
      <c r="K311" s="4">
        <v>670000</v>
      </c>
      <c r="L311" s="4" t="s">
        <v>953</v>
      </c>
      <c r="M311" s="25" t="s">
        <v>306</v>
      </c>
      <c r="N311" s="37">
        <v>42004</v>
      </c>
      <c r="O311" s="25" t="s">
        <v>1969</v>
      </c>
      <c r="P311" s="4"/>
    </row>
    <row r="312" spans="1:16" ht="186.95">
      <c r="A312" s="4" t="s">
        <v>4196</v>
      </c>
      <c r="B312" s="4" t="s">
        <v>2968</v>
      </c>
      <c r="C312" s="4" t="s">
        <v>63</v>
      </c>
      <c r="D312" s="4">
        <v>2010</v>
      </c>
      <c r="E312" s="4" t="s">
        <v>2877</v>
      </c>
      <c r="F312" s="4" t="s">
        <v>42</v>
      </c>
      <c r="G312" s="4" t="s">
        <v>42</v>
      </c>
      <c r="H312" s="25" t="s">
        <v>2969</v>
      </c>
      <c r="I312" s="4" t="s">
        <v>2970</v>
      </c>
      <c r="J312" s="4">
        <v>354702</v>
      </c>
      <c r="K312" s="4">
        <v>340000</v>
      </c>
      <c r="L312" s="4" t="s">
        <v>953</v>
      </c>
      <c r="M312" s="25" t="s">
        <v>407</v>
      </c>
      <c r="N312" s="37">
        <v>41639</v>
      </c>
      <c r="O312" s="25" t="s">
        <v>2971</v>
      </c>
      <c r="P312" s="4"/>
    </row>
    <row r="313" spans="1:16" ht="186.95">
      <c r="A313" s="4" t="s">
        <v>4197</v>
      </c>
      <c r="B313" s="4" t="s">
        <v>2972</v>
      </c>
      <c r="C313" s="4" t="s">
        <v>63</v>
      </c>
      <c r="D313" s="4">
        <v>2010</v>
      </c>
      <c r="E313" s="4" t="s">
        <v>2877</v>
      </c>
      <c r="F313" s="4" t="s">
        <v>42</v>
      </c>
      <c r="G313" s="4" t="s">
        <v>42</v>
      </c>
      <c r="H313" s="25" t="s">
        <v>2973</v>
      </c>
      <c r="I313" s="4" t="s">
        <v>763</v>
      </c>
      <c r="J313" s="4">
        <v>250744</v>
      </c>
      <c r="K313" s="4">
        <v>240000</v>
      </c>
      <c r="L313" s="4" t="s">
        <v>953</v>
      </c>
      <c r="M313" s="25" t="s">
        <v>306</v>
      </c>
      <c r="N313" s="37">
        <v>41274</v>
      </c>
      <c r="O313" s="25" t="s">
        <v>2974</v>
      </c>
      <c r="P313" s="4"/>
    </row>
    <row r="314" spans="1:16" ht="153">
      <c r="A314" s="4" t="s">
        <v>4198</v>
      </c>
      <c r="B314" s="4" t="s">
        <v>2906</v>
      </c>
      <c r="C314" s="4" t="s">
        <v>63</v>
      </c>
      <c r="D314" s="4">
        <v>2010</v>
      </c>
      <c r="E314" s="4" t="s">
        <v>2877</v>
      </c>
      <c r="F314" s="4" t="s">
        <v>220</v>
      </c>
      <c r="G314" s="4" t="s">
        <v>220</v>
      </c>
      <c r="H314" s="25" t="s">
        <v>2907</v>
      </c>
      <c r="I314" s="4" t="s">
        <v>882</v>
      </c>
      <c r="J314" s="4">
        <v>877598</v>
      </c>
      <c r="K314" s="4">
        <v>820000</v>
      </c>
      <c r="L314" s="4" t="s">
        <v>953</v>
      </c>
      <c r="M314" s="25" t="s">
        <v>282</v>
      </c>
      <c r="N314" s="37">
        <v>42369</v>
      </c>
      <c r="O314" s="25" t="s">
        <v>2908</v>
      </c>
      <c r="P314" s="4"/>
    </row>
    <row r="315" spans="1:16" ht="204">
      <c r="A315" s="4" t="s">
        <v>4192</v>
      </c>
      <c r="B315" s="4" t="s">
        <v>2975</v>
      </c>
      <c r="C315" s="4" t="s">
        <v>63</v>
      </c>
      <c r="D315" s="4">
        <v>2010</v>
      </c>
      <c r="E315" s="4" t="s">
        <v>2877</v>
      </c>
      <c r="F315" s="4" t="s">
        <v>152</v>
      </c>
      <c r="G315" s="4" t="s">
        <v>152</v>
      </c>
      <c r="H315" s="25" t="s">
        <v>2976</v>
      </c>
      <c r="I315" s="4" t="s">
        <v>2977</v>
      </c>
      <c r="J315" s="4">
        <v>491119</v>
      </c>
      <c r="K315" s="4">
        <v>470000</v>
      </c>
      <c r="L315" s="4" t="s">
        <v>953</v>
      </c>
      <c r="M315" s="25" t="s">
        <v>300</v>
      </c>
      <c r="N315" s="37">
        <v>41274</v>
      </c>
      <c r="O315" s="25" t="s">
        <v>2977</v>
      </c>
      <c r="P315" s="4"/>
    </row>
    <row r="316" spans="1:16" ht="186.95">
      <c r="A316" s="4" t="s">
        <v>4198</v>
      </c>
      <c r="B316" s="4" t="s">
        <v>2957</v>
      </c>
      <c r="C316" s="4" t="s">
        <v>63</v>
      </c>
      <c r="D316" s="4">
        <v>2010</v>
      </c>
      <c r="E316" s="4" t="s">
        <v>2877</v>
      </c>
      <c r="F316" s="4" t="s">
        <v>88</v>
      </c>
      <c r="G316" s="4" t="s">
        <v>88</v>
      </c>
      <c r="H316" s="25" t="s">
        <v>2958</v>
      </c>
      <c r="I316" s="4" t="s">
        <v>2080</v>
      </c>
      <c r="J316" s="4">
        <v>188432</v>
      </c>
      <c r="K316" s="4">
        <v>360000</v>
      </c>
      <c r="L316" s="4" t="s">
        <v>953</v>
      </c>
      <c r="M316" s="25" t="s">
        <v>358</v>
      </c>
      <c r="N316" s="37">
        <v>41329</v>
      </c>
      <c r="O316" s="25" t="s">
        <v>2959</v>
      </c>
      <c r="P316" s="4"/>
    </row>
    <row r="317" spans="1:16" ht="84.95">
      <c r="A317" s="4" t="s">
        <v>100</v>
      </c>
      <c r="B317" s="4" t="s">
        <v>2502</v>
      </c>
      <c r="C317" s="4" t="s">
        <v>241</v>
      </c>
      <c r="D317" s="4">
        <v>2011</v>
      </c>
      <c r="E317" s="4" t="s">
        <v>2487</v>
      </c>
      <c r="F317" s="4" t="s">
        <v>94</v>
      </c>
      <c r="G317" s="4" t="s">
        <v>94</v>
      </c>
      <c r="H317" s="25" t="s">
        <v>2503</v>
      </c>
      <c r="I317" s="4" t="s">
        <v>1177</v>
      </c>
      <c r="J317" s="4">
        <v>692618</v>
      </c>
      <c r="K317" s="4">
        <v>655356</v>
      </c>
      <c r="L317" s="4" t="s">
        <v>953</v>
      </c>
      <c r="M317" s="25" t="s">
        <v>306</v>
      </c>
      <c r="N317" s="37">
        <v>42735</v>
      </c>
      <c r="O317" s="25" t="s">
        <v>1177</v>
      </c>
      <c r="P317" s="4"/>
    </row>
    <row r="318" spans="1:16" ht="119.1">
      <c r="A318" s="4" t="s">
        <v>100</v>
      </c>
      <c r="B318" s="4" t="s">
        <v>2764</v>
      </c>
      <c r="C318" s="4" t="s">
        <v>63</v>
      </c>
      <c r="D318" s="4">
        <v>2011</v>
      </c>
      <c r="E318" s="4" t="s">
        <v>2697</v>
      </c>
      <c r="F318" s="4" t="s">
        <v>42</v>
      </c>
      <c r="G318" s="4" t="s">
        <v>42</v>
      </c>
      <c r="H318" s="25" t="s">
        <v>2765</v>
      </c>
      <c r="I318" s="4" t="s">
        <v>2203</v>
      </c>
      <c r="J318" s="4">
        <v>686432</v>
      </c>
      <c r="K318" s="4">
        <v>652000</v>
      </c>
      <c r="L318" s="4" t="s">
        <v>953</v>
      </c>
      <c r="M318" s="25" t="s">
        <v>1151</v>
      </c>
      <c r="N318" s="37">
        <v>41711</v>
      </c>
      <c r="O318" s="25" t="s">
        <v>2204</v>
      </c>
      <c r="P318" s="4"/>
    </row>
    <row r="319" spans="1:16" ht="119.1">
      <c r="A319" s="4" t="s">
        <v>4199</v>
      </c>
      <c r="B319" s="4" t="s">
        <v>2721</v>
      </c>
      <c r="C319" s="4" t="s">
        <v>63</v>
      </c>
      <c r="D319" s="4">
        <v>2011</v>
      </c>
      <c r="E319" s="4" t="s">
        <v>2697</v>
      </c>
      <c r="F319" s="4" t="s">
        <v>20</v>
      </c>
      <c r="G319" s="4" t="s">
        <v>20</v>
      </c>
      <c r="H319" s="25" t="s">
        <v>2722</v>
      </c>
      <c r="I319" s="4" t="s">
        <v>1536</v>
      </c>
      <c r="J319" s="4">
        <v>421737</v>
      </c>
      <c r="K319" s="4">
        <v>400000</v>
      </c>
      <c r="L319" s="4" t="s">
        <v>953</v>
      </c>
      <c r="M319" s="25" t="s">
        <v>300</v>
      </c>
      <c r="N319" s="37">
        <v>42078</v>
      </c>
      <c r="O319" s="25" t="s">
        <v>2723</v>
      </c>
      <c r="P319" s="4"/>
    </row>
    <row r="320" spans="1:16" ht="102">
      <c r="A320" s="4" t="s">
        <v>100</v>
      </c>
      <c r="B320" s="4" t="s">
        <v>2785</v>
      </c>
      <c r="C320" s="4" t="s">
        <v>63</v>
      </c>
      <c r="D320" s="4">
        <v>2011</v>
      </c>
      <c r="E320" s="4" t="s">
        <v>2697</v>
      </c>
      <c r="F320" s="4" t="s">
        <v>152</v>
      </c>
      <c r="G320" s="4" t="s">
        <v>152</v>
      </c>
      <c r="H320" s="25" t="s">
        <v>2786</v>
      </c>
      <c r="I320" s="4" t="s">
        <v>1017</v>
      </c>
      <c r="J320" s="4">
        <v>316599</v>
      </c>
      <c r="K320" s="4">
        <v>300000</v>
      </c>
      <c r="L320" s="4" t="s">
        <v>953</v>
      </c>
      <c r="M320" s="25" t="s">
        <v>551</v>
      </c>
      <c r="N320" s="37">
        <v>42035</v>
      </c>
      <c r="O320" s="25" t="s">
        <v>1017</v>
      </c>
      <c r="P320" s="4"/>
    </row>
    <row r="321" spans="1:16" ht="409.6">
      <c r="A321" s="4"/>
      <c r="B321" s="4" t="s">
        <v>2628</v>
      </c>
      <c r="C321" s="4" t="s">
        <v>165</v>
      </c>
      <c r="D321" s="4">
        <v>2011</v>
      </c>
      <c r="E321" s="4" t="s">
        <v>2625</v>
      </c>
      <c r="F321" s="4" t="s">
        <v>119</v>
      </c>
      <c r="G321" s="4" t="s">
        <v>119</v>
      </c>
      <c r="H321" s="25" t="s">
        <v>2629</v>
      </c>
      <c r="I321" s="4" t="s">
        <v>1404</v>
      </c>
      <c r="J321" s="4">
        <v>1230000</v>
      </c>
      <c r="K321" s="4">
        <v>1230000</v>
      </c>
      <c r="L321" s="4" t="s">
        <v>953</v>
      </c>
      <c r="M321" s="25" t="s">
        <v>1405</v>
      </c>
      <c r="N321" s="37">
        <v>42185</v>
      </c>
      <c r="O321" s="25" t="s">
        <v>2630</v>
      </c>
      <c r="P321" s="4"/>
    </row>
    <row r="322" spans="1:16" ht="68.099999999999994">
      <c r="A322" s="4" t="s">
        <v>4200</v>
      </c>
      <c r="B322" s="4" t="s">
        <v>2559</v>
      </c>
      <c r="C322" s="4" t="s">
        <v>63</v>
      </c>
      <c r="D322" s="4">
        <v>2012</v>
      </c>
      <c r="E322" s="4" t="s">
        <v>2527</v>
      </c>
      <c r="F322" s="4" t="s">
        <v>225</v>
      </c>
      <c r="G322" s="4" t="s">
        <v>225</v>
      </c>
      <c r="H322" s="25" t="s">
        <v>2560</v>
      </c>
      <c r="I322" s="4" t="s">
        <v>2561</v>
      </c>
      <c r="J322" s="4">
        <v>149836</v>
      </c>
      <c r="K322" s="4">
        <v>315000</v>
      </c>
      <c r="L322" s="4" t="s">
        <v>953</v>
      </c>
      <c r="M322" s="25" t="s">
        <v>282</v>
      </c>
      <c r="N322" s="37">
        <v>41374</v>
      </c>
      <c r="O322" s="25" t="s">
        <v>2561</v>
      </c>
      <c r="P322" s="4"/>
    </row>
    <row r="323" spans="1:16" ht="119.1">
      <c r="A323" s="4"/>
      <c r="B323" s="4" t="s">
        <v>2551</v>
      </c>
      <c r="C323" s="4" t="s">
        <v>63</v>
      </c>
      <c r="D323" s="4">
        <v>2012</v>
      </c>
      <c r="E323" s="4" t="s">
        <v>2527</v>
      </c>
      <c r="F323" s="4" t="s">
        <v>42</v>
      </c>
      <c r="G323" s="4" t="s">
        <v>42</v>
      </c>
      <c r="H323" s="25" t="s">
        <v>2552</v>
      </c>
      <c r="I323" s="4" t="s">
        <v>2553</v>
      </c>
      <c r="J323" s="4">
        <v>404746</v>
      </c>
      <c r="K323" s="4">
        <v>380000</v>
      </c>
      <c r="L323" s="4" t="s">
        <v>953</v>
      </c>
      <c r="M323" s="25" t="s">
        <v>441</v>
      </c>
      <c r="N323" s="37">
        <v>42369</v>
      </c>
      <c r="O323" s="25" t="s">
        <v>2554</v>
      </c>
      <c r="P323" s="4"/>
    </row>
    <row r="324" spans="1:16" ht="102">
      <c r="A324" s="4" t="s">
        <v>4201</v>
      </c>
      <c r="B324" s="4" t="s">
        <v>2442</v>
      </c>
      <c r="C324" s="4" t="s">
        <v>241</v>
      </c>
      <c r="D324" s="4">
        <v>2012</v>
      </c>
      <c r="E324" s="4" t="s">
        <v>2434</v>
      </c>
      <c r="F324" s="4" t="s">
        <v>42</v>
      </c>
      <c r="G324" s="4" t="s">
        <v>42</v>
      </c>
      <c r="H324" s="25" t="s">
        <v>2443</v>
      </c>
      <c r="I324" s="4" t="s">
        <v>1155</v>
      </c>
      <c r="J324" s="4">
        <v>898781</v>
      </c>
      <c r="K324" s="4">
        <v>813902</v>
      </c>
      <c r="L324" s="4" t="s">
        <v>953</v>
      </c>
      <c r="M324" s="25" t="s">
        <v>358</v>
      </c>
      <c r="N324" s="37">
        <v>42597</v>
      </c>
      <c r="O324" s="25" t="s">
        <v>1155</v>
      </c>
      <c r="P324" s="4"/>
    </row>
    <row r="325" spans="1:16" ht="102">
      <c r="A325" s="4" t="s">
        <v>4202</v>
      </c>
      <c r="B325" s="4" t="s">
        <v>2471</v>
      </c>
      <c r="C325" s="4" t="s">
        <v>205</v>
      </c>
      <c r="D325" s="4">
        <v>2012</v>
      </c>
      <c r="E325" s="4" t="s">
        <v>2455</v>
      </c>
      <c r="F325" s="4" t="s">
        <v>42</v>
      </c>
      <c r="G325" s="4" t="s">
        <v>42</v>
      </c>
      <c r="H325" s="25" t="s">
        <v>2472</v>
      </c>
      <c r="I325" s="4" t="s">
        <v>1454</v>
      </c>
      <c r="J325" s="4">
        <v>403639</v>
      </c>
      <c r="K325" s="4">
        <v>375000</v>
      </c>
      <c r="L325" s="4" t="s">
        <v>953</v>
      </c>
      <c r="M325" s="25" t="s">
        <v>306</v>
      </c>
      <c r="N325" s="37">
        <v>42536</v>
      </c>
      <c r="O325" s="25" t="s">
        <v>1454</v>
      </c>
      <c r="P325" s="4"/>
    </row>
    <row r="326" spans="1:16" ht="84.95">
      <c r="A326" s="4" t="s">
        <v>100</v>
      </c>
      <c r="B326" s="4" t="s">
        <v>2555</v>
      </c>
      <c r="C326" s="4" t="s">
        <v>63</v>
      </c>
      <c r="D326" s="4">
        <v>2012</v>
      </c>
      <c r="E326" s="4" t="s">
        <v>2527</v>
      </c>
      <c r="F326" s="4" t="s">
        <v>20</v>
      </c>
      <c r="G326" s="4" t="s">
        <v>20</v>
      </c>
      <c r="H326" s="25" t="s">
        <v>2556</v>
      </c>
      <c r="I326" s="4" t="s">
        <v>1449</v>
      </c>
      <c r="J326" s="4">
        <v>751965</v>
      </c>
      <c r="K326" s="4">
        <v>702792</v>
      </c>
      <c r="L326" s="4" t="s">
        <v>953</v>
      </c>
      <c r="M326" s="25" t="s">
        <v>306</v>
      </c>
      <c r="N326" s="37">
        <v>42004</v>
      </c>
      <c r="O326" s="25" t="s">
        <v>1449</v>
      </c>
      <c r="P326" s="4"/>
    </row>
    <row r="327" spans="1:16" ht="84.95">
      <c r="A327" s="4" t="s">
        <v>100</v>
      </c>
      <c r="B327" s="4" t="s">
        <v>2576</v>
      </c>
      <c r="C327" s="4" t="s">
        <v>63</v>
      </c>
      <c r="D327" s="4">
        <v>2012</v>
      </c>
      <c r="E327" s="4" t="s">
        <v>2527</v>
      </c>
      <c r="F327" s="4" t="s">
        <v>88</v>
      </c>
      <c r="G327" s="4" t="s">
        <v>88</v>
      </c>
      <c r="H327" s="25" t="s">
        <v>2577</v>
      </c>
      <c r="I327" s="4" t="s">
        <v>2578</v>
      </c>
      <c r="J327" s="4">
        <v>349516</v>
      </c>
      <c r="K327" s="4">
        <v>325000</v>
      </c>
      <c r="L327" s="4" t="s">
        <v>953</v>
      </c>
      <c r="M327" s="25" t="s">
        <v>306</v>
      </c>
      <c r="N327" s="37">
        <v>43100</v>
      </c>
      <c r="O327" s="25" t="s">
        <v>2579</v>
      </c>
      <c r="P327" s="4"/>
    </row>
    <row r="328" spans="1:16" ht="102">
      <c r="A328" s="4" t="s">
        <v>4203</v>
      </c>
      <c r="B328" s="4" t="s">
        <v>2327</v>
      </c>
      <c r="C328" s="4" t="s">
        <v>205</v>
      </c>
      <c r="D328" s="4">
        <v>2013</v>
      </c>
      <c r="E328" s="4" t="s">
        <v>2315</v>
      </c>
      <c r="F328" s="4" t="s">
        <v>243</v>
      </c>
      <c r="G328" s="4" t="s">
        <v>220</v>
      </c>
      <c r="H328" s="25" t="s">
        <v>2328</v>
      </c>
      <c r="I328" s="4" t="s">
        <v>245</v>
      </c>
      <c r="J328" s="4">
        <v>410352</v>
      </c>
      <c r="K328" s="4">
        <v>375000</v>
      </c>
      <c r="L328" s="4" t="s">
        <v>953</v>
      </c>
      <c r="M328" s="25" t="s">
        <v>300</v>
      </c>
      <c r="N328" s="37">
        <v>42916</v>
      </c>
      <c r="O328" s="25" t="s">
        <v>245</v>
      </c>
      <c r="P328" s="4"/>
    </row>
    <row r="329" spans="1:16" ht="102">
      <c r="A329" s="4" t="s">
        <v>100</v>
      </c>
      <c r="B329" s="4" t="s">
        <v>2386</v>
      </c>
      <c r="C329" s="4" t="s">
        <v>63</v>
      </c>
      <c r="D329" s="4">
        <v>2013</v>
      </c>
      <c r="E329" s="4" t="s">
        <v>2342</v>
      </c>
      <c r="F329" s="4" t="s">
        <v>20</v>
      </c>
      <c r="G329" s="4" t="s">
        <v>20</v>
      </c>
      <c r="H329" s="25" t="s">
        <v>2387</v>
      </c>
      <c r="I329" s="4" t="s">
        <v>2388</v>
      </c>
      <c r="J329" s="4">
        <v>298146</v>
      </c>
      <c r="K329" s="4">
        <v>280000</v>
      </c>
      <c r="L329" s="4" t="s">
        <v>953</v>
      </c>
      <c r="M329" s="25" t="s">
        <v>1151</v>
      </c>
      <c r="N329" s="37">
        <v>42735</v>
      </c>
      <c r="O329" s="25" t="s">
        <v>2388</v>
      </c>
      <c r="P329" s="4"/>
    </row>
    <row r="330" spans="1:16" ht="204">
      <c r="A330" s="4"/>
      <c r="B330" s="4" t="s">
        <v>2267</v>
      </c>
      <c r="C330" s="4" t="s">
        <v>241</v>
      </c>
      <c r="D330" s="4">
        <v>2013</v>
      </c>
      <c r="E330" s="4" t="s">
        <v>2245</v>
      </c>
      <c r="F330" s="4" t="s">
        <v>20</v>
      </c>
      <c r="G330" s="4" t="s">
        <v>88</v>
      </c>
      <c r="H330" s="25" t="s">
        <v>2268</v>
      </c>
      <c r="I330" s="4" t="s">
        <v>2269</v>
      </c>
      <c r="J330" s="4">
        <v>790566</v>
      </c>
      <c r="K330" s="4">
        <v>755320</v>
      </c>
      <c r="L330" s="4" t="s">
        <v>953</v>
      </c>
      <c r="M330" s="25" t="s">
        <v>300</v>
      </c>
      <c r="N330" s="37">
        <v>43100</v>
      </c>
      <c r="O330" s="25" t="s">
        <v>2269</v>
      </c>
      <c r="P330" s="4"/>
    </row>
    <row r="331" spans="1:16" ht="119.1">
      <c r="A331" s="4"/>
      <c r="B331" s="4" t="s">
        <v>2408</v>
      </c>
      <c r="C331" s="4" t="s">
        <v>63</v>
      </c>
      <c r="D331" s="4">
        <v>2013</v>
      </c>
      <c r="E331" s="4" t="s">
        <v>2342</v>
      </c>
      <c r="F331" s="4" t="s">
        <v>88</v>
      </c>
      <c r="G331" s="4" t="s">
        <v>88</v>
      </c>
      <c r="H331" s="25" t="s">
        <v>2409</v>
      </c>
      <c r="I331" s="4" t="s">
        <v>2410</v>
      </c>
      <c r="J331" s="4">
        <v>271426</v>
      </c>
      <c r="K331" s="4">
        <v>255000</v>
      </c>
      <c r="L331" s="4" t="s">
        <v>953</v>
      </c>
      <c r="M331" s="25" t="s">
        <v>358</v>
      </c>
      <c r="N331" s="37">
        <v>42735</v>
      </c>
      <c r="O331" s="25" t="s">
        <v>2411</v>
      </c>
      <c r="P331" s="4"/>
    </row>
    <row r="332" spans="1:16" ht="153">
      <c r="A332" s="4"/>
      <c r="B332" s="4" t="s">
        <v>2370</v>
      </c>
      <c r="C332" s="4" t="s">
        <v>63</v>
      </c>
      <c r="D332" s="4">
        <v>2013</v>
      </c>
      <c r="E332" s="4" t="s">
        <v>2342</v>
      </c>
      <c r="F332" s="4" t="s">
        <v>56</v>
      </c>
      <c r="G332" s="4" t="s">
        <v>119</v>
      </c>
      <c r="H332" s="25" t="s">
        <v>2371</v>
      </c>
      <c r="I332" s="4" t="s">
        <v>2372</v>
      </c>
      <c r="J332" s="4">
        <v>926469</v>
      </c>
      <c r="K332" s="4">
        <v>850000</v>
      </c>
      <c r="L332" s="4" t="s">
        <v>953</v>
      </c>
      <c r="M332" s="25" t="s">
        <v>293</v>
      </c>
      <c r="N332" s="37">
        <v>42735</v>
      </c>
      <c r="O332" s="25" t="s">
        <v>2373</v>
      </c>
      <c r="P332" s="4"/>
    </row>
    <row r="333" spans="1:16" ht="186.95">
      <c r="A333" s="4" t="s">
        <v>4204</v>
      </c>
      <c r="B333" s="4" t="s">
        <v>2182</v>
      </c>
      <c r="C333" s="4" t="s">
        <v>63</v>
      </c>
      <c r="D333" s="4">
        <v>2014</v>
      </c>
      <c r="E333" s="4" t="s">
        <v>2122</v>
      </c>
      <c r="F333" s="4" t="s">
        <v>382</v>
      </c>
      <c r="G333" s="4" t="s">
        <v>382</v>
      </c>
      <c r="H333" s="25" t="s">
        <v>2183</v>
      </c>
      <c r="I333" s="4" t="s">
        <v>2184</v>
      </c>
      <c r="J333" s="4">
        <v>280777</v>
      </c>
      <c r="K333" s="4">
        <v>270000</v>
      </c>
      <c r="L333" s="4" t="s">
        <v>953</v>
      </c>
      <c r="M333" s="25" t="s">
        <v>892</v>
      </c>
      <c r="N333" s="37">
        <v>43646</v>
      </c>
      <c r="O333" s="25" t="s">
        <v>2184</v>
      </c>
      <c r="P333" s="4"/>
    </row>
    <row r="334" spans="1:16" ht="186.95">
      <c r="A334" s="4"/>
      <c r="B334" s="4" t="s">
        <v>2242</v>
      </c>
      <c r="C334" s="4" t="s">
        <v>63</v>
      </c>
      <c r="D334" s="4">
        <v>2014</v>
      </c>
      <c r="E334" s="4" t="s">
        <v>2122</v>
      </c>
      <c r="F334" s="4" t="s">
        <v>194</v>
      </c>
      <c r="G334" s="4" t="s">
        <v>194</v>
      </c>
      <c r="H334" s="25" t="s">
        <v>2243</v>
      </c>
      <c r="I334" s="4" t="s">
        <v>1345</v>
      </c>
      <c r="J334" s="4">
        <v>283085</v>
      </c>
      <c r="K334" s="4">
        <v>270000</v>
      </c>
      <c r="L334" s="4" t="s">
        <v>953</v>
      </c>
      <c r="M334" s="25" t="s">
        <v>358</v>
      </c>
      <c r="N334" s="37">
        <v>42736</v>
      </c>
      <c r="O334" s="25" t="s">
        <v>1345</v>
      </c>
      <c r="P334" s="4"/>
    </row>
    <row r="335" spans="1:16" ht="153">
      <c r="A335" s="4"/>
      <c r="B335" s="4" t="s">
        <v>2165</v>
      </c>
      <c r="C335" s="4" t="s">
        <v>63</v>
      </c>
      <c r="D335" s="4">
        <v>2014</v>
      </c>
      <c r="E335" s="4" t="s">
        <v>2122</v>
      </c>
      <c r="F335" s="4" t="s">
        <v>42</v>
      </c>
      <c r="G335" s="4" t="s">
        <v>42</v>
      </c>
      <c r="H335" s="25" t="s">
        <v>2166</v>
      </c>
      <c r="I335" s="4" t="s">
        <v>1549</v>
      </c>
      <c r="J335" s="4">
        <v>333674</v>
      </c>
      <c r="K335" s="4">
        <v>320000</v>
      </c>
      <c r="L335" s="4" t="s">
        <v>953</v>
      </c>
      <c r="M335" s="25" t="s">
        <v>358</v>
      </c>
      <c r="N335" s="37">
        <v>42947</v>
      </c>
      <c r="O335" s="25" t="s">
        <v>2167</v>
      </c>
      <c r="P335" s="4"/>
    </row>
    <row r="336" spans="1:16" ht="288.95">
      <c r="A336" s="4" t="s">
        <v>4205</v>
      </c>
      <c r="B336" s="4" t="s">
        <v>2075</v>
      </c>
      <c r="C336" s="4" t="s">
        <v>165</v>
      </c>
      <c r="D336" s="4">
        <v>2014</v>
      </c>
      <c r="E336" s="4" t="s">
        <v>2071</v>
      </c>
      <c r="F336" s="4" t="s">
        <v>20</v>
      </c>
      <c r="G336" s="4" t="s">
        <v>20</v>
      </c>
      <c r="H336" s="25" t="s">
        <v>2076</v>
      </c>
      <c r="I336" s="4" t="s">
        <v>22</v>
      </c>
      <c r="J336" s="4">
        <v>560000</v>
      </c>
      <c r="K336" s="4">
        <v>560000</v>
      </c>
      <c r="L336" s="4" t="s">
        <v>953</v>
      </c>
      <c r="M336" s="25" t="s">
        <v>300</v>
      </c>
      <c r="N336" s="37">
        <v>43100</v>
      </c>
      <c r="O336" s="25" t="s">
        <v>2077</v>
      </c>
      <c r="P336" s="4"/>
    </row>
    <row r="337" spans="1:17" ht="186.95">
      <c r="A337" s="4"/>
      <c r="B337" s="4" t="s">
        <v>2028</v>
      </c>
      <c r="C337" s="4" t="s">
        <v>241</v>
      </c>
      <c r="D337" s="4">
        <v>2014</v>
      </c>
      <c r="E337" s="4" t="s">
        <v>2021</v>
      </c>
      <c r="F337" s="4" t="s">
        <v>152</v>
      </c>
      <c r="G337" s="4" t="s">
        <v>152</v>
      </c>
      <c r="H337" s="25" t="s">
        <v>2029</v>
      </c>
      <c r="I337" s="4" t="s">
        <v>201</v>
      </c>
      <c r="J337" s="4">
        <v>922765</v>
      </c>
      <c r="K337" s="4">
        <v>892183</v>
      </c>
      <c r="L337" s="4" t="s">
        <v>953</v>
      </c>
      <c r="M337" s="25" t="s">
        <v>407</v>
      </c>
      <c r="N337" s="37">
        <v>44561</v>
      </c>
      <c r="O337" s="25" t="s">
        <v>201</v>
      </c>
      <c r="P337" s="4"/>
    </row>
    <row r="338" spans="1:17" ht="204">
      <c r="A338" s="4" t="s">
        <v>4206</v>
      </c>
      <c r="B338" s="4" t="s">
        <v>2178</v>
      </c>
      <c r="C338" s="4" t="s">
        <v>63</v>
      </c>
      <c r="D338" s="4">
        <v>2014</v>
      </c>
      <c r="E338" s="4" t="s">
        <v>2122</v>
      </c>
      <c r="F338" s="4" t="s">
        <v>152</v>
      </c>
      <c r="G338" s="4" t="s">
        <v>152</v>
      </c>
      <c r="H338" s="25" t="s">
        <v>2179</v>
      </c>
      <c r="I338" s="4" t="s">
        <v>2180</v>
      </c>
      <c r="J338" s="4">
        <v>173523</v>
      </c>
      <c r="K338" s="4">
        <v>209047</v>
      </c>
      <c r="L338" s="4" t="s">
        <v>953</v>
      </c>
      <c r="M338" s="25" t="s">
        <v>358</v>
      </c>
      <c r="N338" s="37">
        <v>42208</v>
      </c>
      <c r="O338" s="25" t="s">
        <v>2181</v>
      </c>
      <c r="P338" s="4"/>
    </row>
    <row r="339" spans="1:17" ht="204">
      <c r="A339" s="4"/>
      <c r="B339" s="4" t="s">
        <v>1978</v>
      </c>
      <c r="C339" s="4" t="s">
        <v>63</v>
      </c>
      <c r="D339" s="4">
        <v>2015</v>
      </c>
      <c r="E339" s="4" t="s">
        <v>1918</v>
      </c>
      <c r="F339" s="4" t="s">
        <v>94</v>
      </c>
      <c r="G339" s="4" t="s">
        <v>94</v>
      </c>
      <c r="H339" s="25" t="s">
        <v>1979</v>
      </c>
      <c r="I339" s="4" t="s">
        <v>590</v>
      </c>
      <c r="J339" s="4">
        <v>428135</v>
      </c>
      <c r="K339" s="4">
        <v>414400</v>
      </c>
      <c r="L339" s="4" t="s">
        <v>953</v>
      </c>
      <c r="M339" s="4" t="s">
        <v>300</v>
      </c>
      <c r="N339" s="5">
        <v>43465</v>
      </c>
      <c r="O339" s="25" t="s">
        <v>1980</v>
      </c>
      <c r="P339" s="4"/>
      <c r="Q339" s="4"/>
    </row>
    <row r="340" spans="1:17" ht="186.95">
      <c r="A340" s="6" t="s">
        <v>1970</v>
      </c>
      <c r="B340" s="4" t="s">
        <v>1971</v>
      </c>
      <c r="C340" s="4" t="s">
        <v>63</v>
      </c>
      <c r="D340" s="4">
        <v>2015</v>
      </c>
      <c r="E340" s="4" t="s">
        <v>1918</v>
      </c>
      <c r="F340" s="4" t="s">
        <v>225</v>
      </c>
      <c r="G340" s="4" t="s">
        <v>225</v>
      </c>
      <c r="H340" s="25" t="s">
        <v>1972</v>
      </c>
      <c r="I340" s="4" t="s">
        <v>1973</v>
      </c>
      <c r="J340" s="4">
        <v>261618</v>
      </c>
      <c r="K340" s="4">
        <v>262200</v>
      </c>
      <c r="L340" s="4" t="s">
        <v>953</v>
      </c>
      <c r="M340" s="4" t="s">
        <v>892</v>
      </c>
      <c r="N340" s="5">
        <v>43465</v>
      </c>
      <c r="O340" s="25" t="s">
        <v>1974</v>
      </c>
      <c r="P340" s="4"/>
    </row>
    <row r="341" spans="1:17" ht="170.1">
      <c r="A341" s="4" t="s">
        <v>1886</v>
      </c>
      <c r="B341" s="4" t="s">
        <v>1887</v>
      </c>
      <c r="C341" s="4" t="s">
        <v>205</v>
      </c>
      <c r="D341" s="4">
        <v>2015</v>
      </c>
      <c r="E341" s="4" t="s">
        <v>1880</v>
      </c>
      <c r="F341" s="4" t="s">
        <v>56</v>
      </c>
      <c r="G341" s="4" t="s">
        <v>56</v>
      </c>
      <c r="H341" s="25" t="s">
        <v>1888</v>
      </c>
      <c r="I341" s="4" t="s">
        <v>1889</v>
      </c>
      <c r="J341" s="4">
        <v>332395</v>
      </c>
      <c r="K341" s="4">
        <v>330000</v>
      </c>
      <c r="L341" s="4" t="s">
        <v>953</v>
      </c>
      <c r="M341" s="4" t="s">
        <v>306</v>
      </c>
      <c r="N341" s="5">
        <v>43465</v>
      </c>
      <c r="O341" s="25" t="s">
        <v>1889</v>
      </c>
      <c r="P341" s="4"/>
    </row>
    <row r="342" spans="1:17" ht="186.95">
      <c r="A342" s="4"/>
      <c r="B342" s="4" t="s">
        <v>1905</v>
      </c>
      <c r="C342" s="4" t="s">
        <v>205</v>
      </c>
      <c r="D342" s="4">
        <v>2015</v>
      </c>
      <c r="E342" s="4" t="s">
        <v>1880</v>
      </c>
      <c r="F342" s="4" t="s">
        <v>220</v>
      </c>
      <c r="G342" s="4" t="s">
        <v>220</v>
      </c>
      <c r="H342" s="25" t="s">
        <v>1906</v>
      </c>
      <c r="I342" s="4" t="s">
        <v>1907</v>
      </c>
      <c r="J342" s="4">
        <v>0</v>
      </c>
      <c r="K342" s="4">
        <v>373536</v>
      </c>
      <c r="L342" s="4" t="s">
        <v>953</v>
      </c>
      <c r="M342" s="4" t="s">
        <v>334</v>
      </c>
      <c r="N342" s="5">
        <v>42249</v>
      </c>
      <c r="O342" s="25" t="s">
        <v>1907</v>
      </c>
      <c r="P342" s="4"/>
      <c r="Q342" s="4"/>
    </row>
    <row r="343" spans="1:17" ht="170.1">
      <c r="A343" s="4"/>
      <c r="B343" s="4" t="s">
        <v>1991</v>
      </c>
      <c r="C343" s="4" t="s">
        <v>63</v>
      </c>
      <c r="D343" s="4">
        <v>2015</v>
      </c>
      <c r="E343" s="4" t="s">
        <v>1918</v>
      </c>
      <c r="F343" s="4" t="s">
        <v>220</v>
      </c>
      <c r="G343" s="4" t="s">
        <v>220</v>
      </c>
      <c r="H343" s="25" t="s">
        <v>1992</v>
      </c>
      <c r="I343" s="4" t="s">
        <v>447</v>
      </c>
      <c r="J343" s="4">
        <v>397973</v>
      </c>
      <c r="K343" s="4">
        <v>384900</v>
      </c>
      <c r="L343" s="4" t="s">
        <v>953</v>
      </c>
      <c r="M343" s="4" t="s">
        <v>282</v>
      </c>
      <c r="N343" s="5">
        <v>43434</v>
      </c>
      <c r="O343" s="25" t="s">
        <v>1993</v>
      </c>
      <c r="P343" s="4"/>
      <c r="Q343" s="4"/>
    </row>
    <row r="344" spans="1:17" ht="288.95">
      <c r="A344" s="4" t="s">
        <v>1705</v>
      </c>
      <c r="B344" s="4" t="s">
        <v>1706</v>
      </c>
      <c r="C344" s="4" t="s">
        <v>33</v>
      </c>
      <c r="D344" s="4">
        <v>2015</v>
      </c>
      <c r="E344" s="4" t="s">
        <v>1707</v>
      </c>
      <c r="F344" s="4" t="s">
        <v>220</v>
      </c>
      <c r="G344" s="4" t="s">
        <v>220</v>
      </c>
      <c r="H344" s="25" t="s">
        <v>1708</v>
      </c>
      <c r="I344" s="4" t="s">
        <v>1262</v>
      </c>
      <c r="J344" s="4">
        <v>365114</v>
      </c>
      <c r="K344" s="4">
        <v>350000</v>
      </c>
      <c r="L344" s="4" t="s">
        <v>953</v>
      </c>
      <c r="M344" s="4" t="s">
        <v>358</v>
      </c>
      <c r="N344" s="5">
        <v>44195</v>
      </c>
      <c r="O344" s="25" t="s">
        <v>1709</v>
      </c>
      <c r="P344" s="4"/>
    </row>
    <row r="345" spans="1:17" ht="170.1">
      <c r="A345" s="4" t="s">
        <v>1914</v>
      </c>
      <c r="B345" s="4" t="s">
        <v>1915</v>
      </c>
      <c r="C345" s="4" t="s">
        <v>205</v>
      </c>
      <c r="D345" s="4">
        <v>2015</v>
      </c>
      <c r="E345" s="4" t="s">
        <v>1880</v>
      </c>
      <c r="F345" s="4" t="s">
        <v>20</v>
      </c>
      <c r="G345" s="4" t="s">
        <v>20</v>
      </c>
      <c r="H345" s="25" t="s">
        <v>1916</v>
      </c>
      <c r="I345" s="4" t="s">
        <v>71</v>
      </c>
      <c r="J345" s="4">
        <v>310388</v>
      </c>
      <c r="K345" s="4">
        <v>300000</v>
      </c>
      <c r="L345" s="4" t="s">
        <v>953</v>
      </c>
      <c r="M345" s="4" t="s">
        <v>306</v>
      </c>
      <c r="N345" s="5">
        <v>43280</v>
      </c>
      <c r="O345" s="25" t="s">
        <v>71</v>
      </c>
      <c r="P345" s="4"/>
    </row>
    <row r="346" spans="1:17" ht="186.95">
      <c r="A346" s="6" t="s">
        <v>1997</v>
      </c>
      <c r="B346" s="4" t="s">
        <v>1998</v>
      </c>
      <c r="C346" s="4" t="s">
        <v>63</v>
      </c>
      <c r="D346" s="4">
        <v>2015</v>
      </c>
      <c r="E346" s="4" t="s">
        <v>1918</v>
      </c>
      <c r="F346" s="4" t="s">
        <v>152</v>
      </c>
      <c r="G346" s="4" t="s">
        <v>152</v>
      </c>
      <c r="H346" s="25" t="s">
        <v>1999</v>
      </c>
      <c r="I346" s="4" t="s">
        <v>1017</v>
      </c>
      <c r="J346" s="4">
        <v>260206</v>
      </c>
      <c r="K346" s="4">
        <v>251500</v>
      </c>
      <c r="L346" s="4" t="s">
        <v>953</v>
      </c>
      <c r="M346" s="4" t="s">
        <v>551</v>
      </c>
      <c r="N346" s="5">
        <v>43819</v>
      </c>
      <c r="O346" s="25" t="s">
        <v>1018</v>
      </c>
      <c r="P346" s="4"/>
    </row>
    <row r="347" spans="1:17" ht="170.1">
      <c r="A347" s="4" t="s">
        <v>1895</v>
      </c>
      <c r="B347" s="4" t="s">
        <v>1896</v>
      </c>
      <c r="C347" s="4" t="s">
        <v>205</v>
      </c>
      <c r="D347" s="4">
        <v>2015</v>
      </c>
      <c r="E347" s="4" t="s">
        <v>1880</v>
      </c>
      <c r="F347" s="4" t="s">
        <v>88</v>
      </c>
      <c r="G347" s="4" t="s">
        <v>88</v>
      </c>
      <c r="H347" s="25" t="s">
        <v>1897</v>
      </c>
      <c r="I347" s="4" t="s">
        <v>103</v>
      </c>
      <c r="J347" s="4">
        <v>341427</v>
      </c>
      <c r="K347" s="4">
        <v>330000</v>
      </c>
      <c r="L347" s="4" t="s">
        <v>953</v>
      </c>
      <c r="M347" s="4" t="s">
        <v>306</v>
      </c>
      <c r="N347" s="5">
        <v>43189</v>
      </c>
      <c r="O347" s="25" t="s">
        <v>103</v>
      </c>
      <c r="P347" s="4"/>
    </row>
    <row r="348" spans="1:17" ht="170.1">
      <c r="A348" s="4" t="s">
        <v>1901</v>
      </c>
      <c r="B348" s="4" t="s">
        <v>1902</v>
      </c>
      <c r="C348" s="4" t="s">
        <v>205</v>
      </c>
      <c r="D348" s="4">
        <v>2015</v>
      </c>
      <c r="E348" s="4" t="s">
        <v>1880</v>
      </c>
      <c r="F348" s="4" t="s">
        <v>49</v>
      </c>
      <c r="G348" s="4" t="s">
        <v>49</v>
      </c>
      <c r="H348" s="25" t="s">
        <v>1903</v>
      </c>
      <c r="I348" s="4" t="s">
        <v>1904</v>
      </c>
      <c r="J348" s="4">
        <v>325908</v>
      </c>
      <c r="K348" s="4">
        <v>315000</v>
      </c>
      <c r="L348" s="4" t="s">
        <v>953</v>
      </c>
      <c r="M348" s="4" t="s">
        <v>352</v>
      </c>
      <c r="N348" s="5">
        <v>43281</v>
      </c>
      <c r="O348" s="25" t="s">
        <v>1904</v>
      </c>
      <c r="P348" s="4"/>
    </row>
    <row r="349" spans="1:17" ht="221.1">
      <c r="A349" s="4" t="s">
        <v>1789</v>
      </c>
      <c r="B349" s="4" t="s">
        <v>1790</v>
      </c>
      <c r="C349" s="4" t="s">
        <v>63</v>
      </c>
      <c r="D349" s="4">
        <v>2016</v>
      </c>
      <c r="E349" s="4" t="s">
        <v>1711</v>
      </c>
      <c r="F349" s="4" t="s">
        <v>225</v>
      </c>
      <c r="G349" s="4" t="s">
        <v>225</v>
      </c>
      <c r="H349" s="25" t="s">
        <v>1791</v>
      </c>
      <c r="I349" s="4" t="s">
        <v>864</v>
      </c>
      <c r="J349" s="4">
        <v>381178</v>
      </c>
      <c r="K349" s="4">
        <v>362613</v>
      </c>
      <c r="L349" s="4" t="s">
        <v>953</v>
      </c>
      <c r="M349" s="4" t="s">
        <v>358</v>
      </c>
      <c r="N349" s="5">
        <v>43830</v>
      </c>
      <c r="O349" s="25" t="s">
        <v>1792</v>
      </c>
      <c r="P349" s="4"/>
    </row>
    <row r="350" spans="1:17" ht="186.95">
      <c r="A350" s="4" t="s">
        <v>100</v>
      </c>
      <c r="B350" s="4" t="s">
        <v>1798</v>
      </c>
      <c r="C350" s="4" t="s">
        <v>63</v>
      </c>
      <c r="D350" s="4">
        <v>2016</v>
      </c>
      <c r="E350" s="4" t="s">
        <v>1711</v>
      </c>
      <c r="F350" s="4" t="s">
        <v>42</v>
      </c>
      <c r="G350" s="4" t="s">
        <v>42</v>
      </c>
      <c r="H350" s="25" t="s">
        <v>1799</v>
      </c>
      <c r="I350" s="4" t="s">
        <v>1454</v>
      </c>
      <c r="J350" s="4">
        <v>479402</v>
      </c>
      <c r="K350" s="4">
        <v>455992</v>
      </c>
      <c r="L350" s="4" t="s">
        <v>953</v>
      </c>
      <c r="M350" s="4" t="s">
        <v>306</v>
      </c>
      <c r="N350" s="5">
        <v>43775</v>
      </c>
      <c r="O350" s="25" t="s">
        <v>1454</v>
      </c>
      <c r="P350" s="4"/>
    </row>
    <row r="351" spans="1:17" ht="255">
      <c r="A351" s="4"/>
      <c r="B351" s="4" t="s">
        <v>1837</v>
      </c>
      <c r="C351" s="4" t="s">
        <v>63</v>
      </c>
      <c r="D351" s="4">
        <v>2016</v>
      </c>
      <c r="E351" s="4" t="s">
        <v>1711</v>
      </c>
      <c r="F351" s="4" t="s">
        <v>20</v>
      </c>
      <c r="G351" s="4" t="s">
        <v>20</v>
      </c>
      <c r="H351" s="25" t="s">
        <v>1838</v>
      </c>
      <c r="I351" s="4" t="s">
        <v>933</v>
      </c>
      <c r="J351" s="4">
        <v>493729</v>
      </c>
      <c r="K351" s="4">
        <v>470000</v>
      </c>
      <c r="L351" s="4" t="s">
        <v>953</v>
      </c>
      <c r="M351" s="4" t="s">
        <v>300</v>
      </c>
      <c r="N351" s="5">
        <v>43646</v>
      </c>
      <c r="O351" s="25" t="s">
        <v>1839</v>
      </c>
      <c r="P351" s="4"/>
      <c r="Q351" s="4"/>
    </row>
    <row r="352" spans="1:17" ht="153">
      <c r="A352" s="4"/>
      <c r="B352" s="4" t="s">
        <v>1481</v>
      </c>
      <c r="C352" s="4" t="s">
        <v>63</v>
      </c>
      <c r="D352" s="4">
        <v>2017</v>
      </c>
      <c r="E352" s="4" t="s">
        <v>1482</v>
      </c>
      <c r="F352" s="4" t="s">
        <v>220</v>
      </c>
      <c r="G352" s="4" t="s">
        <v>220</v>
      </c>
      <c r="H352" s="25" t="s">
        <v>1483</v>
      </c>
      <c r="I352" s="4" t="s">
        <v>795</v>
      </c>
      <c r="J352" s="4">
        <v>422388</v>
      </c>
      <c r="K352" s="4">
        <v>402500</v>
      </c>
      <c r="L352" s="4" t="s">
        <v>953</v>
      </c>
      <c r="M352" s="4" t="s">
        <v>627</v>
      </c>
      <c r="N352" s="5">
        <v>44234</v>
      </c>
      <c r="O352" s="25" t="s">
        <v>1484</v>
      </c>
      <c r="P352" s="4"/>
      <c r="Q352" s="4"/>
    </row>
    <row r="353" spans="1:17" ht="204">
      <c r="A353" s="4"/>
      <c r="B353" s="4" t="s">
        <v>1534</v>
      </c>
      <c r="C353" s="4" t="s">
        <v>63</v>
      </c>
      <c r="D353" s="4">
        <v>2017</v>
      </c>
      <c r="E353" s="4" t="s">
        <v>1482</v>
      </c>
      <c r="F353" s="4" t="s">
        <v>20</v>
      </c>
      <c r="G353" s="4" t="s">
        <v>20</v>
      </c>
      <c r="H353" s="25" t="s">
        <v>1535</v>
      </c>
      <c r="I353" s="4" t="s">
        <v>1536</v>
      </c>
      <c r="J353" s="4">
        <v>314764</v>
      </c>
      <c r="K353" s="4">
        <v>300000</v>
      </c>
      <c r="L353" s="4" t="s">
        <v>953</v>
      </c>
      <c r="M353" s="4" t="s">
        <v>282</v>
      </c>
      <c r="N353" s="5">
        <v>44196</v>
      </c>
      <c r="O353" s="25" t="s">
        <v>1537</v>
      </c>
      <c r="P353" s="4"/>
      <c r="Q353" s="4"/>
    </row>
    <row r="354" spans="1:17" ht="153">
      <c r="A354" s="4" t="s">
        <v>100</v>
      </c>
      <c r="B354" s="4" t="s">
        <v>1613</v>
      </c>
      <c r="C354" s="4" t="s">
        <v>205</v>
      </c>
      <c r="D354" s="4">
        <v>2017</v>
      </c>
      <c r="E354" s="4" t="s">
        <v>1574</v>
      </c>
      <c r="F354" s="4" t="s">
        <v>88</v>
      </c>
      <c r="G354" s="4" t="s">
        <v>88</v>
      </c>
      <c r="H354" s="25" t="s">
        <v>1614</v>
      </c>
      <c r="I354" s="4" t="s">
        <v>253</v>
      </c>
      <c r="J354" s="4">
        <v>377717</v>
      </c>
      <c r="K354" s="4">
        <v>360000</v>
      </c>
      <c r="L354" s="4" t="s">
        <v>953</v>
      </c>
      <c r="M354" s="4" t="s">
        <v>306</v>
      </c>
      <c r="N354" s="5">
        <v>44376</v>
      </c>
      <c r="O354" s="25" t="s">
        <v>253</v>
      </c>
      <c r="P354" s="4"/>
    </row>
    <row r="355" spans="1:17" ht="170.1">
      <c r="A355" s="16"/>
      <c r="B355" s="16" t="s">
        <v>1264</v>
      </c>
      <c r="C355" s="16" t="s">
        <v>241</v>
      </c>
      <c r="D355" s="16">
        <v>2018</v>
      </c>
      <c r="E355" s="16" t="s">
        <v>1265</v>
      </c>
      <c r="F355" s="16" t="s">
        <v>194</v>
      </c>
      <c r="G355" s="16" t="s">
        <v>194</v>
      </c>
      <c r="H355" s="29" t="s">
        <v>1266</v>
      </c>
      <c r="I355" s="16" t="s">
        <v>1267</v>
      </c>
      <c r="J355" s="16">
        <v>912493</v>
      </c>
      <c r="K355" s="16">
        <v>868125</v>
      </c>
      <c r="L355" s="16" t="s">
        <v>37</v>
      </c>
      <c r="M355" s="16" t="s">
        <v>358</v>
      </c>
      <c r="N355" s="17">
        <v>45291</v>
      </c>
      <c r="O355" s="34" t="s">
        <v>1267</v>
      </c>
      <c r="P355" s="16"/>
      <c r="Q355" s="34"/>
    </row>
    <row r="356" spans="1:17" ht="153">
      <c r="A356" s="16"/>
      <c r="B356" s="16" t="s">
        <v>1343</v>
      </c>
      <c r="C356" s="16" t="s">
        <v>63</v>
      </c>
      <c r="D356" s="16">
        <v>2018</v>
      </c>
      <c r="E356" s="16" t="s">
        <v>1304</v>
      </c>
      <c r="F356" s="16" t="s">
        <v>194</v>
      </c>
      <c r="G356" s="16" t="s">
        <v>194</v>
      </c>
      <c r="H356" s="29" t="s">
        <v>1344</v>
      </c>
      <c r="I356" s="16" t="s">
        <v>1345</v>
      </c>
      <c r="J356" s="16">
        <v>332243</v>
      </c>
      <c r="K356" s="16">
        <v>317288</v>
      </c>
      <c r="L356" s="16" t="s">
        <v>37</v>
      </c>
      <c r="M356" s="16" t="s">
        <v>358</v>
      </c>
      <c r="N356" s="17">
        <v>44926</v>
      </c>
      <c r="O356" s="34" t="s">
        <v>1345</v>
      </c>
      <c r="P356" s="16"/>
      <c r="Q356" s="34"/>
    </row>
    <row r="357" spans="1:17" ht="170.1">
      <c r="A357" s="16"/>
      <c r="B357" s="16" t="s">
        <v>1334</v>
      </c>
      <c r="C357" s="16" t="s">
        <v>63</v>
      </c>
      <c r="D357" s="16">
        <v>2018</v>
      </c>
      <c r="E357" s="16" t="s">
        <v>1304</v>
      </c>
      <c r="F357" s="16" t="s">
        <v>152</v>
      </c>
      <c r="G357" s="16" t="s">
        <v>152</v>
      </c>
      <c r="H357" s="29" t="s">
        <v>1335</v>
      </c>
      <c r="I357" s="16" t="s">
        <v>1336</v>
      </c>
      <c r="J357" s="16">
        <v>374760</v>
      </c>
      <c r="K357" s="16">
        <v>357072</v>
      </c>
      <c r="L357" s="16" t="s">
        <v>953</v>
      </c>
      <c r="M357" s="16" t="s">
        <v>282</v>
      </c>
      <c r="N357" s="17">
        <v>44561</v>
      </c>
      <c r="O357" s="34" t="s">
        <v>1337</v>
      </c>
      <c r="P357" s="16"/>
      <c r="Q357" s="34"/>
    </row>
    <row r="358" spans="1:17" ht="135.94999999999999">
      <c r="A358" s="16"/>
      <c r="B358" s="16" t="s">
        <v>1340</v>
      </c>
      <c r="C358" s="16" t="s">
        <v>63</v>
      </c>
      <c r="D358" s="16">
        <v>2018</v>
      </c>
      <c r="E358" s="16" t="s">
        <v>1304</v>
      </c>
      <c r="F358" s="16" t="s">
        <v>88</v>
      </c>
      <c r="G358" s="16" t="s">
        <v>88</v>
      </c>
      <c r="H358" s="29" t="s">
        <v>1341</v>
      </c>
      <c r="I358" s="16" t="s">
        <v>1342</v>
      </c>
      <c r="J358" s="16">
        <v>432069</v>
      </c>
      <c r="K358" s="16">
        <v>411584</v>
      </c>
      <c r="L358" s="16" t="s">
        <v>37</v>
      </c>
      <c r="M358" s="16" t="s">
        <v>306</v>
      </c>
      <c r="N358" s="17">
        <v>44926</v>
      </c>
      <c r="O358" s="34" t="s">
        <v>1342</v>
      </c>
      <c r="P358" s="16"/>
      <c r="Q358" s="34"/>
    </row>
    <row r="359" spans="1:17" ht="186.95">
      <c r="A359" s="16" t="s">
        <v>100</v>
      </c>
      <c r="B359" s="16" t="s">
        <v>1175</v>
      </c>
      <c r="C359" s="16" t="s">
        <v>63</v>
      </c>
      <c r="D359" s="16">
        <v>2019</v>
      </c>
      <c r="E359" s="16" t="s">
        <v>1094</v>
      </c>
      <c r="F359" s="16" t="s">
        <v>94</v>
      </c>
      <c r="G359" s="16" t="s">
        <v>94</v>
      </c>
      <c r="H359" s="29" t="s">
        <v>1176</v>
      </c>
      <c r="I359" s="16" t="s">
        <v>1177</v>
      </c>
      <c r="J359" s="16">
        <v>477015</v>
      </c>
      <c r="K359" s="16">
        <v>453000</v>
      </c>
      <c r="L359" s="16" t="s">
        <v>37</v>
      </c>
      <c r="M359" s="16" t="s">
        <v>306</v>
      </c>
      <c r="N359" s="17">
        <v>45102</v>
      </c>
      <c r="O359" s="34" t="s">
        <v>1178</v>
      </c>
      <c r="P359" s="16"/>
      <c r="Q359" s="34"/>
    </row>
    <row r="360" spans="1:17" ht="186.95">
      <c r="A360" s="16"/>
      <c r="B360" s="16" t="s">
        <v>1202</v>
      </c>
      <c r="C360" s="16" t="s">
        <v>63</v>
      </c>
      <c r="D360" s="16">
        <v>2019</v>
      </c>
      <c r="E360" s="16" t="s">
        <v>1094</v>
      </c>
      <c r="F360" s="16" t="s">
        <v>42</v>
      </c>
      <c r="G360" s="16" t="s">
        <v>42</v>
      </c>
      <c r="H360" s="29" t="s">
        <v>1203</v>
      </c>
      <c r="I360" s="16" t="s">
        <v>1204</v>
      </c>
      <c r="J360" s="16">
        <v>530461</v>
      </c>
      <c r="K360" s="16">
        <v>505000</v>
      </c>
      <c r="L360" s="16" t="s">
        <v>37</v>
      </c>
      <c r="M360" s="16" t="s">
        <v>358</v>
      </c>
      <c r="N360" s="17">
        <v>45291</v>
      </c>
      <c r="O360" s="34" t="s">
        <v>1205</v>
      </c>
      <c r="P360" s="16"/>
      <c r="Q360" s="34"/>
    </row>
    <row r="361" spans="1:17" ht="186.95">
      <c r="A361" s="16"/>
      <c r="B361" s="16" t="s">
        <v>1125</v>
      </c>
      <c r="C361" s="16" t="s">
        <v>63</v>
      </c>
      <c r="D361" s="16">
        <v>2019</v>
      </c>
      <c r="E361" s="16" t="s">
        <v>1094</v>
      </c>
      <c r="F361" s="16" t="s">
        <v>42</v>
      </c>
      <c r="G361" s="16" t="s">
        <v>42</v>
      </c>
      <c r="H361" s="29" t="s">
        <v>1126</v>
      </c>
      <c r="I361" s="16" t="s">
        <v>1127</v>
      </c>
      <c r="J361" s="16">
        <v>537037</v>
      </c>
      <c r="K361" s="16">
        <v>510000</v>
      </c>
      <c r="L361" s="16" t="s">
        <v>37</v>
      </c>
      <c r="M361" s="16" t="s">
        <v>334</v>
      </c>
      <c r="N361" s="17">
        <v>45107</v>
      </c>
      <c r="O361" s="34" t="s">
        <v>1128</v>
      </c>
      <c r="P361" s="16"/>
      <c r="Q361" s="34"/>
    </row>
    <row r="362" spans="1:17" ht="186.95">
      <c r="A362" s="16"/>
      <c r="B362" s="16" t="s">
        <v>1161</v>
      </c>
      <c r="C362" s="16" t="s">
        <v>63</v>
      </c>
      <c r="D362" s="16">
        <v>2019</v>
      </c>
      <c r="E362" s="16" t="s">
        <v>1094</v>
      </c>
      <c r="F362" s="16" t="s">
        <v>42</v>
      </c>
      <c r="G362" s="16" t="s">
        <v>42</v>
      </c>
      <c r="H362" s="29" t="s">
        <v>1162</v>
      </c>
      <c r="I362" s="16" t="s">
        <v>619</v>
      </c>
      <c r="J362" s="16">
        <v>452608</v>
      </c>
      <c r="K362" s="16">
        <v>430000</v>
      </c>
      <c r="L362" s="16" t="s">
        <v>37</v>
      </c>
      <c r="M362" s="16" t="s">
        <v>293</v>
      </c>
      <c r="N362" s="17">
        <v>44749</v>
      </c>
      <c r="O362" s="34" t="s">
        <v>1163</v>
      </c>
      <c r="P362" s="16"/>
      <c r="Q362" s="34"/>
    </row>
    <row r="363" spans="1:17" ht="186.95">
      <c r="A363" s="16"/>
      <c r="B363" s="16" t="s">
        <v>1101</v>
      </c>
      <c r="C363" s="16" t="s">
        <v>63</v>
      </c>
      <c r="D363" s="16">
        <v>2019</v>
      </c>
      <c r="E363" s="16" t="s">
        <v>1094</v>
      </c>
      <c r="F363" s="16" t="s">
        <v>81</v>
      </c>
      <c r="G363" s="16" t="s">
        <v>81</v>
      </c>
      <c r="H363" s="29" t="s">
        <v>1102</v>
      </c>
      <c r="I363" s="16" t="s">
        <v>1103</v>
      </c>
      <c r="J363" s="16">
        <v>442452</v>
      </c>
      <c r="K363" s="16">
        <v>420000</v>
      </c>
      <c r="L363" s="16" t="s">
        <v>37</v>
      </c>
      <c r="M363" s="16" t="s">
        <v>892</v>
      </c>
      <c r="N363" s="17">
        <v>44742</v>
      </c>
      <c r="O363" s="34" t="s">
        <v>1104</v>
      </c>
      <c r="P363" s="16"/>
      <c r="Q363" s="34"/>
    </row>
    <row r="364" spans="1:17" ht="186.95">
      <c r="A364" s="16"/>
      <c r="B364" s="16" t="s">
        <v>945</v>
      </c>
      <c r="C364" s="16" t="s">
        <v>241</v>
      </c>
      <c r="D364" s="16">
        <v>2019</v>
      </c>
      <c r="E364" s="16" t="s">
        <v>940</v>
      </c>
      <c r="F364" s="16" t="s">
        <v>152</v>
      </c>
      <c r="G364" s="16" t="s">
        <v>152</v>
      </c>
      <c r="H364" s="29" t="s">
        <v>946</v>
      </c>
      <c r="I364" s="16" t="s">
        <v>947</v>
      </c>
      <c r="J364" s="16">
        <v>765936</v>
      </c>
      <c r="K364" s="16">
        <v>726492</v>
      </c>
      <c r="L364" s="16" t="s">
        <v>37</v>
      </c>
      <c r="M364" s="16" t="s">
        <v>358</v>
      </c>
      <c r="N364" s="17">
        <v>45291</v>
      </c>
      <c r="O364" s="34" t="s">
        <v>947</v>
      </c>
      <c r="P364" s="16"/>
      <c r="Q364" s="34"/>
    </row>
    <row r="365" spans="1:17" ht="204">
      <c r="A365" s="16" t="s">
        <v>100</v>
      </c>
      <c r="B365" s="16" t="s">
        <v>1141</v>
      </c>
      <c r="C365" s="16" t="s">
        <v>63</v>
      </c>
      <c r="D365" s="16">
        <v>2019</v>
      </c>
      <c r="E365" s="16" t="s">
        <v>1094</v>
      </c>
      <c r="F365" s="16" t="s">
        <v>152</v>
      </c>
      <c r="G365" s="16" t="s">
        <v>152</v>
      </c>
      <c r="H365" s="29" t="s">
        <v>1142</v>
      </c>
      <c r="I365" s="16" t="s">
        <v>1143</v>
      </c>
      <c r="J365" s="16">
        <v>421299</v>
      </c>
      <c r="K365" s="16">
        <v>400000</v>
      </c>
      <c r="L365" s="16" t="s">
        <v>37</v>
      </c>
      <c r="M365" s="16" t="s">
        <v>551</v>
      </c>
      <c r="N365" s="17">
        <v>45291</v>
      </c>
      <c r="O365" s="34" t="s">
        <v>1144</v>
      </c>
      <c r="P365" s="16"/>
      <c r="Q365" s="34"/>
    </row>
    <row r="366" spans="1:17" ht="409.6">
      <c r="A366" s="16"/>
      <c r="B366" s="16" t="s">
        <v>854</v>
      </c>
      <c r="C366" s="16" t="s">
        <v>241</v>
      </c>
      <c r="D366" s="16">
        <v>2020</v>
      </c>
      <c r="E366" s="16" t="s">
        <v>855</v>
      </c>
      <c r="F366" s="16" t="s">
        <v>215</v>
      </c>
      <c r="G366" s="16" t="s">
        <v>215</v>
      </c>
      <c r="H366" s="29" t="s">
        <v>856</v>
      </c>
      <c r="I366" s="16" t="s">
        <v>318</v>
      </c>
      <c r="J366" s="16">
        <v>803149</v>
      </c>
      <c r="K366" s="16">
        <v>769952</v>
      </c>
      <c r="L366" s="16" t="s">
        <v>37</v>
      </c>
      <c r="M366" s="16" t="s">
        <v>282</v>
      </c>
      <c r="N366" s="17">
        <v>45838</v>
      </c>
      <c r="O366" s="34" t="s">
        <v>318</v>
      </c>
      <c r="P366" s="16"/>
      <c r="Q366" s="34" t="s">
        <v>857</v>
      </c>
    </row>
    <row r="367" spans="1:17" ht="409.6">
      <c r="A367" s="16"/>
      <c r="B367" s="16" t="s">
        <v>1062</v>
      </c>
      <c r="C367" s="16" t="s">
        <v>63</v>
      </c>
      <c r="D367" s="16">
        <v>2020</v>
      </c>
      <c r="E367" s="16" t="s">
        <v>959</v>
      </c>
      <c r="F367" s="16" t="s">
        <v>42</v>
      </c>
      <c r="G367" s="16" t="s">
        <v>42</v>
      </c>
      <c r="H367" s="29" t="s">
        <v>1063</v>
      </c>
      <c r="I367" s="16" t="s">
        <v>1064</v>
      </c>
      <c r="J367" s="16">
        <v>505420</v>
      </c>
      <c r="K367" s="16">
        <v>480000</v>
      </c>
      <c r="L367" s="16" t="s">
        <v>37</v>
      </c>
      <c r="M367" s="16" t="s">
        <v>293</v>
      </c>
      <c r="N367" s="17">
        <v>45414</v>
      </c>
      <c r="O367" s="34" t="s">
        <v>1064</v>
      </c>
      <c r="P367" s="16"/>
      <c r="Q367" s="34" t="s">
        <v>1065</v>
      </c>
    </row>
    <row r="368" spans="1:17" ht="409.6">
      <c r="A368" s="16"/>
      <c r="B368" s="16" t="s">
        <v>885</v>
      </c>
      <c r="C368" s="16" t="s">
        <v>33</v>
      </c>
      <c r="D368" s="16">
        <v>2020</v>
      </c>
      <c r="E368" s="16" t="s">
        <v>880</v>
      </c>
      <c r="F368" s="16" t="s">
        <v>42</v>
      </c>
      <c r="G368" s="16" t="s">
        <v>42</v>
      </c>
      <c r="H368" s="29" t="s">
        <v>886</v>
      </c>
      <c r="I368" s="16" t="s">
        <v>887</v>
      </c>
      <c r="J368" s="16">
        <v>593892</v>
      </c>
      <c r="K368" s="16">
        <v>558000</v>
      </c>
      <c r="L368" s="16" t="s">
        <v>37</v>
      </c>
      <c r="M368" s="16" t="s">
        <v>358</v>
      </c>
      <c r="N368" s="17">
        <v>45379</v>
      </c>
      <c r="O368" s="34" t="s">
        <v>888</v>
      </c>
      <c r="P368" s="16"/>
      <c r="Q368" s="34" t="s">
        <v>889</v>
      </c>
    </row>
    <row r="369" spans="1:17" ht="409.6">
      <c r="A369" s="16"/>
      <c r="B369" s="16" t="s">
        <v>1077</v>
      </c>
      <c r="C369" s="16" t="s">
        <v>63</v>
      </c>
      <c r="D369" s="16">
        <v>2020</v>
      </c>
      <c r="E369" s="16" t="s">
        <v>959</v>
      </c>
      <c r="F369" s="16" t="s">
        <v>20</v>
      </c>
      <c r="G369" s="16" t="s">
        <v>20</v>
      </c>
      <c r="H369" s="29" t="s">
        <v>1078</v>
      </c>
      <c r="I369" s="16" t="s">
        <v>1079</v>
      </c>
      <c r="J369" s="16">
        <v>579064</v>
      </c>
      <c r="K369" s="16">
        <v>550000</v>
      </c>
      <c r="L369" s="16" t="s">
        <v>37</v>
      </c>
      <c r="M369" s="16" t="s">
        <v>300</v>
      </c>
      <c r="N369" s="17">
        <v>45277</v>
      </c>
      <c r="O369" s="34" t="s">
        <v>1080</v>
      </c>
      <c r="P369" s="16"/>
      <c r="Q369" s="34" t="s">
        <v>1081</v>
      </c>
    </row>
    <row r="370" spans="1:17" ht="409.6">
      <c r="A370" s="16" t="s">
        <v>100</v>
      </c>
      <c r="B370" s="16" t="s">
        <v>850</v>
      </c>
      <c r="C370" s="16" t="s">
        <v>205</v>
      </c>
      <c r="D370" s="16">
        <v>2021</v>
      </c>
      <c r="E370" s="16" t="s">
        <v>820</v>
      </c>
      <c r="F370" s="16" t="s">
        <v>220</v>
      </c>
      <c r="G370" s="16" t="s">
        <v>220</v>
      </c>
      <c r="H370" s="29" t="s">
        <v>851</v>
      </c>
      <c r="I370" s="16" t="s">
        <v>852</v>
      </c>
      <c r="J370" s="16">
        <v>364394</v>
      </c>
      <c r="K370" s="16">
        <v>345448</v>
      </c>
      <c r="L370" s="16" t="s">
        <v>37</v>
      </c>
      <c r="M370" s="16" t="s">
        <v>306</v>
      </c>
      <c r="N370" s="17">
        <v>45746</v>
      </c>
      <c r="O370" s="34" t="s">
        <v>852</v>
      </c>
      <c r="P370" s="16"/>
      <c r="Q370" s="34" t="s">
        <v>853</v>
      </c>
    </row>
    <row r="371" spans="1:17" ht="409.6">
      <c r="A371" s="16" t="s">
        <v>622</v>
      </c>
      <c r="B371" s="16" t="s">
        <v>623</v>
      </c>
      <c r="C371" s="16" t="s">
        <v>165</v>
      </c>
      <c r="D371" s="16">
        <v>2021</v>
      </c>
      <c r="E371" s="16" t="s">
        <v>624</v>
      </c>
      <c r="F371" s="16" t="s">
        <v>220</v>
      </c>
      <c r="G371" s="16" t="s">
        <v>220</v>
      </c>
      <c r="H371" s="29" t="s">
        <v>625</v>
      </c>
      <c r="I371" s="16" t="s">
        <v>626</v>
      </c>
      <c r="J371" s="16">
        <v>620000</v>
      </c>
      <c r="K371" s="16">
        <v>620000</v>
      </c>
      <c r="L371" s="16" t="s">
        <v>37</v>
      </c>
      <c r="M371" s="16" t="s">
        <v>627</v>
      </c>
      <c r="N371" s="17">
        <v>44685</v>
      </c>
      <c r="O371" s="34" t="s">
        <v>628</v>
      </c>
      <c r="P371" s="16"/>
      <c r="Q371" s="34" t="s">
        <v>629</v>
      </c>
    </row>
    <row r="372" spans="1:17" ht="409.6">
      <c r="A372" s="16" t="s">
        <v>570</v>
      </c>
      <c r="B372" s="16" t="s">
        <v>571</v>
      </c>
      <c r="C372" s="16" t="s">
        <v>241</v>
      </c>
      <c r="D372" s="16">
        <v>2021</v>
      </c>
      <c r="E372" s="16" t="s">
        <v>540</v>
      </c>
      <c r="F372" s="16" t="s">
        <v>20</v>
      </c>
      <c r="G372" s="16" t="s">
        <v>49</v>
      </c>
      <c r="H372" s="29" t="s">
        <v>572</v>
      </c>
      <c r="I372" s="16" t="s">
        <v>573</v>
      </c>
      <c r="J372" s="16">
        <v>822769</v>
      </c>
      <c r="K372" s="16">
        <v>802288</v>
      </c>
      <c r="L372" s="16" t="s">
        <v>37</v>
      </c>
      <c r="M372" s="16" t="s">
        <v>441</v>
      </c>
      <c r="N372" s="17">
        <v>46202</v>
      </c>
      <c r="O372" s="34" t="s">
        <v>573</v>
      </c>
      <c r="P372" s="16"/>
      <c r="Q372" s="34" t="s">
        <v>574</v>
      </c>
    </row>
    <row r="373" spans="1:17" ht="409.6">
      <c r="A373" s="16" t="s">
        <v>450</v>
      </c>
      <c r="B373" s="16" t="s">
        <v>451</v>
      </c>
      <c r="C373" s="16" t="s">
        <v>63</v>
      </c>
      <c r="D373" s="16">
        <v>2022</v>
      </c>
      <c r="E373" s="16" t="s">
        <v>297</v>
      </c>
      <c r="F373" s="16" t="s">
        <v>56</v>
      </c>
      <c r="G373" s="16" t="s">
        <v>56</v>
      </c>
      <c r="H373" s="29" t="s">
        <v>452</v>
      </c>
      <c r="I373" s="16" t="s">
        <v>453</v>
      </c>
      <c r="J373" s="16">
        <v>473813</v>
      </c>
      <c r="K373" s="16">
        <v>460000</v>
      </c>
      <c r="L373" s="16" t="s">
        <v>37</v>
      </c>
      <c r="M373" s="16" t="s">
        <v>300</v>
      </c>
      <c r="N373" s="17">
        <v>45657</v>
      </c>
      <c r="O373" s="34" t="s">
        <v>454</v>
      </c>
      <c r="P373" s="16"/>
      <c r="Q373" s="34" t="s">
        <v>455</v>
      </c>
    </row>
    <row r="374" spans="1:17" ht="409.6">
      <c r="A374" s="16"/>
      <c r="B374" s="16" t="s">
        <v>62</v>
      </c>
      <c r="C374" s="16" t="s">
        <v>63</v>
      </c>
      <c r="D374" s="16">
        <v>2023</v>
      </c>
      <c r="E374" s="16" t="s">
        <v>64</v>
      </c>
      <c r="F374" s="16" t="s">
        <v>42</v>
      </c>
      <c r="G374" s="16" t="s">
        <v>42</v>
      </c>
      <c r="H374" s="29" t="s">
        <v>65</v>
      </c>
      <c r="I374" s="16" t="s">
        <v>66</v>
      </c>
      <c r="J374" s="16">
        <v>432090</v>
      </c>
      <c r="K374" s="16">
        <v>425000</v>
      </c>
      <c r="L374" s="16" t="s">
        <v>37</v>
      </c>
      <c r="M374" s="16" t="s">
        <v>67</v>
      </c>
      <c r="N374" s="17">
        <v>46022</v>
      </c>
      <c r="O374" s="34" t="s">
        <v>66</v>
      </c>
      <c r="P374" s="16"/>
      <c r="Q374" s="34" t="s">
        <v>68</v>
      </c>
    </row>
    <row r="375" spans="1:17" ht="409.6">
      <c r="A375" s="16" t="s">
        <v>177</v>
      </c>
      <c r="B375" s="16" t="s">
        <v>178</v>
      </c>
      <c r="C375" s="16" t="s">
        <v>165</v>
      </c>
      <c r="D375" s="16">
        <v>2023</v>
      </c>
      <c r="E375" s="16" t="s">
        <v>166</v>
      </c>
      <c r="F375" s="16" t="s">
        <v>42</v>
      </c>
      <c r="G375" s="16" t="s">
        <v>42</v>
      </c>
      <c r="H375" s="29" t="s">
        <v>179</v>
      </c>
      <c r="I375" s="16" t="s">
        <v>180</v>
      </c>
      <c r="J375" s="16">
        <v>970000</v>
      </c>
      <c r="K375" s="16">
        <v>970000</v>
      </c>
      <c r="L375" s="16" t="s">
        <v>37</v>
      </c>
      <c r="M375" s="16" t="s">
        <v>84</v>
      </c>
      <c r="N375" s="17">
        <v>45291</v>
      </c>
      <c r="O375" s="34" t="s">
        <v>181</v>
      </c>
      <c r="P375" s="16" t="s">
        <v>182</v>
      </c>
      <c r="Q375" s="34" t="s">
        <v>183</v>
      </c>
    </row>
    <row r="376" spans="1:17" ht="409.6">
      <c r="A376" s="16"/>
      <c r="B376" s="16" t="s">
        <v>164</v>
      </c>
      <c r="C376" s="16" t="s">
        <v>165</v>
      </c>
      <c r="D376" s="16">
        <v>2023</v>
      </c>
      <c r="E376" s="16" t="s">
        <v>166</v>
      </c>
      <c r="F376" s="16" t="s">
        <v>42</v>
      </c>
      <c r="G376" s="16" t="s">
        <v>42</v>
      </c>
      <c r="H376" s="29" t="s">
        <v>167</v>
      </c>
      <c r="I376" s="16" t="s">
        <v>168</v>
      </c>
      <c r="J376" s="16">
        <v>909754</v>
      </c>
      <c r="K376" s="16">
        <v>909754</v>
      </c>
      <c r="L376" s="16" t="s">
        <v>37</v>
      </c>
      <c r="M376" s="16" t="s">
        <v>59</v>
      </c>
      <c r="N376" s="17">
        <v>45291</v>
      </c>
      <c r="O376" s="34" t="s">
        <v>169</v>
      </c>
      <c r="P376" s="16" t="s">
        <v>170</v>
      </c>
      <c r="Q376" s="34" t="s">
        <v>171</v>
      </c>
    </row>
  </sheetData>
  <sortState xmlns:xlrd2="http://schemas.microsoft.com/office/spreadsheetml/2017/richdata2" ref="A2:Q376">
    <sortCondition sortBy="cellColor" ref="C2:C376" dxfId="13"/>
    <sortCondition ref="D2:D376"/>
    <sortCondition ref="G2:G37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3C0-46F7-8242-BE93-8FF24CB66C12}">
  <dimension ref="A1:S174"/>
  <sheetViews>
    <sheetView topLeftCell="H51" zoomScale="80" zoomScaleNormal="80" workbookViewId="0">
      <selection activeCell="D3" sqref="D3"/>
    </sheetView>
  </sheetViews>
  <sheetFormatPr defaultColWidth="11" defaultRowHeight="15.95"/>
  <cols>
    <col min="1" max="1" width="41" bestFit="1" customWidth="1"/>
    <col min="2" max="2" width="19.875" customWidth="1"/>
    <col min="3" max="3" width="41" bestFit="1" customWidth="1"/>
    <col min="4" max="4" width="11.125" bestFit="1" customWidth="1"/>
    <col min="5" max="5" width="30.625" bestFit="1" customWidth="1"/>
    <col min="6" max="6" width="41" bestFit="1" customWidth="1"/>
    <col min="7" max="7" width="11.125" bestFit="1" customWidth="1"/>
    <col min="9" max="9" width="41" bestFit="1" customWidth="1"/>
    <col min="10" max="10" width="11.125" bestFit="1" customWidth="1"/>
    <col min="12" max="12" width="41" bestFit="1" customWidth="1"/>
    <col min="13" max="13" width="11.125" bestFit="1" customWidth="1"/>
    <col min="15" max="15" width="41" bestFit="1" customWidth="1"/>
    <col min="16" max="16" width="11.125" bestFit="1" customWidth="1"/>
    <col min="18" max="18" width="41" bestFit="1" customWidth="1"/>
    <col min="19" max="19" width="11.125" bestFit="1" customWidth="1"/>
  </cols>
  <sheetData>
    <row r="1" spans="1:19">
      <c r="A1" s="39" t="s">
        <v>4207</v>
      </c>
      <c r="B1" s="39" t="s">
        <v>4208</v>
      </c>
      <c r="C1" s="39" t="s">
        <v>4209</v>
      </c>
      <c r="D1" s="39" t="s">
        <v>4210</v>
      </c>
      <c r="E1" s="39"/>
      <c r="F1" s="39" t="s">
        <v>4211</v>
      </c>
      <c r="G1" s="39" t="s">
        <v>4212</v>
      </c>
      <c r="H1" s="39"/>
      <c r="I1" s="39" t="s">
        <v>4213</v>
      </c>
      <c r="J1" s="39" t="s">
        <v>4214</v>
      </c>
      <c r="K1" s="39"/>
      <c r="L1" s="39" t="s">
        <v>4215</v>
      </c>
      <c r="M1" s="39" t="s">
        <v>4216</v>
      </c>
      <c r="N1" s="39"/>
      <c r="O1" s="39" t="s">
        <v>4215</v>
      </c>
      <c r="P1" s="39" t="s">
        <v>4217</v>
      </c>
      <c r="Q1" s="39"/>
      <c r="R1" s="39" t="s">
        <v>4218</v>
      </c>
      <c r="S1" s="39" t="s">
        <v>4219</v>
      </c>
    </row>
    <row r="2" spans="1:19">
      <c r="A2" s="41">
        <v>2002</v>
      </c>
      <c r="B2">
        <f>SUMIF('Everything Sorted - Year Org'!D:D,A2,'Everything Sorted - Year Org'!J:J)</f>
        <v>3806662</v>
      </c>
      <c r="C2" t="s">
        <v>113</v>
      </c>
      <c r="D2">
        <f>SUMIFS('Everything Sorted - Year Org'!J:J,'Everything Sorted - Year Org'!F:F,C2,'Everything Sorted - Year Org'!D:D,A$2)</f>
        <v>241497</v>
      </c>
      <c r="F2" t="s">
        <v>113</v>
      </c>
      <c r="G2">
        <f>SUMIFS('Everything Sorted - Year Org'!$J:$J,'Everything Sorted - Year Org'!$F:$F,F2,'Everything Sorted - Year Org'!$D:$D,$A$3)</f>
        <v>0</v>
      </c>
      <c r="I2" t="s">
        <v>113</v>
      </c>
      <c r="J2">
        <f>SUMIFS('Everything Sorted - Year Org'!$J:$J,'Everything Sorted - Year Org'!$F:$F,I2,'Everything Sorted - Year Org'!$D:$D,$A$4)</f>
        <v>1601648</v>
      </c>
      <c r="L2" t="s">
        <v>113</v>
      </c>
      <c r="M2">
        <f>SUMIFS('Everything Sorted - Year Org'!$J:$J,'Everything Sorted - Year Org'!$F:$F,L2,'Everything Sorted - Year Org'!$D:$D,$A$5)</f>
        <v>0</v>
      </c>
      <c r="O2" t="s">
        <v>113</v>
      </c>
      <c r="P2">
        <f>SUMIFS('Everything Sorted - Year Org'!$J:$J,'Everything Sorted - Year Org'!$F:$F,O2,'Everything Sorted - Year Org'!$D:$D,$A$6)</f>
        <v>0</v>
      </c>
      <c r="R2" t="s">
        <v>113</v>
      </c>
      <c r="S2">
        <f>SUMIFS('Everything Sorted - Year Org'!$J:$J,'Everything Sorted - Year Org'!$F:$F,R2,'Everything Sorted - Year Org'!$D:$D,$A$7)</f>
        <v>593299</v>
      </c>
    </row>
    <row r="3" spans="1:19">
      <c r="A3" s="41">
        <v>2003</v>
      </c>
      <c r="B3">
        <f>SUMIF('Everything Sorted - Year Org'!D:D,A3,'Everything Sorted - Year Org'!J:J)</f>
        <v>6095533</v>
      </c>
      <c r="C3" t="s">
        <v>42</v>
      </c>
      <c r="D3">
        <f>SUMIFS('Everything Sorted - Year Org'!J:J,'Everything Sorted - Year Org'!F:F,C3,'Everything Sorted - Year Org'!D:D,A$2)</f>
        <v>1585277</v>
      </c>
      <c r="F3" t="s">
        <v>42</v>
      </c>
      <c r="G3">
        <f>SUMIFS('Everything Sorted - Year Org'!$J:$J,'Everything Sorted - Year Org'!$F:$F,F3,'Everything Sorted - Year Org'!$D:$D,$A$3)</f>
        <v>1801513</v>
      </c>
      <c r="I3" t="s">
        <v>42</v>
      </c>
      <c r="J3">
        <f>SUMIFS('Everything Sorted - Year Org'!$J:$J,'Everything Sorted - Year Org'!$F:$F,I3,'Everything Sorted - Year Org'!$D:$D,$A$4)</f>
        <v>1285482</v>
      </c>
      <c r="L3" t="s">
        <v>42</v>
      </c>
      <c r="M3">
        <f>SUMIFS('Everything Sorted - Year Org'!$J:$J,'Everything Sorted - Year Org'!$F:$F,L3,'Everything Sorted - Year Org'!$D:$D,$A$5)</f>
        <v>1684176</v>
      </c>
      <c r="O3" t="s">
        <v>42</v>
      </c>
      <c r="P3">
        <f>SUMIFS('Everything Sorted - Year Org'!$J:$J,'Everything Sorted - Year Org'!$F:$F,O3,'Everything Sorted - Year Org'!$D:$D,$A$6)</f>
        <v>1850738</v>
      </c>
      <c r="R3" t="s">
        <v>42</v>
      </c>
      <c r="S3">
        <f>SUMIFS('Everything Sorted - Year Org'!$J:$J,'Everything Sorted - Year Org'!$F:$F,R3,'Everything Sorted - Year Org'!$D:$D,$A$7)</f>
        <v>750019</v>
      </c>
    </row>
    <row r="4" spans="1:19">
      <c r="A4" s="41">
        <v>2004</v>
      </c>
      <c r="B4">
        <f>SUMIF('Everything Sorted - Year Org'!D:D,A4,'Everything Sorted - Year Org'!J:J)</f>
        <v>4919340</v>
      </c>
      <c r="C4" t="s">
        <v>20</v>
      </c>
      <c r="D4">
        <f>SUMIFS('Everything Sorted - Year Org'!J:J,'Everything Sorted - Year Org'!F:F,C4,'Everything Sorted - Year Org'!D:D,A$2)</f>
        <v>1764739</v>
      </c>
      <c r="F4" t="s">
        <v>20</v>
      </c>
      <c r="G4">
        <f>SUMIFS('Everything Sorted - Year Org'!$J:$J,'Everything Sorted - Year Org'!$F:$F,F4,'Everything Sorted - Year Org'!$D:$D,$A$3)</f>
        <v>0</v>
      </c>
      <c r="I4" t="s">
        <v>20</v>
      </c>
      <c r="J4">
        <f>SUMIFS('Everything Sorted - Year Org'!$J:$J,'Everything Sorted - Year Org'!$F:$F,I4,'Everything Sorted - Year Org'!$D:$D,$A$4)</f>
        <v>0</v>
      </c>
      <c r="L4" t="s">
        <v>20</v>
      </c>
      <c r="M4">
        <f>SUMIFS('Everything Sorted - Year Org'!$J:$J,'Everything Sorted - Year Org'!$F:$F,L4,'Everything Sorted - Year Org'!$D:$D,$A$5)</f>
        <v>462726</v>
      </c>
      <c r="O4" t="s">
        <v>20</v>
      </c>
      <c r="P4">
        <f>SUMIFS('Everything Sorted - Year Org'!$J:$J,'Everything Sorted - Year Org'!$F:$F,O4,'Everything Sorted - Year Org'!$D:$D,$A$6)</f>
        <v>735185</v>
      </c>
      <c r="R4" t="s">
        <v>20</v>
      </c>
      <c r="S4">
        <f>SUMIFS('Everything Sorted - Year Org'!$J:$J,'Everything Sorted - Year Org'!$F:$F,R4,'Everything Sorted - Year Org'!$D:$D,$A$7)</f>
        <v>3383098</v>
      </c>
    </row>
    <row r="5" spans="1:19">
      <c r="A5" s="41">
        <v>2005</v>
      </c>
      <c r="B5">
        <f>SUMIF('Everything Sorted - Year Org'!D:D,A5,'Everything Sorted - Year Org'!J:J)</f>
        <v>5868785</v>
      </c>
      <c r="C5" t="s">
        <v>88</v>
      </c>
      <c r="D5">
        <f>SUMIFS('Everything Sorted - Year Org'!J:J,'Everything Sorted - Year Org'!F:F,C5,'Everything Sorted - Year Org'!D:D,A$2)</f>
        <v>215149</v>
      </c>
      <c r="F5" t="s">
        <v>88</v>
      </c>
      <c r="G5">
        <f>SUMIFS('Everything Sorted - Year Org'!$J:$J,'Everything Sorted - Year Org'!$F:$F,F5,'Everything Sorted - Year Org'!$D:$D,$A$3)</f>
        <v>0</v>
      </c>
      <c r="I5" t="s">
        <v>88</v>
      </c>
      <c r="J5">
        <f>SUMIFS('Everything Sorted - Year Org'!$J:$J,'Everything Sorted - Year Org'!$F:$F,I5,'Everything Sorted - Year Org'!$D:$D,$A$4)</f>
        <v>407785</v>
      </c>
      <c r="L5" t="s">
        <v>88</v>
      </c>
      <c r="M5">
        <f>SUMIFS('Everything Sorted - Year Org'!$J:$J,'Everything Sorted - Year Org'!$F:$F,L5,'Everything Sorted - Year Org'!$D:$D,$A$5)</f>
        <v>901862</v>
      </c>
      <c r="O5" t="s">
        <v>88</v>
      </c>
      <c r="P5">
        <f>SUMIFS('Everything Sorted - Year Org'!$J:$J,'Everything Sorted - Year Org'!$F:$F,O5,'Everything Sorted - Year Org'!$D:$D,$A$6)</f>
        <v>0</v>
      </c>
      <c r="R5" t="s">
        <v>88</v>
      </c>
      <c r="S5">
        <f>SUMIFS('Everything Sorted - Year Org'!$J:$J,'Everything Sorted - Year Org'!$F:$F,R5,'Everything Sorted - Year Org'!$D:$D,$A$7)</f>
        <v>0</v>
      </c>
    </row>
    <row r="6" spans="1:19">
      <c r="A6" s="41">
        <v>2006</v>
      </c>
      <c r="B6">
        <f>SUMIF('Everything Sorted - Year Org'!D:D,A6,'Everything Sorted - Year Org'!J:J)</f>
        <v>8207130</v>
      </c>
      <c r="C6" t="s">
        <v>152</v>
      </c>
      <c r="D6">
        <f>SUMIFS('Everything Sorted - Year Org'!J:J,'Everything Sorted - Year Org'!F:F,C6,'Everything Sorted - Year Org'!D:D,A$2)</f>
        <v>0</v>
      </c>
      <c r="F6" t="s">
        <v>152</v>
      </c>
      <c r="G6">
        <f>SUMIFS('Everything Sorted - Year Org'!$J:$J,'Everything Sorted - Year Org'!$F:$F,F6,'Everything Sorted - Year Org'!$D:$D,$A$3)</f>
        <v>1659181</v>
      </c>
      <c r="I6" t="s">
        <v>152</v>
      </c>
      <c r="J6">
        <f>SUMIFS('Everything Sorted - Year Org'!$J:$J,'Everything Sorted - Year Org'!$F:$F,I6,'Everything Sorted - Year Org'!$D:$D,$A$4)</f>
        <v>1132629</v>
      </c>
      <c r="L6" t="s">
        <v>152</v>
      </c>
      <c r="M6">
        <f>SUMIFS('Everything Sorted - Year Org'!$J:$J,'Everything Sorted - Year Org'!$F:$F,L6,'Everything Sorted - Year Org'!$D:$D,$A$5)</f>
        <v>1694050</v>
      </c>
      <c r="O6" t="s">
        <v>152</v>
      </c>
      <c r="P6">
        <f>SUMIFS('Everything Sorted - Year Org'!$J:$J,'Everything Sorted - Year Org'!$F:$F,O6,'Everything Sorted - Year Org'!$D:$D,$A$6)</f>
        <v>4883048</v>
      </c>
      <c r="R6" t="s">
        <v>152</v>
      </c>
      <c r="S6">
        <f>SUMIFS('Everything Sorted - Year Org'!$J:$J,'Everything Sorted - Year Org'!$F:$F,R6,'Everything Sorted - Year Org'!$D:$D,$A$7)</f>
        <v>1740579</v>
      </c>
    </row>
    <row r="7" spans="1:19">
      <c r="A7" s="41">
        <v>2007</v>
      </c>
      <c r="B7">
        <f>SUMIF('Everything Sorted - Year Org'!D:D,A7,'Everything Sorted - Year Org'!J:J)</f>
        <v>8600980</v>
      </c>
      <c r="C7" t="s">
        <v>56</v>
      </c>
      <c r="D7">
        <f>SUMIFS('Everything Sorted - Year Org'!J:J,'Everything Sorted - Year Org'!F:F,C7,'Everything Sorted - Year Org'!D:D,A$2)</f>
        <v>0</v>
      </c>
      <c r="F7" t="s">
        <v>56</v>
      </c>
      <c r="G7">
        <f>SUMIFS('Everything Sorted - Year Org'!$J:$J,'Everything Sorted - Year Org'!$F:$F,F7,'Everything Sorted - Year Org'!$D:$D,$A$3)</f>
        <v>511824</v>
      </c>
      <c r="I7" t="s">
        <v>56</v>
      </c>
      <c r="J7">
        <f>SUMIFS('Everything Sorted - Year Org'!$J:$J,'Everything Sorted - Year Org'!$F:$F,I7,'Everything Sorted - Year Org'!$D:$D,$A$4)</f>
        <v>0</v>
      </c>
      <c r="L7" t="s">
        <v>56</v>
      </c>
      <c r="M7">
        <f>SUMIFS('Everything Sorted - Year Org'!$J:$J,'Everything Sorted - Year Org'!$F:$F,L7,'Everything Sorted - Year Org'!$D:$D,$A$5)</f>
        <v>0</v>
      </c>
      <c r="O7" t="s">
        <v>56</v>
      </c>
      <c r="P7">
        <f>SUMIFS('Everything Sorted - Year Org'!$J:$J,'Everything Sorted - Year Org'!$F:$F,O7,'Everything Sorted - Year Org'!$D:$D,$A$6)</f>
        <v>0</v>
      </c>
      <c r="R7" t="s">
        <v>56</v>
      </c>
      <c r="S7">
        <f>SUMIFS('Everything Sorted - Year Org'!$J:$J,'Everything Sorted - Year Org'!$F:$F,R7,'Everything Sorted - Year Org'!$D:$D,$A$7)</f>
        <v>262000</v>
      </c>
    </row>
    <row r="8" spans="1:19">
      <c r="A8" s="41">
        <f>A7+1</f>
        <v>2008</v>
      </c>
      <c r="B8">
        <f>SUMIF('Everything Sorted - Year Org'!D:D,A8,'Everything Sorted - Year Org'!J:J)</f>
        <v>6328950</v>
      </c>
      <c r="C8" t="s">
        <v>220</v>
      </c>
      <c r="D8">
        <f>SUMIFS('Everything Sorted - Year Org'!J:J,'Everything Sorted - Year Org'!F:F,C8,'Everything Sorted - Year Org'!D:D,A$2)</f>
        <v>0</v>
      </c>
      <c r="F8" t="s">
        <v>220</v>
      </c>
      <c r="G8">
        <f>SUMIFS('Everything Sorted - Year Org'!$J:$J,'Everything Sorted - Year Org'!$F:$F,F8,'Everything Sorted - Year Org'!$D:$D,$A$3)</f>
        <v>323972</v>
      </c>
      <c r="I8" t="s">
        <v>220</v>
      </c>
      <c r="J8">
        <f>SUMIFS('Everything Sorted - Year Org'!$J:$J,'Everything Sorted - Year Org'!$F:$F,I8,'Everything Sorted - Year Org'!$D:$D,$A$4)</f>
        <v>0</v>
      </c>
      <c r="L8" t="s">
        <v>220</v>
      </c>
      <c r="M8">
        <f>SUMIFS('Everything Sorted - Year Org'!$J:$J,'Everything Sorted - Year Org'!$F:$F,L8,'Everything Sorted - Year Org'!$D:$D,$A$5)</f>
        <v>223306</v>
      </c>
      <c r="O8" t="s">
        <v>220</v>
      </c>
      <c r="P8">
        <f>SUMIFS('Everything Sorted - Year Org'!$J:$J,'Everything Sorted - Year Org'!$F:$F,O8,'Everything Sorted - Year Org'!$D:$D,$A$6)</f>
        <v>467143</v>
      </c>
      <c r="R8" t="s">
        <v>220</v>
      </c>
      <c r="S8">
        <f>SUMIFS('Everything Sorted - Year Org'!$J:$J,'Everything Sorted - Year Org'!$F:$F,R8,'Everything Sorted - Year Org'!$D:$D,$A$7)</f>
        <v>1574126</v>
      </c>
    </row>
    <row r="9" spans="1:19">
      <c r="A9" s="41">
        <f t="shared" ref="A9:A23" si="0">A8+1</f>
        <v>2009</v>
      </c>
      <c r="B9">
        <f>SUMIF('Everything Sorted - Year Org'!D:D,A9,'Everything Sorted - Year Org'!J:J)</f>
        <v>7196231</v>
      </c>
      <c r="C9" t="s">
        <v>119</v>
      </c>
      <c r="D9">
        <f>SUMIFS('Everything Sorted - Year Org'!J:J,'Everything Sorted - Year Org'!F:F,C9,'Everything Sorted - Year Org'!D:D,A$2)</f>
        <v>0</v>
      </c>
      <c r="F9" t="s">
        <v>119</v>
      </c>
      <c r="G9">
        <f>SUMIFS('Everything Sorted - Year Org'!$J:$J,'Everything Sorted - Year Org'!$F:$F,F9,'Everything Sorted - Year Org'!$D:$D,$A$3)</f>
        <v>1799043</v>
      </c>
      <c r="I9" t="s">
        <v>119</v>
      </c>
      <c r="J9">
        <f>SUMIFS('Everything Sorted - Year Org'!$J:$J,'Everything Sorted - Year Org'!$F:$F,I9,'Everything Sorted - Year Org'!$D:$D,$A$4)</f>
        <v>256909</v>
      </c>
      <c r="L9" t="s">
        <v>119</v>
      </c>
      <c r="M9">
        <f>SUMIFS('Everything Sorted - Year Org'!$J:$J,'Everything Sorted - Year Org'!$F:$F,L9,'Everything Sorted - Year Org'!$D:$D,$A$5)</f>
        <v>0</v>
      </c>
      <c r="O9" t="s">
        <v>119</v>
      </c>
      <c r="P9">
        <f>SUMIFS('Everything Sorted - Year Org'!$J:$J,'Everything Sorted - Year Org'!$F:$F,O9,'Everything Sorted - Year Org'!$D:$D,$A$6)</f>
        <v>22624</v>
      </c>
      <c r="R9" t="s">
        <v>119</v>
      </c>
      <c r="S9">
        <f>SUMIFS('Everything Sorted - Year Org'!$J:$J,'Everything Sorted - Year Org'!$F:$F,R9,'Everything Sorted - Year Org'!$D:$D,$A$7)</f>
        <v>0</v>
      </c>
    </row>
    <row r="10" spans="1:19">
      <c r="A10" s="41">
        <f t="shared" si="0"/>
        <v>2010</v>
      </c>
      <c r="B10">
        <f>SUMIF('Everything Sorted - Year Org'!D:D,A10,'Everything Sorted - Year Org'!J:J)</f>
        <v>9239845</v>
      </c>
      <c r="C10" t="s">
        <v>94</v>
      </c>
      <c r="D10">
        <f>SUMIFS('Everything Sorted - Year Org'!J:J,'Everything Sorted - Year Org'!F:F,C10,'Everything Sorted - Year Org'!D:D,A$2)</f>
        <v>0</v>
      </c>
      <c r="F10" t="s">
        <v>94</v>
      </c>
      <c r="G10">
        <f>SUMIFS('Everything Sorted - Year Org'!$J:$J,'Everything Sorted - Year Org'!$F:$F,F10,'Everything Sorted - Year Org'!$D:$D,$A$3)</f>
        <v>0</v>
      </c>
      <c r="I10" t="s">
        <v>94</v>
      </c>
      <c r="J10">
        <f>SUMIFS('Everything Sorted - Year Org'!$J:$J,'Everything Sorted - Year Org'!$F:$F,I10,'Everything Sorted - Year Org'!$D:$D,$A$4)</f>
        <v>234887</v>
      </c>
      <c r="L10" t="s">
        <v>94</v>
      </c>
      <c r="M10">
        <f>SUMIFS('Everything Sorted - Year Org'!$J:$J,'Everything Sorted - Year Org'!$F:$F,L10,'Everything Sorted - Year Org'!$D:$D,$A$5)</f>
        <v>664936</v>
      </c>
      <c r="O10" t="s">
        <v>94</v>
      </c>
      <c r="P10">
        <f>SUMIFS('Everything Sorted - Year Org'!$J:$J,'Everything Sorted - Year Org'!$F:$F,O10,'Everything Sorted - Year Org'!$D:$D,$A$6)</f>
        <v>0</v>
      </c>
      <c r="R10" t="s">
        <v>94</v>
      </c>
      <c r="S10">
        <f>SUMIFS('Everything Sorted - Year Org'!$J:$J,'Everything Sorted - Year Org'!$F:$F,R10,'Everything Sorted - Year Org'!$D:$D,$A$7)</f>
        <v>297859</v>
      </c>
    </row>
    <row r="11" spans="1:19">
      <c r="A11" s="41">
        <f t="shared" si="0"/>
        <v>2011</v>
      </c>
      <c r="B11">
        <f>SUMIF('Everything Sorted - Year Org'!D:D,A11,'Everything Sorted - Year Org'!J:J)</f>
        <v>10083065</v>
      </c>
      <c r="C11" t="s">
        <v>49</v>
      </c>
      <c r="D11">
        <f>SUMIFS('Everything Sorted - Year Org'!J:J,'Everything Sorted - Year Org'!F:F,C11,'Everything Sorted - Year Org'!D:D,A$2)</f>
        <v>0</v>
      </c>
      <c r="F11" t="s">
        <v>49</v>
      </c>
      <c r="G11">
        <f>SUMIFS('Everything Sorted - Year Org'!$J:$J,'Everything Sorted - Year Org'!$F:$F,F11,'Everything Sorted - Year Org'!$D:$D,$A$3)</f>
        <v>0</v>
      </c>
      <c r="I11" t="s">
        <v>49</v>
      </c>
      <c r="J11">
        <f>SUMIFS('Everything Sorted - Year Org'!$J:$J,'Everything Sorted - Year Org'!$F:$F,I11,'Everything Sorted - Year Org'!$D:$D,$A$4)</f>
        <v>0</v>
      </c>
      <c r="L11" t="s">
        <v>49</v>
      </c>
      <c r="M11">
        <f>SUMIFS('Everything Sorted - Year Org'!$J:$J,'Everything Sorted - Year Org'!$F:$F,L11,'Everything Sorted - Year Org'!$D:$D,$A$5)</f>
        <v>237729</v>
      </c>
      <c r="O11" t="s">
        <v>49</v>
      </c>
      <c r="P11">
        <f>SUMIFS('Everything Sorted - Year Org'!$J:$J,'Everything Sorted - Year Org'!$F:$F,O11,'Everything Sorted - Year Org'!$D:$D,$A$6)</f>
        <v>0</v>
      </c>
      <c r="R11" t="s">
        <v>49</v>
      </c>
      <c r="S11">
        <f>SUMIFS('Everything Sorted - Year Org'!$J:$J,'Everything Sorted - Year Org'!$F:$F,R11,'Everything Sorted - Year Org'!$D:$D,$A$7)</f>
        <v>0</v>
      </c>
    </row>
    <row r="12" spans="1:19">
      <c r="A12" s="41">
        <f t="shared" si="0"/>
        <v>2012</v>
      </c>
      <c r="B12">
        <f>SUMIF('Everything Sorted - Year Org'!D:D,A12,'Everything Sorted - Year Org'!J:J)</f>
        <v>6238440</v>
      </c>
      <c r="C12" t="s">
        <v>194</v>
      </c>
      <c r="D12">
        <f>SUMIFS('Everything Sorted - Year Org'!J:J,'Everything Sorted - Year Org'!F:F,C12,'Everything Sorted - Year Org'!D:D,A$2)</f>
        <v>0</v>
      </c>
      <c r="F12" t="s">
        <v>194</v>
      </c>
      <c r="G12">
        <f>SUMIFS('Everything Sorted - Year Org'!$J:$J,'Everything Sorted - Year Org'!$F:$F,F12,'Everything Sorted - Year Org'!$D:$D,$A$3)</f>
        <v>0</v>
      </c>
      <c r="I12" t="s">
        <v>194</v>
      </c>
      <c r="J12">
        <f>SUMIFS('Everything Sorted - Year Org'!$J:$J,'Everything Sorted - Year Org'!$F:$F,I12,'Everything Sorted - Year Org'!$D:$D,$A$4)</f>
        <v>0</v>
      </c>
      <c r="L12" t="s">
        <v>194</v>
      </c>
      <c r="M12">
        <f>SUMIFS('Everything Sorted - Year Org'!$J:$J,'Everything Sorted - Year Org'!$F:$F,L12,'Everything Sorted - Year Org'!$D:$D,$A$5)</f>
        <v>0</v>
      </c>
      <c r="O12" t="s">
        <v>194</v>
      </c>
      <c r="P12">
        <f>SUMIFS('Everything Sorted - Year Org'!$J:$J,'Everything Sorted - Year Org'!$F:$F,O12,'Everything Sorted - Year Org'!$D:$D,$A$6)</f>
        <v>248392</v>
      </c>
      <c r="R12" t="s">
        <v>194</v>
      </c>
      <c r="S12">
        <f>SUMIFS('Everything Sorted - Year Org'!$J:$J,'Everything Sorted - Year Org'!$F:$F,R12,'Everything Sorted - Year Org'!$D:$D,$A$7)</f>
        <v>0</v>
      </c>
    </row>
    <row r="13" spans="1:19">
      <c r="A13" s="41">
        <f t="shared" si="0"/>
        <v>2013</v>
      </c>
      <c r="B13">
        <f>SUMIF('Everything Sorted - Year Org'!D:D,A13,'Everything Sorted - Year Org'!J:J)</f>
        <v>9881213</v>
      </c>
      <c r="C13" t="s">
        <v>583</v>
      </c>
      <c r="D13">
        <f>SUMIFS('Everything Sorted - Year Org'!J:J,'Everything Sorted - Year Org'!F:F,C13,'Everything Sorted - Year Org'!D:D,A$2)</f>
        <v>0</v>
      </c>
      <c r="F13" t="s">
        <v>583</v>
      </c>
      <c r="G13">
        <f>SUMIFS('Everything Sorted - Year Org'!$J:$J,'Everything Sorted - Year Org'!$F:$F,F13,'Everything Sorted - Year Org'!$D:$D,$A$3)</f>
        <v>0</v>
      </c>
      <c r="I13" t="s">
        <v>583</v>
      </c>
      <c r="J13">
        <f>SUMIFS('Everything Sorted - Year Org'!$J:$J,'Everything Sorted - Year Org'!$F:$F,I13,'Everything Sorted - Year Org'!$D:$D,$A$4)</f>
        <v>0</v>
      </c>
      <c r="L13" t="s">
        <v>583</v>
      </c>
      <c r="M13">
        <f>SUMIFS('Everything Sorted - Year Org'!$J:$J,'Everything Sorted - Year Org'!$F:$F,L13,'Everything Sorted - Year Org'!$D:$D,$A$5)</f>
        <v>0</v>
      </c>
      <c r="O13" t="s">
        <v>583</v>
      </c>
      <c r="P13">
        <f>SUMIFS('Everything Sorted - Year Org'!$J:$J,'Everything Sorted - Year Org'!$F:$F,O13,'Everything Sorted - Year Org'!$D:$D,$A$6)</f>
        <v>0</v>
      </c>
      <c r="R13" t="s">
        <v>583</v>
      </c>
      <c r="S13">
        <f>SUMIFS('Everything Sorted - Year Org'!$J:$J,'Everything Sorted - Year Org'!$F:$F,R13,'Everything Sorted - Year Org'!$D:$D,$A$7)</f>
        <v>0</v>
      </c>
    </row>
    <row r="14" spans="1:19">
      <c r="A14" s="41">
        <f t="shared" si="0"/>
        <v>2014</v>
      </c>
      <c r="B14">
        <f>SUMIF('Everything Sorted - Year Org'!D:D,A14,'Everything Sorted - Year Org'!J:J)</f>
        <v>7924184</v>
      </c>
      <c r="C14" t="s">
        <v>215</v>
      </c>
      <c r="D14">
        <f>SUMIFS('Everything Sorted - Year Org'!J:J,'Everything Sorted - Year Org'!F:F,C14,'Everything Sorted - Year Org'!D:D,A$2)</f>
        <v>0</v>
      </c>
      <c r="F14" t="s">
        <v>215</v>
      </c>
      <c r="G14">
        <f>SUMIFS('Everything Sorted - Year Org'!$J:$J,'Everything Sorted - Year Org'!$F:$F,F14,'Everything Sorted - Year Org'!$D:$D,$A$3)</f>
        <v>0</v>
      </c>
      <c r="I14" t="s">
        <v>215</v>
      </c>
      <c r="J14">
        <f>SUMIFS('Everything Sorted - Year Org'!$J:$J,'Everything Sorted - Year Org'!$F:$F,I14,'Everything Sorted - Year Org'!$D:$D,$A$4)</f>
        <v>0</v>
      </c>
      <c r="L14" t="s">
        <v>215</v>
      </c>
      <c r="M14">
        <f>SUMIFS('Everything Sorted - Year Org'!$J:$J,'Everything Sorted - Year Org'!$F:$F,L14,'Everything Sorted - Year Org'!$D:$D,$A$5)</f>
        <v>0</v>
      </c>
      <c r="O14" t="s">
        <v>215</v>
      </c>
      <c r="P14">
        <f>SUMIFS('Everything Sorted - Year Org'!$J:$J,'Everything Sorted - Year Org'!$F:$F,O14,'Everything Sorted - Year Org'!$D:$D,$A$6)</f>
        <v>0</v>
      </c>
      <c r="R14" t="s">
        <v>215</v>
      </c>
      <c r="S14">
        <f>SUMIFS('Everything Sorted - Year Org'!$J:$J,'Everything Sorted - Year Org'!$F:$F,R14,'Everything Sorted - Year Org'!$D:$D,$A$7)</f>
        <v>0</v>
      </c>
    </row>
    <row r="15" spans="1:19">
      <c r="A15" s="41">
        <f t="shared" si="0"/>
        <v>2015</v>
      </c>
      <c r="B15">
        <f>SUMIF('Everything Sorted - Year Org'!D:D,A15,'Everything Sorted - Year Org'!J:J)</f>
        <v>7765283</v>
      </c>
      <c r="C15" t="s">
        <v>243</v>
      </c>
      <c r="D15">
        <f>SUMIFS('Everything Sorted - Year Org'!J:J,'Everything Sorted - Year Org'!F:F,C15,'Everything Sorted - Year Org'!D:D,A$2)</f>
        <v>0</v>
      </c>
      <c r="F15" t="s">
        <v>243</v>
      </c>
      <c r="G15">
        <f>SUMIFS('Everything Sorted - Year Org'!$J:$J,'Everything Sorted - Year Org'!$F:$F,F15,'Everything Sorted - Year Org'!$D:$D,$A$3)</f>
        <v>0</v>
      </c>
      <c r="I15" t="s">
        <v>243</v>
      </c>
      <c r="J15">
        <f>SUMIFS('Everything Sorted - Year Org'!$J:$J,'Everything Sorted - Year Org'!$F:$F,I15,'Everything Sorted - Year Org'!$D:$D,$A$4)</f>
        <v>0</v>
      </c>
      <c r="L15" t="s">
        <v>243</v>
      </c>
      <c r="M15">
        <f>SUMIFS('Everything Sorted - Year Org'!$J:$J,'Everything Sorted - Year Org'!$F:$F,L15,'Everything Sorted - Year Org'!$D:$D,$A$5)</f>
        <v>0</v>
      </c>
      <c r="O15" t="s">
        <v>243</v>
      </c>
      <c r="P15">
        <f>SUMIFS('Everything Sorted - Year Org'!$J:$J,'Everything Sorted - Year Org'!$F:$F,O15,'Everything Sorted - Year Org'!$D:$D,$A$6)</f>
        <v>0</v>
      </c>
      <c r="R15" t="s">
        <v>243</v>
      </c>
      <c r="S15">
        <f>SUMIFS('Everything Sorted - Year Org'!$J:$J,'Everything Sorted - Year Org'!$F:$F,R15,'Everything Sorted - Year Org'!$D:$D,$A$7)</f>
        <v>0</v>
      </c>
    </row>
    <row r="16" spans="1:19">
      <c r="A16" s="41">
        <f t="shared" si="0"/>
        <v>2016</v>
      </c>
      <c r="B16">
        <f>SUMIF('Everything Sorted - Year Org'!D:D,A16,'Everything Sorted - Year Org'!J:J)</f>
        <v>6656584</v>
      </c>
      <c r="C16" t="s">
        <v>225</v>
      </c>
      <c r="D16">
        <f>SUMIFS('Everything Sorted - Year Org'!J:J,'Everything Sorted - Year Org'!F:F,C16,'Everything Sorted - Year Org'!D:D,A$2)</f>
        <v>0</v>
      </c>
      <c r="F16" t="s">
        <v>225</v>
      </c>
      <c r="G16">
        <f>SUMIFS('Everything Sorted - Year Org'!$J:$J,'Everything Sorted - Year Org'!$F:$F,F16,'Everything Sorted - Year Org'!$D:$D,$A$3)</f>
        <v>0</v>
      </c>
      <c r="I16" t="s">
        <v>225</v>
      </c>
      <c r="J16">
        <f>SUMIFS('Everything Sorted - Year Org'!$J:$J,'Everything Sorted - Year Org'!$F:$F,I16,'Everything Sorted - Year Org'!$D:$D,$A$4)</f>
        <v>0</v>
      </c>
      <c r="L16" t="s">
        <v>225</v>
      </c>
      <c r="M16">
        <f>SUMIFS('Everything Sorted - Year Org'!$J:$J,'Everything Sorted - Year Org'!$F:$F,L16,'Everything Sorted - Year Org'!$D:$D,$A$5)</f>
        <v>0</v>
      </c>
      <c r="O16" t="s">
        <v>225</v>
      </c>
      <c r="P16">
        <f>SUMIFS('Everything Sorted - Year Org'!$J:$J,'Everything Sorted - Year Org'!$F:$F,O16,'Everything Sorted - Year Org'!$D:$D,$A$6)</f>
        <v>0</v>
      </c>
      <c r="R16" t="s">
        <v>225</v>
      </c>
      <c r="S16">
        <f>SUMIFS('Everything Sorted - Year Org'!$J:$J,'Everything Sorted - Year Org'!$F:$F,R16,'Everything Sorted - Year Org'!$D:$D,$A$7)</f>
        <v>0</v>
      </c>
    </row>
    <row r="17" spans="1:19">
      <c r="A17" s="41">
        <f t="shared" si="0"/>
        <v>2017</v>
      </c>
      <c r="B17">
        <f>SUMIF('Everything Sorted - Year Org'!D:D,A17,'Everything Sorted - Year Org'!J:J)</f>
        <v>6311064</v>
      </c>
      <c r="C17" t="s">
        <v>81</v>
      </c>
      <c r="D17">
        <f>SUMIFS('Everything Sorted - Year Org'!J:J,'Everything Sorted - Year Org'!F:F,C17,'Everything Sorted - Year Org'!D:D,A$2)</f>
        <v>0</v>
      </c>
      <c r="F17" t="s">
        <v>81</v>
      </c>
      <c r="G17">
        <f>SUMIFS('Everything Sorted - Year Org'!$J:$J,'Everything Sorted - Year Org'!$F:$F,F17,'Everything Sorted - Year Org'!$D:$D,$A$3)</f>
        <v>0</v>
      </c>
      <c r="I17" t="s">
        <v>81</v>
      </c>
      <c r="J17">
        <f>SUMIFS('Everything Sorted - Year Org'!$J:$J,'Everything Sorted - Year Org'!$F:$F,I17,'Everything Sorted - Year Org'!$D:$D,$A$4)</f>
        <v>0</v>
      </c>
      <c r="L17" t="s">
        <v>81</v>
      </c>
      <c r="M17">
        <f>SUMIFS('Everything Sorted - Year Org'!$J:$J,'Everything Sorted - Year Org'!$F:$F,L17,'Everything Sorted - Year Org'!$D:$D,$A$5)</f>
        <v>0</v>
      </c>
      <c r="O17" t="s">
        <v>81</v>
      </c>
      <c r="P17">
        <f>SUMIFS('Everything Sorted - Year Org'!$J:$J,'Everything Sorted - Year Org'!$F:$F,O17,'Everything Sorted - Year Org'!$D:$D,$A$6)</f>
        <v>0</v>
      </c>
      <c r="R17" t="s">
        <v>81</v>
      </c>
      <c r="S17">
        <f>SUMIFS('Everything Sorted - Year Org'!$J:$J,'Everything Sorted - Year Org'!$F:$F,R17,'Everything Sorted - Year Org'!$D:$D,$A$7)</f>
        <v>0</v>
      </c>
    </row>
    <row r="18" spans="1:19">
      <c r="A18" s="41">
        <f t="shared" si="0"/>
        <v>2018</v>
      </c>
      <c r="B18">
        <f>SUMIF('Everything Sorted - Year Org'!D:D,A18,'Everything Sorted - Year Org'!J:J)</f>
        <v>10582970</v>
      </c>
      <c r="C18" t="s">
        <v>382</v>
      </c>
      <c r="D18">
        <f>SUMIFS('Everything Sorted - Year Org'!J:J,'Everything Sorted - Year Org'!F:F,C18,'Everything Sorted - Year Org'!D:D,A$2)</f>
        <v>0</v>
      </c>
      <c r="F18" t="s">
        <v>382</v>
      </c>
      <c r="G18">
        <f>SUMIFS('Everything Sorted - Year Org'!$J:$J,'Everything Sorted - Year Org'!$F:$F,F18,'Everything Sorted - Year Org'!$D:$D,$A$3)</f>
        <v>0</v>
      </c>
      <c r="I18" t="s">
        <v>382</v>
      </c>
      <c r="J18">
        <f>SUMIFS('Everything Sorted - Year Org'!$J:$J,'Everything Sorted - Year Org'!$F:$F,I18,'Everything Sorted - Year Org'!$D:$D,$A$4)</f>
        <v>0</v>
      </c>
      <c r="L18" t="s">
        <v>382</v>
      </c>
      <c r="M18">
        <f>SUMIFS('Everything Sorted - Year Org'!$J:$J,'Everything Sorted - Year Org'!$F:$F,L18,'Everything Sorted - Year Org'!$D:$D,$A$5)</f>
        <v>0</v>
      </c>
      <c r="O18" t="s">
        <v>382</v>
      </c>
      <c r="P18">
        <f>SUMIFS('Everything Sorted - Year Org'!$J:$J,'Everything Sorted - Year Org'!$F:$F,O18,'Everything Sorted - Year Org'!$D:$D,$A$6)</f>
        <v>0</v>
      </c>
      <c r="R18" t="s">
        <v>382</v>
      </c>
      <c r="S18">
        <f>SUMIFS('Everything Sorted - Year Org'!$J:$J,'Everything Sorted - Year Org'!$F:$F,R18,'Everything Sorted - Year Org'!$D:$D,$A$7)</f>
        <v>0</v>
      </c>
    </row>
    <row r="19" spans="1:19">
      <c r="A19" s="41">
        <f t="shared" si="0"/>
        <v>2019</v>
      </c>
      <c r="B19">
        <f>SUMIF('Everything Sorted - Year Org'!D:D,A19,'Everything Sorted - Year Org'!J:J)</f>
        <v>14658198</v>
      </c>
    </row>
    <row r="20" spans="1:19">
      <c r="A20" s="41">
        <f t="shared" si="0"/>
        <v>2020</v>
      </c>
      <c r="B20">
        <f>SUMIF('Everything Sorted - Year Org'!D:D,A20,'Everything Sorted - Year Org'!J:J)</f>
        <v>16686413</v>
      </c>
      <c r="C20" t="s">
        <v>4220</v>
      </c>
      <c r="D20">
        <f>SUM(D2:D18)</f>
        <v>3806662</v>
      </c>
      <c r="F20" t="s">
        <v>4220</v>
      </c>
      <c r="G20">
        <f>SUM(G2:G18)</f>
        <v>6095533</v>
      </c>
      <c r="I20" t="s">
        <v>4220</v>
      </c>
      <c r="J20">
        <f>SUM(J2:J18)</f>
        <v>4919340</v>
      </c>
      <c r="L20" t="s">
        <v>4220</v>
      </c>
      <c r="M20">
        <f>SUM(M2:M18)</f>
        <v>5868785</v>
      </c>
      <c r="O20" t="s">
        <v>4220</v>
      </c>
      <c r="P20">
        <f>SUM(P2:P18)</f>
        <v>8207130</v>
      </c>
      <c r="R20" t="s">
        <v>4220</v>
      </c>
      <c r="S20">
        <f>SUM(S2:S18)</f>
        <v>8600980</v>
      </c>
    </row>
    <row r="21" spans="1:19">
      <c r="A21" s="41">
        <f t="shared" si="0"/>
        <v>2021</v>
      </c>
      <c r="B21">
        <f>SUMIF('Everything Sorted - Year Org'!D:D,A21,'Everything Sorted - Year Org'!J:J)</f>
        <v>16434811</v>
      </c>
    </row>
    <row r="22" spans="1:19">
      <c r="A22" s="41">
        <f t="shared" si="0"/>
        <v>2022</v>
      </c>
      <c r="B22">
        <f>SUMIF('Everything Sorted - Year Org'!D:D,A22,'Everything Sorted - Year Org'!J:J)</f>
        <v>14286038</v>
      </c>
    </row>
    <row r="23" spans="1:19">
      <c r="A23" s="41">
        <f t="shared" si="0"/>
        <v>2023</v>
      </c>
      <c r="B23">
        <f>SUMIF('Everything Sorted - Year Org'!D:D,A23,'Everything Sorted - Year Org'!J:J)</f>
        <v>10317896</v>
      </c>
    </row>
    <row r="24" spans="1:19">
      <c r="A24" s="39" t="s">
        <v>4208</v>
      </c>
      <c r="B24" s="39">
        <f>SUM(B2:B23)</f>
        <v>198089615</v>
      </c>
    </row>
    <row r="25" spans="1:19">
      <c r="A25" s="39" t="s">
        <v>4221</v>
      </c>
      <c r="B25" s="39">
        <f>SUM(COE!J:J)</f>
        <v>322664276</v>
      </c>
    </row>
    <row r="26" spans="1:19">
      <c r="C26" s="39" t="s">
        <v>4222</v>
      </c>
      <c r="D26" s="39" t="s">
        <v>4223</v>
      </c>
      <c r="E26" s="39"/>
      <c r="F26" s="39" t="s">
        <v>4224</v>
      </c>
      <c r="G26" s="39" t="s">
        <v>4225</v>
      </c>
      <c r="H26" s="39"/>
      <c r="I26" s="39" t="s">
        <v>4226</v>
      </c>
      <c r="J26" s="39" t="s">
        <v>4227</v>
      </c>
      <c r="K26" s="39"/>
      <c r="L26" s="39" t="s">
        <v>4228</v>
      </c>
      <c r="M26" s="39" t="s">
        <v>4229</v>
      </c>
      <c r="N26" s="39"/>
      <c r="O26" s="39" t="s">
        <v>4230</v>
      </c>
      <c r="P26" s="39" t="s">
        <v>4231</v>
      </c>
      <c r="Q26" s="39"/>
      <c r="R26" s="39" t="s">
        <v>4232</v>
      </c>
      <c r="S26" s="39" t="s">
        <v>4233</v>
      </c>
    </row>
    <row r="27" spans="1:19">
      <c r="A27" s="40" t="s">
        <v>4234</v>
      </c>
      <c r="C27" t="s">
        <v>113</v>
      </c>
      <c r="D27">
        <f>SUMIFS('Everything Sorted - Year Org'!$J:$J,'Everything Sorted - Year Org'!$F:$F,C27,'Everything Sorted - Year Org'!$D:$D,$A$8)</f>
        <v>533210</v>
      </c>
      <c r="F27" t="s">
        <v>113</v>
      </c>
      <c r="G27">
        <f>SUMIFS('Everything Sorted - Year Org'!$J:$J,'Everything Sorted - Year Org'!$F:$F,F27,'Everything Sorted - Year Org'!$D:$D,$A$9)</f>
        <v>696198</v>
      </c>
      <c r="I27" t="s">
        <v>113</v>
      </c>
      <c r="J27">
        <f>SUMIFS('Everything Sorted - Year Org'!$J:$J,'Everything Sorted - Year Org'!$F:$F,I27,'Everything Sorted - Year Org'!$D:$D,$A$10)</f>
        <v>0</v>
      </c>
      <c r="L27" t="s">
        <v>113</v>
      </c>
      <c r="M27">
        <f>SUMIFS('Everything Sorted - Year Org'!$J:$J,'Everything Sorted - Year Org'!$F:$F,L27,'Everything Sorted - Year Org'!$D:$D,$A$11)</f>
        <v>1713391</v>
      </c>
      <c r="O27" t="s">
        <v>113</v>
      </c>
      <c r="P27">
        <f>SUMIFS('Everything Sorted - Year Org'!$J:$J,'Everything Sorted - Year Org'!$F:$F,O27,'Everything Sorted - Year Org'!$D:$D,$A$12)</f>
        <v>0</v>
      </c>
      <c r="R27" t="s">
        <v>113</v>
      </c>
      <c r="S27">
        <f>SUMIFS('Everything Sorted - Year Org'!$J:$J,'Everything Sorted - Year Org'!$F:$F,R27,'Everything Sorted - Year Org'!$D:$D,$A$13)</f>
        <v>832427</v>
      </c>
    </row>
    <row r="28" spans="1:19">
      <c r="A28" t="s">
        <v>113</v>
      </c>
      <c r="B28">
        <f>SUM(D2,G2,J2,M2,P2,S2,D27,G27,J27,M27,P27,S27,D51,G51,J51,M51,P51,S51,D75,G75,J75,M75)</f>
        <v>13015180</v>
      </c>
      <c r="C28" t="s">
        <v>42</v>
      </c>
      <c r="D28">
        <f>SUMIFS('Everything Sorted - Year Org'!$J:$J,'Everything Sorted - Year Org'!$F:$F,C28,'Everything Sorted - Year Org'!$D:$D,$A$8)</f>
        <v>1302156</v>
      </c>
      <c r="F28" t="s">
        <v>42</v>
      </c>
      <c r="G28">
        <f>SUMIFS('Everything Sorted - Year Org'!$J:$J,'Everything Sorted - Year Org'!$F:$F,F28,'Everything Sorted - Year Org'!$D:$D,$A$9)</f>
        <v>1650675</v>
      </c>
      <c r="I28" t="s">
        <v>42</v>
      </c>
      <c r="J28">
        <f>SUMIFS('Everything Sorted - Year Org'!$J:$J,'Everything Sorted - Year Org'!$F:$F,I28,'Everything Sorted - Year Org'!$D:$D,$A$10)</f>
        <v>2188919</v>
      </c>
      <c r="L28" t="s">
        <v>42</v>
      </c>
      <c r="M28">
        <f>SUMIFS('Everything Sorted - Year Org'!$J:$J,'Everything Sorted - Year Org'!$F:$F,L28,'Everything Sorted - Year Org'!$D:$D,$A$11)</f>
        <v>1439707</v>
      </c>
      <c r="O28" t="s">
        <v>42</v>
      </c>
      <c r="P28">
        <f>SUMIFS('Everything Sorted - Year Org'!$J:$J,'Everything Sorted - Year Org'!$F:$F,O28,'Everything Sorted - Year Org'!$D:$D,$A$12)</f>
        <v>1707166</v>
      </c>
      <c r="R28" t="s">
        <v>42</v>
      </c>
      <c r="S28">
        <f>SUMIFS('Everything Sorted - Year Org'!$J:$J,'Everything Sorted - Year Org'!$F:$F,R28,'Everything Sorted - Year Org'!$D:$D,$A$13)</f>
        <v>0</v>
      </c>
    </row>
    <row r="29" spans="1:19">
      <c r="A29" t="s">
        <v>42</v>
      </c>
      <c r="B29">
        <f>SUM(D3,G3,J3,M3,P3,S3,D28,G28,J28,M28,P28,S28,D52,G52,J52,M52,P52,S52,D76,G76,J76,M76)</f>
        <v>38136736</v>
      </c>
      <c r="C29" t="s">
        <v>20</v>
      </c>
      <c r="D29">
        <f>SUMIFS('Everything Sorted - Year Org'!$J:$J,'Everything Sorted - Year Org'!$F:$F,C29,'Everything Sorted - Year Org'!$D:$D,$A$8)</f>
        <v>478946</v>
      </c>
      <c r="F29" t="s">
        <v>20</v>
      </c>
      <c r="G29">
        <f>SUMIFS('Everything Sorted - Year Org'!$J:$J,'Everything Sorted - Year Org'!$F:$F,F29,'Everything Sorted - Year Org'!$D:$D,$A$9)</f>
        <v>1467142</v>
      </c>
      <c r="I29" t="s">
        <v>20</v>
      </c>
      <c r="J29">
        <f>SUMIFS('Everything Sorted - Year Org'!$J:$J,'Everything Sorted - Year Org'!$F:$F,I29,'Everything Sorted - Year Org'!$D:$D,$A$10)</f>
        <v>2196031</v>
      </c>
      <c r="L29" t="s">
        <v>20</v>
      </c>
      <c r="M29">
        <f>SUMIFS('Everything Sorted - Year Org'!$J:$J,'Everything Sorted - Year Org'!$F:$F,L29,'Everything Sorted - Year Org'!$D:$D,$A$11)</f>
        <v>3762215</v>
      </c>
      <c r="O29" t="s">
        <v>20</v>
      </c>
      <c r="P29">
        <f>SUMIFS('Everything Sorted - Year Org'!$J:$J,'Everything Sorted - Year Org'!$F:$F,O29,'Everything Sorted - Year Org'!$D:$D,$A$12)</f>
        <v>751965</v>
      </c>
      <c r="R29" t="s">
        <v>20</v>
      </c>
      <c r="S29">
        <f>SUMIFS('Everything Sorted - Year Org'!$J:$J,'Everything Sorted - Year Org'!$F:$F,R29,'Everything Sorted - Year Org'!$D:$D,$A$13)</f>
        <v>4444550</v>
      </c>
    </row>
    <row r="30" spans="1:19">
      <c r="A30" t="s">
        <v>20</v>
      </c>
      <c r="B30">
        <f t="shared" ref="B30:B44" si="1">SUM(D4,G4,J4,M4,P4,S4,D29,G29,J29,M29,P29,S29,D53,G53,J53,M53,P53,S53,D77,G77,J77,M77)</f>
        <v>43216833</v>
      </c>
      <c r="C30" t="s">
        <v>88</v>
      </c>
      <c r="D30">
        <f>SUMIFS('Everything Sorted - Year Org'!$J:$J,'Everything Sorted - Year Org'!$F:$F,C30,'Everything Sorted - Year Org'!$D:$D,$A$8)</f>
        <v>547124</v>
      </c>
      <c r="F30" t="s">
        <v>88</v>
      </c>
      <c r="G30">
        <f>SUMIFS('Everything Sorted - Year Org'!$J:$J,'Everything Sorted - Year Org'!$F:$F,F30,'Everything Sorted - Year Org'!$D:$D,$A$9)</f>
        <v>837026</v>
      </c>
      <c r="I30" t="s">
        <v>88</v>
      </c>
      <c r="J30">
        <f>SUMIFS('Everything Sorted - Year Org'!$J:$J,'Everything Sorted - Year Org'!$F:$F,I30,'Everything Sorted - Year Org'!$D:$D,$A$10)</f>
        <v>188432</v>
      </c>
      <c r="L30" t="s">
        <v>88</v>
      </c>
      <c r="M30">
        <f>SUMIFS('Everything Sorted - Year Org'!$J:$J,'Everything Sorted - Year Org'!$F:$F,L30,'Everything Sorted - Year Org'!$D:$D,$A$11)</f>
        <v>0</v>
      </c>
      <c r="O30" t="s">
        <v>88</v>
      </c>
      <c r="P30">
        <f>SUMIFS('Everything Sorted - Year Org'!$J:$J,'Everything Sorted - Year Org'!$F:$F,O30,'Everything Sorted - Year Org'!$D:$D,$A$12)</f>
        <v>1560433</v>
      </c>
      <c r="R30" t="s">
        <v>88</v>
      </c>
      <c r="S30">
        <f>SUMIFS('Everything Sorted - Year Org'!$J:$J,'Everything Sorted - Year Org'!$F:$F,R30,'Everything Sorted - Year Org'!$D:$D,$A$13)</f>
        <v>1467912</v>
      </c>
    </row>
    <row r="31" spans="1:19">
      <c r="A31" t="s">
        <v>88</v>
      </c>
      <c r="B31">
        <f t="shared" si="1"/>
        <v>12147329</v>
      </c>
      <c r="C31" t="s">
        <v>152</v>
      </c>
      <c r="D31">
        <f>SUMIFS('Everything Sorted - Year Org'!$J:$J,'Everything Sorted - Year Org'!$F:$F,C31,'Everything Sorted - Year Org'!$D:$D,$A$8)</f>
        <v>578898</v>
      </c>
      <c r="F31" t="s">
        <v>152</v>
      </c>
      <c r="G31">
        <f>SUMIFS('Everything Sorted - Year Org'!$J:$J,'Everything Sorted - Year Org'!$F:$F,F31,'Everything Sorted - Year Org'!$D:$D,$A$9)</f>
        <v>1701437</v>
      </c>
      <c r="I31" t="s">
        <v>152</v>
      </c>
      <c r="J31">
        <f>SUMIFS('Everything Sorted - Year Org'!$J:$J,'Everything Sorted - Year Org'!$F:$F,I31,'Everything Sorted - Year Org'!$D:$D,$A$10)</f>
        <v>1507265</v>
      </c>
      <c r="L31" t="s">
        <v>152</v>
      </c>
      <c r="M31">
        <f>SUMIFS('Everything Sorted - Year Org'!$J:$J,'Everything Sorted - Year Org'!$F:$F,L31,'Everything Sorted - Year Org'!$D:$D,$A$11)</f>
        <v>316599</v>
      </c>
      <c r="O31" t="s">
        <v>152</v>
      </c>
      <c r="P31">
        <f>SUMIFS('Everything Sorted - Year Org'!$J:$J,'Everything Sorted - Year Org'!$F:$F,O31,'Everything Sorted - Year Org'!$D:$D,$A$12)</f>
        <v>403639</v>
      </c>
      <c r="R31" t="s">
        <v>152</v>
      </c>
      <c r="S31">
        <f>SUMIFS('Everything Sorted - Year Org'!$J:$J,'Everything Sorted - Year Org'!$F:$F,R31,'Everything Sorted - Year Org'!$D:$D,$A$13)</f>
        <v>364620</v>
      </c>
    </row>
    <row r="32" spans="1:19">
      <c r="A32" t="s">
        <v>152</v>
      </c>
      <c r="B32">
        <f t="shared" si="1"/>
        <v>30946715</v>
      </c>
      <c r="C32" t="s">
        <v>56</v>
      </c>
      <c r="D32">
        <f>SUMIFS('Everything Sorted - Year Org'!$J:$J,'Everything Sorted - Year Org'!$F:$F,C32,'Everything Sorted - Year Org'!$D:$D,$A$8)</f>
        <v>0</v>
      </c>
      <c r="F32" t="s">
        <v>56</v>
      </c>
      <c r="G32">
        <f>SUMIFS('Everything Sorted - Year Org'!$J:$J,'Everything Sorted - Year Org'!$F:$F,F32,'Everything Sorted - Year Org'!$D:$D,$A$9)</f>
        <v>843753</v>
      </c>
      <c r="I32" t="s">
        <v>56</v>
      </c>
      <c r="J32">
        <f>SUMIFS('Everything Sorted - Year Org'!$J:$J,'Everything Sorted - Year Org'!$F:$F,I32,'Everything Sorted - Year Org'!$D:$D,$A$10)</f>
        <v>0</v>
      </c>
      <c r="L32" t="s">
        <v>56</v>
      </c>
      <c r="M32">
        <f>SUMIFS('Everything Sorted - Year Org'!$J:$J,'Everything Sorted - Year Org'!$F:$F,L32,'Everything Sorted - Year Org'!$D:$D,$A$11)</f>
        <v>0</v>
      </c>
      <c r="O32" t="s">
        <v>56</v>
      </c>
      <c r="P32">
        <f>SUMIFS('Everything Sorted - Year Org'!$J:$J,'Everything Sorted - Year Org'!$F:$F,O32,'Everything Sorted - Year Org'!$D:$D,$A$12)</f>
        <v>0</v>
      </c>
      <c r="R32" t="s">
        <v>56</v>
      </c>
      <c r="S32">
        <f>SUMIFS('Everything Sorted - Year Org'!$J:$J,'Everything Sorted - Year Org'!$F:$F,R32,'Everything Sorted - Year Org'!$D:$D,$A$13)</f>
        <v>926469</v>
      </c>
    </row>
    <row r="33" spans="1:19">
      <c r="A33" t="s">
        <v>56</v>
      </c>
      <c r="B33">
        <f t="shared" si="1"/>
        <v>4212056</v>
      </c>
      <c r="C33" t="s">
        <v>220</v>
      </c>
      <c r="D33">
        <f>SUMIFS('Everything Sorted - Year Org'!$J:$J,'Everything Sorted - Year Org'!$F:$F,C33,'Everything Sorted - Year Org'!$D:$D,$A$8)</f>
        <v>400000</v>
      </c>
      <c r="F33" t="s">
        <v>220</v>
      </c>
      <c r="G33">
        <f>SUMIFS('Everything Sorted - Year Org'!$J:$J,'Everything Sorted - Year Org'!$F:$F,F33,'Everything Sorted - Year Org'!$D:$D,$A$9)</f>
        <v>0</v>
      </c>
      <c r="I33" t="s">
        <v>220</v>
      </c>
      <c r="J33">
        <f>SUMIFS('Everything Sorted - Year Org'!$J:$J,'Everything Sorted - Year Org'!$F:$F,I33,'Everything Sorted - Year Org'!$D:$D,$A$10)</f>
        <v>1557012</v>
      </c>
      <c r="L33" t="s">
        <v>220</v>
      </c>
      <c r="M33">
        <f>SUMIFS('Everything Sorted - Year Org'!$J:$J,'Everything Sorted - Year Org'!$F:$F,L33,'Everything Sorted - Year Org'!$D:$D,$A$11)</f>
        <v>0</v>
      </c>
      <c r="O33" t="s">
        <v>220</v>
      </c>
      <c r="P33">
        <f>SUMIFS('Everything Sorted - Year Org'!$J:$J,'Everything Sorted - Year Org'!$F:$F,O33,'Everything Sorted - Year Org'!$D:$D,$A$12)</f>
        <v>0</v>
      </c>
      <c r="R33" t="s">
        <v>220</v>
      </c>
      <c r="S33">
        <f>SUMIFS('Everything Sorted - Year Org'!$J:$J,'Everything Sorted - Year Org'!$F:$F,R33,'Everything Sorted - Year Org'!$D:$D,$A$13)</f>
        <v>440881</v>
      </c>
    </row>
    <row r="34" spans="1:19">
      <c r="A34" t="s">
        <v>220</v>
      </c>
      <c r="B34">
        <f t="shared" si="1"/>
        <v>14437514</v>
      </c>
      <c r="C34" t="s">
        <v>119</v>
      </c>
      <c r="D34">
        <f>SUMIFS('Everything Sorted - Year Org'!$J:$J,'Everything Sorted - Year Org'!$F:$F,C34,'Everything Sorted - Year Org'!$D:$D,$A$8)</f>
        <v>0</v>
      </c>
      <c r="F34" t="s">
        <v>119</v>
      </c>
      <c r="G34">
        <f>SUMIFS('Everything Sorted - Year Org'!$J:$J,'Everything Sorted - Year Org'!$F:$F,F34,'Everything Sorted - Year Org'!$D:$D,$A$9)</f>
        <v>0</v>
      </c>
      <c r="I34" t="s">
        <v>119</v>
      </c>
      <c r="J34">
        <f>SUMIFS('Everything Sorted - Year Org'!$J:$J,'Everything Sorted - Year Org'!$F:$F,I34,'Everything Sorted - Year Org'!$D:$D,$A$10)</f>
        <v>0</v>
      </c>
      <c r="L34" t="s">
        <v>119</v>
      </c>
      <c r="M34">
        <f>SUMIFS('Everything Sorted - Year Org'!$J:$J,'Everything Sorted - Year Org'!$F:$F,L34,'Everything Sorted - Year Org'!$D:$D,$A$11)</f>
        <v>1230000</v>
      </c>
      <c r="O34" t="s">
        <v>119</v>
      </c>
      <c r="P34">
        <f>SUMIFS('Everything Sorted - Year Org'!$J:$J,'Everything Sorted - Year Org'!$F:$F,O34,'Everything Sorted - Year Org'!$D:$D,$A$12)</f>
        <v>637945</v>
      </c>
      <c r="R34" t="s">
        <v>119</v>
      </c>
      <c r="S34">
        <f>SUMIFS('Everything Sorted - Year Org'!$J:$J,'Everything Sorted - Year Org'!$F:$F,R34,'Everything Sorted - Year Org'!$D:$D,$A$13)</f>
        <v>0</v>
      </c>
    </row>
    <row r="35" spans="1:19">
      <c r="A35" t="s">
        <v>119</v>
      </c>
      <c r="B35">
        <f t="shared" si="1"/>
        <v>4474159</v>
      </c>
      <c r="C35" t="s">
        <v>94</v>
      </c>
      <c r="D35">
        <f>SUMIFS('Everything Sorted - Year Org'!$J:$J,'Everything Sorted - Year Org'!$F:$F,C35,'Everything Sorted - Year Org'!$D:$D,$A$8)</f>
        <v>0</v>
      </c>
      <c r="F35" t="s">
        <v>94</v>
      </c>
      <c r="G35">
        <f>SUMIFS('Everything Sorted - Year Org'!$J:$J,'Everything Sorted - Year Org'!$F:$F,F35,'Everything Sorted - Year Org'!$D:$D,$A$9)</f>
        <v>0</v>
      </c>
      <c r="I35" t="s">
        <v>94</v>
      </c>
      <c r="J35">
        <f>SUMIFS('Everything Sorted - Year Org'!$J:$J,'Everything Sorted - Year Org'!$F:$F,I35,'Everything Sorted - Year Org'!$D:$D,$A$10)</f>
        <v>717158</v>
      </c>
      <c r="L35" t="s">
        <v>94</v>
      </c>
      <c r="M35">
        <f>SUMIFS('Everything Sorted - Year Org'!$J:$J,'Everything Sorted - Year Org'!$F:$F,L35,'Everything Sorted - Year Org'!$D:$D,$A$11)</f>
        <v>692618</v>
      </c>
      <c r="O35" t="s">
        <v>94</v>
      </c>
      <c r="P35">
        <f>SUMIFS('Everything Sorted - Year Org'!$J:$J,'Everything Sorted - Year Org'!$F:$F,O35,'Everything Sorted - Year Org'!$D:$D,$A$12)</f>
        <v>0</v>
      </c>
      <c r="R35" t="s">
        <v>94</v>
      </c>
      <c r="S35">
        <f>SUMIFS('Everything Sorted - Year Org'!$J:$J,'Everything Sorted - Year Org'!$F:$F,R35,'Everything Sorted - Year Org'!$D:$D,$A$13)</f>
        <v>0</v>
      </c>
    </row>
    <row r="36" spans="1:19">
      <c r="A36" t="s">
        <v>94</v>
      </c>
      <c r="B36">
        <f t="shared" si="1"/>
        <v>7031211</v>
      </c>
      <c r="C36" t="s">
        <v>49</v>
      </c>
      <c r="D36">
        <f>SUMIFS('Everything Sorted - Year Org'!$J:$J,'Everything Sorted - Year Org'!$F:$F,C36,'Everything Sorted - Year Org'!$D:$D,$A$8)</f>
        <v>469666</v>
      </c>
      <c r="F36" t="s">
        <v>49</v>
      </c>
      <c r="G36">
        <f>SUMIFS('Everything Sorted - Year Org'!$J:$J,'Everything Sorted - Year Org'!$F:$F,F36,'Everything Sorted - Year Org'!$D:$D,$A$9)</f>
        <v>0</v>
      </c>
      <c r="I36" t="s">
        <v>49</v>
      </c>
      <c r="J36">
        <f>SUMIFS('Everything Sorted - Year Org'!$J:$J,'Everything Sorted - Year Org'!$F:$F,I36,'Everything Sorted - Year Org'!$D:$D,$A$10)</f>
        <v>0</v>
      </c>
      <c r="L36" t="s">
        <v>49</v>
      </c>
      <c r="M36">
        <f>SUMIFS('Everything Sorted - Year Org'!$J:$J,'Everything Sorted - Year Org'!$F:$F,L36,'Everything Sorted - Year Org'!$D:$D,$A$11)</f>
        <v>0</v>
      </c>
      <c r="O36" t="s">
        <v>49</v>
      </c>
      <c r="P36">
        <f>SUMIFS('Everything Sorted - Year Org'!$J:$J,'Everything Sorted - Year Org'!$F:$F,O36,'Everything Sorted - Year Org'!$D:$D,$A$12)</f>
        <v>0</v>
      </c>
      <c r="R36" t="s">
        <v>49</v>
      </c>
      <c r="S36">
        <f>SUMIFS('Everything Sorted - Year Org'!$J:$J,'Everything Sorted - Year Org'!$F:$F,R36,'Everything Sorted - Year Org'!$D:$D,$A$13)</f>
        <v>0</v>
      </c>
    </row>
    <row r="37" spans="1:19">
      <c r="A37" t="s">
        <v>49</v>
      </c>
      <c r="B37">
        <f t="shared" si="1"/>
        <v>2349772</v>
      </c>
      <c r="C37" t="s">
        <v>194</v>
      </c>
      <c r="D37">
        <f>SUMIFS('Everything Sorted - Year Org'!$J:$J,'Everything Sorted - Year Org'!$F:$F,C37,'Everything Sorted - Year Org'!$D:$D,$A$8)</f>
        <v>701739</v>
      </c>
      <c r="F37" t="s">
        <v>194</v>
      </c>
      <c r="G37">
        <f>SUMIFS('Everything Sorted - Year Org'!$J:$J,'Everything Sorted - Year Org'!$F:$F,F37,'Everything Sorted - Year Org'!$D:$D,$A$9)</f>
        <v>0</v>
      </c>
      <c r="I37" t="s">
        <v>194</v>
      </c>
      <c r="J37">
        <f>SUMIFS('Everything Sorted - Year Org'!$J:$J,'Everything Sorted - Year Org'!$F:$F,I37,'Everything Sorted - Year Org'!$D:$D,$A$10)</f>
        <v>0</v>
      </c>
      <c r="L37" t="s">
        <v>194</v>
      </c>
      <c r="M37">
        <f>SUMIFS('Everything Sorted - Year Org'!$J:$J,'Everything Sorted - Year Org'!$F:$F,L37,'Everything Sorted - Year Org'!$D:$D,$A$11)</f>
        <v>0</v>
      </c>
      <c r="O37" t="s">
        <v>194</v>
      </c>
      <c r="P37">
        <f>SUMIFS('Everything Sorted - Year Org'!$J:$J,'Everything Sorted - Year Org'!$F:$F,O37,'Everything Sorted - Year Org'!$D:$D,$A$12)</f>
        <v>0</v>
      </c>
      <c r="R37" t="s">
        <v>194</v>
      </c>
      <c r="S37">
        <f>SUMIFS('Everything Sorted - Year Org'!$J:$J,'Everything Sorted - Year Org'!$F:$F,R37,'Everything Sorted - Year Org'!$D:$D,$A$13)</f>
        <v>0</v>
      </c>
    </row>
    <row r="38" spans="1:19">
      <c r="A38" t="s">
        <v>194</v>
      </c>
      <c r="B38">
        <f t="shared" si="1"/>
        <v>5679983</v>
      </c>
      <c r="C38" t="s">
        <v>583</v>
      </c>
      <c r="D38">
        <f>SUMIFS('Everything Sorted - Year Org'!$J:$J,'Everything Sorted - Year Org'!$F:$F,C38,'Everything Sorted - Year Org'!$D:$D,$A$8)</f>
        <v>350000</v>
      </c>
      <c r="F38" t="s">
        <v>583</v>
      </c>
      <c r="G38">
        <f>SUMIFS('Everything Sorted - Year Org'!$J:$J,'Everything Sorted - Year Org'!$F:$F,F38,'Everything Sorted - Year Org'!$D:$D,$A$9)</f>
        <v>0</v>
      </c>
      <c r="I38" t="s">
        <v>583</v>
      </c>
      <c r="J38">
        <f>SUMIFS('Everything Sorted - Year Org'!$J:$J,'Everything Sorted - Year Org'!$F:$F,I38,'Everything Sorted - Year Org'!$D:$D,$A$10)</f>
        <v>0</v>
      </c>
      <c r="L38" t="s">
        <v>583</v>
      </c>
      <c r="M38">
        <f>SUMIFS('Everything Sorted - Year Org'!$J:$J,'Everything Sorted - Year Org'!$F:$F,L38,'Everything Sorted - Year Org'!$D:$D,$A$11)</f>
        <v>0</v>
      </c>
      <c r="O38" t="s">
        <v>583</v>
      </c>
      <c r="P38">
        <f>SUMIFS('Everything Sorted - Year Org'!$J:$J,'Everything Sorted - Year Org'!$F:$F,O38,'Everything Sorted - Year Org'!$D:$D,$A$12)</f>
        <v>0</v>
      </c>
      <c r="R38" t="s">
        <v>583</v>
      </c>
      <c r="S38">
        <f>SUMIFS('Everything Sorted - Year Org'!$J:$J,'Everything Sorted - Year Org'!$F:$F,R38,'Everything Sorted - Year Org'!$D:$D,$A$13)</f>
        <v>0</v>
      </c>
    </row>
    <row r="39" spans="1:19">
      <c r="A39" t="s">
        <v>583</v>
      </c>
      <c r="B39">
        <f t="shared" si="1"/>
        <v>1145818</v>
      </c>
      <c r="C39" t="s">
        <v>215</v>
      </c>
      <c r="D39">
        <f>SUMIFS('Everything Sorted - Year Org'!$J:$J,'Everything Sorted - Year Org'!$F:$F,C39,'Everything Sorted - Year Org'!$D:$D,$A$8)</f>
        <v>967211</v>
      </c>
      <c r="F39" t="s">
        <v>215</v>
      </c>
      <c r="G39">
        <f>SUMIFS('Everything Sorted - Year Org'!$J:$J,'Everything Sorted - Year Org'!$F:$F,F39,'Everything Sorted - Year Org'!$D:$D,$A$9)</f>
        <v>0</v>
      </c>
      <c r="I39" t="s">
        <v>215</v>
      </c>
      <c r="J39">
        <f>SUMIFS('Everything Sorted - Year Org'!$J:$J,'Everything Sorted - Year Org'!$F:$F,I39,'Everything Sorted - Year Org'!$D:$D,$A$10)</f>
        <v>291445</v>
      </c>
      <c r="L39" t="s">
        <v>215</v>
      </c>
      <c r="M39">
        <f>SUMIFS('Everything Sorted - Year Org'!$J:$J,'Everything Sorted - Year Org'!$F:$F,L39,'Everything Sorted - Year Org'!$D:$D,$A$11)</f>
        <v>0</v>
      </c>
      <c r="O39" t="s">
        <v>215</v>
      </c>
      <c r="P39">
        <f>SUMIFS('Everything Sorted - Year Org'!$J:$J,'Everything Sorted - Year Org'!$F:$F,O39,'Everything Sorted - Year Org'!$D:$D,$A$12)</f>
        <v>0</v>
      </c>
      <c r="R39" t="s">
        <v>215</v>
      </c>
      <c r="S39">
        <f>SUMIFS('Everything Sorted - Year Org'!$J:$J,'Everything Sorted - Year Org'!$F:$F,R39,'Everything Sorted - Year Org'!$D:$D,$A$13)</f>
        <v>319735</v>
      </c>
    </row>
    <row r="40" spans="1:19">
      <c r="A40" t="s">
        <v>215</v>
      </c>
      <c r="B40">
        <f t="shared" si="1"/>
        <v>5525907</v>
      </c>
      <c r="C40" t="s">
        <v>243</v>
      </c>
      <c r="D40">
        <f>SUMIFS('Everything Sorted - Year Org'!$J:$J,'Everything Sorted - Year Org'!$F:$F,C40,'Everything Sorted - Year Org'!$D:$D,$A$8)</f>
        <v>0</v>
      </c>
      <c r="F40" t="s">
        <v>243</v>
      </c>
      <c r="G40">
        <f>SUMIFS('Everything Sorted - Year Org'!$J:$J,'Everything Sorted - Year Org'!$F:$F,F40,'Everything Sorted - Year Org'!$D:$D,$A$9)</f>
        <v>0</v>
      </c>
      <c r="I40" t="s">
        <v>243</v>
      </c>
      <c r="J40">
        <f>SUMIFS('Everything Sorted - Year Org'!$J:$J,'Everything Sorted - Year Org'!$F:$F,I40,'Everything Sorted - Year Org'!$D:$D,$A$10)</f>
        <v>593583</v>
      </c>
      <c r="L40" t="s">
        <v>243</v>
      </c>
      <c r="M40">
        <f>SUMIFS('Everything Sorted - Year Org'!$J:$J,'Everything Sorted - Year Org'!$F:$F,L40,'Everything Sorted - Year Org'!$D:$D,$A$11)</f>
        <v>928535</v>
      </c>
      <c r="O40" t="s">
        <v>243</v>
      </c>
      <c r="P40">
        <f>SUMIFS('Everything Sorted - Year Org'!$J:$J,'Everything Sorted - Year Org'!$F:$F,O40,'Everything Sorted - Year Org'!$D:$D,$A$12)</f>
        <v>1027456</v>
      </c>
      <c r="R40" t="s">
        <v>243</v>
      </c>
      <c r="S40">
        <f>SUMIFS('Everything Sorted - Year Org'!$J:$J,'Everything Sorted - Year Org'!$F:$F,R40,'Everything Sorted - Year Org'!$D:$D,$A$13)</f>
        <v>762060</v>
      </c>
    </row>
    <row r="41" spans="1:19">
      <c r="A41" t="s">
        <v>243</v>
      </c>
      <c r="B41">
        <f t="shared" si="1"/>
        <v>11202924</v>
      </c>
      <c r="C41" t="s">
        <v>225</v>
      </c>
      <c r="D41">
        <f>SUMIFS('Everything Sorted - Year Org'!$J:$J,'Everything Sorted - Year Org'!$F:$F,C41,'Everything Sorted - Year Org'!$D:$D,$A$8)</f>
        <v>0</v>
      </c>
      <c r="F41" t="s">
        <v>225</v>
      </c>
      <c r="G41">
        <f>SUMIFS('Everything Sorted - Year Org'!$J:$J,'Everything Sorted - Year Org'!$F:$F,F41,'Everything Sorted - Year Org'!$D:$D,$A$9)</f>
        <v>0</v>
      </c>
      <c r="I41" t="s">
        <v>225</v>
      </c>
      <c r="J41">
        <f>SUMIFS('Everything Sorted - Year Org'!$J:$J,'Everything Sorted - Year Org'!$F:$F,I41,'Everything Sorted - Year Org'!$D:$D,$A$10)</f>
        <v>0</v>
      </c>
      <c r="L41" t="s">
        <v>225</v>
      </c>
      <c r="M41">
        <f>SUMIFS('Everything Sorted - Year Org'!$J:$J,'Everything Sorted - Year Org'!$F:$F,L41,'Everything Sorted - Year Org'!$D:$D,$A$11)</f>
        <v>0</v>
      </c>
      <c r="O41" t="s">
        <v>225</v>
      </c>
      <c r="P41">
        <f>SUMIFS('Everything Sorted - Year Org'!$J:$J,'Everything Sorted - Year Org'!$F:$F,O41,'Everything Sorted - Year Org'!$D:$D,$A$12)</f>
        <v>149836</v>
      </c>
      <c r="R41" t="s">
        <v>225</v>
      </c>
      <c r="S41">
        <f>SUMIFS('Everything Sorted - Year Org'!$J:$J,'Everything Sorted - Year Org'!$F:$F,R41,'Everything Sorted - Year Org'!$D:$D,$A$13)</f>
        <v>0</v>
      </c>
    </row>
    <row r="42" spans="1:19">
      <c r="A42" t="s">
        <v>225</v>
      </c>
      <c r="B42">
        <f t="shared" si="1"/>
        <v>3521690</v>
      </c>
      <c r="C42" t="s">
        <v>81</v>
      </c>
      <c r="D42">
        <f>SUMIFS('Everything Sorted - Year Org'!$J:$J,'Everything Sorted - Year Org'!$F:$F,C42,'Everything Sorted - Year Org'!$D:$D,$A$8)</f>
        <v>0</v>
      </c>
      <c r="F42" t="s">
        <v>81</v>
      </c>
      <c r="G42">
        <f>SUMIFS('Everything Sorted - Year Org'!$J:$J,'Everything Sorted - Year Org'!$F:$F,F42,'Everything Sorted - Year Org'!$D:$D,$A$9)</f>
        <v>0</v>
      </c>
      <c r="I42" t="s">
        <v>81</v>
      </c>
      <c r="J42">
        <f>SUMIFS('Everything Sorted - Year Org'!$J:$J,'Everything Sorted - Year Org'!$F:$F,I42,'Everything Sorted - Year Org'!$D:$D,$A$10)</f>
        <v>0</v>
      </c>
      <c r="L42" t="s">
        <v>81</v>
      </c>
      <c r="M42">
        <f>SUMIFS('Everything Sorted - Year Org'!$J:$J,'Everything Sorted - Year Org'!$F:$F,L42,'Everything Sorted - Year Org'!$D:$D,$A$11)</f>
        <v>0</v>
      </c>
      <c r="O42" t="s">
        <v>81</v>
      </c>
      <c r="P42">
        <f>SUMIFS('Everything Sorted - Year Org'!$J:$J,'Everything Sorted - Year Org'!$F:$F,O42,'Everything Sorted - Year Org'!$D:$D,$A$12)</f>
        <v>0</v>
      </c>
      <c r="R42" t="s">
        <v>81</v>
      </c>
      <c r="S42">
        <f>SUMIFS('Everything Sorted - Year Org'!$J:$J,'Everything Sorted - Year Org'!$F:$F,R42,'Everything Sorted - Year Org'!$D:$D,$A$13)</f>
        <v>322559</v>
      </c>
    </row>
    <row r="43" spans="1:19">
      <c r="A43" t="s">
        <v>81</v>
      </c>
      <c r="B43">
        <f t="shared" si="1"/>
        <v>765011</v>
      </c>
      <c r="C43" t="s">
        <v>382</v>
      </c>
      <c r="D43">
        <f>SUMIFS('Everything Sorted - Year Org'!$J:$J,'Everything Sorted - Year Org'!$F:$F,C43,'Everything Sorted - Year Org'!$D:$D,$A$8)</f>
        <v>0</v>
      </c>
      <c r="F43" t="s">
        <v>382</v>
      </c>
      <c r="G43">
        <f>SUMIFS('Everything Sorted - Year Org'!$J:$J,'Everything Sorted - Year Org'!$F:$F,F43,'Everything Sorted - Year Org'!$D:$D,$A$9)</f>
        <v>0</v>
      </c>
      <c r="I43" t="s">
        <v>382</v>
      </c>
      <c r="J43">
        <f>SUMIFS('Everything Sorted - Year Org'!$J:$J,'Everything Sorted - Year Org'!$F:$F,I43,'Everything Sorted - Year Org'!$D:$D,$A$10)</f>
        <v>0</v>
      </c>
      <c r="L43" t="s">
        <v>382</v>
      </c>
      <c r="M43">
        <f>SUMIFS('Everything Sorted - Year Org'!$J:$J,'Everything Sorted - Year Org'!$F:$F,L43,'Everything Sorted - Year Org'!$D:$D,$A$11)</f>
        <v>0</v>
      </c>
      <c r="O43" t="s">
        <v>382</v>
      </c>
      <c r="P43">
        <f>SUMIFS('Everything Sorted - Year Org'!$J:$J,'Everything Sorted - Year Org'!$F:$F,O43,'Everything Sorted - Year Org'!$D:$D,$A$12)</f>
        <v>0</v>
      </c>
      <c r="R43" t="s">
        <v>382</v>
      </c>
      <c r="S43">
        <f>SUMIFS('Everything Sorted - Year Org'!$J:$J,'Everything Sorted - Year Org'!$F:$F,R43,'Everything Sorted - Year Org'!$D:$D,$A$13)</f>
        <v>0</v>
      </c>
    </row>
    <row r="44" spans="1:19">
      <c r="A44" t="s">
        <v>382</v>
      </c>
      <c r="B44">
        <f t="shared" si="1"/>
        <v>280777</v>
      </c>
    </row>
    <row r="45" spans="1:19">
      <c r="A45" s="39" t="s">
        <v>4208</v>
      </c>
      <c r="B45" s="39">
        <f>SUM(B28:B44)</f>
        <v>198089615</v>
      </c>
      <c r="C45" t="s">
        <v>4220</v>
      </c>
      <c r="D45">
        <f>SUM(D27:D43)</f>
        <v>6328950</v>
      </c>
      <c r="F45" t="s">
        <v>4220</v>
      </c>
      <c r="G45">
        <f>SUM(G27:G43)</f>
        <v>7196231</v>
      </c>
      <c r="I45" t="s">
        <v>4220</v>
      </c>
      <c r="J45">
        <f>SUM(J27:J43)</f>
        <v>9239845</v>
      </c>
      <c r="L45" t="s">
        <v>4220</v>
      </c>
      <c r="M45">
        <f>SUM(M27:M43)</f>
        <v>10083065</v>
      </c>
      <c r="O45" t="s">
        <v>4220</v>
      </c>
      <c r="P45">
        <f>SUM(P27:P43)</f>
        <v>6238440</v>
      </c>
      <c r="R45" t="s">
        <v>4220</v>
      </c>
      <c r="S45">
        <f>SUM(S27:S43)</f>
        <v>9881213</v>
      </c>
    </row>
    <row r="47" spans="1:19">
      <c r="A47" s="40" t="s">
        <v>4235</v>
      </c>
    </row>
    <row r="48" spans="1:19">
      <c r="A48" t="s">
        <v>63</v>
      </c>
      <c r="B48">
        <f>SUM(D97+G97+J97+M97+P97+S97+D114+G114+J114+M114+P114+S114+D131+G131+J131+M131+P131+S131+D148+G148+J148+M148)</f>
        <v>81407603</v>
      </c>
    </row>
    <row r="49" spans="1:19">
      <c r="A49" t="s">
        <v>3009</v>
      </c>
      <c r="B49">
        <f t="shared" ref="B49:B58" si="2">SUM(D98+G98+J98+M98+P98+S98+D115+G115+J115+M115+P115+S115+D132+G132+J132+M132+P132+S132+D149+G149+J149+M149)</f>
        <v>491365</v>
      </c>
    </row>
    <row r="50" spans="1:19">
      <c r="A50" t="s">
        <v>3258</v>
      </c>
      <c r="B50">
        <f t="shared" si="2"/>
        <v>14050680</v>
      </c>
      <c r="C50" s="39" t="s">
        <v>4236</v>
      </c>
      <c r="D50" s="39" t="s">
        <v>4237</v>
      </c>
      <c r="E50" s="39"/>
      <c r="F50" s="39" t="s">
        <v>4238</v>
      </c>
      <c r="G50" s="39" t="s">
        <v>4239</v>
      </c>
      <c r="H50" s="39"/>
      <c r="I50" s="39" t="s">
        <v>4240</v>
      </c>
      <c r="J50" s="39" t="s">
        <v>4241</v>
      </c>
      <c r="K50" s="39"/>
      <c r="L50" s="39" t="s">
        <v>4242</v>
      </c>
      <c r="M50" s="39" t="s">
        <v>4243</v>
      </c>
      <c r="N50" s="39"/>
      <c r="O50" s="39" t="s">
        <v>4244</v>
      </c>
      <c r="P50" s="39" t="s">
        <v>4245</v>
      </c>
      <c r="Q50" s="39"/>
      <c r="R50" s="39" t="s">
        <v>4246</v>
      </c>
      <c r="S50" s="39" t="s">
        <v>4247</v>
      </c>
    </row>
    <row r="51" spans="1:19">
      <c r="A51" t="s">
        <v>3835</v>
      </c>
      <c r="B51">
        <f t="shared" si="2"/>
        <v>40000</v>
      </c>
      <c r="C51" t="s">
        <v>113</v>
      </c>
      <c r="D51">
        <f>SUMIFS('Everything Sorted - Year Org'!$J:$J,'Everything Sorted - Year Org'!$F:$F,C51,'Everything Sorted - Year Org'!$D:$D,$A$14)</f>
        <v>998754</v>
      </c>
      <c r="F51" t="s">
        <v>113</v>
      </c>
      <c r="G51">
        <f>SUMIFS('Everything Sorted - Year Org'!$J:$J,'Everything Sorted - Year Org'!$F:$F,F51,'Everything Sorted - Year Org'!$D:$D,$A$15)</f>
        <v>0</v>
      </c>
      <c r="I51" t="s">
        <v>113</v>
      </c>
      <c r="J51">
        <f>SUMIFS('Everything Sorted - Year Org'!$J:$J,'Everything Sorted - Year Org'!$F:$F,I51,'Everything Sorted - Year Org'!$D:$D,$A$16)</f>
        <v>567675</v>
      </c>
      <c r="L51" t="s">
        <v>113</v>
      </c>
      <c r="M51">
        <f>SUMIFS('Everything Sorted - Year Org'!$J:$J,'Everything Sorted - Year Org'!$F:$F,L51,'Everything Sorted - Year Org'!$D:$D,$A$17)</f>
        <v>706595</v>
      </c>
      <c r="O51" t="s">
        <v>113</v>
      </c>
      <c r="P51">
        <f>SUMIFS('Everything Sorted - Year Org'!$J:$J,'Everything Sorted - Year Org'!$F:$F,O51,'Everything Sorted - Year Org'!$D:$D,$A$18)</f>
        <v>1667819</v>
      </c>
      <c r="R51" t="s">
        <v>113</v>
      </c>
      <c r="S51">
        <f>SUMIFS('Everything Sorted - Year Org'!$J:$J,'Everything Sorted - Year Org'!$F:$F,R51,'Everything Sorted - Year Org'!$D:$D,$A$19)</f>
        <v>407094</v>
      </c>
    </row>
    <row r="52" spans="1:19">
      <c r="A52" t="s">
        <v>165</v>
      </c>
      <c r="B52">
        <f t="shared" si="2"/>
        <v>17164942</v>
      </c>
      <c r="C52" t="s">
        <v>42</v>
      </c>
      <c r="D52">
        <f>SUMIFS('Everything Sorted - Year Org'!$J:$J,'Everything Sorted - Year Org'!$F:$F,C52,'Everything Sorted - Year Org'!$D:$D,$A$14)</f>
        <v>792250</v>
      </c>
      <c r="F52" t="s">
        <v>42</v>
      </c>
      <c r="G52">
        <f>SUMIFS('Everything Sorted - Year Org'!$J:$J,'Everything Sorted - Year Org'!$F:$F,F52,'Everything Sorted - Year Org'!$D:$D,$A$15)</f>
        <v>3249354</v>
      </c>
      <c r="I52" t="s">
        <v>42</v>
      </c>
      <c r="J52">
        <f>SUMIFS('Everything Sorted - Year Org'!$J:$J,'Everything Sorted - Year Org'!$F:$F,I52,'Everything Sorted - Year Org'!$D:$D,$A$16)</f>
        <v>865534</v>
      </c>
      <c r="L52" t="s">
        <v>42</v>
      </c>
      <c r="M52">
        <f>SUMIFS('Everything Sorted - Year Org'!$J:$J,'Everything Sorted - Year Org'!$F:$F,L52,'Everything Sorted - Year Org'!$D:$D,$A$17)</f>
        <v>1496592</v>
      </c>
      <c r="O52" t="s">
        <v>42</v>
      </c>
      <c r="P52">
        <f>SUMIFS('Everything Sorted - Year Org'!$J:$J,'Everything Sorted - Year Org'!$F:$F,O52,'Everything Sorted - Year Org'!$D:$D,$A$18)</f>
        <v>1625596</v>
      </c>
      <c r="R52" t="s">
        <v>42</v>
      </c>
      <c r="S52">
        <f>SUMIFS('Everything Sorted - Year Org'!$J:$J,'Everything Sorted - Year Org'!$F:$F,R52,'Everything Sorted - Year Org'!$D:$D,$A$19)</f>
        <v>1966888</v>
      </c>
    </row>
    <row r="53" spans="1:19">
      <c r="A53" t="s">
        <v>33</v>
      </c>
      <c r="B53">
        <f t="shared" si="2"/>
        <v>8989031</v>
      </c>
      <c r="C53" t="s">
        <v>20</v>
      </c>
      <c r="D53">
        <f>SUMIFS('Everything Sorted - Year Org'!$J:$J,'Everything Sorted - Year Org'!$F:$F,C53,'Everything Sorted - Year Org'!$D:$D,$A$14)</f>
        <v>560000</v>
      </c>
      <c r="F53" t="s">
        <v>20</v>
      </c>
      <c r="G53">
        <f>SUMIFS('Everything Sorted - Year Org'!$J:$J,'Everything Sorted - Year Org'!$F:$F,F53,'Everything Sorted - Year Org'!$D:$D,$A$15)</f>
        <v>731038</v>
      </c>
      <c r="I53" t="s">
        <v>20</v>
      </c>
      <c r="J53">
        <f>SUMIFS('Everything Sorted - Year Org'!$J:$J,'Everything Sorted - Year Org'!$F:$F,I53,'Everything Sorted - Year Org'!$D:$D,$A$16)</f>
        <v>1563729</v>
      </c>
      <c r="L53" t="s">
        <v>20</v>
      </c>
      <c r="M53">
        <f>SUMIFS('Everything Sorted - Year Org'!$J:$J,'Everything Sorted - Year Org'!$F:$F,L53,'Everything Sorted - Year Org'!$D:$D,$A$17)</f>
        <v>314764</v>
      </c>
      <c r="O53" t="s">
        <v>20</v>
      </c>
      <c r="P53">
        <f>SUMIFS('Everything Sorted - Year Org'!$J:$J,'Everything Sorted - Year Org'!$F:$F,O53,'Everything Sorted - Year Org'!$D:$D,$A$18)</f>
        <v>796529</v>
      </c>
      <c r="R53" t="s">
        <v>20</v>
      </c>
      <c r="S53">
        <f>SUMIFS('Everything Sorted - Year Org'!$J:$J,'Everything Sorted - Year Org'!$F:$F,R53,'Everything Sorted - Year Org'!$D:$D,$A$19)</f>
        <v>4141788</v>
      </c>
    </row>
    <row r="54" spans="1:19">
      <c r="A54" t="s">
        <v>241</v>
      </c>
      <c r="B54">
        <f t="shared" si="2"/>
        <v>36874954</v>
      </c>
      <c r="C54" t="s">
        <v>88</v>
      </c>
      <c r="D54">
        <f>SUMIFS('Everything Sorted - Year Org'!$J:$J,'Everything Sorted - Year Org'!$F:$F,C54,'Everything Sorted - Year Org'!$D:$D,$A$14)</f>
        <v>0</v>
      </c>
      <c r="F54" t="s">
        <v>88</v>
      </c>
      <c r="G54">
        <f>SUMIFS('Everything Sorted - Year Org'!$J:$J,'Everything Sorted - Year Org'!$F:$F,F54,'Everything Sorted - Year Org'!$D:$D,$A$15)</f>
        <v>611427</v>
      </c>
      <c r="I54" t="s">
        <v>88</v>
      </c>
      <c r="J54">
        <f>SUMIFS('Everything Sorted - Year Org'!$J:$J,'Everything Sorted - Year Org'!$F:$F,I54,'Everything Sorted - Year Org'!$D:$D,$A$16)</f>
        <v>0</v>
      </c>
      <c r="L54" t="s">
        <v>88</v>
      </c>
      <c r="M54">
        <f>SUMIFS('Everything Sorted - Year Org'!$J:$J,'Everything Sorted - Year Org'!$F:$F,L54,'Everything Sorted - Year Org'!$D:$D,$A$17)</f>
        <v>675705</v>
      </c>
      <c r="O54" t="s">
        <v>88</v>
      </c>
      <c r="P54">
        <f>SUMIFS('Everything Sorted - Year Org'!$J:$J,'Everything Sorted - Year Org'!$F:$F,O54,'Everything Sorted - Year Org'!$D:$D,$A$18)</f>
        <v>432069</v>
      </c>
      <c r="R54" t="s">
        <v>88</v>
      </c>
      <c r="S54">
        <f>SUMIFS('Everything Sorted - Year Org'!$J:$J,'Everything Sorted - Year Org'!$F:$F,R54,'Everything Sorted - Year Org'!$D:$D,$A$19)</f>
        <v>710784</v>
      </c>
    </row>
    <row r="55" spans="1:19">
      <c r="A55" t="s">
        <v>594</v>
      </c>
      <c r="B55">
        <f t="shared" si="2"/>
        <v>15878228</v>
      </c>
      <c r="C55" t="s">
        <v>152</v>
      </c>
      <c r="D55">
        <f>SUMIFS('Everything Sorted - Year Org'!$J:$J,'Everything Sorted - Year Org'!$F:$F,C55,'Everything Sorted - Year Org'!$D:$D,$A$14)</f>
        <v>2710530</v>
      </c>
      <c r="F55" t="s">
        <v>152</v>
      </c>
      <c r="G55">
        <f>SUMIFS('Everything Sorted - Year Org'!$J:$J,'Everything Sorted - Year Org'!$F:$F,F55,'Everything Sorted - Year Org'!$D:$D,$A$15)</f>
        <v>739245</v>
      </c>
      <c r="I55" t="s">
        <v>152</v>
      </c>
      <c r="J55">
        <f>SUMIFS('Everything Sorted - Year Org'!$J:$J,'Everything Sorted - Year Org'!$F:$F,I55,'Everything Sorted - Year Org'!$D:$D,$A$16)</f>
        <v>656914</v>
      </c>
      <c r="L55" t="s">
        <v>152</v>
      </c>
      <c r="M55">
        <f>SUMIFS('Everything Sorted - Year Org'!$J:$J,'Everything Sorted - Year Org'!$F:$F,L55,'Everything Sorted - Year Org'!$D:$D,$A$17)</f>
        <v>377717</v>
      </c>
      <c r="O55" t="s">
        <v>152</v>
      </c>
      <c r="P55">
        <f>SUMIFS('Everything Sorted - Year Org'!$J:$J,'Everything Sorted - Year Org'!$F:$F,O55,'Everything Sorted - Year Org'!$D:$D,$A$18)</f>
        <v>729327</v>
      </c>
      <c r="R55" t="s">
        <v>152</v>
      </c>
      <c r="S55">
        <f>SUMIFS('Everything Sorted - Year Org'!$J:$J,'Everything Sorted - Year Org'!$F:$F,R55,'Everything Sorted - Year Org'!$D:$D,$A$19)</f>
        <v>1880783</v>
      </c>
    </row>
    <row r="56" spans="1:19">
      <c r="A56" t="s">
        <v>205</v>
      </c>
      <c r="B56">
        <f t="shared" si="2"/>
        <v>18668516</v>
      </c>
      <c r="C56" t="s">
        <v>56</v>
      </c>
      <c r="D56">
        <f>SUMIFS('Everything Sorted - Year Org'!$J:$J,'Everything Sorted - Year Org'!$F:$F,C56,'Everything Sorted - Year Org'!$D:$D,$A$14)</f>
        <v>0</v>
      </c>
      <c r="F56" t="s">
        <v>56</v>
      </c>
      <c r="G56">
        <f>SUMIFS('Everything Sorted - Year Org'!$J:$J,'Everything Sorted - Year Org'!$F:$F,F56,'Everything Sorted - Year Org'!$D:$D,$A$15)</f>
        <v>332395</v>
      </c>
      <c r="I56" t="s">
        <v>56</v>
      </c>
      <c r="J56">
        <f>SUMIFS('Everything Sorted - Year Org'!$J:$J,'Everything Sorted - Year Org'!$F:$F,I56,'Everything Sorted - Year Org'!$D:$D,$A$16)</f>
        <v>0</v>
      </c>
      <c r="L56" t="s">
        <v>56</v>
      </c>
      <c r="M56">
        <f>SUMIFS('Everything Sorted - Year Org'!$J:$J,'Everything Sorted - Year Org'!$F:$F,L56,'Everything Sorted - Year Org'!$D:$D,$A$17)</f>
        <v>377717</v>
      </c>
      <c r="O56" t="s">
        <v>56</v>
      </c>
      <c r="P56">
        <f>SUMIFS('Everything Sorted - Year Org'!$J:$J,'Everything Sorted - Year Org'!$F:$F,O56,'Everything Sorted - Year Org'!$D:$D,$A$18)</f>
        <v>0</v>
      </c>
      <c r="R56" t="s">
        <v>56</v>
      </c>
      <c r="S56">
        <f>SUMIFS('Everything Sorted - Year Org'!$J:$J,'Everything Sorted - Year Org'!$F:$F,R56,'Everything Sorted - Year Org'!$D:$D,$A$19)</f>
        <v>0</v>
      </c>
    </row>
    <row r="57" spans="1:19">
      <c r="A57" t="s">
        <v>18</v>
      </c>
      <c r="B57">
        <f t="shared" si="2"/>
        <v>3759824</v>
      </c>
      <c r="C57" t="s">
        <v>220</v>
      </c>
      <c r="D57">
        <f>SUMIFS('Everything Sorted - Year Org'!$J:$J,'Everything Sorted - Year Org'!$F:$F,C57,'Everything Sorted - Year Org'!$D:$D,$A$14)</f>
        <v>0</v>
      </c>
      <c r="F57" t="s">
        <v>220</v>
      </c>
      <c r="G57">
        <f>SUMIFS('Everything Sorted - Year Org'!$J:$J,'Everything Sorted - Year Org'!$F:$F,F57,'Everything Sorted - Year Org'!$D:$D,$A$15)</f>
        <v>763087</v>
      </c>
      <c r="I57" t="s">
        <v>220</v>
      </c>
      <c r="J57">
        <f>SUMIFS('Everything Sorted - Year Org'!$J:$J,'Everything Sorted - Year Org'!$F:$F,I57,'Everything Sorted - Year Org'!$D:$D,$A$16)</f>
        <v>0</v>
      </c>
      <c r="L57" t="s">
        <v>220</v>
      </c>
      <c r="M57">
        <f>SUMIFS('Everything Sorted - Year Org'!$J:$J,'Everything Sorted - Year Org'!$F:$F,L57,'Everything Sorted - Year Org'!$D:$D,$A$17)</f>
        <v>800105</v>
      </c>
      <c r="O57" t="s">
        <v>220</v>
      </c>
      <c r="P57">
        <f>SUMIFS('Everything Sorted - Year Org'!$J:$J,'Everything Sorted - Year Org'!$F:$F,O57,'Everything Sorted - Year Org'!$D:$D,$A$18)</f>
        <v>878818</v>
      </c>
      <c r="R57" t="s">
        <v>220</v>
      </c>
      <c r="S57">
        <f>SUMIFS('Everything Sorted - Year Org'!$J:$J,'Everything Sorted - Year Org'!$F:$F,R57,'Everything Sorted - Year Org'!$D:$D,$A$19)</f>
        <v>1758343</v>
      </c>
    </row>
    <row r="58" spans="1:19">
      <c r="A58" t="s">
        <v>27</v>
      </c>
      <c r="B58">
        <f t="shared" si="2"/>
        <v>764472</v>
      </c>
      <c r="C58" t="s">
        <v>119</v>
      </c>
      <c r="D58">
        <f>SUMIFS('Everything Sorted - Year Org'!$J:$J,'Everything Sorted - Year Org'!$F:$F,C58,'Everything Sorted - Year Org'!$D:$D,$A$14)</f>
        <v>0</v>
      </c>
      <c r="F58" t="s">
        <v>119</v>
      </c>
      <c r="G58">
        <f>SUMIFS('Everything Sorted - Year Org'!$J:$J,'Everything Sorted - Year Org'!$F:$F,F58,'Everything Sorted - Year Org'!$D:$D,$A$15)</f>
        <v>0</v>
      </c>
      <c r="I58" t="s">
        <v>119</v>
      </c>
      <c r="J58">
        <f>SUMIFS('Everything Sorted - Year Org'!$J:$J,'Everything Sorted - Year Org'!$F:$F,I58,'Everything Sorted - Year Org'!$D:$D,$A$16)</f>
        <v>0</v>
      </c>
      <c r="L58" t="s">
        <v>119</v>
      </c>
      <c r="M58">
        <f>SUMIFS('Everything Sorted - Year Org'!$J:$J,'Everything Sorted - Year Org'!$F:$F,L58,'Everything Sorted - Year Org'!$D:$D,$A$17)</f>
        <v>0</v>
      </c>
      <c r="O58" t="s">
        <v>119</v>
      </c>
      <c r="P58">
        <f>SUMIFS('Everything Sorted - Year Org'!$J:$J,'Everything Sorted - Year Org'!$F:$F,O58,'Everything Sorted - Year Org'!$D:$D,$A$18)</f>
        <v>0</v>
      </c>
      <c r="R58" t="s">
        <v>119</v>
      </c>
      <c r="S58">
        <f>SUMIFS('Everything Sorted - Year Org'!$J:$J,'Everything Sorted - Year Org'!$F:$F,R58,'Everything Sorted - Year Org'!$D:$D,$A$19)</f>
        <v>0</v>
      </c>
    </row>
    <row r="59" spans="1:19">
      <c r="A59" s="39" t="s">
        <v>4248</v>
      </c>
      <c r="B59" s="39">
        <f>SUM(B48:B58)</f>
        <v>198089615</v>
      </c>
      <c r="C59" t="s">
        <v>94</v>
      </c>
      <c r="D59">
        <f>SUMIFS('Everything Sorted - Year Org'!$J:$J,'Everything Sorted - Year Org'!$F:$F,C59,'Everything Sorted - Year Org'!$D:$D,$A$14)</f>
        <v>0</v>
      </c>
      <c r="F59" t="s">
        <v>94</v>
      </c>
      <c r="G59">
        <f>SUMIFS('Everything Sorted - Year Org'!$J:$J,'Everything Sorted - Year Org'!$F:$F,F59,'Everything Sorted - Year Org'!$D:$D,$A$15)</f>
        <v>428135</v>
      </c>
      <c r="I59" t="s">
        <v>94</v>
      </c>
      <c r="J59">
        <f>SUMIFS('Everything Sorted - Year Org'!$J:$J,'Everything Sorted - Year Org'!$F:$F,I59,'Everything Sorted - Year Org'!$D:$D,$A$16)</f>
        <v>457966</v>
      </c>
      <c r="L59" t="s">
        <v>94</v>
      </c>
      <c r="M59">
        <f>SUMIFS('Everything Sorted - Year Org'!$J:$J,'Everything Sorted - Year Org'!$F:$F,L59,'Everything Sorted - Year Org'!$D:$D,$A$17)</f>
        <v>377717</v>
      </c>
      <c r="O59" t="s">
        <v>94</v>
      </c>
      <c r="P59">
        <f>SUMIFS('Everything Sorted - Year Org'!$J:$J,'Everything Sorted - Year Org'!$F:$F,O59,'Everything Sorted - Year Org'!$D:$D,$A$18)</f>
        <v>0</v>
      </c>
      <c r="R59" t="s">
        <v>94</v>
      </c>
      <c r="S59">
        <f>SUMIFS('Everything Sorted - Year Org'!$J:$J,'Everything Sorted - Year Org'!$F:$F,R59,'Everything Sorted - Year Org'!$D:$D,$A$19)</f>
        <v>2008275</v>
      </c>
    </row>
    <row r="60" spans="1:19">
      <c r="C60" t="s">
        <v>49</v>
      </c>
      <c r="D60">
        <f>SUMIFS('Everything Sorted - Year Org'!$J:$J,'Everything Sorted - Year Org'!$F:$F,C60,'Everything Sorted - Year Org'!$D:$D,$A$14)</f>
        <v>0</v>
      </c>
      <c r="F60" t="s">
        <v>49</v>
      </c>
      <c r="G60">
        <f>SUMIFS('Everything Sorted - Year Org'!$J:$J,'Everything Sorted - Year Org'!$F:$F,F60,'Everything Sorted - Year Org'!$D:$D,$A$15)</f>
        <v>325908</v>
      </c>
      <c r="I60" t="s">
        <v>49</v>
      </c>
      <c r="J60">
        <f>SUMIFS('Everything Sorted - Year Org'!$J:$J,'Everything Sorted - Year Org'!$F:$F,I60,'Everything Sorted - Year Org'!$D:$D,$A$16)</f>
        <v>0</v>
      </c>
      <c r="L60" t="s">
        <v>49</v>
      </c>
      <c r="M60">
        <f>SUMIFS('Everything Sorted - Year Org'!$J:$J,'Everything Sorted - Year Org'!$F:$F,L60,'Everything Sorted - Year Org'!$D:$D,$A$17)</f>
        <v>0</v>
      </c>
      <c r="O60" t="s">
        <v>49</v>
      </c>
      <c r="P60">
        <f>SUMIFS('Everything Sorted - Year Org'!$J:$J,'Everything Sorted - Year Org'!$F:$F,O60,'Everything Sorted - Year Org'!$D:$D,$A$18)</f>
        <v>364460</v>
      </c>
      <c r="R60" t="s">
        <v>49</v>
      </c>
      <c r="S60">
        <f>SUMIFS('Everything Sorted - Year Org'!$J:$J,'Everything Sorted - Year Org'!$F:$F,R60,'Everything Sorted - Year Org'!$D:$D,$A$19)</f>
        <v>0</v>
      </c>
    </row>
    <row r="61" spans="1:19">
      <c r="C61" t="s">
        <v>194</v>
      </c>
      <c r="D61">
        <f>SUMIFS('Everything Sorted - Year Org'!$J:$J,'Everything Sorted - Year Org'!$F:$F,C61,'Everything Sorted - Year Org'!$D:$D,$A$14)</f>
        <v>1088989</v>
      </c>
      <c r="F61" t="s">
        <v>194</v>
      </c>
      <c r="G61">
        <f>SUMIFS('Everything Sorted - Year Org'!$J:$J,'Everything Sorted - Year Org'!$F:$F,F61,'Everything Sorted - Year Org'!$D:$D,$A$15)</f>
        <v>0</v>
      </c>
      <c r="I61" t="s">
        <v>194</v>
      </c>
      <c r="J61">
        <f>SUMIFS('Everything Sorted - Year Org'!$J:$J,'Everything Sorted - Year Org'!$F:$F,I61,'Everything Sorted - Year Org'!$D:$D,$A$16)</f>
        <v>0</v>
      </c>
      <c r="L61" t="s">
        <v>194</v>
      </c>
      <c r="M61">
        <f>SUMIFS('Everything Sorted - Year Org'!$J:$J,'Everything Sorted - Year Org'!$F:$F,L61,'Everything Sorted - Year Org'!$D:$D,$A$17)</f>
        <v>0</v>
      </c>
      <c r="O61" t="s">
        <v>194</v>
      </c>
      <c r="P61">
        <f>SUMIFS('Everything Sorted - Year Org'!$J:$J,'Everything Sorted - Year Org'!$F:$F,O61,'Everything Sorted - Year Org'!$D:$D,$A$18)</f>
        <v>2738027</v>
      </c>
      <c r="R61" t="s">
        <v>194</v>
      </c>
      <c r="S61">
        <f>SUMIFS('Everything Sorted - Year Org'!$J:$J,'Everything Sorted - Year Org'!$F:$F,R61,'Everything Sorted - Year Org'!$D:$D,$A$19)</f>
        <v>902836</v>
      </c>
    </row>
    <row r="62" spans="1:19">
      <c r="C62" t="s">
        <v>583</v>
      </c>
      <c r="D62">
        <f>SUMIFS('Everything Sorted - Year Org'!$J:$J,'Everything Sorted - Year Org'!$F:$F,C62,'Everything Sorted - Year Org'!$D:$D,$A$14)</f>
        <v>0</v>
      </c>
      <c r="F62" t="s">
        <v>583</v>
      </c>
      <c r="G62">
        <f>SUMIFS('Everything Sorted - Year Org'!$J:$J,'Everything Sorted - Year Org'!$F:$F,F62,'Everything Sorted - Year Org'!$D:$D,$A$15)</f>
        <v>0</v>
      </c>
      <c r="I62" t="s">
        <v>583</v>
      </c>
      <c r="J62">
        <f>SUMIFS('Everything Sorted - Year Org'!$J:$J,'Everything Sorted - Year Org'!$F:$F,I62,'Everything Sorted - Year Org'!$D:$D,$A$16)</f>
        <v>0</v>
      </c>
      <c r="L62" t="s">
        <v>583</v>
      </c>
      <c r="M62">
        <f>SUMIFS('Everything Sorted - Year Org'!$J:$J,'Everything Sorted - Year Org'!$F:$F,L62,'Everything Sorted - Year Org'!$D:$D,$A$17)</f>
        <v>0</v>
      </c>
      <c r="O62" t="s">
        <v>583</v>
      </c>
      <c r="P62">
        <f>SUMIFS('Everything Sorted - Year Org'!$J:$J,'Everything Sorted - Year Org'!$F:$F,O62,'Everything Sorted - Year Org'!$D:$D,$A$18)</f>
        <v>205000</v>
      </c>
      <c r="R62" t="s">
        <v>583</v>
      </c>
      <c r="S62">
        <f>SUMIFS('Everything Sorted - Year Org'!$J:$J,'Everything Sorted - Year Org'!$F:$F,R62,'Everything Sorted - Year Org'!$D:$D,$A$19)</f>
        <v>0</v>
      </c>
    </row>
    <row r="63" spans="1:19">
      <c r="C63" t="s">
        <v>215</v>
      </c>
      <c r="D63">
        <f>SUMIFS('Everything Sorted - Year Org'!$J:$J,'Everything Sorted - Year Org'!$F:$F,C63,'Everything Sorted - Year Org'!$D:$D,$A$14)</f>
        <v>791175</v>
      </c>
      <c r="F63" t="s">
        <v>215</v>
      </c>
      <c r="G63">
        <f>SUMIFS('Everything Sorted - Year Org'!$J:$J,'Everything Sorted - Year Org'!$F:$F,F63,'Everything Sorted - Year Org'!$D:$D,$A$15)</f>
        <v>0</v>
      </c>
      <c r="I63" t="s">
        <v>215</v>
      </c>
      <c r="J63">
        <f>SUMIFS('Everything Sorted - Year Org'!$J:$J,'Everything Sorted - Year Org'!$F:$F,I63,'Everything Sorted - Year Org'!$D:$D,$A$16)</f>
        <v>0</v>
      </c>
      <c r="L63" t="s">
        <v>215</v>
      </c>
      <c r="M63">
        <f>SUMIFS('Everything Sorted - Year Org'!$J:$J,'Everything Sorted - Year Org'!$F:$F,L63,'Everything Sorted - Year Org'!$D:$D,$A$17)</f>
        <v>0</v>
      </c>
      <c r="O63" t="s">
        <v>215</v>
      </c>
      <c r="P63">
        <f>SUMIFS('Everything Sorted - Year Org'!$J:$J,'Everything Sorted - Year Org'!$F:$F,O63,'Everything Sorted - Year Org'!$D:$D,$A$18)</f>
        <v>0</v>
      </c>
      <c r="R63" t="s">
        <v>215</v>
      </c>
      <c r="S63">
        <f>SUMIFS('Everything Sorted - Year Org'!$J:$J,'Everything Sorted - Year Org'!$F:$F,R63,'Everything Sorted - Year Org'!$D:$D,$A$19)</f>
        <v>438955</v>
      </c>
    </row>
    <row r="64" spans="1:19">
      <c r="C64" t="s">
        <v>243</v>
      </c>
      <c r="D64">
        <f>SUMIFS('Everything Sorted - Year Org'!$J:$J,'Everything Sorted - Year Org'!$F:$F,C64,'Everything Sorted - Year Org'!$D:$D,$A$14)</f>
        <v>701709</v>
      </c>
      <c r="F64" t="s">
        <v>243</v>
      </c>
      <c r="G64">
        <f>SUMIFS('Everything Sorted - Year Org'!$J:$J,'Everything Sorted - Year Org'!$F:$F,F64,'Everything Sorted - Year Org'!$D:$D,$A$15)</f>
        <v>323076</v>
      </c>
      <c r="I64" t="s">
        <v>243</v>
      </c>
      <c r="J64">
        <f>SUMIFS('Everything Sorted - Year Org'!$J:$J,'Everything Sorted - Year Org'!$F:$F,I64,'Everything Sorted - Year Org'!$D:$D,$A$16)</f>
        <v>1361709</v>
      </c>
      <c r="L64" t="s">
        <v>243</v>
      </c>
      <c r="M64">
        <f>SUMIFS('Everything Sorted - Year Org'!$J:$J,'Everything Sorted - Year Org'!$F:$F,L64,'Everything Sorted - Year Org'!$D:$D,$A$17)</f>
        <v>1184152</v>
      </c>
      <c r="O64" t="s">
        <v>243</v>
      </c>
      <c r="P64">
        <f>SUMIFS('Everything Sorted - Year Org'!$J:$J,'Everything Sorted - Year Org'!$F:$F,O64,'Everything Sorted - Year Org'!$D:$D,$A$18)</f>
        <v>1145325</v>
      </c>
      <c r="R64" t="s">
        <v>243</v>
      </c>
      <c r="S64">
        <f>SUMIFS('Everything Sorted - Year Org'!$J:$J,'Everything Sorted - Year Org'!$F:$F,R64,'Everything Sorted - Year Org'!$D:$D,$A$19)</f>
        <v>0</v>
      </c>
    </row>
    <row r="65" spans="3:19">
      <c r="C65" t="s">
        <v>225</v>
      </c>
      <c r="D65">
        <f>SUMIFS('Everything Sorted - Year Org'!$J:$J,'Everything Sorted - Year Org'!$F:$F,C65,'Everything Sorted - Year Org'!$D:$D,$A$14)</f>
        <v>0</v>
      </c>
      <c r="F65" t="s">
        <v>225</v>
      </c>
      <c r="G65">
        <f>SUMIFS('Everything Sorted - Year Org'!$J:$J,'Everything Sorted - Year Org'!$F:$F,F65,'Everything Sorted - Year Org'!$D:$D,$A$15)</f>
        <v>261618</v>
      </c>
      <c r="I65" t="s">
        <v>225</v>
      </c>
      <c r="J65">
        <f>SUMIFS('Everything Sorted - Year Org'!$J:$J,'Everything Sorted - Year Org'!$F:$F,I65,'Everything Sorted - Year Org'!$D:$D,$A$16)</f>
        <v>1183057</v>
      </c>
      <c r="L65" t="s">
        <v>225</v>
      </c>
      <c r="M65">
        <f>SUMIFS('Everything Sorted - Year Org'!$J:$J,'Everything Sorted - Year Org'!$F:$F,L65,'Everything Sorted - Year Org'!$D:$D,$A$17)</f>
        <v>0</v>
      </c>
      <c r="O65" t="s">
        <v>225</v>
      </c>
      <c r="P65">
        <f>SUMIFS('Everything Sorted - Year Org'!$J:$J,'Everything Sorted - Year Org'!$F:$F,O65,'Everything Sorted - Year Org'!$D:$D,$A$18)</f>
        <v>0</v>
      </c>
      <c r="R65" t="s">
        <v>225</v>
      </c>
      <c r="S65">
        <f>SUMIFS('Everything Sorted - Year Org'!$J:$J,'Everything Sorted - Year Org'!$F:$F,R65,'Everything Sorted - Year Org'!$D:$D,$A$19)</f>
        <v>0</v>
      </c>
    </row>
    <row r="66" spans="3:19">
      <c r="C66" t="s">
        <v>81</v>
      </c>
      <c r="D66">
        <f>SUMIFS('Everything Sorted - Year Org'!$J:$J,'Everything Sorted - Year Org'!$F:$F,C66,'Everything Sorted - Year Org'!$D:$D,$A$14)</f>
        <v>0</v>
      </c>
      <c r="F66" t="s">
        <v>81</v>
      </c>
      <c r="G66">
        <f>SUMIFS('Everything Sorted - Year Org'!$J:$J,'Everything Sorted - Year Org'!$F:$F,F66,'Everything Sorted - Year Org'!$D:$D,$A$15)</f>
        <v>0</v>
      </c>
      <c r="I66" t="s">
        <v>81</v>
      </c>
      <c r="J66">
        <f>SUMIFS('Everything Sorted - Year Org'!$J:$J,'Everything Sorted - Year Org'!$F:$F,I66,'Everything Sorted - Year Org'!$D:$D,$A$16)</f>
        <v>0</v>
      </c>
      <c r="L66" t="s">
        <v>81</v>
      </c>
      <c r="M66">
        <f>SUMIFS('Everything Sorted - Year Org'!$J:$J,'Everything Sorted - Year Org'!$F:$F,L66,'Everything Sorted - Year Org'!$D:$D,$A$17)</f>
        <v>0</v>
      </c>
      <c r="O66" t="s">
        <v>81</v>
      </c>
      <c r="P66">
        <f>SUMIFS('Everything Sorted - Year Org'!$J:$J,'Everything Sorted - Year Org'!$F:$F,O66,'Everything Sorted - Year Org'!$D:$D,$A$18)</f>
        <v>0</v>
      </c>
      <c r="R66" t="s">
        <v>81</v>
      </c>
      <c r="S66">
        <f>SUMIFS('Everything Sorted - Year Org'!$J:$J,'Everything Sorted - Year Org'!$F:$F,R66,'Everything Sorted - Year Org'!$D:$D,$A$19)</f>
        <v>442452</v>
      </c>
    </row>
    <row r="67" spans="3:19">
      <c r="C67" t="s">
        <v>382</v>
      </c>
      <c r="D67">
        <f>SUMIFS('Everything Sorted - Year Org'!$J:$J,'Everything Sorted - Year Org'!$F:$F,C67,'Everything Sorted - Year Org'!$D:$D,$A$14)</f>
        <v>280777</v>
      </c>
      <c r="F67" t="s">
        <v>382</v>
      </c>
      <c r="G67">
        <f>SUMIFS('Everything Sorted - Year Org'!$J:$J,'Everything Sorted - Year Org'!$F:$F,F67,'Everything Sorted - Year Org'!$D:$D,$A$15)</f>
        <v>0</v>
      </c>
      <c r="I67" t="s">
        <v>382</v>
      </c>
      <c r="J67">
        <f>SUMIFS('Everything Sorted - Year Org'!$J:$J,'Everything Sorted - Year Org'!$F:$F,I67,'Everything Sorted - Year Org'!$D:$D,$A$16)</f>
        <v>0</v>
      </c>
      <c r="L67" t="s">
        <v>382</v>
      </c>
      <c r="M67">
        <f>SUMIFS('Everything Sorted - Year Org'!$J:$J,'Everything Sorted - Year Org'!$F:$F,L67,'Everything Sorted - Year Org'!$D:$D,$A$17)</f>
        <v>0</v>
      </c>
      <c r="O67" t="s">
        <v>382</v>
      </c>
      <c r="P67">
        <f>SUMIFS('Everything Sorted - Year Org'!$J:$J,'Everything Sorted - Year Org'!$F:$F,O67,'Everything Sorted - Year Org'!$D:$D,$A$18)</f>
        <v>0</v>
      </c>
      <c r="R67" t="s">
        <v>382</v>
      </c>
      <c r="S67">
        <f>SUMIFS('Everything Sorted - Year Org'!$J:$J,'Everything Sorted - Year Org'!$F:$F,R67,'Everything Sorted - Year Org'!$D:$D,$A$19)</f>
        <v>0</v>
      </c>
    </row>
    <row r="69" spans="3:19">
      <c r="C69" t="s">
        <v>4220</v>
      </c>
      <c r="D69">
        <f>SUM(D51:D67)</f>
        <v>7924184</v>
      </c>
      <c r="F69" t="s">
        <v>4220</v>
      </c>
      <c r="G69">
        <f>SUM(G51:G67)</f>
        <v>7765283</v>
      </c>
      <c r="I69" t="s">
        <v>4220</v>
      </c>
      <c r="J69">
        <f>SUM(J51:J67)</f>
        <v>6656584</v>
      </c>
      <c r="L69" t="s">
        <v>4220</v>
      </c>
      <c r="M69">
        <f>SUM(M51:M67)</f>
        <v>6311064</v>
      </c>
      <c r="O69" t="s">
        <v>4220</v>
      </c>
      <c r="P69">
        <f>SUM(P51:P67)</f>
        <v>10582970</v>
      </c>
      <c r="R69" t="s">
        <v>4220</v>
      </c>
      <c r="S69">
        <f>SUM(S51:S67)</f>
        <v>14658198</v>
      </c>
    </row>
    <row r="74" spans="3:19">
      <c r="C74" s="39" t="s">
        <v>4249</v>
      </c>
      <c r="D74" s="39" t="s">
        <v>4250</v>
      </c>
      <c r="E74" s="39"/>
      <c r="F74" s="39" t="s">
        <v>4251</v>
      </c>
      <c r="G74" s="39" t="s">
        <v>4252</v>
      </c>
      <c r="H74" s="39"/>
      <c r="I74" s="39" t="s">
        <v>4253</v>
      </c>
      <c r="J74" s="39" t="s">
        <v>4254</v>
      </c>
      <c r="K74" s="39"/>
      <c r="L74" s="39" t="s">
        <v>4255</v>
      </c>
      <c r="M74" s="39" t="s">
        <v>4256</v>
      </c>
    </row>
    <row r="75" spans="3:19">
      <c r="C75" t="s">
        <v>113</v>
      </c>
      <c r="D75">
        <f>SUMIFS('Everything Sorted - Year Org'!$J:$J,'Everything Sorted - Year Org'!$F:$F,C75,'Everything Sorted - Year Org'!$D:$D,$A$20)</f>
        <v>473831</v>
      </c>
      <c r="F75" t="s">
        <v>113</v>
      </c>
      <c r="G75">
        <f>SUMIFS('Everything Sorted - Year Org'!$J:$J,'Everything Sorted - Year Org'!$F:$F,F75,'Everything Sorted - Year Org'!$D:$D,$A$21)</f>
        <v>1009803</v>
      </c>
      <c r="I75" t="s">
        <v>113</v>
      </c>
      <c r="J75">
        <f>SUMIFS('Everything Sorted - Year Org'!$J:$J,'Everything Sorted - Year Org'!$F:$F,I75,'Everything Sorted - Year Org'!$D:$D,$A$22)</f>
        <v>971939</v>
      </c>
      <c r="L75" t="s">
        <v>113</v>
      </c>
      <c r="M75">
        <f>SUMIFS('Everything Sorted - Year Org'!$J:$J,'Everything Sorted - Year Org'!$F:$F,L75,'Everything Sorted - Year Org'!$D:$D,$A$23)</f>
        <v>0</v>
      </c>
    </row>
    <row r="76" spans="3:19">
      <c r="C76" t="s">
        <v>42</v>
      </c>
      <c r="D76">
        <f>SUMIFS('Everything Sorted - Year Org'!$J:$J,'Everything Sorted - Year Org'!$F:$F,C76,'Everything Sorted - Year Org'!$D:$D,$A$20)</f>
        <v>1699312</v>
      </c>
      <c r="F76" t="s">
        <v>42</v>
      </c>
      <c r="G76">
        <f>SUMIFS('Everything Sorted - Year Org'!$J:$J,'Everything Sorted - Year Org'!$F:$F,F76,'Everything Sorted - Year Org'!$D:$D,$A$21)</f>
        <v>3116568</v>
      </c>
      <c r="I76" t="s">
        <v>42</v>
      </c>
      <c r="J76">
        <f>SUMIFS('Everything Sorted - Year Org'!$J:$J,'Everything Sorted - Year Org'!$F:$F,I76,'Everything Sorted - Year Org'!$D:$D,$A$22)</f>
        <v>3310689</v>
      </c>
      <c r="L76" t="s">
        <v>42</v>
      </c>
      <c r="M76">
        <f>SUMIFS('Everything Sorted - Year Org'!$J:$J,'Everything Sorted - Year Org'!$F:$F,L76,'Everything Sorted - Year Org'!$D:$D,$A$23)</f>
        <v>2768125</v>
      </c>
    </row>
    <row r="77" spans="3:19">
      <c r="C77" t="s">
        <v>20</v>
      </c>
      <c r="D77">
        <f>SUMIFS('Everything Sorted - Year Org'!$J:$J,'Everything Sorted - Year Org'!$F:$F,C77,'Everything Sorted - Year Org'!$D:$D,$A$20)</f>
        <v>4049491</v>
      </c>
      <c r="F77" t="s">
        <v>20</v>
      </c>
      <c r="G77">
        <f>SUMIFS('Everything Sorted - Year Org'!$J:$J,'Everything Sorted - Year Org'!$F:$F,F77,'Everything Sorted - Year Org'!$D:$D,$A$21)</f>
        <v>2902471</v>
      </c>
      <c r="I77" t="s">
        <v>20</v>
      </c>
      <c r="J77">
        <f>SUMIFS('Everything Sorted - Year Org'!$J:$J,'Everything Sorted - Year Org'!$F:$F,I77,'Everything Sorted - Year Org'!$D:$D,$A$22)</f>
        <v>2875594</v>
      </c>
      <c r="L77" t="s">
        <v>20</v>
      </c>
      <c r="M77">
        <f>SUMIFS('Everything Sorted - Year Org'!$J:$J,'Everything Sorted - Year Org'!$F:$F,L77,'Everything Sorted - Year Org'!$D:$D,$A$23)</f>
        <v>5834832</v>
      </c>
    </row>
    <row r="78" spans="3:19">
      <c r="C78" t="s">
        <v>88</v>
      </c>
      <c r="D78">
        <f>SUMIFS('Everything Sorted - Year Org'!$J:$J,'Everything Sorted - Year Org'!$F:$F,C78,'Everything Sorted - Year Org'!$D:$D,$A$20)</f>
        <v>818542</v>
      </c>
      <c r="F78" t="s">
        <v>88</v>
      </c>
      <c r="G78">
        <f>SUMIFS('Everything Sorted - Year Org'!$J:$J,'Everything Sorted - Year Org'!$F:$F,F78,'Everything Sorted - Year Org'!$D:$D,$A$21)</f>
        <v>699664</v>
      </c>
      <c r="I78" t="s">
        <v>88</v>
      </c>
      <c r="J78">
        <f>SUMIFS('Everything Sorted - Year Org'!$J:$J,'Everything Sorted - Year Org'!$F:$F,I78,'Everything Sorted - Year Org'!$D:$D,$A$22)</f>
        <v>2073415</v>
      </c>
      <c r="L78" t="s">
        <v>88</v>
      </c>
      <c r="M78">
        <f>SUMIFS('Everything Sorted - Year Org'!$J:$J,'Everything Sorted - Year Org'!$F:$F,L78,'Everything Sorted - Year Org'!$D:$D,$A$23)</f>
        <v>0</v>
      </c>
    </row>
    <row r="79" spans="3:19">
      <c r="C79" t="s">
        <v>152</v>
      </c>
      <c r="D79">
        <f>SUMIFS('Everything Sorted - Year Org'!$J:$J,'Everything Sorted - Year Org'!$F:$F,C79,'Everything Sorted - Year Org'!$D:$D,$A$20)</f>
        <v>2785033</v>
      </c>
      <c r="F79" t="s">
        <v>152</v>
      </c>
      <c r="G79">
        <f>SUMIFS('Everything Sorted - Year Org'!$J:$J,'Everything Sorted - Year Org'!$F:$F,F79,'Everything Sorted - Year Org'!$D:$D,$A$21)</f>
        <v>4582710</v>
      </c>
      <c r="I79" t="s">
        <v>152</v>
      </c>
      <c r="J79">
        <f>SUMIFS('Everything Sorted - Year Org'!$J:$J,'Everything Sorted - Year Org'!$F:$F,I79,'Everything Sorted - Year Org'!$D:$D,$A$22)</f>
        <v>502511</v>
      </c>
      <c r="L79" t="s">
        <v>152</v>
      </c>
      <c r="M79">
        <f>SUMIFS('Everything Sorted - Year Org'!$J:$J,'Everything Sorted - Year Org'!$F:$F,L79,'Everything Sorted - Year Org'!$D:$D,$A$23)</f>
        <v>0</v>
      </c>
    </row>
    <row r="80" spans="3:19">
      <c r="C80" t="s">
        <v>56</v>
      </c>
      <c r="D80">
        <f>SUMIFS('Everything Sorted - Year Org'!$J:$J,'Everything Sorted - Year Org'!$F:$F,C80,'Everything Sorted - Year Org'!$D:$D,$A$20)</f>
        <v>0</v>
      </c>
      <c r="F80" t="s">
        <v>56</v>
      </c>
      <c r="G80">
        <f>SUMIFS('Everything Sorted - Year Org'!$J:$J,'Everything Sorted - Year Org'!$F:$F,F80,'Everything Sorted - Year Org'!$D:$D,$A$21)</f>
        <v>0</v>
      </c>
      <c r="I80" t="s">
        <v>56</v>
      </c>
      <c r="J80">
        <f>SUMIFS('Everything Sorted - Year Org'!$J:$J,'Everything Sorted - Year Org'!$F:$F,I80,'Everything Sorted - Year Org'!$D:$D,$A$22)</f>
        <v>957898</v>
      </c>
      <c r="L80" t="s">
        <v>56</v>
      </c>
      <c r="M80">
        <f>SUMIFS('Everything Sorted - Year Org'!$J:$J,'Everything Sorted - Year Org'!$F:$F,L80,'Everything Sorted - Year Org'!$D:$D,$A$23)</f>
        <v>0</v>
      </c>
    </row>
    <row r="81" spans="3:19">
      <c r="C81" t="s">
        <v>220</v>
      </c>
      <c r="D81">
        <f>SUMIFS('Everything Sorted - Year Org'!$J:$J,'Everything Sorted - Year Org'!$F:$F,C81,'Everything Sorted - Year Org'!$D:$D,$A$20)</f>
        <v>2481487</v>
      </c>
      <c r="F81" t="s">
        <v>220</v>
      </c>
      <c r="G81">
        <f>SUMIFS('Everything Sorted - Year Org'!$J:$J,'Everything Sorted - Year Org'!$F:$F,F81,'Everything Sorted - Year Org'!$D:$D,$A$21)</f>
        <v>1809317</v>
      </c>
      <c r="I81" t="s">
        <v>220</v>
      </c>
      <c r="J81">
        <f>SUMIFS('Everything Sorted - Year Org'!$J:$J,'Everything Sorted - Year Org'!$F:$F,I81,'Everything Sorted - Year Org'!$D:$D,$A$22)</f>
        <v>528538</v>
      </c>
      <c r="L81" t="s">
        <v>220</v>
      </c>
      <c r="M81">
        <f>SUMIFS('Everything Sorted - Year Org'!$J:$J,'Everything Sorted - Year Org'!$F:$F,L81,'Everything Sorted - Year Org'!$D:$D,$A$23)</f>
        <v>431379</v>
      </c>
    </row>
    <row r="82" spans="3:19">
      <c r="C82" t="s">
        <v>119</v>
      </c>
      <c r="D82">
        <f>SUMIFS('Everything Sorted - Year Org'!$J:$J,'Everything Sorted - Year Org'!$F:$F,C82,'Everything Sorted - Year Org'!$D:$D,$A$20)</f>
        <v>0</v>
      </c>
      <c r="F82" t="s">
        <v>119</v>
      </c>
      <c r="G82">
        <f>SUMIFS('Everything Sorted - Year Org'!$J:$J,'Everything Sorted - Year Org'!$F:$F,F82,'Everything Sorted - Year Org'!$D:$D,$A$21)</f>
        <v>527638</v>
      </c>
      <c r="I82" t="s">
        <v>119</v>
      </c>
      <c r="J82">
        <f>SUMIFS('Everything Sorted - Year Org'!$J:$J,'Everything Sorted - Year Org'!$F:$F,I82,'Everything Sorted - Year Org'!$D:$D,$A$22)</f>
        <v>0</v>
      </c>
      <c r="L82" t="s">
        <v>119</v>
      </c>
      <c r="M82">
        <f>SUMIFS('Everything Sorted - Year Org'!$J:$J,'Everything Sorted - Year Org'!$F:$F,L82,'Everything Sorted - Year Org'!$D:$D,$A$23)</f>
        <v>0</v>
      </c>
    </row>
    <row r="83" spans="3:19">
      <c r="C83" t="s">
        <v>94</v>
      </c>
      <c r="D83">
        <f>SUMIFS('Everything Sorted - Year Org'!$J:$J,'Everything Sorted - Year Org'!$F:$F,C83,'Everything Sorted - Year Org'!$D:$D,$A$20)</f>
        <v>0</v>
      </c>
      <c r="F83" t="s">
        <v>94</v>
      </c>
      <c r="G83">
        <f>SUMIFS('Everything Sorted - Year Org'!$J:$J,'Everything Sorted - Year Org'!$F:$F,F83,'Everything Sorted - Year Org'!$D:$D,$A$21)</f>
        <v>0</v>
      </c>
      <c r="I83" t="s">
        <v>94</v>
      </c>
      <c r="J83">
        <f>SUMIFS('Everything Sorted - Year Org'!$J:$J,'Everything Sorted - Year Org'!$F:$F,I83,'Everything Sorted - Year Org'!$D:$D,$A$22)</f>
        <v>730341</v>
      </c>
      <c r="L83" t="s">
        <v>94</v>
      </c>
      <c r="M83">
        <f>SUMIFS('Everything Sorted - Year Org'!$J:$J,'Everything Sorted - Year Org'!$F:$F,L83,'Everything Sorted - Year Org'!$D:$D,$A$23)</f>
        <v>421319</v>
      </c>
    </row>
    <row r="84" spans="3:19">
      <c r="C84" t="s">
        <v>49</v>
      </c>
      <c r="D84">
        <f>SUMIFS('Everything Sorted - Year Org'!$J:$J,'Everything Sorted - Year Org'!$F:$F,C84,'Everything Sorted - Year Org'!$D:$D,$A$20)</f>
        <v>212776</v>
      </c>
      <c r="F84" t="s">
        <v>49</v>
      </c>
      <c r="G84">
        <f>SUMIFS('Everything Sorted - Year Org'!$J:$J,'Everything Sorted - Year Org'!$F:$F,F84,'Everything Sorted - Year Org'!$D:$D,$A$21)</f>
        <v>0</v>
      </c>
      <c r="I84" t="s">
        <v>49</v>
      </c>
      <c r="J84">
        <f>SUMIFS('Everything Sorted - Year Org'!$J:$J,'Everything Sorted - Year Org'!$F:$F,I84,'Everything Sorted - Year Org'!$D:$D,$A$22)</f>
        <v>342282</v>
      </c>
      <c r="L84" t="s">
        <v>49</v>
      </c>
      <c r="M84">
        <f>SUMIFS('Everything Sorted - Year Org'!$J:$J,'Everything Sorted - Year Org'!$F:$F,L84,'Everything Sorted - Year Org'!$D:$D,$A$23)</f>
        <v>396951</v>
      </c>
    </row>
    <row r="85" spans="3:19">
      <c r="C85" t="s">
        <v>194</v>
      </c>
      <c r="D85">
        <f>SUMIFS('Everything Sorted - Year Org'!$J:$J,'Everything Sorted - Year Org'!$F:$F,C85,'Everything Sorted - Year Org'!$D:$D,$A$20)</f>
        <v>0</v>
      </c>
      <c r="F85" t="s">
        <v>194</v>
      </c>
      <c r="G85">
        <f>SUMIFS('Everything Sorted - Year Org'!$J:$J,'Everything Sorted - Year Org'!$F:$F,F85,'Everything Sorted - Year Org'!$D:$D,$A$21)</f>
        <v>0</v>
      </c>
      <c r="I85" t="s">
        <v>194</v>
      </c>
      <c r="J85">
        <f>SUMIFS('Everything Sorted - Year Org'!$J:$J,'Everything Sorted - Year Org'!$F:$F,I85,'Everything Sorted - Year Org'!$D:$D,$A$22)</f>
        <v>0</v>
      </c>
      <c r="L85" t="s">
        <v>194</v>
      </c>
      <c r="M85">
        <f>SUMIFS('Everything Sorted - Year Org'!$J:$J,'Everything Sorted - Year Org'!$F:$F,L85,'Everything Sorted - Year Org'!$D:$D,$A$23)</f>
        <v>0</v>
      </c>
    </row>
    <row r="86" spans="3:19">
      <c r="C86" t="s">
        <v>583</v>
      </c>
      <c r="D86">
        <f>SUMIFS('Everything Sorted - Year Org'!$J:$J,'Everything Sorted - Year Org'!$F:$F,C86,'Everything Sorted - Year Org'!$D:$D,$A$20)</f>
        <v>0</v>
      </c>
      <c r="F86" t="s">
        <v>583</v>
      </c>
      <c r="G86">
        <f>SUMIFS('Everything Sorted - Year Org'!$J:$J,'Everything Sorted - Year Org'!$F:$F,F86,'Everything Sorted - Year Org'!$D:$D,$A$21)</f>
        <v>590818</v>
      </c>
      <c r="I86" t="s">
        <v>583</v>
      </c>
      <c r="J86">
        <f>SUMIFS('Everything Sorted - Year Org'!$J:$J,'Everything Sorted - Year Org'!$F:$F,I86,'Everything Sorted - Year Org'!$D:$D,$A$22)</f>
        <v>0</v>
      </c>
      <c r="L86" t="s">
        <v>583</v>
      </c>
      <c r="M86">
        <f>SUMIFS('Everything Sorted - Year Org'!$J:$J,'Everything Sorted - Year Org'!$F:$F,L86,'Everything Sorted - Year Org'!$D:$D,$A$23)</f>
        <v>0</v>
      </c>
    </row>
    <row r="87" spans="3:19">
      <c r="C87" t="s">
        <v>215</v>
      </c>
      <c r="D87">
        <f>SUMIFS('Everything Sorted - Year Org'!$J:$J,'Everything Sorted - Year Org'!$F:$F,C87,'Everything Sorted - Year Org'!$D:$D,$A$20)</f>
        <v>1839457</v>
      </c>
      <c r="F87" t="s">
        <v>215</v>
      </c>
      <c r="G87">
        <f>SUMIFS('Everything Sorted - Year Org'!$J:$J,'Everything Sorted - Year Org'!$F:$F,F87,'Everything Sorted - Year Org'!$D:$D,$A$21)</f>
        <v>0</v>
      </c>
      <c r="I87" t="s">
        <v>215</v>
      </c>
      <c r="J87">
        <f>SUMIFS('Everything Sorted - Year Org'!$J:$J,'Everything Sorted - Year Org'!$F:$F,I87,'Everything Sorted - Year Org'!$D:$D,$A$22)</f>
        <v>412639</v>
      </c>
      <c r="L87" t="s">
        <v>215</v>
      </c>
      <c r="M87">
        <f>SUMIFS('Everything Sorted - Year Org'!$J:$J,'Everything Sorted - Year Org'!$F:$F,L87,'Everything Sorted - Year Org'!$D:$D,$A$23)</f>
        <v>465290</v>
      </c>
    </row>
    <row r="88" spans="3:19">
      <c r="C88" t="s">
        <v>243</v>
      </c>
      <c r="D88">
        <f>SUMIFS('Everything Sorted - Year Org'!$J:$J,'Everything Sorted - Year Org'!$F:$F,C88,'Everything Sorted - Year Org'!$D:$D,$A$20)</f>
        <v>810654</v>
      </c>
      <c r="F88" t="s">
        <v>243</v>
      </c>
      <c r="G88">
        <f>SUMIFS('Everything Sorted - Year Org'!$J:$J,'Everything Sorted - Year Org'!$F:$F,F88,'Everything Sorted - Year Org'!$D:$D,$A$21)</f>
        <v>784473</v>
      </c>
      <c r="I88" t="s">
        <v>243</v>
      </c>
      <c r="J88">
        <f>SUMIFS('Everything Sorted - Year Org'!$J:$J,'Everything Sorted - Year Org'!$F:$F,I88,'Everything Sorted - Year Org'!$D:$D,$A$22)</f>
        <v>1580192</v>
      </c>
      <c r="L88" t="s">
        <v>243</v>
      </c>
      <c r="M88">
        <f>SUMIFS('Everything Sorted - Year Org'!$J:$J,'Everything Sorted - Year Org'!$F:$F,L88,'Everything Sorted - Year Org'!$D:$D,$A$23)</f>
        <v>0</v>
      </c>
    </row>
    <row r="89" spans="3:19">
      <c r="C89" t="s">
        <v>225</v>
      </c>
      <c r="D89">
        <f>SUMIFS('Everything Sorted - Year Org'!$J:$J,'Everything Sorted - Year Org'!$F:$F,C89,'Everything Sorted - Year Org'!$D:$D,$A$20)</f>
        <v>1515830</v>
      </c>
      <c r="F89" t="s">
        <v>225</v>
      </c>
      <c r="G89">
        <f>SUMIFS('Everything Sorted - Year Org'!$J:$J,'Everything Sorted - Year Org'!$F:$F,F89,'Everything Sorted - Year Org'!$D:$D,$A$21)</f>
        <v>411349</v>
      </c>
      <c r="I89" t="s">
        <v>225</v>
      </c>
      <c r="J89">
        <f>SUMIFS('Everything Sorted - Year Org'!$J:$J,'Everything Sorted - Year Org'!$F:$F,I89,'Everything Sorted - Year Org'!$D:$D,$A$22)</f>
        <v>0</v>
      </c>
      <c r="L89" t="s">
        <v>225</v>
      </c>
      <c r="M89">
        <f>SUMIFS('Everything Sorted - Year Org'!$J:$J,'Everything Sorted - Year Org'!$F:$F,L89,'Everything Sorted - Year Org'!$D:$D,$A$23)</f>
        <v>0</v>
      </c>
    </row>
    <row r="90" spans="3:19">
      <c r="C90" t="s">
        <v>81</v>
      </c>
      <c r="D90">
        <f>SUMIFS('Everything Sorted - Year Org'!$J:$J,'Everything Sorted - Year Org'!$F:$F,C90,'Everything Sorted - Year Org'!$D:$D,$A$20)</f>
        <v>0</v>
      </c>
      <c r="F90" t="s">
        <v>81</v>
      </c>
      <c r="G90">
        <f>SUMIFS('Everything Sorted - Year Org'!$J:$J,'Everything Sorted - Year Org'!$F:$F,F90,'Everything Sorted - Year Org'!$D:$D,$A$21)</f>
        <v>0</v>
      </c>
      <c r="I90" t="s">
        <v>81</v>
      </c>
      <c r="J90">
        <f>SUMIFS('Everything Sorted - Year Org'!$J:$J,'Everything Sorted - Year Org'!$F:$F,I90,'Everything Sorted - Year Org'!$D:$D,$A$22)</f>
        <v>0</v>
      </c>
      <c r="L90" t="s">
        <v>81</v>
      </c>
      <c r="M90">
        <f>SUMIFS('Everything Sorted - Year Org'!$J:$J,'Everything Sorted - Year Org'!$F:$F,L90,'Everything Sorted - Year Org'!$D:$D,$A$23)</f>
        <v>0</v>
      </c>
    </row>
    <row r="91" spans="3:19">
      <c r="C91" t="s">
        <v>382</v>
      </c>
      <c r="D91">
        <f>SUMIFS('Everything Sorted - Year Org'!$J:$J,'Everything Sorted - Year Org'!$F:$F,C91,'Everything Sorted - Year Org'!$D:$D,$A$20)</f>
        <v>0</v>
      </c>
      <c r="F91" t="s">
        <v>382</v>
      </c>
      <c r="G91">
        <f>SUMIFS('Everything Sorted - Year Org'!$J:$J,'Everything Sorted - Year Org'!$F:$F,F91,'Everything Sorted - Year Org'!$D:$D,$A$21)</f>
        <v>0</v>
      </c>
      <c r="I91" t="s">
        <v>382</v>
      </c>
      <c r="J91">
        <f>SUMIFS('Everything Sorted - Year Org'!$J:$J,'Everything Sorted - Year Org'!$F:$F,I91,'Everything Sorted - Year Org'!$D:$D,$A$22)</f>
        <v>0</v>
      </c>
      <c r="L91" t="s">
        <v>382</v>
      </c>
      <c r="M91">
        <f>SUMIFS('Everything Sorted - Year Org'!$J:$J,'Everything Sorted - Year Org'!$F:$F,L91,'Everything Sorted - Year Org'!$D:$D,$A$23)</f>
        <v>0</v>
      </c>
    </row>
    <row r="93" spans="3:19">
      <c r="C93" t="s">
        <v>4220</v>
      </c>
      <c r="D93">
        <f>SUM(D75:D91)</f>
        <v>16686413</v>
      </c>
      <c r="F93" t="s">
        <v>4220</v>
      </c>
      <c r="G93">
        <f>SUM(G75:G91)</f>
        <v>16434811</v>
      </c>
      <c r="I93" t="s">
        <v>4220</v>
      </c>
      <c r="J93">
        <f>SUM(J75:J91)</f>
        <v>14286038</v>
      </c>
      <c r="L93" t="s">
        <v>4220</v>
      </c>
      <c r="M93">
        <f>SUM(M75:M91)</f>
        <v>10317896</v>
      </c>
    </row>
    <row r="96" spans="3:19">
      <c r="C96" s="39" t="s">
        <v>4257</v>
      </c>
      <c r="D96" s="39" t="s">
        <v>4210</v>
      </c>
      <c r="F96" s="39" t="s">
        <v>4258</v>
      </c>
      <c r="G96" s="39" t="s">
        <v>4212</v>
      </c>
      <c r="I96" s="39" t="s">
        <v>4259</v>
      </c>
      <c r="J96" s="39" t="s">
        <v>4214</v>
      </c>
      <c r="L96" s="39" t="s">
        <v>4260</v>
      </c>
      <c r="M96" s="39" t="s">
        <v>4216</v>
      </c>
      <c r="O96" s="39" t="s">
        <v>4261</v>
      </c>
      <c r="P96" s="39" t="s">
        <v>4217</v>
      </c>
      <c r="R96" s="39" t="s">
        <v>4262</v>
      </c>
      <c r="S96" s="39" t="s">
        <v>4219</v>
      </c>
    </row>
    <row r="97" spans="3:19">
      <c r="C97" t="s">
        <v>63</v>
      </c>
      <c r="D97">
        <f>SUMIFS('Everything Sorted - Year Org'!$J:$J,'Everything Sorted - Year Org'!$C:$C,C97,'Everything Sorted - Year Org'!$D:$D,$A$2)</f>
        <v>2255485</v>
      </c>
      <c r="F97" t="s">
        <v>63</v>
      </c>
      <c r="G97">
        <f>SUMIFS('Everything Sorted - Year Org'!$J:$J,'Everything Sorted - Year Org'!$C:$C,F97,'Everything Sorted - Year Org'!$D:$D,$A$3)</f>
        <v>2604147</v>
      </c>
      <c r="I97" t="s">
        <v>63</v>
      </c>
      <c r="J97">
        <f>SUMIFS('Everything Sorted - Year Org'!$J:$J,'Everything Sorted - Year Org'!$C:$C,I97,'Everything Sorted - Year Org'!$D:$D,$A$4)</f>
        <v>2496001</v>
      </c>
      <c r="L97" t="s">
        <v>63</v>
      </c>
      <c r="M97">
        <f>SUMIFS('Everything Sorted - Year Org'!$J:$J,'Everything Sorted - Year Org'!$C:$C,L97,'Everything Sorted - Year Org'!$D:$D,$A$5)</f>
        <v>4692046</v>
      </c>
      <c r="O97" t="s">
        <v>63</v>
      </c>
      <c r="P97">
        <f>SUMIFS('Everything Sorted - Year Org'!$J:$J,'Everything Sorted - Year Org'!$C:$C,O97,'Everything Sorted - Year Org'!$D:$D,$A$6)</f>
        <v>4509022</v>
      </c>
      <c r="R97" t="s">
        <v>63</v>
      </c>
      <c r="S97">
        <f>SUMIFS('Everything Sorted - Year Org'!$J:$J,'Everything Sorted - Year Org'!$C:$C,R97,'Everything Sorted - Year Org'!$D:$D,$A$7)</f>
        <v>4098757</v>
      </c>
    </row>
    <row r="98" spans="3:19">
      <c r="C98" t="s">
        <v>3009</v>
      </c>
      <c r="D98">
        <f>SUMIFS('Everything Sorted - Year Org'!$J:$J,'Everything Sorted - Year Org'!$C:$C,C98,'Everything Sorted - Year Org'!$D:$D,$A$2)</f>
        <v>34111</v>
      </c>
      <c r="F98" t="s">
        <v>3009</v>
      </c>
      <c r="G98">
        <f>SUMIFS('Everything Sorted - Year Org'!$J:$J,'Everything Sorted - Year Org'!$C:$C,F98,'Everything Sorted - Year Org'!$D:$D,$A$3)</f>
        <v>45435</v>
      </c>
      <c r="I98" t="s">
        <v>3009</v>
      </c>
      <c r="J98">
        <f>SUMIFS('Everything Sorted - Year Org'!$J:$J,'Everything Sorted - Year Org'!$C:$C,I98,'Everything Sorted - Year Org'!$D:$D,$A$4)</f>
        <v>69418</v>
      </c>
      <c r="L98" t="s">
        <v>3009</v>
      </c>
      <c r="M98">
        <f>SUMIFS('Everything Sorted - Year Org'!$J:$J,'Everything Sorted - Year Org'!$C:$C,L98,'Everything Sorted - Year Org'!$D:$D,$A$5)</f>
        <v>0</v>
      </c>
      <c r="O98" t="s">
        <v>3009</v>
      </c>
      <c r="P98">
        <f>SUMIFS('Everything Sorted - Year Org'!$J:$J,'Everything Sorted - Year Org'!$C:$C,O98,'Everything Sorted - Year Org'!$D:$D,$A$6)</f>
        <v>201688</v>
      </c>
      <c r="R98" t="s">
        <v>3009</v>
      </c>
      <c r="S98">
        <f>SUMIFS('Everything Sorted - Year Org'!$J:$J,'Everything Sorted - Year Org'!$C:$C,R98,'Everything Sorted - Year Org'!$D:$D,$A$7)</f>
        <v>57122</v>
      </c>
    </row>
    <row r="99" spans="3:19">
      <c r="C99" t="s">
        <v>3258</v>
      </c>
      <c r="D99">
        <f>SUMIFS('Everything Sorted - Year Org'!$J:$J,'Everything Sorted - Year Org'!$C:$C,C99,'Everything Sorted - Year Org'!$D:$D,$A$2)</f>
        <v>1517066</v>
      </c>
      <c r="F99" t="s">
        <v>3258</v>
      </c>
      <c r="G99">
        <f>SUMIFS('Everything Sorted - Year Org'!$J:$J,'Everything Sorted - Year Org'!$C:$C,F99,'Everything Sorted - Year Org'!$D:$D,$A$3)</f>
        <v>2894127</v>
      </c>
      <c r="I99" t="s">
        <v>3258</v>
      </c>
      <c r="J99">
        <f>SUMIFS('Everything Sorted - Year Org'!$J:$J,'Everything Sorted - Year Org'!$C:$C,I99,'Everything Sorted - Year Org'!$D:$D,$A$4)</f>
        <v>2353921</v>
      </c>
      <c r="L99" t="s">
        <v>3258</v>
      </c>
      <c r="M99">
        <f>SUMIFS('Everything Sorted - Year Org'!$J:$J,'Everything Sorted - Year Org'!$C:$C,L99,'Everything Sorted - Year Org'!$D:$D,$A$5)</f>
        <v>274877</v>
      </c>
      <c r="O99" t="s">
        <v>3258</v>
      </c>
      <c r="P99">
        <f>SUMIFS('Everything Sorted - Year Org'!$J:$J,'Everything Sorted - Year Org'!$C:$C,O99,'Everything Sorted - Year Org'!$D:$D,$A$6)</f>
        <v>3318520</v>
      </c>
      <c r="R99" t="s">
        <v>3258</v>
      </c>
      <c r="S99">
        <f>SUMIFS('Everything Sorted - Year Org'!$J:$J,'Everything Sorted - Year Org'!$C:$C,R99,'Everything Sorted - Year Org'!$D:$D,$A$7)</f>
        <v>3692169</v>
      </c>
    </row>
    <row r="100" spans="3:19">
      <c r="C100" t="s">
        <v>3835</v>
      </c>
      <c r="D100">
        <f>SUMIFS('Everything Sorted - Year Org'!$J:$J,'Everything Sorted - Year Org'!$C:$C,C100,'Everything Sorted - Year Org'!$D:$D,$A$2)</f>
        <v>0</v>
      </c>
      <c r="F100" t="s">
        <v>3835</v>
      </c>
      <c r="G100">
        <f>SUMIFS('Everything Sorted - Year Org'!$J:$J,'Everything Sorted - Year Org'!$C:$C,F100,'Everything Sorted - Year Org'!$D:$D,$A$3)</f>
        <v>40000</v>
      </c>
      <c r="I100" t="s">
        <v>3835</v>
      </c>
      <c r="J100">
        <f>SUMIFS('Everything Sorted - Year Org'!$J:$J,'Everything Sorted - Year Org'!$C:$C,I100,'Everything Sorted - Year Org'!$D:$D,$A$4)</f>
        <v>0</v>
      </c>
      <c r="L100" t="s">
        <v>3835</v>
      </c>
      <c r="M100">
        <f>SUMIFS('Everything Sorted - Year Org'!$J:$J,'Everything Sorted - Year Org'!$C:$C,L100,'Everything Sorted - Year Org'!$D:$D,$A$5)</f>
        <v>0</v>
      </c>
      <c r="O100" t="s">
        <v>3835</v>
      </c>
      <c r="P100">
        <f>SUMIFS('Everything Sorted - Year Org'!$J:$J,'Everything Sorted - Year Org'!$C:$C,O100,'Everything Sorted - Year Org'!$D:$D,$A$6)</f>
        <v>0</v>
      </c>
      <c r="R100" t="s">
        <v>3835</v>
      </c>
      <c r="S100">
        <f>SUMIFS('Everything Sorted - Year Org'!$J:$J,'Everything Sorted - Year Org'!$C:$C,R100,'Everything Sorted - Year Org'!$D:$D,$A$7)</f>
        <v>0</v>
      </c>
    </row>
    <row r="101" spans="3:19">
      <c r="C101" t="s">
        <v>165</v>
      </c>
      <c r="D101">
        <f>SUMIFS('Everything Sorted - Year Org'!$J:$J,'Everything Sorted - Year Org'!$C:$C,C101,'Everything Sorted - Year Org'!$D:$D,$A$2)</f>
        <v>0</v>
      </c>
      <c r="F101" t="s">
        <v>165</v>
      </c>
      <c r="G101">
        <f>SUMIFS('Everything Sorted - Year Org'!$J:$J,'Everything Sorted - Year Org'!$C:$C,F101,'Everything Sorted - Year Org'!$D:$D,$A$3)</f>
        <v>511824</v>
      </c>
      <c r="I101" t="s">
        <v>165</v>
      </c>
      <c r="J101">
        <f>SUMIFS('Everything Sorted - Year Org'!$J:$J,'Everything Sorted - Year Org'!$C:$C,I101,'Everything Sorted - Year Org'!$D:$D,$A$4)</f>
        <v>0</v>
      </c>
      <c r="L101" t="s">
        <v>165</v>
      </c>
      <c r="M101">
        <f>SUMIFS('Everything Sorted - Year Org'!$J:$J,'Everything Sorted - Year Org'!$C:$C,L101,'Everything Sorted - Year Org'!$D:$D,$A$5)</f>
        <v>901862</v>
      </c>
      <c r="O101" t="s">
        <v>165</v>
      </c>
      <c r="P101">
        <f>SUMIFS('Everything Sorted - Year Org'!$J:$J,'Everything Sorted - Year Org'!$C:$C,O101,'Everything Sorted - Year Org'!$D:$D,$A$6)</f>
        <v>177900</v>
      </c>
      <c r="R101" t="s">
        <v>165</v>
      </c>
      <c r="S101">
        <f>SUMIFS('Everything Sorted - Year Org'!$J:$J,'Everything Sorted - Year Org'!$C:$C,R101,'Everything Sorted - Year Org'!$D:$D,$A$7)</f>
        <v>0</v>
      </c>
    </row>
    <row r="102" spans="3:19">
      <c r="C102" t="s">
        <v>33</v>
      </c>
      <c r="D102">
        <f>SUMIFS('Everything Sorted - Year Org'!$J:$J,'Everything Sorted - Year Org'!$C:$C,C102,'Everything Sorted - Year Org'!$D:$D,$A$2)</f>
        <v>0</v>
      </c>
      <c r="F102" t="s">
        <v>33</v>
      </c>
      <c r="G102">
        <f>SUMIFS('Everything Sorted - Year Org'!$J:$J,'Everything Sorted - Year Org'!$C:$C,F102,'Everything Sorted - Year Org'!$D:$D,$A$3)</f>
        <v>0</v>
      </c>
      <c r="I102" t="s">
        <v>33</v>
      </c>
      <c r="J102">
        <f>SUMIFS('Everything Sorted - Year Org'!$J:$J,'Everything Sorted - Year Org'!$C:$C,I102,'Everything Sorted - Year Org'!$D:$D,$A$4)</f>
        <v>0</v>
      </c>
      <c r="L102" t="s">
        <v>33</v>
      </c>
      <c r="M102">
        <f>SUMIFS('Everything Sorted - Year Org'!$J:$J,'Everything Sorted - Year Org'!$C:$C,L102,'Everything Sorted - Year Org'!$D:$D,$A$5)</f>
        <v>0</v>
      </c>
      <c r="O102" t="s">
        <v>33</v>
      </c>
      <c r="P102">
        <f>SUMIFS('Everything Sorted - Year Org'!$J:$J,'Everything Sorted - Year Org'!$C:$C,O102,'Everything Sorted - Year Org'!$D:$D,$A$6)</f>
        <v>0</v>
      </c>
      <c r="R102" t="s">
        <v>33</v>
      </c>
      <c r="S102">
        <f>SUMIFS('Everything Sorted - Year Org'!$J:$J,'Everything Sorted - Year Org'!$C:$C,R102,'Everything Sorted - Year Org'!$D:$D,$A$7)</f>
        <v>752932</v>
      </c>
    </row>
    <row r="103" spans="3:19">
      <c r="C103" t="s">
        <v>241</v>
      </c>
      <c r="D103">
        <f>SUMIFS('Everything Sorted - Year Org'!$J:$J,'Everything Sorted - Year Org'!$C:$C,C103,'Everything Sorted - Year Org'!$D:$D,$A$2)</f>
        <v>0</v>
      </c>
      <c r="F103" t="s">
        <v>241</v>
      </c>
      <c r="G103">
        <f>SUMIFS('Everything Sorted - Year Org'!$J:$J,'Everything Sorted - Year Org'!$C:$C,F103,'Everything Sorted - Year Org'!$D:$D,$A$3)</f>
        <v>0</v>
      </c>
      <c r="I103" t="s">
        <v>241</v>
      </c>
      <c r="J103">
        <f>SUMIFS('Everything Sorted - Year Org'!$J:$J,'Everything Sorted - Year Org'!$C:$C,I103,'Everything Sorted - Year Org'!$D:$D,$A$4)</f>
        <v>0</v>
      </c>
      <c r="L103" t="s">
        <v>241</v>
      </c>
      <c r="M103">
        <f>SUMIFS('Everything Sorted - Year Org'!$J:$J,'Everything Sorted - Year Org'!$C:$C,L103,'Everything Sorted - Year Org'!$D:$D,$A$5)</f>
        <v>0</v>
      </c>
      <c r="O103" t="s">
        <v>241</v>
      </c>
      <c r="P103">
        <f>SUMIFS('Everything Sorted - Year Org'!$J:$J,'Everything Sorted - Year Org'!$C:$C,O103,'Everything Sorted - Year Org'!$D:$D,$A$6)</f>
        <v>0</v>
      </c>
      <c r="R103" t="s">
        <v>241</v>
      </c>
      <c r="S103">
        <f>SUMIFS('Everything Sorted - Year Org'!$J:$J,'Everything Sorted - Year Org'!$C:$C,R103,'Everything Sorted - Year Org'!$D:$D,$A$7)</f>
        <v>0</v>
      </c>
    </row>
    <row r="104" spans="3:19">
      <c r="C104" t="s">
        <v>594</v>
      </c>
      <c r="D104">
        <f>SUMIFS('Everything Sorted - Year Org'!$J:$J,'Everything Sorted - Year Org'!$C:$C,C104,'Everything Sorted - Year Org'!$D:$D,$A$2)</f>
        <v>0</v>
      </c>
      <c r="F104" t="s">
        <v>594</v>
      </c>
      <c r="G104">
        <f>SUMIFS('Everything Sorted - Year Org'!$J:$J,'Everything Sorted - Year Org'!$C:$C,F104,'Everything Sorted - Year Org'!$D:$D,$A$3)</f>
        <v>0</v>
      </c>
      <c r="I104" t="s">
        <v>594</v>
      </c>
      <c r="J104">
        <f>SUMIFS('Everything Sorted - Year Org'!$J:$J,'Everything Sorted - Year Org'!$C:$C,I104,'Everything Sorted - Year Org'!$D:$D,$A$4)</f>
        <v>0</v>
      </c>
      <c r="L104" t="s">
        <v>594</v>
      </c>
      <c r="M104">
        <f>SUMIFS('Everything Sorted - Year Org'!$J:$J,'Everything Sorted - Year Org'!$C:$C,L104,'Everything Sorted - Year Org'!$D:$D,$A$5)</f>
        <v>0</v>
      </c>
      <c r="O104" t="s">
        <v>594</v>
      </c>
      <c r="P104">
        <f>SUMIFS('Everything Sorted - Year Org'!$J:$J,'Everything Sorted - Year Org'!$C:$C,O104,'Everything Sorted - Year Org'!$D:$D,$A$6)</f>
        <v>0</v>
      </c>
      <c r="R104" t="s">
        <v>594</v>
      </c>
      <c r="S104">
        <f>SUMIFS('Everything Sorted - Year Org'!$J:$J,'Everything Sorted - Year Org'!$C:$C,R104,'Everything Sorted - Year Org'!$D:$D,$A$7)</f>
        <v>0</v>
      </c>
    </row>
    <row r="105" spans="3:19">
      <c r="C105" t="s">
        <v>205</v>
      </c>
      <c r="D105">
        <f>SUMIFS('Everything Sorted - Year Org'!$J:$J,'Everything Sorted - Year Org'!$C:$C,C105,'Everything Sorted - Year Org'!$D:$D,$A$2)</f>
        <v>0</v>
      </c>
      <c r="F105" t="s">
        <v>205</v>
      </c>
      <c r="G105">
        <f>SUMIFS('Everything Sorted - Year Org'!$J:$J,'Everything Sorted - Year Org'!$C:$C,F105,'Everything Sorted - Year Org'!$D:$D,$A$3)</f>
        <v>0</v>
      </c>
      <c r="I105" t="s">
        <v>205</v>
      </c>
      <c r="J105">
        <f>SUMIFS('Everything Sorted - Year Org'!$J:$J,'Everything Sorted - Year Org'!$C:$C,I105,'Everything Sorted - Year Org'!$D:$D,$A$4)</f>
        <v>0</v>
      </c>
      <c r="L105" t="s">
        <v>205</v>
      </c>
      <c r="M105">
        <f>SUMIFS('Everything Sorted - Year Org'!$J:$J,'Everything Sorted - Year Org'!$C:$C,L105,'Everything Sorted - Year Org'!$D:$D,$A$5)</f>
        <v>0</v>
      </c>
      <c r="O105" t="s">
        <v>205</v>
      </c>
      <c r="P105">
        <f>SUMIFS('Everything Sorted - Year Org'!$J:$J,'Everything Sorted - Year Org'!$C:$C,O105,'Everything Sorted - Year Org'!$D:$D,$A$6)</f>
        <v>0</v>
      </c>
      <c r="R105" t="s">
        <v>205</v>
      </c>
      <c r="S105">
        <f>SUMIFS('Everything Sorted - Year Org'!$J:$J,'Everything Sorted - Year Org'!$C:$C,R105,'Everything Sorted - Year Org'!$D:$D,$A$7)</f>
        <v>0</v>
      </c>
    </row>
    <row r="106" spans="3:19">
      <c r="C106" t="s">
        <v>18</v>
      </c>
      <c r="D106">
        <f>SUMIFS('Everything Sorted - Year Org'!$J:$J,'Everything Sorted - Year Org'!$C:$C,C106,'Everything Sorted - Year Org'!$D:$D,$A$2)</f>
        <v>0</v>
      </c>
      <c r="F106" t="s">
        <v>18</v>
      </c>
      <c r="G106">
        <f>SUMIFS('Everything Sorted - Year Org'!$J:$J,'Everything Sorted - Year Org'!$C:$C,F106,'Everything Sorted - Year Org'!$D:$D,$A$3)</f>
        <v>0</v>
      </c>
      <c r="I106" t="s">
        <v>18</v>
      </c>
      <c r="J106">
        <f>SUMIFS('Everything Sorted - Year Org'!$J:$J,'Everything Sorted - Year Org'!$C:$C,I106,'Everything Sorted - Year Org'!$D:$D,$A$4)</f>
        <v>0</v>
      </c>
      <c r="L106" t="s">
        <v>18</v>
      </c>
      <c r="M106">
        <f>SUMIFS('Everything Sorted - Year Org'!$J:$J,'Everything Sorted - Year Org'!$C:$C,L106,'Everything Sorted - Year Org'!$D:$D,$A$5)</f>
        <v>0</v>
      </c>
      <c r="O106" t="s">
        <v>18</v>
      </c>
      <c r="P106">
        <f>SUMIFS('Everything Sorted - Year Org'!$J:$J,'Everything Sorted - Year Org'!$C:$C,O106,'Everything Sorted - Year Org'!$D:$D,$A$6)</f>
        <v>0</v>
      </c>
      <c r="R106" t="s">
        <v>18</v>
      </c>
      <c r="S106">
        <f>SUMIFS('Everything Sorted - Year Org'!$J:$J,'Everything Sorted - Year Org'!$C:$C,R106,'Everything Sorted - Year Org'!$D:$D,$A$7)</f>
        <v>0</v>
      </c>
    </row>
    <row r="107" spans="3:19">
      <c r="C107" t="s">
        <v>27</v>
      </c>
      <c r="D107">
        <f>SUMIFS('Everything Sorted - Year Org'!$J:$J,'Everything Sorted - Year Org'!$C:$C,C107,'Everything Sorted - Year Org'!$D:$D,$A$2)</f>
        <v>0</v>
      </c>
      <c r="F107" t="s">
        <v>27</v>
      </c>
      <c r="G107">
        <f>SUMIFS('Everything Sorted - Year Org'!$J:$J,'Everything Sorted - Year Org'!$C:$C,F107,'Everything Sorted - Year Org'!$D:$D,$A$3)</f>
        <v>0</v>
      </c>
      <c r="I107" t="s">
        <v>27</v>
      </c>
      <c r="J107">
        <f>SUMIFS('Everything Sorted - Year Org'!$J:$J,'Everything Sorted - Year Org'!$C:$C,I107,'Everything Sorted - Year Org'!$D:$D,$A$4)</f>
        <v>0</v>
      </c>
      <c r="L107" t="s">
        <v>27</v>
      </c>
      <c r="M107">
        <f>SUMIFS('Everything Sorted - Year Org'!$J:$J,'Everything Sorted - Year Org'!$C:$C,L107,'Everything Sorted - Year Org'!$D:$D,$A$5)</f>
        <v>0</v>
      </c>
      <c r="O107" t="s">
        <v>27</v>
      </c>
      <c r="P107">
        <f>SUMIFS('Everything Sorted - Year Org'!$J:$J,'Everything Sorted - Year Org'!$C:$C,O107,'Everything Sorted - Year Org'!$D:$D,$A$6)</f>
        <v>0</v>
      </c>
      <c r="R107" t="s">
        <v>27</v>
      </c>
      <c r="S107">
        <f>SUMIFS('Everything Sorted - Year Org'!$J:$J,'Everything Sorted - Year Org'!$C:$C,R107,'Everything Sorted - Year Org'!$D:$D,$A$7)</f>
        <v>0</v>
      </c>
    </row>
    <row r="109" spans="3:19">
      <c r="C109" t="s">
        <v>4208</v>
      </c>
      <c r="D109">
        <f>SUM(D97:D107)</f>
        <v>3806662</v>
      </c>
      <c r="F109" t="s">
        <v>4208</v>
      </c>
      <c r="G109">
        <f>SUM(G97:G107)</f>
        <v>6095533</v>
      </c>
      <c r="I109" t="s">
        <v>4208</v>
      </c>
      <c r="J109">
        <f>SUM(J97:J107)</f>
        <v>4919340</v>
      </c>
      <c r="L109" t="s">
        <v>4208</v>
      </c>
      <c r="M109">
        <f>SUM(M97:M107)</f>
        <v>5868785</v>
      </c>
      <c r="O109" t="s">
        <v>4208</v>
      </c>
      <c r="P109">
        <f>SUM(P97:P107)</f>
        <v>8207130</v>
      </c>
      <c r="R109" t="s">
        <v>4208</v>
      </c>
      <c r="S109">
        <f>SUM(S97:S107)</f>
        <v>8600980</v>
      </c>
    </row>
    <row r="113" spans="3:19">
      <c r="C113" s="39" t="s">
        <v>4263</v>
      </c>
      <c r="D113" s="39" t="s">
        <v>4223</v>
      </c>
      <c r="F113" s="39" t="s">
        <v>4264</v>
      </c>
      <c r="G113" s="39" t="s">
        <v>4225</v>
      </c>
      <c r="I113" s="39" t="s">
        <v>4265</v>
      </c>
      <c r="J113" s="39" t="s">
        <v>4227</v>
      </c>
      <c r="L113" s="39" t="s">
        <v>4266</v>
      </c>
      <c r="M113" s="39" t="s">
        <v>4229</v>
      </c>
      <c r="O113" s="39" t="s">
        <v>4267</v>
      </c>
      <c r="P113" s="39" t="s">
        <v>4231</v>
      </c>
      <c r="R113" s="39" t="s">
        <v>4268</v>
      </c>
      <c r="S113" s="39" t="s">
        <v>4233</v>
      </c>
    </row>
    <row r="114" spans="3:19">
      <c r="C114" t="s">
        <v>63</v>
      </c>
      <c r="D114">
        <f>SUMIFS('Everything Sorted - Year Org'!$J:$J,'Everything Sorted - Year Org'!$C:$C,C114,'Everything Sorted - Year Org'!$D:$D,$A$8)</f>
        <v>4775693</v>
      </c>
      <c r="F114" t="s">
        <v>63</v>
      </c>
      <c r="G114">
        <f>SUMIFS('Everything Sorted - Year Org'!$J:$J,'Everything Sorted - Year Org'!$C:$C,F114,'Everything Sorted - Year Org'!$D:$D,$A$9)</f>
        <v>3727952</v>
      </c>
      <c r="I114" t="s">
        <v>63</v>
      </c>
      <c r="J114">
        <f>SUMIFS('Everything Sorted - Year Org'!$J:$J,'Everything Sorted - Year Org'!$C:$C,I114,'Everything Sorted - Year Org'!$D:$D,$A$10)</f>
        <v>4977120</v>
      </c>
      <c r="L114" t="s">
        <v>63</v>
      </c>
      <c r="M114">
        <f>SUMIFS('Everything Sorted - Year Org'!$J:$J,'Everything Sorted - Year Org'!$C:$C,L114,'Everything Sorted - Year Org'!$D:$D,$A$11)</f>
        <v>1728367</v>
      </c>
      <c r="O114" t="s">
        <v>63</v>
      </c>
      <c r="P114">
        <f>SUMIFS('Everything Sorted - Year Org'!$J:$J,'Everything Sorted - Year Org'!$C:$C,O114,'Everything Sorted - Year Org'!$D:$D,$A$12)</f>
        <v>1935067</v>
      </c>
      <c r="R114" t="s">
        <v>63</v>
      </c>
      <c r="S114">
        <f>SUMIFS('Everything Sorted - Year Org'!$J:$J,'Everything Sorted - Year Org'!$C:$C,R114,'Everything Sorted - Year Org'!$D:$D,$A$13)</f>
        <v>3213043</v>
      </c>
    </row>
    <row r="115" spans="3:19">
      <c r="C115" t="s">
        <v>3009</v>
      </c>
      <c r="D115">
        <f>SUMIFS('Everything Sorted - Year Org'!$J:$J,'Everything Sorted - Year Org'!$C:$C,C115,'Everything Sorted - Year Org'!$D:$D,$A$8)</f>
        <v>83591</v>
      </c>
      <c r="F115" t="s">
        <v>3009</v>
      </c>
      <c r="G115">
        <f>SUMIFS('Everything Sorted - Year Org'!$J:$J,'Everything Sorted - Year Org'!$C:$C,F115,'Everything Sorted - Year Org'!$D:$D,$A$9)</f>
        <v>0</v>
      </c>
      <c r="I115" t="s">
        <v>3009</v>
      </c>
      <c r="J115">
        <f>SUMIFS('Everything Sorted - Year Org'!$J:$J,'Everything Sorted - Year Org'!$C:$C,I115,'Everything Sorted - Year Org'!$D:$D,$A$10)</f>
        <v>0</v>
      </c>
      <c r="L115" t="s">
        <v>3009</v>
      </c>
      <c r="M115">
        <f>SUMIFS('Everything Sorted - Year Org'!$J:$J,'Everything Sorted - Year Org'!$C:$C,L115,'Everything Sorted - Year Org'!$D:$D,$A$11)</f>
        <v>0</v>
      </c>
      <c r="O115" t="s">
        <v>3009</v>
      </c>
      <c r="P115">
        <f>SUMIFS('Everything Sorted - Year Org'!$J:$J,'Everything Sorted - Year Org'!$C:$C,O115,'Everything Sorted - Year Org'!$D:$D,$A$12)</f>
        <v>0</v>
      </c>
      <c r="R115" t="s">
        <v>3009</v>
      </c>
      <c r="S115">
        <f>SUMIFS('Everything Sorted - Year Org'!$J:$J,'Everything Sorted - Year Org'!$C:$C,R115,'Everything Sorted - Year Org'!$D:$D,$A$13)</f>
        <v>0</v>
      </c>
    </row>
    <row r="116" spans="3:19">
      <c r="C116" t="s">
        <v>3258</v>
      </c>
      <c r="D116">
        <f>SUMIFS('Everything Sorted - Year Org'!$J:$J,'Everything Sorted - Year Org'!$C:$C,C116,'Everything Sorted - Year Org'!$D:$D,$A$8)</f>
        <v>0</v>
      </c>
      <c r="F116" t="s">
        <v>3258</v>
      </c>
      <c r="G116">
        <f>SUMIFS('Everything Sorted - Year Org'!$J:$J,'Everything Sorted - Year Org'!$C:$C,F116,'Everything Sorted - Year Org'!$D:$D,$A$9)</f>
        <v>0</v>
      </c>
      <c r="I116" t="s">
        <v>3258</v>
      </c>
      <c r="J116">
        <f>SUMIFS('Everything Sorted - Year Org'!$J:$J,'Everything Sorted - Year Org'!$C:$C,I116,'Everything Sorted - Year Org'!$D:$D,$A$10)</f>
        <v>0</v>
      </c>
      <c r="L116" t="s">
        <v>3258</v>
      </c>
      <c r="M116">
        <f>SUMIFS('Everything Sorted - Year Org'!$J:$J,'Everything Sorted - Year Org'!$C:$C,L116,'Everything Sorted - Year Org'!$D:$D,$A$11)</f>
        <v>0</v>
      </c>
      <c r="O116" t="s">
        <v>3258</v>
      </c>
      <c r="P116">
        <f>SUMIFS('Everything Sorted - Year Org'!$J:$J,'Everything Sorted - Year Org'!$C:$C,O116,'Everything Sorted - Year Org'!$D:$D,$A$12)</f>
        <v>0</v>
      </c>
      <c r="R116" t="s">
        <v>3258</v>
      </c>
      <c r="S116">
        <f>SUMIFS('Everything Sorted - Year Org'!$J:$J,'Everything Sorted - Year Org'!$C:$C,R116,'Everything Sorted - Year Org'!$D:$D,$A$13)</f>
        <v>0</v>
      </c>
    </row>
    <row r="117" spans="3:19">
      <c r="C117" t="s">
        <v>3835</v>
      </c>
      <c r="D117">
        <f>SUMIFS('Everything Sorted - Year Org'!$J:$J,'Everything Sorted - Year Org'!$C:$C,C117,'Everything Sorted - Year Org'!$D:$D,$A$8)</f>
        <v>0</v>
      </c>
      <c r="F117" t="s">
        <v>3835</v>
      </c>
      <c r="G117">
        <f>SUMIFS('Everything Sorted - Year Org'!$J:$J,'Everything Sorted - Year Org'!$C:$C,F117,'Everything Sorted - Year Org'!$D:$D,$A$9)</f>
        <v>0</v>
      </c>
      <c r="I117" t="s">
        <v>3835</v>
      </c>
      <c r="J117">
        <f>SUMIFS('Everything Sorted - Year Org'!$J:$J,'Everything Sorted - Year Org'!$C:$C,I117,'Everything Sorted - Year Org'!$D:$D,$A$10)</f>
        <v>0</v>
      </c>
      <c r="L117" t="s">
        <v>3835</v>
      </c>
      <c r="M117">
        <f>SUMIFS('Everything Sorted - Year Org'!$J:$J,'Everything Sorted - Year Org'!$C:$C,L117,'Everything Sorted - Year Org'!$D:$D,$A$11)</f>
        <v>0</v>
      </c>
      <c r="O117" t="s">
        <v>3835</v>
      </c>
      <c r="P117">
        <f>SUMIFS('Everything Sorted - Year Org'!$J:$J,'Everything Sorted - Year Org'!$C:$C,O117,'Everything Sorted - Year Org'!$D:$D,$A$12)</f>
        <v>0</v>
      </c>
      <c r="R117" t="s">
        <v>3835</v>
      </c>
      <c r="S117">
        <f>SUMIFS('Everything Sorted - Year Org'!$J:$J,'Everything Sorted - Year Org'!$C:$C,R117,'Everything Sorted - Year Org'!$D:$D,$A$13)</f>
        <v>0</v>
      </c>
    </row>
    <row r="118" spans="3:19">
      <c r="C118" t="s">
        <v>165</v>
      </c>
      <c r="D118">
        <f>SUMIFS('Everything Sorted - Year Org'!$J:$J,'Everything Sorted - Year Org'!$C:$C,C118,'Everything Sorted - Year Org'!$D:$D,$A$8)</f>
        <v>1000000</v>
      </c>
      <c r="F118" t="s">
        <v>165</v>
      </c>
      <c r="G118">
        <f>SUMIFS('Everything Sorted - Year Org'!$J:$J,'Everything Sorted - Year Org'!$C:$C,F118,'Everything Sorted - Year Org'!$D:$D,$A$9)</f>
        <v>100000</v>
      </c>
      <c r="I118" t="s">
        <v>165</v>
      </c>
      <c r="J118">
        <f>SUMIFS('Everything Sorted - Year Org'!$J:$J,'Everything Sorted - Year Org'!$C:$C,I118,'Everything Sorted - Year Org'!$D:$D,$A$10)</f>
        <v>0</v>
      </c>
      <c r="L118" t="s">
        <v>165</v>
      </c>
      <c r="M118">
        <f>SUMIFS('Everything Sorted - Year Org'!$J:$J,'Everything Sorted - Year Org'!$C:$C,L118,'Everything Sorted - Year Org'!$D:$D,$A$11)</f>
        <v>1230000</v>
      </c>
      <c r="O118" t="s">
        <v>165</v>
      </c>
      <c r="P118">
        <f>SUMIFS('Everything Sorted - Year Org'!$J:$J,'Everything Sorted - Year Org'!$C:$C,O118,'Everything Sorted - Year Org'!$D:$D,$A$12)</f>
        <v>0</v>
      </c>
      <c r="R118" t="s">
        <v>165</v>
      </c>
      <c r="S118">
        <f>SUMIFS('Everything Sorted - Year Org'!$J:$J,'Everything Sorted - Year Org'!$C:$C,R118,'Everything Sorted - Year Org'!$D:$D,$A$13)</f>
        <v>0</v>
      </c>
    </row>
    <row r="119" spans="3:19">
      <c r="C119" t="s">
        <v>33</v>
      </c>
      <c r="D119">
        <f>SUMIFS('Everything Sorted - Year Org'!$J:$J,'Everything Sorted - Year Org'!$C:$C,C119,'Everything Sorted - Year Org'!$D:$D,$A$8)</f>
        <v>469666</v>
      </c>
      <c r="F119" t="s">
        <v>33</v>
      </c>
      <c r="G119">
        <f>SUMIFS('Everything Sorted - Year Org'!$J:$J,'Everything Sorted - Year Org'!$C:$C,F119,'Everything Sorted - Year Org'!$D:$D,$A$9)</f>
        <v>0</v>
      </c>
      <c r="I119" t="s">
        <v>33</v>
      </c>
      <c r="J119">
        <f>SUMIFS('Everything Sorted - Year Org'!$J:$J,'Everything Sorted - Year Org'!$C:$C,I119,'Everything Sorted - Year Org'!$D:$D,$A$10)</f>
        <v>970859</v>
      </c>
      <c r="L119" t="s">
        <v>33</v>
      </c>
      <c r="M119">
        <f>SUMIFS('Everything Sorted - Year Org'!$J:$J,'Everything Sorted - Year Org'!$C:$C,L119,'Everything Sorted - Year Org'!$D:$D,$A$11)</f>
        <v>0</v>
      </c>
      <c r="O119" t="s">
        <v>33</v>
      </c>
      <c r="P119">
        <f>SUMIFS('Everything Sorted - Year Org'!$J:$J,'Everything Sorted - Year Org'!$C:$C,O119,'Everything Sorted - Year Org'!$D:$D,$A$12)</f>
        <v>0</v>
      </c>
      <c r="R119" t="s">
        <v>33</v>
      </c>
      <c r="S119">
        <f>SUMIFS('Everything Sorted - Year Org'!$J:$J,'Everything Sorted - Year Org'!$C:$C,R119,'Everything Sorted - Year Org'!$D:$D,$A$13)</f>
        <v>763440</v>
      </c>
    </row>
    <row r="120" spans="3:19">
      <c r="C120" t="s">
        <v>241</v>
      </c>
      <c r="D120">
        <f>SUMIFS('Everything Sorted - Year Org'!$J:$J,'Everything Sorted - Year Org'!$C:$C,C120,'Everything Sorted - Year Org'!$D:$D,$A$8)</f>
        <v>0</v>
      </c>
      <c r="F120" t="s">
        <v>241</v>
      </c>
      <c r="G120">
        <f>SUMIFS('Everything Sorted - Year Org'!$J:$J,'Everything Sorted - Year Org'!$C:$C,F120,'Everything Sorted - Year Org'!$D:$D,$A$9)</f>
        <v>3368279</v>
      </c>
      <c r="I120" t="s">
        <v>241</v>
      </c>
      <c r="J120">
        <f>SUMIFS('Everything Sorted - Year Org'!$J:$J,'Everything Sorted - Year Org'!$C:$C,I120,'Everything Sorted - Year Org'!$D:$D,$A$10)</f>
        <v>3291866</v>
      </c>
      <c r="L120" t="s">
        <v>241</v>
      </c>
      <c r="M120">
        <f>SUMIFS('Everything Sorted - Year Org'!$J:$J,'Everything Sorted - Year Org'!$C:$C,L120,'Everything Sorted - Year Org'!$D:$D,$A$11)</f>
        <v>3784220</v>
      </c>
      <c r="O120" t="s">
        <v>241</v>
      </c>
      <c r="P120">
        <f>SUMIFS('Everything Sorted - Year Org'!$J:$J,'Everything Sorted - Year Org'!$C:$C,O120,'Everything Sorted - Year Org'!$D:$D,$A$12)</f>
        <v>2285178</v>
      </c>
      <c r="R120" t="s">
        <v>241</v>
      </c>
      <c r="S120">
        <f>SUMIFS('Everything Sorted - Year Org'!$J:$J,'Everything Sorted - Year Org'!$C:$C,R120,'Everything Sorted - Year Org'!$D:$D,$A$13)</f>
        <v>1444896</v>
      </c>
    </row>
    <row r="121" spans="3:19">
      <c r="C121" t="s">
        <v>594</v>
      </c>
      <c r="D121">
        <f>SUMIFS('Everything Sorted - Year Org'!$J:$J,'Everything Sorted - Year Org'!$C:$C,C121,'Everything Sorted - Year Org'!$D:$D,$A$8)</f>
        <v>0</v>
      </c>
      <c r="F121" t="s">
        <v>594</v>
      </c>
      <c r="G121">
        <f>SUMIFS('Everything Sorted - Year Org'!$J:$J,'Everything Sorted - Year Org'!$C:$C,F121,'Everything Sorted - Year Org'!$D:$D,$A$9)</f>
        <v>0</v>
      </c>
      <c r="I121" t="s">
        <v>594</v>
      </c>
      <c r="J121">
        <f>SUMIFS('Everything Sorted - Year Org'!$J:$J,'Everything Sorted - Year Org'!$C:$C,I121,'Everything Sorted - Year Org'!$D:$D,$A$10)</f>
        <v>0</v>
      </c>
      <c r="L121" t="s">
        <v>594</v>
      </c>
      <c r="M121">
        <f>SUMIFS('Everything Sorted - Year Org'!$J:$J,'Everything Sorted - Year Org'!$C:$C,L121,'Everything Sorted - Year Org'!$D:$D,$A$11)</f>
        <v>3340478</v>
      </c>
      <c r="O121" t="s">
        <v>594</v>
      </c>
      <c r="P121">
        <f>SUMIFS('Everything Sorted - Year Org'!$J:$J,'Everything Sorted - Year Org'!$C:$C,O121,'Everything Sorted - Year Org'!$D:$D,$A$12)</f>
        <v>0</v>
      </c>
      <c r="R121" t="s">
        <v>594</v>
      </c>
      <c r="S121">
        <f>SUMIFS('Everything Sorted - Year Org'!$J:$J,'Everything Sorted - Year Org'!$C:$C,R121,'Everything Sorted - Year Org'!$D:$D,$A$13)</f>
        <v>3020116</v>
      </c>
    </row>
    <row r="122" spans="3:19">
      <c r="C122" t="s">
        <v>205</v>
      </c>
      <c r="D122">
        <f>SUMIFS('Everything Sorted - Year Org'!$J:$J,'Everything Sorted - Year Org'!$C:$C,C122,'Everything Sorted - Year Org'!$D:$D,$A$8)</f>
        <v>0</v>
      </c>
      <c r="F122" t="s">
        <v>205</v>
      </c>
      <c r="G122">
        <f>SUMIFS('Everything Sorted - Year Org'!$J:$J,'Everything Sorted - Year Org'!$C:$C,F122,'Everything Sorted - Year Org'!$D:$D,$A$9)</f>
        <v>0</v>
      </c>
      <c r="I122" t="s">
        <v>205</v>
      </c>
      <c r="J122">
        <f>SUMIFS('Everything Sorted - Year Org'!$J:$J,'Everything Sorted - Year Org'!$C:$C,I122,'Everything Sorted - Year Org'!$D:$D,$A$10)</f>
        <v>0</v>
      </c>
      <c r="L122" t="s">
        <v>205</v>
      </c>
      <c r="M122">
        <f>SUMIFS('Everything Sorted - Year Org'!$J:$J,'Everything Sorted - Year Org'!$C:$C,L122,'Everything Sorted - Year Org'!$D:$D,$A$11)</f>
        <v>0</v>
      </c>
      <c r="O122" t="s">
        <v>205</v>
      </c>
      <c r="P122">
        <f>SUMIFS('Everything Sorted - Year Org'!$J:$J,'Everything Sorted - Year Org'!$C:$C,O122,'Everything Sorted - Year Org'!$D:$D,$A$12)</f>
        <v>2018195</v>
      </c>
      <c r="R122" t="s">
        <v>205</v>
      </c>
      <c r="S122">
        <f>SUMIFS('Everything Sorted - Year Org'!$J:$J,'Everything Sorted - Year Org'!$C:$C,R122,'Everything Sorted - Year Org'!$D:$D,$A$13)</f>
        <v>1439718</v>
      </c>
    </row>
    <row r="123" spans="3:19">
      <c r="C123" t="s">
        <v>18</v>
      </c>
      <c r="D123">
        <f>SUMIFS('Everything Sorted - Year Org'!$J:$J,'Everything Sorted - Year Org'!$C:$C,C123,'Everything Sorted - Year Org'!$D:$D,$A$8)</f>
        <v>0</v>
      </c>
      <c r="F123" t="s">
        <v>18</v>
      </c>
      <c r="G123">
        <f>SUMIFS('Everything Sorted - Year Org'!$J:$J,'Everything Sorted - Year Org'!$C:$C,F123,'Everything Sorted - Year Org'!$D:$D,$A$9)</f>
        <v>0</v>
      </c>
      <c r="I123" t="s">
        <v>18</v>
      </c>
      <c r="J123">
        <f>SUMIFS('Everything Sorted - Year Org'!$J:$J,'Everything Sorted - Year Org'!$C:$C,I123,'Everything Sorted - Year Org'!$D:$D,$A$10)</f>
        <v>0</v>
      </c>
      <c r="L123" t="s">
        <v>18</v>
      </c>
      <c r="M123">
        <f>SUMIFS('Everything Sorted - Year Org'!$J:$J,'Everything Sorted - Year Org'!$C:$C,L123,'Everything Sorted - Year Org'!$D:$D,$A$11)</f>
        <v>0</v>
      </c>
      <c r="O123" t="s">
        <v>18</v>
      </c>
      <c r="P123">
        <f>SUMIFS('Everything Sorted - Year Org'!$J:$J,'Everything Sorted - Year Org'!$C:$C,O123,'Everything Sorted - Year Org'!$D:$D,$A$12)</f>
        <v>0</v>
      </c>
      <c r="R123" t="s">
        <v>18</v>
      </c>
      <c r="S123">
        <f>SUMIFS('Everything Sorted - Year Org'!$J:$J,'Everything Sorted - Year Org'!$C:$C,R123,'Everything Sorted - Year Org'!$D:$D,$A$13)</f>
        <v>0</v>
      </c>
    </row>
    <row r="124" spans="3:19">
      <c r="C124" t="s">
        <v>27</v>
      </c>
      <c r="D124">
        <f>SUMIFS('Everything Sorted - Year Org'!$J:$J,'Everything Sorted - Year Org'!$C:$C,C124,'Everything Sorted - Year Org'!$D:$D,$A$8)</f>
        <v>0</v>
      </c>
      <c r="F124" t="s">
        <v>27</v>
      </c>
      <c r="G124">
        <f>SUMIFS('Everything Sorted - Year Org'!$J:$J,'Everything Sorted - Year Org'!$C:$C,F124,'Everything Sorted - Year Org'!$D:$D,$A$9)</f>
        <v>0</v>
      </c>
      <c r="I124" t="s">
        <v>27</v>
      </c>
      <c r="J124">
        <f>SUMIFS('Everything Sorted - Year Org'!$J:$J,'Everything Sorted - Year Org'!$C:$C,I124,'Everything Sorted - Year Org'!$D:$D,$A$10)</f>
        <v>0</v>
      </c>
      <c r="L124" t="s">
        <v>27</v>
      </c>
      <c r="M124">
        <f>SUMIFS('Everything Sorted - Year Org'!$J:$J,'Everything Sorted - Year Org'!$C:$C,L124,'Everything Sorted - Year Org'!$D:$D,$A$11)</f>
        <v>0</v>
      </c>
      <c r="O124" t="s">
        <v>27</v>
      </c>
      <c r="P124">
        <f>SUMIFS('Everything Sorted - Year Org'!$J:$J,'Everything Sorted - Year Org'!$C:$C,O124,'Everything Sorted - Year Org'!$D:$D,$A$12)</f>
        <v>0</v>
      </c>
      <c r="R124" t="s">
        <v>27</v>
      </c>
      <c r="S124">
        <f>SUMIFS('Everything Sorted - Year Org'!$J:$J,'Everything Sorted - Year Org'!$C:$C,R124,'Everything Sorted - Year Org'!$D:$D,$A$13)</f>
        <v>0</v>
      </c>
    </row>
    <row r="126" spans="3:19">
      <c r="C126" t="s">
        <v>4208</v>
      </c>
      <c r="D126">
        <f>SUM(D114:D124)</f>
        <v>6328950</v>
      </c>
      <c r="F126" t="s">
        <v>4208</v>
      </c>
      <c r="G126">
        <f>SUM(G114:G124)</f>
        <v>7196231</v>
      </c>
      <c r="I126" t="s">
        <v>4208</v>
      </c>
      <c r="J126">
        <f>SUM(J114:J124)</f>
        <v>9239845</v>
      </c>
      <c r="L126" t="s">
        <v>4208</v>
      </c>
      <c r="M126">
        <f>SUM(M114:M124)</f>
        <v>10083065</v>
      </c>
      <c r="O126" t="s">
        <v>4208</v>
      </c>
      <c r="P126">
        <f>SUM(P114:P124)</f>
        <v>6238440</v>
      </c>
      <c r="R126" t="s">
        <v>4208</v>
      </c>
      <c r="S126">
        <f>SUM(S114:S124)</f>
        <v>9881213</v>
      </c>
    </row>
    <row r="130" spans="3:19">
      <c r="C130" s="39" t="s">
        <v>4269</v>
      </c>
      <c r="D130" s="39" t="s">
        <v>4237</v>
      </c>
      <c r="F130" s="39" t="s">
        <v>4270</v>
      </c>
      <c r="G130" s="39" t="s">
        <v>4239</v>
      </c>
      <c r="I130" s="39" t="s">
        <v>4271</v>
      </c>
      <c r="J130" s="39" t="s">
        <v>4241</v>
      </c>
      <c r="L130" s="39" t="s">
        <v>4272</v>
      </c>
      <c r="M130" s="39" t="s">
        <v>4243</v>
      </c>
      <c r="O130" s="39" t="s">
        <v>4273</v>
      </c>
      <c r="P130" s="39" t="s">
        <v>4245</v>
      </c>
      <c r="R130" s="39" t="s">
        <v>4274</v>
      </c>
      <c r="S130" s="39" t="s">
        <v>4247</v>
      </c>
    </row>
    <row r="131" spans="3:19">
      <c r="C131" t="s">
        <v>63</v>
      </c>
      <c r="D131">
        <f>SUMIFS('Everything Sorted - Year Org'!$J:$J,'Everything Sorted - Year Org'!$C:$C,C131,'Everything Sorted - Year Org'!$D:$D,$A$14)</f>
        <v>2905189</v>
      </c>
      <c r="F131" t="s">
        <v>63</v>
      </c>
      <c r="G131">
        <f>SUMIFS('Everything Sorted - Year Org'!$J:$J,'Everything Sorted - Year Org'!$C:$C,F131,'Everything Sorted - Year Org'!$D:$D,$A$15)</f>
        <v>2247621</v>
      </c>
      <c r="I131" t="s">
        <v>63</v>
      </c>
      <c r="J131">
        <f>SUMIFS('Everything Sorted - Year Org'!$J:$J,'Everything Sorted - Year Org'!$C:$C,I131,'Everything Sorted - Year Org'!$D:$D,$A$16)</f>
        <v>3123411</v>
      </c>
      <c r="L131" t="s">
        <v>63</v>
      </c>
      <c r="M131">
        <f>SUMIFS('Everything Sorted - Year Org'!$J:$J,'Everything Sorted - Year Org'!$C:$C,L131,'Everything Sorted - Year Org'!$D:$D,$A$17)</f>
        <v>2105176</v>
      </c>
      <c r="O131" t="s">
        <v>63</v>
      </c>
      <c r="P131">
        <f>SUMIFS('Everything Sorted - Year Org'!$J:$J,'Everything Sorted - Year Org'!$C:$C,O131,'Everything Sorted - Year Org'!$D:$D,$A$18)</f>
        <v>4357882</v>
      </c>
      <c r="R131" t="s">
        <v>63</v>
      </c>
      <c r="S131">
        <f>SUMIFS('Everything Sorted - Year Org'!$J:$J,'Everything Sorted - Year Org'!$C:$C,R131,'Everything Sorted - Year Org'!$D:$D,$A$19)</f>
        <v>7068374</v>
      </c>
    </row>
    <row r="132" spans="3:19">
      <c r="C132" t="s">
        <v>3009</v>
      </c>
      <c r="D132">
        <f>SUMIFS('Everything Sorted - Year Org'!$J:$J,'Everything Sorted - Year Org'!$C:$C,C132,'Everything Sorted - Year Org'!$D:$D,$A$14)</f>
        <v>0</v>
      </c>
      <c r="F132" t="s">
        <v>3009</v>
      </c>
      <c r="G132">
        <f>SUMIFS('Everything Sorted - Year Org'!$J:$J,'Everything Sorted - Year Org'!$C:$C,F132,'Everything Sorted - Year Org'!$D:$D,$A$15)</f>
        <v>0</v>
      </c>
      <c r="I132" t="s">
        <v>3009</v>
      </c>
      <c r="J132">
        <f>SUMIFS('Everything Sorted - Year Org'!$J:$J,'Everything Sorted - Year Org'!$C:$C,I132,'Everything Sorted - Year Org'!$D:$D,$A$16)</f>
        <v>0</v>
      </c>
      <c r="L132" t="s">
        <v>3009</v>
      </c>
      <c r="M132">
        <f>SUMIFS('Everything Sorted - Year Org'!$J:$J,'Everything Sorted - Year Org'!$C:$C,L132,'Everything Sorted - Year Org'!$D:$D,$A$17)</f>
        <v>0</v>
      </c>
      <c r="O132" t="s">
        <v>3009</v>
      </c>
      <c r="P132">
        <f>SUMIFS('Everything Sorted - Year Org'!$J:$J,'Everything Sorted - Year Org'!$C:$C,O132,'Everything Sorted - Year Org'!$D:$D,$A$18)</f>
        <v>0</v>
      </c>
      <c r="R132" t="s">
        <v>3009</v>
      </c>
      <c r="S132">
        <f>SUMIFS('Everything Sorted - Year Org'!$J:$J,'Everything Sorted - Year Org'!$C:$C,R132,'Everything Sorted - Year Org'!$D:$D,$A$19)</f>
        <v>0</v>
      </c>
    </row>
    <row r="133" spans="3:19">
      <c r="C133" t="s">
        <v>3258</v>
      </c>
      <c r="D133">
        <f>SUMIFS('Everything Sorted - Year Org'!$J:$J,'Everything Sorted - Year Org'!$C:$C,C133,'Everything Sorted - Year Org'!$D:$D,$A$14)</f>
        <v>0</v>
      </c>
      <c r="F133" t="s">
        <v>3258</v>
      </c>
      <c r="G133">
        <f>SUMIFS('Everything Sorted - Year Org'!$J:$J,'Everything Sorted - Year Org'!$C:$C,F133,'Everything Sorted - Year Org'!$D:$D,$A$15)</f>
        <v>0</v>
      </c>
      <c r="I133" t="s">
        <v>3258</v>
      </c>
      <c r="J133">
        <f>SUMIFS('Everything Sorted - Year Org'!$J:$J,'Everything Sorted - Year Org'!$C:$C,I133,'Everything Sorted - Year Org'!$D:$D,$A$16)</f>
        <v>0</v>
      </c>
      <c r="L133" t="s">
        <v>3258</v>
      </c>
      <c r="M133">
        <f>SUMIFS('Everything Sorted - Year Org'!$J:$J,'Everything Sorted - Year Org'!$C:$C,L133,'Everything Sorted - Year Org'!$D:$D,$A$17)</f>
        <v>0</v>
      </c>
      <c r="O133" t="s">
        <v>3258</v>
      </c>
      <c r="P133">
        <f>SUMIFS('Everything Sorted - Year Org'!$J:$J,'Everything Sorted - Year Org'!$C:$C,O133,'Everything Sorted - Year Org'!$D:$D,$A$18)</f>
        <v>0</v>
      </c>
      <c r="R133" t="s">
        <v>3258</v>
      </c>
      <c r="S133">
        <f>SUMIFS('Everything Sorted - Year Org'!$J:$J,'Everything Sorted - Year Org'!$C:$C,R133,'Everything Sorted - Year Org'!$D:$D,$A$19)</f>
        <v>0</v>
      </c>
    </row>
    <row r="134" spans="3:19">
      <c r="C134" t="s">
        <v>3835</v>
      </c>
      <c r="D134">
        <f>SUMIFS('Everything Sorted - Year Org'!$J:$J,'Everything Sorted - Year Org'!$C:$C,C134,'Everything Sorted - Year Org'!$D:$D,$A$14)</f>
        <v>0</v>
      </c>
      <c r="F134" t="s">
        <v>3835</v>
      </c>
      <c r="G134">
        <f>SUMIFS('Everything Sorted - Year Org'!$J:$J,'Everything Sorted - Year Org'!$C:$C,F134,'Everything Sorted - Year Org'!$D:$D,$A$15)</f>
        <v>0</v>
      </c>
      <c r="I134" t="s">
        <v>3835</v>
      </c>
      <c r="J134">
        <f>SUMIFS('Everything Sorted - Year Org'!$J:$J,'Everything Sorted - Year Org'!$C:$C,I134,'Everything Sorted - Year Org'!$D:$D,$A$16)</f>
        <v>0</v>
      </c>
      <c r="L134" t="s">
        <v>3835</v>
      </c>
      <c r="M134">
        <f>SUMIFS('Everything Sorted - Year Org'!$J:$J,'Everything Sorted - Year Org'!$C:$C,L134,'Everything Sorted - Year Org'!$D:$D,$A$17)</f>
        <v>0</v>
      </c>
      <c r="O134" t="s">
        <v>3835</v>
      </c>
      <c r="P134">
        <f>SUMIFS('Everything Sorted - Year Org'!$J:$J,'Everything Sorted - Year Org'!$C:$C,O134,'Everything Sorted - Year Org'!$D:$D,$A$18)</f>
        <v>0</v>
      </c>
      <c r="R134" t="s">
        <v>3835</v>
      </c>
      <c r="S134">
        <f>SUMIFS('Everything Sorted - Year Org'!$J:$J,'Everything Sorted - Year Org'!$C:$C,R134,'Everything Sorted - Year Org'!$D:$D,$A$19)</f>
        <v>0</v>
      </c>
    </row>
    <row r="135" spans="3:19">
      <c r="C135" t="s">
        <v>165</v>
      </c>
      <c r="D135">
        <f>SUMIFS('Everything Sorted - Year Org'!$J:$J,'Everything Sorted - Year Org'!$C:$C,C135,'Everything Sorted - Year Org'!$D:$D,$A$14)</f>
        <v>560000</v>
      </c>
      <c r="F135" t="s">
        <v>165</v>
      </c>
      <c r="G135">
        <f>SUMIFS('Everything Sorted - Year Org'!$J:$J,'Everything Sorted - Year Org'!$C:$C,F135,'Everything Sorted - Year Org'!$D:$D,$A$15)</f>
        <v>270000</v>
      </c>
      <c r="I135" t="s">
        <v>165</v>
      </c>
      <c r="J135">
        <f>SUMIFS('Everything Sorted - Year Org'!$J:$J,'Everything Sorted - Year Org'!$C:$C,I135,'Everything Sorted - Year Org'!$D:$D,$A$16)</f>
        <v>1070000</v>
      </c>
      <c r="L135" t="s">
        <v>165</v>
      </c>
      <c r="M135">
        <f>SUMIFS('Everything Sorted - Year Org'!$J:$J,'Everything Sorted - Year Org'!$C:$C,L135,'Everything Sorted - Year Org'!$D:$D,$A$17)</f>
        <v>0</v>
      </c>
      <c r="O135" t="s">
        <v>165</v>
      </c>
      <c r="P135">
        <f>SUMIFS('Everything Sorted - Year Org'!$J:$J,'Everything Sorted - Year Org'!$C:$C,O135,'Everything Sorted - Year Org'!$D:$D,$A$18)</f>
        <v>1155939</v>
      </c>
      <c r="R135" t="s">
        <v>165</v>
      </c>
      <c r="S135">
        <f>SUMIFS('Everything Sorted - Year Org'!$J:$J,'Everything Sorted - Year Org'!$C:$C,R135,'Everything Sorted - Year Org'!$D:$D,$A$19)</f>
        <v>0</v>
      </c>
    </row>
    <row r="136" spans="3:19">
      <c r="C136" t="s">
        <v>33</v>
      </c>
      <c r="D136">
        <f>SUMIFS('Everything Sorted - Year Org'!$J:$J,'Everything Sorted - Year Org'!$C:$C,C136,'Everything Sorted - Year Org'!$D:$D,$A$14)</f>
        <v>0</v>
      </c>
      <c r="F136" t="s">
        <v>33</v>
      </c>
      <c r="G136">
        <f>SUMIFS('Everything Sorted - Year Org'!$J:$J,'Everything Sorted - Year Org'!$C:$C,F136,'Everything Sorted - Year Org'!$D:$D,$A$15)</f>
        <v>365114</v>
      </c>
      <c r="I136" t="s">
        <v>33</v>
      </c>
      <c r="J136">
        <f>SUMIFS('Everything Sorted - Year Org'!$J:$J,'Everything Sorted - Year Org'!$C:$C,I136,'Everything Sorted - Year Org'!$D:$D,$A$16)</f>
        <v>0</v>
      </c>
      <c r="L136" t="s">
        <v>33</v>
      </c>
      <c r="M136">
        <f>SUMIFS('Everything Sorted - Year Org'!$J:$J,'Everything Sorted - Year Org'!$C:$C,L136,'Everything Sorted - Year Org'!$D:$D,$A$17)</f>
        <v>0</v>
      </c>
      <c r="O136" t="s">
        <v>33</v>
      </c>
      <c r="P136">
        <f>SUMIFS('Everything Sorted - Year Org'!$J:$J,'Everything Sorted - Year Org'!$C:$C,O136,'Everything Sorted - Year Org'!$D:$D,$A$18)</f>
        <v>0</v>
      </c>
      <c r="R136" t="s">
        <v>33</v>
      </c>
      <c r="S136">
        <f>SUMIFS('Everything Sorted - Year Org'!$J:$J,'Everything Sorted - Year Org'!$C:$C,R136,'Everything Sorted - Year Org'!$D:$D,$A$19)</f>
        <v>860078</v>
      </c>
    </row>
    <row r="137" spans="3:19">
      <c r="C137" t="s">
        <v>241</v>
      </c>
      <c r="D137">
        <f>SUMIFS('Everything Sorted - Year Org'!$J:$J,'Everything Sorted - Year Org'!$C:$C,C137,'Everything Sorted - Year Org'!$D:$D,$A$14)</f>
        <v>3961296</v>
      </c>
      <c r="F137" t="s">
        <v>241</v>
      </c>
      <c r="G137">
        <f>SUMIFS('Everything Sorted - Year Org'!$J:$J,'Everything Sorted - Year Org'!$C:$C,F137,'Everything Sorted - Year Org'!$D:$D,$A$15)</f>
        <v>0</v>
      </c>
      <c r="I137" t="s">
        <v>241</v>
      </c>
      <c r="J137">
        <f>SUMIFS('Everything Sorted - Year Org'!$J:$J,'Everything Sorted - Year Org'!$C:$C,I137,'Everything Sorted - Year Org'!$D:$D,$A$16)</f>
        <v>1353606</v>
      </c>
      <c r="L137" t="s">
        <v>241</v>
      </c>
      <c r="M137">
        <f>SUMIFS('Everything Sorted - Year Org'!$J:$J,'Everything Sorted - Year Org'!$C:$C,L137,'Everything Sorted - Year Org'!$D:$D,$A$17)</f>
        <v>806435</v>
      </c>
      <c r="O137" t="s">
        <v>241</v>
      </c>
      <c r="P137">
        <f>SUMIFS('Everything Sorted - Year Org'!$J:$J,'Everything Sorted - Year Org'!$C:$C,O137,'Everything Sorted - Year Org'!$D:$D,$A$18)</f>
        <v>4008305</v>
      </c>
      <c r="R137" t="s">
        <v>241</v>
      </c>
      <c r="S137">
        <f>SUMIFS('Everything Sorted - Year Org'!$J:$J,'Everything Sorted - Year Org'!$C:$C,R137,'Everything Sorted - Year Org'!$D:$D,$A$19)</f>
        <v>1807357</v>
      </c>
    </row>
    <row r="138" spans="3:19">
      <c r="C138" t="s">
        <v>594</v>
      </c>
      <c r="D138">
        <f>SUMIFS('Everything Sorted - Year Org'!$J:$J,'Everything Sorted - Year Org'!$C:$C,C138,'Everything Sorted - Year Org'!$D:$D,$A$14)</f>
        <v>0</v>
      </c>
      <c r="F138" t="s">
        <v>594</v>
      </c>
      <c r="G138">
        <f>SUMIFS('Everything Sorted - Year Org'!$J:$J,'Everything Sorted - Year Org'!$C:$C,F138,'Everything Sorted - Year Org'!$D:$D,$A$15)</f>
        <v>3249354</v>
      </c>
      <c r="I138" t="s">
        <v>594</v>
      </c>
      <c r="J138">
        <f>SUMIFS('Everything Sorted - Year Org'!$J:$J,'Everything Sorted - Year Org'!$C:$C,I138,'Everything Sorted - Year Org'!$D:$D,$A$16)</f>
        <v>0</v>
      </c>
      <c r="L138" t="s">
        <v>594</v>
      </c>
      <c r="M138">
        <f>SUMIFS('Everything Sorted - Year Org'!$J:$J,'Everything Sorted - Year Org'!$C:$C,L138,'Everything Sorted - Year Org'!$D:$D,$A$17)</f>
        <v>0</v>
      </c>
      <c r="O138" t="s">
        <v>594</v>
      </c>
      <c r="P138">
        <f>SUMIFS('Everything Sorted - Year Org'!$J:$J,'Everything Sorted - Year Org'!$C:$C,O138,'Everything Sorted - Year Org'!$D:$D,$A$18)</f>
        <v>0</v>
      </c>
      <c r="R138" t="s">
        <v>594</v>
      </c>
      <c r="S138">
        <f>SUMIFS('Everything Sorted - Year Org'!$J:$J,'Everything Sorted - Year Org'!$C:$C,R138,'Everything Sorted - Year Org'!$D:$D,$A$19)</f>
        <v>2958100</v>
      </c>
    </row>
    <row r="139" spans="3:19">
      <c r="C139" t="s">
        <v>205</v>
      </c>
      <c r="D139">
        <f>SUMIFS('Everything Sorted - Year Org'!$J:$J,'Everything Sorted - Year Org'!$C:$C,C139,'Everything Sorted - Year Org'!$D:$D,$A$14)</f>
        <v>497699</v>
      </c>
      <c r="F139" t="s">
        <v>205</v>
      </c>
      <c r="G139">
        <f>SUMIFS('Everything Sorted - Year Org'!$J:$J,'Everything Sorted - Year Org'!$C:$C,F139,'Everything Sorted - Year Org'!$D:$D,$A$15)</f>
        <v>1633194</v>
      </c>
      <c r="I139" t="s">
        <v>205</v>
      </c>
      <c r="J139">
        <f>SUMIFS('Everything Sorted - Year Org'!$J:$J,'Everything Sorted - Year Org'!$C:$C,I139,'Everything Sorted - Year Org'!$D:$D,$A$16)</f>
        <v>1109567</v>
      </c>
      <c r="L139" t="s">
        <v>205</v>
      </c>
      <c r="M139">
        <f>SUMIFS('Everything Sorted - Year Org'!$J:$J,'Everything Sorted - Year Org'!$C:$C,L139,'Everything Sorted - Year Org'!$D:$D,$A$17)</f>
        <v>3399453</v>
      </c>
      <c r="O139" t="s">
        <v>205</v>
      </c>
      <c r="P139">
        <f>SUMIFS('Everything Sorted - Year Org'!$J:$J,'Everything Sorted - Year Org'!$C:$C,O139,'Everything Sorted - Year Org'!$D:$D,$A$18)</f>
        <v>1060844</v>
      </c>
      <c r="R139" t="s">
        <v>205</v>
      </c>
      <c r="S139">
        <f>SUMIFS('Everything Sorted - Year Org'!$J:$J,'Everything Sorted - Year Org'!$C:$C,R139,'Everything Sorted - Year Org'!$D:$D,$A$19)</f>
        <v>1964289</v>
      </c>
    </row>
    <row r="140" spans="3:19">
      <c r="C140" t="s">
        <v>18</v>
      </c>
      <c r="D140">
        <f>SUMIFS('Everything Sorted - Year Org'!$J:$J,'Everything Sorted - Year Org'!$C:$C,C140,'Everything Sorted - Year Org'!$D:$D,$A$14)</f>
        <v>0</v>
      </c>
      <c r="F140" t="s">
        <v>18</v>
      </c>
      <c r="G140">
        <f>SUMIFS('Everything Sorted - Year Org'!$J:$J,'Everything Sorted - Year Org'!$C:$C,F140,'Everything Sorted - Year Org'!$D:$D,$A$15)</f>
        <v>0</v>
      </c>
      <c r="I140" t="s">
        <v>18</v>
      </c>
      <c r="J140">
        <f>SUMIFS('Everything Sorted - Year Org'!$J:$J,'Everything Sorted - Year Org'!$C:$C,I140,'Everything Sorted - Year Org'!$D:$D,$A$16)</f>
        <v>0</v>
      </c>
      <c r="L140" t="s">
        <v>18</v>
      </c>
      <c r="M140">
        <f>SUMIFS('Everything Sorted - Year Org'!$J:$J,'Everything Sorted - Year Org'!$C:$C,L140,'Everything Sorted - Year Org'!$D:$D,$A$17)</f>
        <v>0</v>
      </c>
      <c r="O140" t="s">
        <v>18</v>
      </c>
      <c r="P140">
        <f>SUMIFS('Everything Sorted - Year Org'!$J:$J,'Everything Sorted - Year Org'!$C:$C,O140,'Everything Sorted - Year Org'!$D:$D,$A$18)</f>
        <v>0</v>
      </c>
      <c r="R140" t="s">
        <v>18</v>
      </c>
      <c r="S140">
        <f>SUMIFS('Everything Sorted - Year Org'!$J:$J,'Everything Sorted - Year Org'!$C:$C,R140,'Everything Sorted - Year Org'!$D:$D,$A$19)</f>
        <v>0</v>
      </c>
    </row>
    <row r="141" spans="3:19">
      <c r="C141" t="s">
        <v>27</v>
      </c>
      <c r="D141">
        <f>SUMIFS('Everything Sorted - Year Org'!$J:$J,'Everything Sorted - Year Org'!$C:$C,C141,'Everything Sorted - Year Org'!$D:$D,$A$14)</f>
        <v>0</v>
      </c>
      <c r="F141" t="s">
        <v>27</v>
      </c>
      <c r="G141">
        <f>SUMIFS('Everything Sorted - Year Org'!$J:$J,'Everything Sorted - Year Org'!$C:$C,F141,'Everything Sorted - Year Org'!$D:$D,$A$15)</f>
        <v>0</v>
      </c>
      <c r="I141" t="s">
        <v>27</v>
      </c>
      <c r="J141">
        <f>SUMIFS('Everything Sorted - Year Org'!$J:$J,'Everything Sorted - Year Org'!$C:$C,I141,'Everything Sorted - Year Org'!$D:$D,$A$16)</f>
        <v>0</v>
      </c>
      <c r="L141" t="s">
        <v>27</v>
      </c>
      <c r="M141">
        <f>SUMIFS('Everything Sorted - Year Org'!$J:$J,'Everything Sorted - Year Org'!$C:$C,L141,'Everything Sorted - Year Org'!$D:$D,$A$17)</f>
        <v>0</v>
      </c>
      <c r="O141" t="s">
        <v>27</v>
      </c>
      <c r="P141">
        <f>SUMIFS('Everything Sorted - Year Org'!$J:$J,'Everything Sorted - Year Org'!$C:$C,O141,'Everything Sorted - Year Org'!$D:$D,$A$18)</f>
        <v>0</v>
      </c>
      <c r="R141" t="s">
        <v>27</v>
      </c>
      <c r="S141">
        <f>SUMIFS('Everything Sorted - Year Org'!$J:$J,'Everything Sorted - Year Org'!$C:$C,R141,'Everything Sorted - Year Org'!$D:$D,$A$19)</f>
        <v>0</v>
      </c>
    </row>
    <row r="143" spans="3:19">
      <c r="C143" t="s">
        <v>4208</v>
      </c>
      <c r="D143">
        <f>SUM(D131:D141)</f>
        <v>7924184</v>
      </c>
      <c r="F143" t="s">
        <v>4208</v>
      </c>
      <c r="G143">
        <f>SUM(G131:G141)</f>
        <v>7765283</v>
      </c>
      <c r="I143" t="s">
        <v>4208</v>
      </c>
      <c r="J143">
        <f>SUM(J131:J141)</f>
        <v>6656584</v>
      </c>
      <c r="L143" t="s">
        <v>4208</v>
      </c>
      <c r="M143">
        <f>SUM(M131:M141)</f>
        <v>6311064</v>
      </c>
      <c r="O143" t="s">
        <v>4208</v>
      </c>
      <c r="P143">
        <f>SUM(P131:P141)</f>
        <v>10582970</v>
      </c>
      <c r="R143" t="s">
        <v>4208</v>
      </c>
      <c r="S143">
        <f>SUM(S131:S141)</f>
        <v>14658198</v>
      </c>
    </row>
    <row r="147" spans="3:13">
      <c r="C147" s="39" t="s">
        <v>4275</v>
      </c>
      <c r="D147" s="39" t="s">
        <v>4250</v>
      </c>
      <c r="F147" s="39" t="s">
        <v>4276</v>
      </c>
      <c r="G147" s="39" t="s">
        <v>4252</v>
      </c>
      <c r="I147" s="39" t="s">
        <v>4277</v>
      </c>
      <c r="J147" s="39" t="s">
        <v>4254</v>
      </c>
      <c r="L147" s="39" t="s">
        <v>4278</v>
      </c>
      <c r="M147" s="39" t="s">
        <v>4256</v>
      </c>
    </row>
    <row r="148" spans="3:13">
      <c r="C148" t="s">
        <v>63</v>
      </c>
      <c r="D148">
        <f>SUMIFS('Everything Sorted - Year Org'!$J:$J,'Everything Sorted - Year Org'!$C:$C,C148,'Everything Sorted - Year Org'!$D:$D,$A$20)</f>
        <v>7017763</v>
      </c>
      <c r="F148" t="s">
        <v>63</v>
      </c>
      <c r="G148">
        <f>SUMIFS('Everything Sorted - Year Org'!$J:$J,'Everything Sorted - Year Org'!$C:$C,F148,'Everything Sorted - Year Org'!$D:$D,$A$21)</f>
        <v>5682272</v>
      </c>
      <c r="I148" t="s">
        <v>63</v>
      </c>
      <c r="J148">
        <f>SUMIFS('Everything Sorted - Year Org'!$J:$J,'Everything Sorted - Year Org'!$C:$C,I148,'Everything Sorted - Year Org'!$D:$D,$A$22)</f>
        <v>4998844</v>
      </c>
      <c r="L148" t="s">
        <v>63</v>
      </c>
      <c r="M148">
        <f>SUMIFS('Everything Sorted - Year Org'!$J:$J,'Everything Sorted - Year Org'!$C:$C,L148,'Everything Sorted - Year Org'!$D:$D,$A$23)</f>
        <v>888371</v>
      </c>
    </row>
    <row r="149" spans="3:13">
      <c r="C149" t="s">
        <v>3009</v>
      </c>
      <c r="D149">
        <f>SUMIFS('Everything Sorted - Year Org'!$J:$J,'Everything Sorted - Year Org'!$C:$C,C149,'Everything Sorted - Year Org'!$D:$D,$A$20)</f>
        <v>0</v>
      </c>
      <c r="F149" t="s">
        <v>3009</v>
      </c>
      <c r="G149">
        <f>SUMIFS('Everything Sorted - Year Org'!$J:$J,'Everything Sorted - Year Org'!$C:$C,F149,'Everything Sorted - Year Org'!$D:$D,$A$21)</f>
        <v>0</v>
      </c>
      <c r="I149" t="s">
        <v>3009</v>
      </c>
      <c r="J149">
        <f>SUMIFS('Everything Sorted - Year Org'!$J:$J,'Everything Sorted - Year Org'!$C:$C,I149,'Everything Sorted - Year Org'!$D:$D,$A$22)</f>
        <v>0</v>
      </c>
      <c r="L149" t="s">
        <v>3009</v>
      </c>
      <c r="M149">
        <f>SUMIFS('Everything Sorted - Year Org'!$J:$J,'Everything Sorted - Year Org'!$C:$C,L149,'Everything Sorted - Year Org'!$D:$D,$A$23)</f>
        <v>0</v>
      </c>
    </row>
    <row r="150" spans="3:13">
      <c r="C150" t="s">
        <v>3258</v>
      </c>
      <c r="D150">
        <f>SUMIFS('Everything Sorted - Year Org'!$J:$J,'Everything Sorted - Year Org'!$C:$C,C150,'Everything Sorted - Year Org'!$D:$D,$A$20)</f>
        <v>0</v>
      </c>
      <c r="F150" t="s">
        <v>3258</v>
      </c>
      <c r="G150">
        <f>SUMIFS('Everything Sorted - Year Org'!$J:$J,'Everything Sorted - Year Org'!$C:$C,F150,'Everything Sorted - Year Org'!$D:$D,$A$21)</f>
        <v>0</v>
      </c>
      <c r="I150" t="s">
        <v>3258</v>
      </c>
      <c r="J150">
        <f>SUMIFS('Everything Sorted - Year Org'!$J:$J,'Everything Sorted - Year Org'!$C:$C,I150,'Everything Sorted - Year Org'!$D:$D,$A$22)</f>
        <v>0</v>
      </c>
      <c r="L150" t="s">
        <v>3258</v>
      </c>
      <c r="M150">
        <f>SUMIFS('Everything Sorted - Year Org'!$J:$J,'Everything Sorted - Year Org'!$C:$C,L150,'Everything Sorted - Year Org'!$D:$D,$A$23)</f>
        <v>0</v>
      </c>
    </row>
    <row r="151" spans="3:13">
      <c r="C151" t="s">
        <v>3835</v>
      </c>
      <c r="D151">
        <f>SUMIFS('Everything Sorted - Year Org'!$J:$J,'Everything Sorted - Year Org'!$C:$C,C151,'Everything Sorted - Year Org'!$D:$D,$A$20)</f>
        <v>0</v>
      </c>
      <c r="F151" t="s">
        <v>3835</v>
      </c>
      <c r="G151">
        <f>SUMIFS('Everything Sorted - Year Org'!$J:$J,'Everything Sorted - Year Org'!$C:$C,F151,'Everything Sorted - Year Org'!$D:$D,$A$21)</f>
        <v>0</v>
      </c>
      <c r="I151" t="s">
        <v>3835</v>
      </c>
      <c r="J151">
        <f>SUMIFS('Everything Sorted - Year Org'!$J:$J,'Everything Sorted - Year Org'!$C:$C,I151,'Everything Sorted - Year Org'!$D:$D,$A$22)</f>
        <v>0</v>
      </c>
      <c r="L151" t="s">
        <v>3835</v>
      </c>
      <c r="M151">
        <f>SUMIFS('Everything Sorted - Year Org'!$J:$J,'Everything Sorted - Year Org'!$C:$C,L151,'Everything Sorted - Year Org'!$D:$D,$A$23)</f>
        <v>0</v>
      </c>
    </row>
    <row r="152" spans="3:13">
      <c r="C152" t="s">
        <v>165</v>
      </c>
      <c r="D152">
        <f>SUMIFS('Everything Sorted - Year Org'!$J:$J,'Everything Sorted - Year Org'!$C:$C,C152,'Everything Sorted - Year Org'!$D:$D,$A$20)</f>
        <v>3237947</v>
      </c>
      <c r="F152" t="s">
        <v>165</v>
      </c>
      <c r="G152">
        <f>SUMIFS('Everything Sorted - Year Org'!$J:$J,'Everything Sorted - Year Org'!$C:$C,F152,'Everything Sorted - Year Org'!$D:$D,$A$21)</f>
        <v>1847302</v>
      </c>
      <c r="I152" t="s">
        <v>165</v>
      </c>
      <c r="J152">
        <f>SUMIFS('Everything Sorted - Year Org'!$J:$J,'Everything Sorted - Year Org'!$C:$C,I152,'Everything Sorted - Year Org'!$D:$D,$A$22)</f>
        <v>1911878</v>
      </c>
      <c r="L152" t="s">
        <v>165</v>
      </c>
      <c r="M152">
        <f>SUMIFS('Everything Sorted - Year Org'!$J:$J,'Everything Sorted - Year Org'!$C:$C,L152,'Everything Sorted - Year Org'!$D:$D,$A$23)</f>
        <v>3190290</v>
      </c>
    </row>
    <row r="153" spans="3:13">
      <c r="C153" t="s">
        <v>33</v>
      </c>
      <c r="D153">
        <f>SUMIFS('Everything Sorted - Year Org'!$J:$J,'Everything Sorted - Year Org'!$C:$C,C153,'Everything Sorted - Year Org'!$D:$D,$A$20)</f>
        <v>3316662</v>
      </c>
      <c r="F153" t="s">
        <v>33</v>
      </c>
      <c r="G153">
        <f>SUMIFS('Everything Sorted - Year Org'!$J:$J,'Everything Sorted - Year Org'!$C:$C,F153,'Everything Sorted - Year Org'!$D:$D,$A$21)</f>
        <v>590818</v>
      </c>
      <c r="I153" t="s">
        <v>33</v>
      </c>
      <c r="J153">
        <f>SUMIFS('Everything Sorted - Year Org'!$J:$J,'Everything Sorted - Year Org'!$C:$C,I153,'Everything Sorted - Year Org'!$D:$D,$A$22)</f>
        <v>502511</v>
      </c>
      <c r="L153" t="s">
        <v>33</v>
      </c>
      <c r="M153">
        <f>SUMIFS('Everything Sorted - Year Org'!$J:$J,'Everything Sorted - Year Org'!$C:$C,L153,'Everything Sorted - Year Org'!$D:$D,$A$23)</f>
        <v>396951</v>
      </c>
    </row>
    <row r="154" spans="3:13">
      <c r="C154" t="s">
        <v>241</v>
      </c>
      <c r="D154">
        <f>SUMIFS('Everything Sorted - Year Org'!$J:$J,'Everything Sorted - Year Org'!$C:$C,C154,'Everything Sorted - Year Org'!$D:$D,$A$20)</f>
        <v>2666546</v>
      </c>
      <c r="F154" t="s">
        <v>241</v>
      </c>
      <c r="G154">
        <f>SUMIFS('Everything Sorted - Year Org'!$J:$J,'Everything Sorted - Year Org'!$C:$C,F154,'Everything Sorted - Year Org'!$D:$D,$A$21)</f>
        <v>3353610</v>
      </c>
      <c r="I154" t="s">
        <v>241</v>
      </c>
      <c r="J154">
        <f>SUMIFS('Everything Sorted - Year Org'!$J:$J,'Everything Sorted - Year Org'!$C:$C,I154,'Everything Sorted - Year Org'!$D:$D,$A$22)</f>
        <v>4743360</v>
      </c>
      <c r="L154" t="s">
        <v>241</v>
      </c>
      <c r="M154">
        <f>SUMIFS('Everything Sorted - Year Org'!$J:$J,'Everything Sorted - Year Org'!$C:$C,L154,'Everything Sorted - Year Org'!$D:$D,$A$23)</f>
        <v>0</v>
      </c>
    </row>
    <row r="155" spans="3:13">
      <c r="C155" t="s">
        <v>594</v>
      </c>
      <c r="D155">
        <f>SUMIFS('Everything Sorted - Year Org'!$J:$J,'Everything Sorted - Year Org'!$C:$C,C155,'Everything Sorted - Year Org'!$D:$D,$A$20)</f>
        <v>0</v>
      </c>
      <c r="F155" t="s">
        <v>594</v>
      </c>
      <c r="G155">
        <f>SUMIFS('Everything Sorted - Year Org'!$J:$J,'Everything Sorted - Year Org'!$C:$C,F155,'Everything Sorted - Year Org'!$D:$D,$A$21)</f>
        <v>3310180</v>
      </c>
      <c r="I155" t="s">
        <v>594</v>
      </c>
      <c r="J155">
        <f>SUMIFS('Everything Sorted - Year Org'!$J:$J,'Everything Sorted - Year Org'!$C:$C,I155,'Everything Sorted - Year Org'!$D:$D,$A$22)</f>
        <v>0</v>
      </c>
      <c r="L155" t="s">
        <v>594</v>
      </c>
      <c r="M155">
        <f>SUMIFS('Everything Sorted - Year Org'!$J:$J,'Everything Sorted - Year Org'!$C:$C,L155,'Everything Sorted - Year Org'!$D:$D,$A$23)</f>
        <v>0</v>
      </c>
    </row>
    <row r="156" spans="3:13">
      <c r="C156" t="s">
        <v>205</v>
      </c>
      <c r="D156">
        <f>SUMIFS('Everything Sorted - Year Org'!$J:$J,'Everything Sorted - Year Org'!$C:$C,C156,'Everything Sorted - Year Org'!$D:$D,$A$20)</f>
        <v>447495</v>
      </c>
      <c r="F156" t="s">
        <v>205</v>
      </c>
      <c r="G156">
        <f>SUMIFS('Everything Sorted - Year Org'!$J:$J,'Everything Sorted - Year Org'!$C:$C,F156,'Everything Sorted - Year Org'!$D:$D,$A$21)</f>
        <v>1650629</v>
      </c>
      <c r="I156" t="s">
        <v>205</v>
      </c>
      <c r="J156">
        <f>SUMIFS('Everything Sorted - Year Org'!$J:$J,'Everything Sorted - Year Org'!$C:$C,I156,'Everything Sorted - Year Org'!$D:$D,$A$22)</f>
        <v>2129445</v>
      </c>
      <c r="L156" t="s">
        <v>205</v>
      </c>
      <c r="M156">
        <f>SUMIFS('Everything Sorted - Year Org'!$J:$J,'Everything Sorted - Year Org'!$C:$C,L156,'Everything Sorted - Year Org'!$D:$D,$A$23)</f>
        <v>1317988</v>
      </c>
    </row>
    <row r="157" spans="3:13">
      <c r="C157" t="s">
        <v>18</v>
      </c>
      <c r="D157">
        <f>SUMIFS('Everything Sorted - Year Org'!$J:$J,'Everything Sorted - Year Org'!$C:$C,C157,'Everything Sorted - Year Org'!$D:$D,$A$20)</f>
        <v>0</v>
      </c>
      <c r="F157" t="s">
        <v>18</v>
      </c>
      <c r="G157">
        <f>SUMIFS('Everything Sorted - Year Org'!$J:$J,'Everything Sorted - Year Org'!$C:$C,F157,'Everything Sorted - Year Org'!$D:$D,$A$21)</f>
        <v>0</v>
      </c>
      <c r="I157" t="s">
        <v>18</v>
      </c>
      <c r="J157">
        <f>SUMIFS('Everything Sorted - Year Org'!$J:$J,'Everything Sorted - Year Org'!$C:$C,I157,'Everything Sorted - Year Org'!$D:$D,$A$22)</f>
        <v>0</v>
      </c>
      <c r="L157" t="s">
        <v>18</v>
      </c>
      <c r="M157">
        <f>SUMIFS('Everything Sorted - Year Org'!$J:$J,'Everything Sorted - Year Org'!$C:$C,L157,'Everything Sorted - Year Org'!$D:$D,$A$23)</f>
        <v>3759824</v>
      </c>
    </row>
    <row r="158" spans="3:13">
      <c r="C158" t="s">
        <v>27</v>
      </c>
      <c r="D158">
        <f>SUMIFS('Everything Sorted - Year Org'!$J:$J,'Everything Sorted - Year Org'!$C:$C,C158,'Everything Sorted - Year Org'!$D:$D,$A$20)</f>
        <v>0</v>
      </c>
      <c r="F158" t="s">
        <v>27</v>
      </c>
      <c r="G158">
        <f>SUMIFS('Everything Sorted - Year Org'!$J:$J,'Everything Sorted - Year Org'!$C:$C,F158,'Everything Sorted - Year Org'!$D:$D,$A$21)</f>
        <v>0</v>
      </c>
      <c r="I158" t="s">
        <v>27</v>
      </c>
      <c r="J158">
        <f>SUMIFS('Everything Sorted - Year Org'!$J:$J,'Everything Sorted - Year Org'!$C:$C,I158,'Everything Sorted - Year Org'!$D:$D,$A$22)</f>
        <v>0</v>
      </c>
      <c r="L158" t="s">
        <v>27</v>
      </c>
      <c r="M158">
        <f>SUMIFS('Everything Sorted - Year Org'!$J:$J,'Everything Sorted - Year Org'!$C:$C,L158,'Everything Sorted - Year Org'!$D:$D,$A$23)</f>
        <v>764472</v>
      </c>
    </row>
    <row r="160" spans="3:13">
      <c r="C160" t="s">
        <v>4208</v>
      </c>
      <c r="D160">
        <f>SUM(D148:D158)</f>
        <v>16686413</v>
      </c>
      <c r="F160" t="s">
        <v>4208</v>
      </c>
      <c r="G160">
        <f>SUM(G148:G158)</f>
        <v>16434811</v>
      </c>
      <c r="I160" t="s">
        <v>4208</v>
      </c>
      <c r="J160">
        <f>SUM(J148:J158)</f>
        <v>14286038</v>
      </c>
      <c r="L160" t="s">
        <v>4208</v>
      </c>
      <c r="M160">
        <f>SUM(M148:M158)</f>
        <v>10317896</v>
      </c>
    </row>
    <row r="163" spans="3:6">
      <c r="C163" s="39" t="s">
        <v>4279</v>
      </c>
      <c r="D163" s="39" t="s">
        <v>4207</v>
      </c>
      <c r="E163" s="39" t="s">
        <v>4280</v>
      </c>
      <c r="F163" s="39" t="s">
        <v>4281</v>
      </c>
    </row>
    <row r="164" spans="3:6">
      <c r="C164" t="s">
        <v>4282</v>
      </c>
      <c r="D164">
        <v>2003</v>
      </c>
      <c r="E164" t="s">
        <v>20</v>
      </c>
      <c r="F164">
        <v>25682141</v>
      </c>
    </row>
    <row r="165" spans="3:6">
      <c r="C165" t="s">
        <v>4283</v>
      </c>
      <c r="D165">
        <v>2003</v>
      </c>
      <c r="E165" t="s">
        <v>42</v>
      </c>
      <c r="F165">
        <v>18072938</v>
      </c>
    </row>
    <row r="166" spans="3:6">
      <c r="C166" t="s">
        <v>4284</v>
      </c>
      <c r="D166">
        <v>2011</v>
      </c>
      <c r="E166" t="s">
        <v>20</v>
      </c>
      <c r="F166">
        <v>27290505</v>
      </c>
    </row>
    <row r="167" spans="3:6">
      <c r="C167" t="s">
        <v>4285</v>
      </c>
      <c r="D167">
        <v>2011</v>
      </c>
      <c r="E167" t="s">
        <v>152</v>
      </c>
      <c r="F167">
        <v>27289059</v>
      </c>
    </row>
    <row r="168" spans="3:6">
      <c r="C168" t="s">
        <v>4286</v>
      </c>
      <c r="D168">
        <v>2011</v>
      </c>
      <c r="E168" t="s">
        <v>88</v>
      </c>
      <c r="F168">
        <v>26510777</v>
      </c>
    </row>
    <row r="169" spans="3:6">
      <c r="C169" t="s">
        <v>4287</v>
      </c>
      <c r="D169">
        <v>2014</v>
      </c>
      <c r="E169" t="s">
        <v>56</v>
      </c>
      <c r="F169">
        <v>24922881</v>
      </c>
    </row>
    <row r="170" spans="3:6">
      <c r="C170" t="s">
        <v>4288</v>
      </c>
      <c r="D170">
        <v>2017</v>
      </c>
      <c r="E170" t="s">
        <v>225</v>
      </c>
      <c r="F170">
        <v>35717889</v>
      </c>
    </row>
    <row r="171" spans="3:6">
      <c r="C171" t="s">
        <v>4289</v>
      </c>
      <c r="D171">
        <v>2017</v>
      </c>
      <c r="E171" t="s">
        <v>220</v>
      </c>
      <c r="F171">
        <v>31850000</v>
      </c>
    </row>
    <row r="172" spans="3:6">
      <c r="C172" t="s">
        <v>4284</v>
      </c>
      <c r="D172">
        <v>2017</v>
      </c>
      <c r="E172" t="s">
        <v>20</v>
      </c>
      <c r="F172">
        <v>36039675</v>
      </c>
    </row>
    <row r="173" spans="3:6">
      <c r="C173" t="s">
        <v>4285</v>
      </c>
      <c r="D173">
        <v>2017</v>
      </c>
      <c r="E173" t="s">
        <v>152</v>
      </c>
      <c r="F173">
        <v>34113410</v>
      </c>
    </row>
    <row r="174" spans="3:6">
      <c r="C174" t="s">
        <v>4290</v>
      </c>
      <c r="D174">
        <v>2023</v>
      </c>
      <c r="E174" t="s">
        <v>152</v>
      </c>
      <c r="F174">
        <v>35175001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E1C6A-36E1-3B46-B752-14B186D8AFE8}">
  <dimension ref="A1:L28"/>
  <sheetViews>
    <sheetView tabSelected="1" workbookViewId="0">
      <selection activeCell="E29" sqref="E29"/>
    </sheetView>
  </sheetViews>
  <sheetFormatPr defaultColWidth="11" defaultRowHeight="15.95"/>
  <cols>
    <col min="1" max="1" width="40.875" customWidth="1"/>
    <col min="2" max="2" width="25.875" customWidth="1"/>
    <col min="3" max="5" width="12.875" customWidth="1"/>
    <col min="6" max="6" width="30.875" customWidth="1"/>
    <col min="7" max="7" width="40.875" customWidth="1"/>
  </cols>
  <sheetData>
    <row r="1" spans="1:12">
      <c r="A1" t="s">
        <v>4291</v>
      </c>
      <c r="B1" t="s">
        <v>4292</v>
      </c>
      <c r="C1" t="s">
        <v>4293</v>
      </c>
      <c r="D1" t="s">
        <v>4207</v>
      </c>
      <c r="E1" t="s">
        <v>4294</v>
      </c>
      <c r="F1" t="s">
        <v>4295</v>
      </c>
      <c r="G1" t="s">
        <v>4296</v>
      </c>
      <c r="K1" t="s">
        <v>4207</v>
      </c>
      <c r="L1" t="s">
        <v>4294</v>
      </c>
    </row>
    <row r="2" spans="1:12">
      <c r="A2" s="43" t="s">
        <v>4297</v>
      </c>
      <c r="B2" s="43" t="s">
        <v>4298</v>
      </c>
      <c r="C2" s="44">
        <v>44799</v>
      </c>
      <c r="D2">
        <f>YEAR(C2)</f>
        <v>2022</v>
      </c>
      <c r="E2" s="45">
        <v>220000</v>
      </c>
      <c r="F2" s="43" t="s">
        <v>4299</v>
      </c>
      <c r="G2" s="43" t="s">
        <v>4300</v>
      </c>
      <c r="K2">
        <v>2017</v>
      </c>
      <c r="L2">
        <v>3530453.06</v>
      </c>
    </row>
    <row r="3" spans="1:12">
      <c r="A3" s="43" t="s">
        <v>4301</v>
      </c>
      <c r="B3" s="43" t="s">
        <v>4302</v>
      </c>
      <c r="C3" s="44">
        <v>44770</v>
      </c>
      <c r="D3">
        <f t="shared" ref="D3:D16" si="0">YEAR(C3)</f>
        <v>2022</v>
      </c>
      <c r="E3" s="45">
        <v>39655</v>
      </c>
      <c r="F3" s="43" t="s">
        <v>4303</v>
      </c>
      <c r="G3" s="43" t="s">
        <v>4304</v>
      </c>
      <c r="K3">
        <v>2018</v>
      </c>
      <c r="L3">
        <v>110000</v>
      </c>
    </row>
    <row r="4" spans="1:12">
      <c r="A4" s="43" t="s">
        <v>4305</v>
      </c>
      <c r="B4" s="43" t="s">
        <v>4306</v>
      </c>
      <c r="C4" s="44">
        <v>44671</v>
      </c>
      <c r="D4">
        <f t="shared" si="0"/>
        <v>2022</v>
      </c>
      <c r="E4" s="45">
        <v>55000</v>
      </c>
      <c r="F4" s="43" t="s">
        <v>4299</v>
      </c>
      <c r="G4" s="43" t="s">
        <v>4307</v>
      </c>
      <c r="K4">
        <v>2019</v>
      </c>
      <c r="L4">
        <v>80000</v>
      </c>
    </row>
    <row r="5" spans="1:12">
      <c r="A5" s="43" t="s">
        <v>4308</v>
      </c>
      <c r="B5" s="43" t="s">
        <v>4309</v>
      </c>
      <c r="C5" s="44">
        <v>44662</v>
      </c>
      <c r="D5">
        <f t="shared" si="0"/>
        <v>2022</v>
      </c>
      <c r="E5" s="45">
        <v>330000</v>
      </c>
      <c r="F5" s="43" t="s">
        <v>4299</v>
      </c>
      <c r="G5" s="43" t="s">
        <v>4310</v>
      </c>
      <c r="K5">
        <v>2020</v>
      </c>
      <c r="L5">
        <v>510537.6</v>
      </c>
    </row>
    <row r="6" spans="1:12">
      <c r="A6" s="43" t="s">
        <v>4311</v>
      </c>
      <c r="B6" s="43" t="s">
        <v>4312</v>
      </c>
      <c r="C6" s="44">
        <v>44592</v>
      </c>
      <c r="D6">
        <f t="shared" si="0"/>
        <v>2022</v>
      </c>
      <c r="E6" s="45">
        <v>55000</v>
      </c>
      <c r="F6" s="43" t="s">
        <v>4299</v>
      </c>
      <c r="G6" s="43" t="s">
        <v>4313</v>
      </c>
      <c r="K6">
        <v>2021</v>
      </c>
      <c r="L6">
        <v>0</v>
      </c>
    </row>
    <row r="7" spans="1:12">
      <c r="A7" s="43" t="s">
        <v>4314</v>
      </c>
      <c r="B7" s="43" t="s">
        <v>4315</v>
      </c>
      <c r="C7" s="44">
        <v>44586</v>
      </c>
      <c r="D7">
        <f t="shared" si="0"/>
        <v>2022</v>
      </c>
      <c r="E7" s="45">
        <v>55000</v>
      </c>
      <c r="F7" s="43" t="s">
        <v>4299</v>
      </c>
      <c r="G7" s="43" t="s">
        <v>4307</v>
      </c>
      <c r="K7">
        <v>2022</v>
      </c>
      <c r="L7">
        <v>754655</v>
      </c>
    </row>
    <row r="8" spans="1:12">
      <c r="A8" s="43" t="s">
        <v>4316</v>
      </c>
      <c r="B8" s="43" t="s">
        <v>4317</v>
      </c>
      <c r="C8" s="44">
        <v>43922</v>
      </c>
      <c r="D8">
        <f t="shared" si="0"/>
        <v>2020</v>
      </c>
      <c r="E8" s="45">
        <v>231000</v>
      </c>
      <c r="F8" s="43" t="s">
        <v>4299</v>
      </c>
      <c r="G8" s="43" t="s">
        <v>4318</v>
      </c>
      <c r="K8">
        <v>2023</v>
      </c>
      <c r="L8">
        <v>77500</v>
      </c>
    </row>
    <row r="9" spans="1:12">
      <c r="A9" s="43" t="s">
        <v>4319</v>
      </c>
      <c r="B9" s="43" t="s">
        <v>4320</v>
      </c>
      <c r="C9" s="44">
        <v>43896</v>
      </c>
      <c r="D9">
        <f t="shared" si="0"/>
        <v>2020</v>
      </c>
      <c r="E9" s="45">
        <v>69537.600000000006</v>
      </c>
      <c r="F9" s="43" t="s">
        <v>4299</v>
      </c>
      <c r="G9" s="43" t="s">
        <v>4321</v>
      </c>
    </row>
    <row r="10" spans="1:12">
      <c r="A10" s="43" t="s">
        <v>4322</v>
      </c>
      <c r="B10" s="43" t="s">
        <v>4323</v>
      </c>
      <c r="C10" s="44">
        <v>43844</v>
      </c>
      <c r="D10">
        <f t="shared" si="0"/>
        <v>2020</v>
      </c>
      <c r="E10" s="45">
        <v>210000</v>
      </c>
      <c r="F10" s="43" t="s">
        <v>4299</v>
      </c>
      <c r="G10" s="43" t="s">
        <v>4318</v>
      </c>
    </row>
    <row r="11" spans="1:12">
      <c r="A11" s="43" t="s">
        <v>4322</v>
      </c>
      <c r="B11" s="43" t="s">
        <v>4323</v>
      </c>
      <c r="C11" s="44">
        <v>43616</v>
      </c>
      <c r="D11">
        <f t="shared" si="0"/>
        <v>2019</v>
      </c>
      <c r="E11" s="45">
        <v>80000</v>
      </c>
      <c r="F11" s="43" t="s">
        <v>4299</v>
      </c>
      <c r="G11" s="43" t="s">
        <v>4324</v>
      </c>
    </row>
    <row r="12" spans="1:12">
      <c r="A12" s="43" t="s">
        <v>4316</v>
      </c>
      <c r="B12" s="43" t="s">
        <v>4317</v>
      </c>
      <c r="C12" s="44">
        <v>43339</v>
      </c>
      <c r="D12">
        <f t="shared" si="0"/>
        <v>2018</v>
      </c>
      <c r="E12" s="45">
        <v>55000</v>
      </c>
      <c r="F12" s="43" t="s">
        <v>4299</v>
      </c>
      <c r="G12" s="43" t="s">
        <v>4300</v>
      </c>
    </row>
    <row r="13" spans="1:12">
      <c r="A13" s="43" t="s">
        <v>4297</v>
      </c>
      <c r="B13" s="43" t="s">
        <v>4298</v>
      </c>
      <c r="C13" s="44">
        <v>43200</v>
      </c>
      <c r="D13">
        <f t="shared" si="0"/>
        <v>2018</v>
      </c>
      <c r="E13" s="45">
        <v>55000</v>
      </c>
      <c r="F13" s="43" t="s">
        <v>4299</v>
      </c>
      <c r="G13" s="43" t="s">
        <v>4321</v>
      </c>
    </row>
    <row r="14" spans="1:12">
      <c r="A14" s="43" t="s">
        <v>4314</v>
      </c>
      <c r="B14" s="43" t="s">
        <v>4315</v>
      </c>
      <c r="C14" s="44">
        <v>42942</v>
      </c>
      <c r="D14">
        <f t="shared" si="0"/>
        <v>2017</v>
      </c>
      <c r="E14" s="45">
        <v>3483038.2</v>
      </c>
      <c r="F14" s="43" t="s">
        <v>4299</v>
      </c>
      <c r="G14" s="43" t="s">
        <v>4321</v>
      </c>
    </row>
    <row r="15" spans="1:12">
      <c r="A15" s="43" t="s">
        <v>4325</v>
      </c>
      <c r="B15" s="43" t="s">
        <v>4326</v>
      </c>
      <c r="C15" s="44">
        <v>42853</v>
      </c>
      <c r="D15">
        <f t="shared" si="0"/>
        <v>2017</v>
      </c>
      <c r="E15" s="45">
        <v>47414.86</v>
      </c>
      <c r="F15" s="43" t="s">
        <v>4299</v>
      </c>
      <c r="G15" s="43" t="s">
        <v>4318</v>
      </c>
    </row>
    <row r="16" spans="1:12">
      <c r="A16" s="43" t="s">
        <v>4327</v>
      </c>
      <c r="B16" s="43" t="s">
        <v>4328</v>
      </c>
      <c r="C16" s="44">
        <v>45051</v>
      </c>
      <c r="D16">
        <f t="shared" si="0"/>
        <v>2023</v>
      </c>
      <c r="E16" s="45">
        <v>77500</v>
      </c>
      <c r="F16" s="43" t="s">
        <v>4303</v>
      </c>
      <c r="G16" s="43" t="s">
        <v>4329</v>
      </c>
    </row>
    <row r="17" spans="1:7" ht="15.75">
      <c r="A17" t="s">
        <v>4330</v>
      </c>
      <c r="B17" t="s">
        <v>4331</v>
      </c>
      <c r="C17" s="46">
        <v>45083</v>
      </c>
      <c r="D17">
        <v>2023</v>
      </c>
      <c r="E17" s="47">
        <v>1098710.8</v>
      </c>
      <c r="F17" s="43" t="s">
        <v>4299</v>
      </c>
      <c r="G17" s="43" t="s">
        <v>4321</v>
      </c>
    </row>
    <row r="18" spans="1:7" ht="15.75">
      <c r="A18" t="s">
        <v>4330</v>
      </c>
      <c r="B18" t="s">
        <v>4331</v>
      </c>
      <c r="C18" s="46">
        <v>45036</v>
      </c>
      <c r="D18">
        <v>2023</v>
      </c>
      <c r="E18" s="48">
        <v>57365</v>
      </c>
      <c r="F18" s="43" t="s">
        <v>4299</v>
      </c>
      <c r="G18" s="43" t="s">
        <v>4324</v>
      </c>
    </row>
    <row r="19" spans="1:7" ht="15.75">
      <c r="A19" t="s">
        <v>4330</v>
      </c>
      <c r="B19" t="s">
        <v>4331</v>
      </c>
      <c r="C19" s="46">
        <v>44672</v>
      </c>
      <c r="D19">
        <v>2022</v>
      </c>
      <c r="E19" s="48">
        <v>275000</v>
      </c>
      <c r="F19" s="43" t="s">
        <v>4299</v>
      </c>
      <c r="G19" s="49" t="s">
        <v>4332</v>
      </c>
    </row>
    <row r="20" spans="1:7" ht="15.75">
      <c r="A20" t="s">
        <v>4330</v>
      </c>
      <c r="B20" t="s">
        <v>4331</v>
      </c>
      <c r="C20" s="46">
        <v>44600</v>
      </c>
      <c r="D20">
        <v>2022</v>
      </c>
      <c r="E20" s="48">
        <v>55000</v>
      </c>
      <c r="F20" s="43" t="s">
        <v>4299</v>
      </c>
      <c r="G20" s="43" t="s">
        <v>4324</v>
      </c>
    </row>
    <row r="21" spans="1:7" ht="15.75">
      <c r="A21" t="s">
        <v>4330</v>
      </c>
      <c r="B21" t="s">
        <v>4331</v>
      </c>
      <c r="C21" s="46">
        <v>44231</v>
      </c>
      <c r="D21">
        <v>2021</v>
      </c>
      <c r="E21" s="48">
        <v>49500</v>
      </c>
      <c r="F21" s="43" t="s">
        <v>4299</v>
      </c>
      <c r="G21" s="43" t="s">
        <v>4324</v>
      </c>
    </row>
    <row r="22" spans="1:7" ht="15.75">
      <c r="A22" s="43" t="s">
        <v>4314</v>
      </c>
      <c r="B22" s="43" t="s">
        <v>4315</v>
      </c>
      <c r="C22" s="44">
        <v>43025</v>
      </c>
      <c r="D22">
        <v>2017</v>
      </c>
      <c r="E22" s="48">
        <v>137500</v>
      </c>
      <c r="F22" s="43" t="s">
        <v>4299</v>
      </c>
      <c r="G22" s="43" t="s">
        <v>4321</v>
      </c>
    </row>
    <row r="23" spans="1:7" ht="15.75">
      <c r="A23" s="43" t="s">
        <v>4314</v>
      </c>
      <c r="B23" s="43" t="s">
        <v>4315</v>
      </c>
      <c r="C23" s="46">
        <v>43060</v>
      </c>
      <c r="D23">
        <v>2017</v>
      </c>
      <c r="E23" s="48">
        <v>11000</v>
      </c>
      <c r="F23" s="43" t="s">
        <v>4299</v>
      </c>
      <c r="G23" s="43" t="s">
        <v>4321</v>
      </c>
    </row>
    <row r="24" spans="1:7" ht="15.75">
      <c r="A24" s="43" t="s">
        <v>4314</v>
      </c>
      <c r="B24" s="43" t="s">
        <v>4315</v>
      </c>
      <c r="C24" s="46">
        <v>43088</v>
      </c>
      <c r="D24">
        <v>2017</v>
      </c>
      <c r="E24" s="47">
        <v>527384.11</v>
      </c>
      <c r="F24" s="43" t="s">
        <v>4299</v>
      </c>
      <c r="G24" s="43" t="s">
        <v>4321</v>
      </c>
    </row>
    <row r="25" spans="1:7" ht="15.75">
      <c r="A25" s="43" t="s">
        <v>4314</v>
      </c>
      <c r="B25" s="43" t="s">
        <v>4315</v>
      </c>
      <c r="C25" s="46">
        <v>43557</v>
      </c>
      <c r="D25">
        <v>2019</v>
      </c>
      <c r="E25">
        <v>274368.59999999998</v>
      </c>
      <c r="F25" s="43" t="s">
        <v>4299</v>
      </c>
      <c r="G25" t="s">
        <v>4333</v>
      </c>
    </row>
    <row r="26" spans="1:7" ht="15.75">
      <c r="A26" s="43" t="s">
        <v>4314</v>
      </c>
      <c r="B26" s="43" t="s">
        <v>4315</v>
      </c>
      <c r="C26" s="46">
        <v>43892</v>
      </c>
      <c r="D26">
        <v>2020</v>
      </c>
      <c r="E26" s="47">
        <v>1680234.09</v>
      </c>
      <c r="F26" s="43" t="s">
        <v>4299</v>
      </c>
      <c r="G26" s="43" t="s">
        <v>4321</v>
      </c>
    </row>
    <row r="28" spans="1:7">
      <c r="D28" t="s">
        <v>4208</v>
      </c>
      <c r="E28" s="47">
        <f>SUM(E2:E26)</f>
        <v>9229208.2600000016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6C544-8704-1546-B958-FAC6E393A2CA}">
  <dimension ref="A1:D12"/>
  <sheetViews>
    <sheetView zoomScale="80" zoomScaleNormal="80" workbookViewId="0">
      <selection activeCell="D11" sqref="D11"/>
    </sheetView>
  </sheetViews>
  <sheetFormatPr defaultColWidth="11" defaultRowHeight="15.95"/>
  <cols>
    <col min="1" max="1" width="41" bestFit="1" customWidth="1"/>
    <col min="2" max="2" width="11.125" bestFit="1" customWidth="1"/>
    <col min="3" max="3" width="30.625" bestFit="1" customWidth="1"/>
    <col min="4" max="4" width="12.875" customWidth="1"/>
    <col min="5" max="5" width="11.125" bestFit="1" customWidth="1"/>
    <col min="7" max="7" width="41" bestFit="1" customWidth="1"/>
    <col min="8" max="8" width="11.125" bestFit="1" customWidth="1"/>
    <col min="10" max="10" width="41" bestFit="1" customWidth="1"/>
    <col min="11" max="11" width="11.125" bestFit="1" customWidth="1"/>
    <col min="13" max="13" width="41" bestFit="1" customWidth="1"/>
    <col min="14" max="14" width="11.125" bestFit="1" customWidth="1"/>
    <col min="16" max="16" width="41" bestFit="1" customWidth="1"/>
    <col min="17" max="17" width="11.125" bestFit="1" customWidth="1"/>
  </cols>
  <sheetData>
    <row r="1" spans="1:4">
      <c r="A1" s="39" t="s">
        <v>4279</v>
      </c>
      <c r="B1" s="39" t="s">
        <v>4207</v>
      </c>
      <c r="C1" s="39" t="s">
        <v>4280</v>
      </c>
      <c r="D1" s="39" t="s">
        <v>4281</v>
      </c>
    </row>
    <row r="2" spans="1:4">
      <c r="A2" t="s">
        <v>4282</v>
      </c>
      <c r="B2">
        <v>2003</v>
      </c>
      <c r="C2" t="s">
        <v>20</v>
      </c>
      <c r="D2">
        <v>25682141</v>
      </c>
    </row>
    <row r="3" spans="1:4">
      <c r="A3" t="s">
        <v>4334</v>
      </c>
      <c r="B3">
        <v>2003</v>
      </c>
      <c r="C3" t="s">
        <v>42</v>
      </c>
      <c r="D3">
        <v>18072938</v>
      </c>
    </row>
    <row r="4" spans="1:4">
      <c r="A4" t="s">
        <v>4284</v>
      </c>
      <c r="B4">
        <v>2011</v>
      </c>
      <c r="C4" t="s">
        <v>20</v>
      </c>
      <c r="D4">
        <v>27290505</v>
      </c>
    </row>
    <row r="5" spans="1:4">
      <c r="A5" t="s">
        <v>4285</v>
      </c>
      <c r="B5">
        <v>2011</v>
      </c>
      <c r="C5" t="s">
        <v>152</v>
      </c>
      <c r="D5">
        <v>27289059</v>
      </c>
    </row>
    <row r="6" spans="1:4">
      <c r="A6" t="s">
        <v>4286</v>
      </c>
      <c r="B6">
        <v>2011</v>
      </c>
      <c r="C6" t="s">
        <v>88</v>
      </c>
      <c r="D6">
        <v>26510777</v>
      </c>
    </row>
    <row r="7" spans="1:4">
      <c r="A7" t="s">
        <v>4287</v>
      </c>
      <c r="B7">
        <v>2014</v>
      </c>
      <c r="C7" t="s">
        <v>56</v>
      </c>
      <c r="D7">
        <v>24922881</v>
      </c>
    </row>
    <row r="8" spans="1:4">
      <c r="A8" t="s">
        <v>4288</v>
      </c>
      <c r="B8">
        <v>2017</v>
      </c>
      <c r="C8" t="s">
        <v>225</v>
      </c>
      <c r="D8">
        <v>35717889</v>
      </c>
    </row>
    <row r="9" spans="1:4">
      <c r="A9" t="s">
        <v>4289</v>
      </c>
      <c r="B9">
        <v>2017</v>
      </c>
      <c r="C9" t="s">
        <v>220</v>
      </c>
      <c r="D9">
        <v>31850000</v>
      </c>
    </row>
    <row r="10" spans="1:4">
      <c r="A10" t="s">
        <v>4284</v>
      </c>
      <c r="B10">
        <v>2017</v>
      </c>
      <c r="C10" t="s">
        <v>20</v>
      </c>
      <c r="D10">
        <v>36039675</v>
      </c>
    </row>
    <row r="11" spans="1:4">
      <c r="A11" t="s">
        <v>4285</v>
      </c>
      <c r="B11">
        <v>2017</v>
      </c>
      <c r="C11" t="s">
        <v>152</v>
      </c>
      <c r="D11">
        <v>34113410</v>
      </c>
    </row>
    <row r="12" spans="1:4">
      <c r="A12" t="s">
        <v>4290</v>
      </c>
      <c r="B12">
        <v>2023</v>
      </c>
      <c r="C12" t="s">
        <v>152</v>
      </c>
      <c r="D12">
        <v>35175001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2FEF8-5F23-7F43-96B9-E018B7C25030}">
  <dimension ref="A1:S163"/>
  <sheetViews>
    <sheetView zoomScale="80" zoomScaleNormal="80" workbookViewId="0">
      <selection activeCell="B25" sqref="B25"/>
    </sheetView>
  </sheetViews>
  <sheetFormatPr defaultColWidth="11" defaultRowHeight="15.95"/>
  <cols>
    <col min="1" max="1" width="41" bestFit="1" customWidth="1"/>
    <col min="2" max="2" width="19.875" customWidth="1"/>
    <col min="3" max="3" width="41" bestFit="1" customWidth="1"/>
    <col min="4" max="4" width="11.125" bestFit="1" customWidth="1"/>
    <col min="5" max="5" width="30.625" bestFit="1" customWidth="1"/>
    <col min="6" max="6" width="41" bestFit="1" customWidth="1"/>
    <col min="7" max="7" width="11.125" bestFit="1" customWidth="1"/>
    <col min="9" max="9" width="41" bestFit="1" customWidth="1"/>
    <col min="10" max="10" width="11.125" bestFit="1" customWidth="1"/>
    <col min="12" max="12" width="41" bestFit="1" customWidth="1"/>
    <col min="13" max="13" width="11.125" bestFit="1" customWidth="1"/>
    <col min="15" max="15" width="41" bestFit="1" customWidth="1"/>
    <col min="16" max="16" width="11.125" bestFit="1" customWidth="1"/>
    <col min="18" max="18" width="41" bestFit="1" customWidth="1"/>
    <col min="19" max="19" width="11.125" bestFit="1" customWidth="1"/>
  </cols>
  <sheetData>
    <row r="1" spans="1:19">
      <c r="A1" s="39" t="s">
        <v>4207</v>
      </c>
      <c r="B1" s="39" t="s">
        <v>4208</v>
      </c>
      <c r="C1" s="39"/>
      <c r="D1" s="39"/>
      <c r="E1" s="39"/>
      <c r="F1" s="39"/>
      <c r="G1" s="39"/>
      <c r="H1" s="39"/>
      <c r="I1" s="39"/>
      <c r="J1" s="39"/>
      <c r="K1" s="39"/>
      <c r="L1" s="39"/>
      <c r="M1" s="39"/>
      <c r="N1" s="39"/>
      <c r="O1" s="39"/>
      <c r="P1" s="39"/>
      <c r="Q1" s="39"/>
      <c r="R1" s="39"/>
      <c r="S1" s="39"/>
    </row>
    <row r="2" spans="1:19">
      <c r="A2" s="41">
        <v>2002</v>
      </c>
      <c r="B2">
        <f>SUMIF('Everything Sorted - Year Org'!D:D,A2,'Everything Sorted - Year Org'!J:J)</f>
        <v>3806662</v>
      </c>
    </row>
    <row r="3" spans="1:19">
      <c r="A3" s="41">
        <v>2003</v>
      </c>
      <c r="B3">
        <f>SUMIF('Everything Sorted - Year Org'!D:D,A3,'Everything Sorted - Year Org'!J:J)</f>
        <v>6095533</v>
      </c>
    </row>
    <row r="4" spans="1:19">
      <c r="A4" s="41">
        <v>2004</v>
      </c>
      <c r="B4">
        <f>SUMIF('Everything Sorted - Year Org'!D:D,A4,'Everything Sorted - Year Org'!J:J)</f>
        <v>4919340</v>
      </c>
    </row>
    <row r="5" spans="1:19">
      <c r="A5" s="41">
        <v>2005</v>
      </c>
      <c r="B5">
        <f>SUMIF('Everything Sorted - Year Org'!D:D,A5,'Everything Sorted - Year Org'!J:J)</f>
        <v>5868785</v>
      </c>
    </row>
    <row r="6" spans="1:19">
      <c r="A6" s="41">
        <v>2006</v>
      </c>
      <c r="B6">
        <f>SUMIF('Everything Sorted - Year Org'!D:D,A6,'Everything Sorted - Year Org'!J:J)</f>
        <v>8207130</v>
      </c>
    </row>
    <row r="7" spans="1:19">
      <c r="A7" s="41">
        <v>2007</v>
      </c>
      <c r="B7">
        <f>SUMIF('Everything Sorted - Year Org'!D:D,A7,'Everything Sorted - Year Org'!J:J)</f>
        <v>8600980</v>
      </c>
    </row>
    <row r="8" spans="1:19">
      <c r="A8" s="41">
        <f>A7+1</f>
        <v>2008</v>
      </c>
      <c r="B8">
        <f>SUMIF('Everything Sorted - Year Org'!D:D,A8,'Everything Sorted - Year Org'!J:J)</f>
        <v>6328950</v>
      </c>
    </row>
    <row r="9" spans="1:19">
      <c r="A9" s="41">
        <f t="shared" ref="A9:A23" si="0">A8+1</f>
        <v>2009</v>
      </c>
      <c r="B9">
        <f>SUMIF('Everything Sorted - Year Org'!D:D,A9,'Everything Sorted - Year Org'!J:J)</f>
        <v>7196231</v>
      </c>
    </row>
    <row r="10" spans="1:19">
      <c r="A10" s="41">
        <f t="shared" si="0"/>
        <v>2010</v>
      </c>
      <c r="B10">
        <f>SUMIF('Everything Sorted - Year Org'!D:D,A10,'Everything Sorted - Year Org'!J:J)</f>
        <v>9239845</v>
      </c>
    </row>
    <row r="11" spans="1:19">
      <c r="A11" s="41">
        <f t="shared" si="0"/>
        <v>2011</v>
      </c>
      <c r="B11">
        <f>SUMIF('Everything Sorted - Year Org'!D:D,A11,'Everything Sorted - Year Org'!J:J)</f>
        <v>10083065</v>
      </c>
    </row>
    <row r="12" spans="1:19">
      <c r="A12" s="41">
        <f t="shared" si="0"/>
        <v>2012</v>
      </c>
      <c r="B12">
        <f>SUMIF('Everything Sorted - Year Org'!D:D,A12,'Everything Sorted - Year Org'!J:J)</f>
        <v>6238440</v>
      </c>
    </row>
    <row r="13" spans="1:19">
      <c r="A13" s="41">
        <f t="shared" si="0"/>
        <v>2013</v>
      </c>
      <c r="B13">
        <f>SUMIF('Everything Sorted - Year Org'!D:D,A13,'Everything Sorted - Year Org'!J:J)</f>
        <v>9881213</v>
      </c>
    </row>
    <row r="14" spans="1:19">
      <c r="A14" s="41">
        <f t="shared" si="0"/>
        <v>2014</v>
      </c>
      <c r="B14">
        <f>SUMIF('Everything Sorted - Year Org'!D:D,A14,'Everything Sorted - Year Org'!J:J)</f>
        <v>7924184</v>
      </c>
    </row>
    <row r="15" spans="1:19">
      <c r="A15" s="41">
        <f t="shared" si="0"/>
        <v>2015</v>
      </c>
      <c r="B15">
        <f>SUMIF('Everything Sorted - Year Org'!D:D,A15,'Everything Sorted - Year Org'!J:J)</f>
        <v>7765283</v>
      </c>
    </row>
    <row r="16" spans="1:19">
      <c r="A16" s="41">
        <f t="shared" si="0"/>
        <v>2016</v>
      </c>
      <c r="B16">
        <f>SUMIF('Everything Sorted - Year Org'!D:D,A16,'Everything Sorted - Year Org'!J:J)</f>
        <v>6656584</v>
      </c>
    </row>
    <row r="17" spans="1:19">
      <c r="A17" s="41">
        <f t="shared" si="0"/>
        <v>2017</v>
      </c>
      <c r="B17">
        <f>SUMIF('Everything Sorted - Year Org'!D:D,A17,'Everything Sorted - Year Org'!J:J)</f>
        <v>6311064</v>
      </c>
    </row>
    <row r="18" spans="1:19">
      <c r="A18" s="41">
        <f t="shared" si="0"/>
        <v>2018</v>
      </c>
      <c r="B18">
        <f>SUMIF('Everything Sorted - Year Org'!D:D,A18,'Everything Sorted - Year Org'!J:J)</f>
        <v>10582970</v>
      </c>
    </row>
    <row r="19" spans="1:19">
      <c r="A19" s="41">
        <f t="shared" si="0"/>
        <v>2019</v>
      </c>
      <c r="B19">
        <f>SUMIF('Everything Sorted - Year Org'!D:D,A19,'Everything Sorted - Year Org'!J:J)</f>
        <v>14658198</v>
      </c>
    </row>
    <row r="20" spans="1:19">
      <c r="A20" s="41">
        <f t="shared" si="0"/>
        <v>2020</v>
      </c>
      <c r="B20">
        <f>SUMIF('Everything Sorted - Year Org'!D:D,A20,'Everything Sorted - Year Org'!J:J)</f>
        <v>16686413</v>
      </c>
    </row>
    <row r="21" spans="1:19">
      <c r="A21" s="41">
        <f t="shared" si="0"/>
        <v>2021</v>
      </c>
      <c r="B21">
        <f>SUMIF('Everything Sorted - Year Org'!D:D,A21,'Everything Sorted - Year Org'!J:J)</f>
        <v>16434811</v>
      </c>
    </row>
    <row r="22" spans="1:19">
      <c r="A22" s="41">
        <f t="shared" si="0"/>
        <v>2022</v>
      </c>
      <c r="B22">
        <f>SUMIF('Everything Sorted - Year Org'!D:D,A22,'Everything Sorted - Year Org'!J:J)</f>
        <v>14286038</v>
      </c>
    </row>
    <row r="23" spans="1:19">
      <c r="A23" s="41">
        <f t="shared" si="0"/>
        <v>2023</v>
      </c>
      <c r="B23">
        <f>SUMIF('Everything Sorted - Year Org'!D:D,A23,'Everything Sorted - Year Org'!J:J)</f>
        <v>10317896</v>
      </c>
    </row>
    <row r="24" spans="1:19">
      <c r="A24" s="39" t="s">
        <v>4208</v>
      </c>
      <c r="B24" s="39">
        <f>SUM(B2:B23)</f>
        <v>198089615</v>
      </c>
    </row>
    <row r="25" spans="1:19">
      <c r="A25" s="39" t="s">
        <v>4221</v>
      </c>
      <c r="B25" s="39">
        <f>SUM(COE!J:J)</f>
        <v>322664276</v>
      </c>
    </row>
    <row r="26" spans="1:19">
      <c r="C26" s="39"/>
      <c r="D26" s="39"/>
      <c r="E26" s="39"/>
      <c r="F26" s="39"/>
      <c r="G26" s="39"/>
      <c r="H26" s="39"/>
      <c r="I26" s="39"/>
      <c r="J26" s="39"/>
      <c r="K26" s="39"/>
      <c r="L26" s="39"/>
      <c r="M26" s="39"/>
      <c r="N26" s="39"/>
      <c r="O26" s="39"/>
      <c r="P26" s="39"/>
      <c r="Q26" s="39"/>
      <c r="R26" s="39"/>
      <c r="S26" s="39"/>
    </row>
    <row r="27" spans="1:19">
      <c r="A27" s="40"/>
    </row>
    <row r="45" spans="1:2">
      <c r="A45" s="39"/>
      <c r="B45" s="39"/>
    </row>
    <row r="47" spans="1:2">
      <c r="A47" s="40"/>
    </row>
    <row r="50" spans="1:19">
      <c r="C50" s="39"/>
      <c r="D50" s="39"/>
      <c r="E50" s="39"/>
      <c r="F50" s="39"/>
      <c r="G50" s="39"/>
      <c r="H50" s="39"/>
      <c r="I50" s="39"/>
      <c r="J50" s="39"/>
      <c r="K50" s="39"/>
      <c r="L50" s="39"/>
      <c r="M50" s="39"/>
      <c r="N50" s="39"/>
      <c r="O50" s="39"/>
      <c r="P50" s="39"/>
      <c r="Q50" s="39"/>
      <c r="R50" s="39"/>
      <c r="S50" s="39"/>
    </row>
    <row r="59" spans="1:19">
      <c r="A59" s="39"/>
      <c r="B59" s="39"/>
    </row>
    <row r="74" spans="3:13">
      <c r="C74" s="39"/>
      <c r="D74" s="39"/>
      <c r="E74" s="39"/>
      <c r="F74" s="39"/>
      <c r="G74" s="39"/>
      <c r="H74" s="39"/>
      <c r="I74" s="39"/>
      <c r="J74" s="39"/>
      <c r="K74" s="39"/>
      <c r="L74" s="39"/>
      <c r="M74" s="39"/>
    </row>
    <row r="96" spans="3:19">
      <c r="C96" s="39"/>
      <c r="D96" s="39"/>
      <c r="F96" s="39"/>
      <c r="G96" s="39"/>
      <c r="I96" s="39"/>
      <c r="J96" s="39"/>
      <c r="L96" s="39"/>
      <c r="M96" s="39"/>
      <c r="O96" s="39"/>
      <c r="P96" s="39"/>
      <c r="R96" s="39"/>
      <c r="S96" s="39"/>
    </row>
    <row r="113" spans="3:19">
      <c r="C113" s="39"/>
      <c r="D113" s="39"/>
      <c r="F113" s="39"/>
      <c r="G113" s="39"/>
      <c r="I113" s="39"/>
      <c r="J113" s="39"/>
      <c r="L113" s="39"/>
      <c r="M113" s="39"/>
      <c r="O113" s="39"/>
      <c r="P113" s="39"/>
      <c r="R113" s="39"/>
      <c r="S113" s="39"/>
    </row>
    <row r="130" spans="3:19">
      <c r="C130" s="39"/>
      <c r="D130" s="39"/>
      <c r="F130" s="39"/>
      <c r="G130" s="39"/>
      <c r="I130" s="39"/>
      <c r="J130" s="39"/>
      <c r="L130" s="39"/>
      <c r="M130" s="39"/>
      <c r="O130" s="39"/>
      <c r="P130" s="39"/>
      <c r="R130" s="39"/>
      <c r="S130" s="39"/>
    </row>
    <row r="147" spans="3:13">
      <c r="C147" s="39"/>
      <c r="D147" s="39"/>
      <c r="F147" s="39"/>
      <c r="G147" s="39"/>
      <c r="I147" s="39"/>
      <c r="J147" s="39"/>
      <c r="L147" s="39"/>
      <c r="M147" s="39"/>
    </row>
    <row r="163" spans="3:6">
      <c r="C163" s="39"/>
      <c r="D163" s="39"/>
      <c r="E163" s="39"/>
      <c r="F163" s="39"/>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AEC96-36C6-D84E-AC00-F02534EC8CA0}">
  <dimension ref="A1:AA36"/>
  <sheetViews>
    <sheetView zoomScale="80" zoomScaleNormal="80" workbookViewId="0">
      <selection activeCell="A3" sqref="A3"/>
    </sheetView>
  </sheetViews>
  <sheetFormatPr defaultColWidth="11" defaultRowHeight="15.95"/>
  <cols>
    <col min="1" max="1" width="41" bestFit="1" customWidth="1"/>
    <col min="2" max="5" width="10.875" customWidth="1"/>
    <col min="7" max="8" width="10.875" customWidth="1"/>
    <col min="10" max="11" width="10.875" customWidth="1"/>
    <col min="13" max="14" width="10.875" customWidth="1"/>
    <col min="16" max="17" width="10.875" customWidth="1"/>
  </cols>
  <sheetData>
    <row r="1" spans="1:27">
      <c r="A1" s="39" t="s">
        <v>4257</v>
      </c>
      <c r="B1" s="42" t="s">
        <v>4208</v>
      </c>
      <c r="C1" s="42" t="s">
        <v>4208</v>
      </c>
      <c r="D1" s="42" t="s">
        <v>4208</v>
      </c>
      <c r="E1" s="42" t="s">
        <v>4208</v>
      </c>
      <c r="F1" s="42" t="s">
        <v>4208</v>
      </c>
      <c r="G1" s="42" t="s">
        <v>4208</v>
      </c>
      <c r="H1" s="42" t="s">
        <v>4208</v>
      </c>
      <c r="I1" s="42" t="s">
        <v>4208</v>
      </c>
      <c r="J1" s="42" t="s">
        <v>4208</v>
      </c>
      <c r="K1" s="42" t="s">
        <v>4208</v>
      </c>
      <c r="L1" s="42" t="s">
        <v>4208</v>
      </c>
      <c r="M1" s="42" t="s">
        <v>4208</v>
      </c>
      <c r="N1" s="42" t="s">
        <v>4208</v>
      </c>
      <c r="O1" s="42" t="s">
        <v>4208</v>
      </c>
      <c r="P1" s="42" t="s">
        <v>4208</v>
      </c>
      <c r="Q1" s="42" t="s">
        <v>4208</v>
      </c>
      <c r="R1" s="42" t="s">
        <v>4208</v>
      </c>
      <c r="S1" s="42" t="s">
        <v>4208</v>
      </c>
      <c r="T1" s="42" t="s">
        <v>4208</v>
      </c>
      <c r="U1" s="42" t="s">
        <v>4208</v>
      </c>
      <c r="V1" s="42" t="s">
        <v>4208</v>
      </c>
      <c r="W1" s="42" t="s">
        <v>4208</v>
      </c>
      <c r="X1" s="39" t="s">
        <v>4335</v>
      </c>
      <c r="Z1" s="40" t="s">
        <v>4235</v>
      </c>
    </row>
    <row r="2" spans="1:27">
      <c r="A2" s="39"/>
      <c r="B2" s="42">
        <v>2002</v>
      </c>
      <c r="C2" s="42">
        <v>2003</v>
      </c>
      <c r="D2" s="42">
        <v>2004</v>
      </c>
      <c r="E2" s="42">
        <v>2005</v>
      </c>
      <c r="F2" s="42">
        <v>2006</v>
      </c>
      <c r="G2" s="42">
        <v>2007</v>
      </c>
      <c r="H2" s="42">
        <v>2008</v>
      </c>
      <c r="I2" s="42">
        <v>2009</v>
      </c>
      <c r="J2" s="42">
        <v>2010</v>
      </c>
      <c r="K2" s="42">
        <v>2011</v>
      </c>
      <c r="L2" s="42">
        <v>2012</v>
      </c>
      <c r="M2" s="42">
        <v>2013</v>
      </c>
      <c r="N2" s="42">
        <v>2014</v>
      </c>
      <c r="O2" s="42">
        <v>2015</v>
      </c>
      <c r="P2" s="42">
        <v>2016</v>
      </c>
      <c r="Q2" s="42">
        <v>2017</v>
      </c>
      <c r="R2" s="42">
        <v>2018</v>
      </c>
      <c r="S2" s="42">
        <v>2019</v>
      </c>
      <c r="T2" s="42">
        <v>2020</v>
      </c>
      <c r="U2" s="42">
        <v>2021</v>
      </c>
      <c r="V2" s="42">
        <v>2022</v>
      </c>
      <c r="W2" s="42">
        <v>2023</v>
      </c>
      <c r="X2" s="39"/>
      <c r="Z2" s="40"/>
    </row>
    <row r="3" spans="1:27">
      <c r="A3" t="s">
        <v>63</v>
      </c>
      <c r="B3">
        <f>SUMIFS('Everything Sorted - Year Org'!$J:$J,'Everything Sorted - Year Org'!$C:$C,$A3,'Everything Sorted - Year Org'!$D:$D,B$2)</f>
        <v>2255485</v>
      </c>
      <c r="C3">
        <f>SUMIFS('Everything Sorted - Year Org'!$J:$J,'Everything Sorted - Year Org'!$C:$C,$A3,'Everything Sorted - Year Org'!$D:$D,C$2)</f>
        <v>2604147</v>
      </c>
      <c r="D3">
        <f>SUMIFS('Everything Sorted - Year Org'!$J:$J,'Everything Sorted - Year Org'!$C:$C,$A3,'Everything Sorted - Year Org'!$D:$D,D$2)</f>
        <v>2496001</v>
      </c>
      <c r="E3">
        <f>SUMIFS('Everything Sorted - Year Org'!$J:$J,'Everything Sorted - Year Org'!$C:$C,$A3,'Everything Sorted - Year Org'!$D:$D,E$2)</f>
        <v>4692046</v>
      </c>
      <c r="F3">
        <f>SUMIFS('Everything Sorted - Year Org'!$J:$J,'Everything Sorted - Year Org'!$C:$C,$A3,'Everything Sorted - Year Org'!$D:$D,F$2)</f>
        <v>4509022</v>
      </c>
      <c r="G3">
        <f>SUMIFS('Everything Sorted - Year Org'!$J:$J,'Everything Sorted - Year Org'!$C:$C,$A3,'Everything Sorted - Year Org'!$D:$D,G$2)</f>
        <v>4098757</v>
      </c>
      <c r="H3">
        <f>SUMIFS('Everything Sorted - Year Org'!$J:$J,'Everything Sorted - Year Org'!$C:$C,$A3,'Everything Sorted - Year Org'!$D:$D,H$2)</f>
        <v>4775693</v>
      </c>
      <c r="I3">
        <f>SUMIFS('Everything Sorted - Year Org'!$J:$J,'Everything Sorted - Year Org'!$C:$C,$A3,'Everything Sorted - Year Org'!$D:$D,I$2)</f>
        <v>3727952</v>
      </c>
      <c r="J3">
        <f>SUMIFS('Everything Sorted - Year Org'!$J:$J,'Everything Sorted - Year Org'!$C:$C,$A3,'Everything Sorted - Year Org'!$D:$D,J$2)</f>
        <v>4977120</v>
      </c>
      <c r="K3">
        <f>SUMIFS('Everything Sorted - Year Org'!$J:$J,'Everything Sorted - Year Org'!$C:$C,$A3,'Everything Sorted - Year Org'!$D:$D,K$2)</f>
        <v>1728367</v>
      </c>
      <c r="L3">
        <f>SUMIFS('Everything Sorted - Year Org'!$J:$J,'Everything Sorted - Year Org'!$C:$C,$A3,'Everything Sorted - Year Org'!$D:$D,L$2)</f>
        <v>1935067</v>
      </c>
      <c r="M3">
        <f>SUMIFS('Everything Sorted - Year Org'!$J:$J,'Everything Sorted - Year Org'!$C:$C,$A3,'Everything Sorted - Year Org'!$D:$D,M$2)</f>
        <v>3213043</v>
      </c>
      <c r="N3">
        <f>SUMIFS('Everything Sorted - Year Org'!$J:$J,'Everything Sorted - Year Org'!$C:$C,$A3,'Everything Sorted - Year Org'!$D:$D,N$2)</f>
        <v>2905189</v>
      </c>
      <c r="O3">
        <f>SUMIFS('Everything Sorted - Year Org'!$J:$J,'Everything Sorted - Year Org'!$C:$C,$A3,'Everything Sorted - Year Org'!$D:$D,O$2)</f>
        <v>2247621</v>
      </c>
      <c r="P3">
        <f>SUMIFS('Everything Sorted - Year Org'!$J:$J,'Everything Sorted - Year Org'!$C:$C,$A3,'Everything Sorted - Year Org'!$D:$D,P$2)</f>
        <v>3123411</v>
      </c>
      <c r="Q3">
        <f>SUMIFS('Everything Sorted - Year Org'!$J:$J,'Everything Sorted - Year Org'!$C:$C,$A3,'Everything Sorted - Year Org'!$D:$D,Q$2)</f>
        <v>2105176</v>
      </c>
      <c r="R3">
        <f>SUMIFS('Everything Sorted - Year Org'!$J:$J,'Everything Sorted - Year Org'!$C:$C,$A3,'Everything Sorted - Year Org'!$D:$D,R$2)</f>
        <v>4357882</v>
      </c>
      <c r="S3">
        <f>SUMIFS('Everything Sorted - Year Org'!$J:$J,'Everything Sorted - Year Org'!$C:$C,$A3,'Everything Sorted - Year Org'!$D:$D,S$2)</f>
        <v>7068374</v>
      </c>
      <c r="T3">
        <f>SUMIFS('Everything Sorted - Year Org'!$J:$J,'Everything Sorted - Year Org'!$C:$C,$A3,'Everything Sorted - Year Org'!$D:$D,T$2)</f>
        <v>7017763</v>
      </c>
      <c r="U3">
        <f>SUMIFS('Everything Sorted - Year Org'!$J:$J,'Everything Sorted - Year Org'!$C:$C,$A3,'Everything Sorted - Year Org'!$D:$D,U$2)</f>
        <v>5682272</v>
      </c>
      <c r="V3">
        <f>SUMIFS('Everything Sorted - Year Org'!$J:$J,'Everything Sorted - Year Org'!$C:$C,$A3,'Everything Sorted - Year Org'!$D:$D,V$2)</f>
        <v>4998844</v>
      </c>
      <c r="W3">
        <f>SUMIFS('Everything Sorted - Year Org'!$J:$J,'Everything Sorted - Year Org'!$C:$C,$A3,'Everything Sorted - Year Org'!$D:$D,W$2)</f>
        <v>888371</v>
      </c>
      <c r="X3">
        <f>SUM(B3:W3)</f>
        <v>81407603</v>
      </c>
      <c r="Z3" t="s">
        <v>63</v>
      </c>
      <c r="AA3">
        <f t="shared" ref="AA3:AA13" si="0">SUM(B3+C3+D3+E3+F3+G3+H3+I3+J3+K3+L3+M3+N3+O3+P3+Q3+R3+S3+T3+U3+V3+W3)</f>
        <v>81407603</v>
      </c>
    </row>
    <row r="4" spans="1:27">
      <c r="A4" t="s">
        <v>3009</v>
      </c>
      <c r="B4">
        <f>SUMIFS('Everything Sorted - Year Org'!$J:$J,'Everything Sorted - Year Org'!$C:$C,$A4,'Everything Sorted - Year Org'!$D:$D,B$2)</f>
        <v>34111</v>
      </c>
      <c r="C4">
        <f>SUMIFS('Everything Sorted - Year Org'!$J:$J,'Everything Sorted - Year Org'!$C:$C,$A4,'Everything Sorted - Year Org'!$D:$D,C$2)</f>
        <v>45435</v>
      </c>
      <c r="D4">
        <f>SUMIFS('Everything Sorted - Year Org'!$J:$J,'Everything Sorted - Year Org'!$C:$C,$A4,'Everything Sorted - Year Org'!$D:$D,D$2)</f>
        <v>69418</v>
      </c>
      <c r="E4">
        <f>SUMIFS('Everything Sorted - Year Org'!$J:$J,'Everything Sorted - Year Org'!$C:$C,$A4,'Everything Sorted - Year Org'!$D:$D,E$2)</f>
        <v>0</v>
      </c>
      <c r="F4">
        <f>SUMIFS('Everything Sorted - Year Org'!$J:$J,'Everything Sorted - Year Org'!$C:$C,$A4,'Everything Sorted - Year Org'!$D:$D,F$2)</f>
        <v>201688</v>
      </c>
      <c r="G4">
        <f>SUMIFS('Everything Sorted - Year Org'!$J:$J,'Everything Sorted - Year Org'!$C:$C,$A4,'Everything Sorted - Year Org'!$D:$D,G$2)</f>
        <v>57122</v>
      </c>
      <c r="H4">
        <f>SUMIFS('Everything Sorted - Year Org'!$J:$J,'Everything Sorted - Year Org'!$C:$C,$A4,'Everything Sorted - Year Org'!$D:$D,H$2)</f>
        <v>83591</v>
      </c>
      <c r="I4">
        <f>SUMIFS('Everything Sorted - Year Org'!$J:$J,'Everything Sorted - Year Org'!$C:$C,$A4,'Everything Sorted - Year Org'!$D:$D,I$2)</f>
        <v>0</v>
      </c>
      <c r="J4">
        <f>SUMIFS('Everything Sorted - Year Org'!$J:$J,'Everything Sorted - Year Org'!$C:$C,$A4,'Everything Sorted - Year Org'!$D:$D,J$2)</f>
        <v>0</v>
      </c>
      <c r="K4">
        <f>SUMIFS('Everything Sorted - Year Org'!$J:$J,'Everything Sorted - Year Org'!$C:$C,$A4,'Everything Sorted - Year Org'!$D:$D,K$2)</f>
        <v>0</v>
      </c>
      <c r="L4">
        <f>SUMIFS('Everything Sorted - Year Org'!$J:$J,'Everything Sorted - Year Org'!$C:$C,$A4,'Everything Sorted - Year Org'!$D:$D,L$2)</f>
        <v>0</v>
      </c>
      <c r="M4">
        <f>SUMIFS('Everything Sorted - Year Org'!$J:$J,'Everything Sorted - Year Org'!$C:$C,$A4,'Everything Sorted - Year Org'!$D:$D,M$2)</f>
        <v>0</v>
      </c>
      <c r="N4">
        <f>SUMIFS('Everything Sorted - Year Org'!$J:$J,'Everything Sorted - Year Org'!$C:$C,$A4,'Everything Sorted - Year Org'!$D:$D,N$2)</f>
        <v>0</v>
      </c>
      <c r="O4">
        <f>SUMIFS('Everything Sorted - Year Org'!$J:$J,'Everything Sorted - Year Org'!$C:$C,$A4,'Everything Sorted - Year Org'!$D:$D,O$2)</f>
        <v>0</v>
      </c>
      <c r="P4">
        <f>SUMIFS('Everything Sorted - Year Org'!$J:$J,'Everything Sorted - Year Org'!$C:$C,$A4,'Everything Sorted - Year Org'!$D:$D,P$2)</f>
        <v>0</v>
      </c>
      <c r="Q4">
        <f>SUMIFS('Everything Sorted - Year Org'!$J:$J,'Everything Sorted - Year Org'!$C:$C,$A4,'Everything Sorted - Year Org'!$D:$D,Q$2)</f>
        <v>0</v>
      </c>
      <c r="R4">
        <f>SUMIFS('Everything Sorted - Year Org'!$J:$J,'Everything Sorted - Year Org'!$C:$C,$A4,'Everything Sorted - Year Org'!$D:$D,R$2)</f>
        <v>0</v>
      </c>
      <c r="S4">
        <f>SUMIFS('Everything Sorted - Year Org'!$J:$J,'Everything Sorted - Year Org'!$C:$C,$A4,'Everything Sorted - Year Org'!$D:$D,S$2)</f>
        <v>0</v>
      </c>
      <c r="T4">
        <f>SUMIFS('Everything Sorted - Year Org'!$J:$J,'Everything Sorted - Year Org'!$C:$C,$A4,'Everything Sorted - Year Org'!$D:$D,T$2)</f>
        <v>0</v>
      </c>
      <c r="U4">
        <f>SUMIFS('Everything Sorted - Year Org'!$J:$J,'Everything Sorted - Year Org'!$C:$C,$A4,'Everything Sorted - Year Org'!$D:$D,U$2)</f>
        <v>0</v>
      </c>
      <c r="V4">
        <f>SUMIFS('Everything Sorted - Year Org'!$J:$J,'Everything Sorted - Year Org'!$C:$C,$A4,'Everything Sorted - Year Org'!$D:$D,V$2)</f>
        <v>0</v>
      </c>
      <c r="W4">
        <f>SUMIFS('Everything Sorted - Year Org'!$J:$J,'Everything Sorted - Year Org'!$C:$C,$A4,'Everything Sorted - Year Org'!$D:$D,W$2)</f>
        <v>0</v>
      </c>
      <c r="X4">
        <f t="shared" ref="X4:X15" si="1">SUM(B4:W4)</f>
        <v>491365</v>
      </c>
      <c r="Z4" t="s">
        <v>3009</v>
      </c>
      <c r="AA4">
        <f t="shared" si="0"/>
        <v>491365</v>
      </c>
    </row>
    <row r="5" spans="1:27">
      <c r="A5" t="s">
        <v>3258</v>
      </c>
      <c r="B5">
        <f>SUMIFS('Everything Sorted - Year Org'!$J:$J,'Everything Sorted - Year Org'!$C:$C,$A5,'Everything Sorted - Year Org'!$D:$D,B$2)</f>
        <v>1517066</v>
      </c>
      <c r="C5">
        <f>SUMIFS('Everything Sorted - Year Org'!$J:$J,'Everything Sorted - Year Org'!$C:$C,$A5,'Everything Sorted - Year Org'!$D:$D,C$2)</f>
        <v>2894127</v>
      </c>
      <c r="D5">
        <f>SUMIFS('Everything Sorted - Year Org'!$J:$J,'Everything Sorted - Year Org'!$C:$C,$A5,'Everything Sorted - Year Org'!$D:$D,D$2)</f>
        <v>2353921</v>
      </c>
      <c r="E5">
        <f>SUMIFS('Everything Sorted - Year Org'!$J:$J,'Everything Sorted - Year Org'!$C:$C,$A5,'Everything Sorted - Year Org'!$D:$D,E$2)</f>
        <v>274877</v>
      </c>
      <c r="F5">
        <f>SUMIFS('Everything Sorted - Year Org'!$J:$J,'Everything Sorted - Year Org'!$C:$C,$A5,'Everything Sorted - Year Org'!$D:$D,F$2)</f>
        <v>3318520</v>
      </c>
      <c r="G5">
        <f>SUMIFS('Everything Sorted - Year Org'!$J:$J,'Everything Sorted - Year Org'!$C:$C,$A5,'Everything Sorted - Year Org'!$D:$D,G$2)</f>
        <v>3692169</v>
      </c>
      <c r="H5">
        <f>SUMIFS('Everything Sorted - Year Org'!$J:$J,'Everything Sorted - Year Org'!$C:$C,$A5,'Everything Sorted - Year Org'!$D:$D,H$2)</f>
        <v>0</v>
      </c>
      <c r="I5">
        <f>SUMIFS('Everything Sorted - Year Org'!$J:$J,'Everything Sorted - Year Org'!$C:$C,$A5,'Everything Sorted - Year Org'!$D:$D,I$2)</f>
        <v>0</v>
      </c>
      <c r="J5">
        <f>SUMIFS('Everything Sorted - Year Org'!$J:$J,'Everything Sorted - Year Org'!$C:$C,$A5,'Everything Sorted - Year Org'!$D:$D,J$2)</f>
        <v>0</v>
      </c>
      <c r="K5">
        <f>SUMIFS('Everything Sorted - Year Org'!$J:$J,'Everything Sorted - Year Org'!$C:$C,$A5,'Everything Sorted - Year Org'!$D:$D,K$2)</f>
        <v>0</v>
      </c>
      <c r="L5">
        <f>SUMIFS('Everything Sorted - Year Org'!$J:$J,'Everything Sorted - Year Org'!$C:$C,$A5,'Everything Sorted - Year Org'!$D:$D,L$2)</f>
        <v>0</v>
      </c>
      <c r="M5">
        <f>SUMIFS('Everything Sorted - Year Org'!$J:$J,'Everything Sorted - Year Org'!$C:$C,$A5,'Everything Sorted - Year Org'!$D:$D,M$2)</f>
        <v>0</v>
      </c>
      <c r="N5">
        <f>SUMIFS('Everything Sorted - Year Org'!$J:$J,'Everything Sorted - Year Org'!$C:$C,$A5,'Everything Sorted - Year Org'!$D:$D,N$2)</f>
        <v>0</v>
      </c>
      <c r="O5">
        <f>SUMIFS('Everything Sorted - Year Org'!$J:$J,'Everything Sorted - Year Org'!$C:$C,$A5,'Everything Sorted - Year Org'!$D:$D,O$2)</f>
        <v>0</v>
      </c>
      <c r="P5">
        <f>SUMIFS('Everything Sorted - Year Org'!$J:$J,'Everything Sorted - Year Org'!$C:$C,$A5,'Everything Sorted - Year Org'!$D:$D,P$2)</f>
        <v>0</v>
      </c>
      <c r="Q5">
        <f>SUMIFS('Everything Sorted - Year Org'!$J:$J,'Everything Sorted - Year Org'!$C:$C,$A5,'Everything Sorted - Year Org'!$D:$D,Q$2)</f>
        <v>0</v>
      </c>
      <c r="R5">
        <f>SUMIFS('Everything Sorted - Year Org'!$J:$J,'Everything Sorted - Year Org'!$C:$C,$A5,'Everything Sorted - Year Org'!$D:$D,R$2)</f>
        <v>0</v>
      </c>
      <c r="S5">
        <f>SUMIFS('Everything Sorted - Year Org'!$J:$J,'Everything Sorted - Year Org'!$C:$C,$A5,'Everything Sorted - Year Org'!$D:$D,S$2)</f>
        <v>0</v>
      </c>
      <c r="T5">
        <f>SUMIFS('Everything Sorted - Year Org'!$J:$J,'Everything Sorted - Year Org'!$C:$C,$A5,'Everything Sorted - Year Org'!$D:$D,T$2)</f>
        <v>0</v>
      </c>
      <c r="U5">
        <f>SUMIFS('Everything Sorted - Year Org'!$J:$J,'Everything Sorted - Year Org'!$C:$C,$A5,'Everything Sorted - Year Org'!$D:$D,U$2)</f>
        <v>0</v>
      </c>
      <c r="V5">
        <f>SUMIFS('Everything Sorted - Year Org'!$J:$J,'Everything Sorted - Year Org'!$C:$C,$A5,'Everything Sorted - Year Org'!$D:$D,V$2)</f>
        <v>0</v>
      </c>
      <c r="W5">
        <f>SUMIFS('Everything Sorted - Year Org'!$J:$J,'Everything Sorted - Year Org'!$C:$C,$A5,'Everything Sorted - Year Org'!$D:$D,W$2)</f>
        <v>0</v>
      </c>
      <c r="X5">
        <f t="shared" si="1"/>
        <v>14050680</v>
      </c>
      <c r="Z5" t="s">
        <v>3258</v>
      </c>
      <c r="AA5">
        <f t="shared" si="0"/>
        <v>14050680</v>
      </c>
    </row>
    <row r="6" spans="1:27">
      <c r="A6" t="s">
        <v>3835</v>
      </c>
      <c r="B6">
        <f>SUMIFS('Everything Sorted - Year Org'!$J:$J,'Everything Sorted - Year Org'!$C:$C,$A6,'Everything Sorted - Year Org'!$D:$D,B$2)</f>
        <v>0</v>
      </c>
      <c r="C6">
        <f>SUMIFS('Everything Sorted - Year Org'!$J:$J,'Everything Sorted - Year Org'!$C:$C,$A6,'Everything Sorted - Year Org'!$D:$D,C$2)</f>
        <v>40000</v>
      </c>
      <c r="D6">
        <f>SUMIFS('Everything Sorted - Year Org'!$J:$J,'Everything Sorted - Year Org'!$C:$C,$A6,'Everything Sorted - Year Org'!$D:$D,D$2)</f>
        <v>0</v>
      </c>
      <c r="E6">
        <f>SUMIFS('Everything Sorted - Year Org'!$J:$J,'Everything Sorted - Year Org'!$C:$C,$A6,'Everything Sorted - Year Org'!$D:$D,E$2)</f>
        <v>0</v>
      </c>
      <c r="F6">
        <f>SUMIFS('Everything Sorted - Year Org'!$J:$J,'Everything Sorted - Year Org'!$C:$C,$A6,'Everything Sorted - Year Org'!$D:$D,F$2)</f>
        <v>0</v>
      </c>
      <c r="G6">
        <f>SUMIFS('Everything Sorted - Year Org'!$J:$J,'Everything Sorted - Year Org'!$C:$C,$A6,'Everything Sorted - Year Org'!$D:$D,G$2)</f>
        <v>0</v>
      </c>
      <c r="H6">
        <f>SUMIFS('Everything Sorted - Year Org'!$J:$J,'Everything Sorted - Year Org'!$C:$C,$A6,'Everything Sorted - Year Org'!$D:$D,H$2)</f>
        <v>0</v>
      </c>
      <c r="I6">
        <f>SUMIFS('Everything Sorted - Year Org'!$J:$J,'Everything Sorted - Year Org'!$C:$C,$A6,'Everything Sorted - Year Org'!$D:$D,I$2)</f>
        <v>0</v>
      </c>
      <c r="J6">
        <f>SUMIFS('Everything Sorted - Year Org'!$J:$J,'Everything Sorted - Year Org'!$C:$C,$A6,'Everything Sorted - Year Org'!$D:$D,J$2)</f>
        <v>0</v>
      </c>
      <c r="K6">
        <f>SUMIFS('Everything Sorted - Year Org'!$J:$J,'Everything Sorted - Year Org'!$C:$C,$A6,'Everything Sorted - Year Org'!$D:$D,K$2)</f>
        <v>0</v>
      </c>
      <c r="L6">
        <f>SUMIFS('Everything Sorted - Year Org'!$J:$J,'Everything Sorted - Year Org'!$C:$C,$A6,'Everything Sorted - Year Org'!$D:$D,L$2)</f>
        <v>0</v>
      </c>
      <c r="M6">
        <f>SUMIFS('Everything Sorted - Year Org'!$J:$J,'Everything Sorted - Year Org'!$C:$C,$A6,'Everything Sorted - Year Org'!$D:$D,M$2)</f>
        <v>0</v>
      </c>
      <c r="N6">
        <f>SUMIFS('Everything Sorted - Year Org'!$J:$J,'Everything Sorted - Year Org'!$C:$C,$A6,'Everything Sorted - Year Org'!$D:$D,N$2)</f>
        <v>0</v>
      </c>
      <c r="O6">
        <f>SUMIFS('Everything Sorted - Year Org'!$J:$J,'Everything Sorted - Year Org'!$C:$C,$A6,'Everything Sorted - Year Org'!$D:$D,O$2)</f>
        <v>0</v>
      </c>
      <c r="P6">
        <f>SUMIFS('Everything Sorted - Year Org'!$J:$J,'Everything Sorted - Year Org'!$C:$C,$A6,'Everything Sorted - Year Org'!$D:$D,P$2)</f>
        <v>0</v>
      </c>
      <c r="Q6">
        <f>SUMIFS('Everything Sorted - Year Org'!$J:$J,'Everything Sorted - Year Org'!$C:$C,$A6,'Everything Sorted - Year Org'!$D:$D,Q$2)</f>
        <v>0</v>
      </c>
      <c r="R6">
        <f>SUMIFS('Everything Sorted - Year Org'!$J:$J,'Everything Sorted - Year Org'!$C:$C,$A6,'Everything Sorted - Year Org'!$D:$D,R$2)</f>
        <v>0</v>
      </c>
      <c r="S6">
        <f>SUMIFS('Everything Sorted - Year Org'!$J:$J,'Everything Sorted - Year Org'!$C:$C,$A6,'Everything Sorted - Year Org'!$D:$D,S$2)</f>
        <v>0</v>
      </c>
      <c r="T6">
        <f>SUMIFS('Everything Sorted - Year Org'!$J:$J,'Everything Sorted - Year Org'!$C:$C,$A6,'Everything Sorted - Year Org'!$D:$D,T$2)</f>
        <v>0</v>
      </c>
      <c r="U6">
        <f>SUMIFS('Everything Sorted - Year Org'!$J:$J,'Everything Sorted - Year Org'!$C:$C,$A6,'Everything Sorted - Year Org'!$D:$D,U$2)</f>
        <v>0</v>
      </c>
      <c r="V6">
        <f>SUMIFS('Everything Sorted - Year Org'!$J:$J,'Everything Sorted - Year Org'!$C:$C,$A6,'Everything Sorted - Year Org'!$D:$D,V$2)</f>
        <v>0</v>
      </c>
      <c r="W6">
        <f>SUMIFS('Everything Sorted - Year Org'!$J:$J,'Everything Sorted - Year Org'!$C:$C,$A6,'Everything Sorted - Year Org'!$D:$D,W$2)</f>
        <v>0</v>
      </c>
      <c r="X6">
        <f t="shared" si="1"/>
        <v>40000</v>
      </c>
      <c r="Z6" t="s">
        <v>3835</v>
      </c>
      <c r="AA6">
        <f t="shared" si="0"/>
        <v>40000</v>
      </c>
    </row>
    <row r="7" spans="1:27">
      <c r="A7" t="s">
        <v>165</v>
      </c>
      <c r="B7">
        <f>SUMIFS('Everything Sorted - Year Org'!$J:$J,'Everything Sorted - Year Org'!$C:$C,$A7,'Everything Sorted - Year Org'!$D:$D,B$2)</f>
        <v>0</v>
      </c>
      <c r="C7">
        <f>SUMIFS('Everything Sorted - Year Org'!$J:$J,'Everything Sorted - Year Org'!$C:$C,$A7,'Everything Sorted - Year Org'!$D:$D,C$2)</f>
        <v>511824</v>
      </c>
      <c r="D7">
        <f>SUMIFS('Everything Sorted - Year Org'!$J:$J,'Everything Sorted - Year Org'!$C:$C,$A7,'Everything Sorted - Year Org'!$D:$D,D$2)</f>
        <v>0</v>
      </c>
      <c r="E7">
        <f>SUMIFS('Everything Sorted - Year Org'!$J:$J,'Everything Sorted - Year Org'!$C:$C,$A7,'Everything Sorted - Year Org'!$D:$D,E$2)</f>
        <v>901862</v>
      </c>
      <c r="F7">
        <f>SUMIFS('Everything Sorted - Year Org'!$J:$J,'Everything Sorted - Year Org'!$C:$C,$A7,'Everything Sorted - Year Org'!$D:$D,F$2)</f>
        <v>177900</v>
      </c>
      <c r="G7">
        <f>SUMIFS('Everything Sorted - Year Org'!$J:$J,'Everything Sorted - Year Org'!$C:$C,$A7,'Everything Sorted - Year Org'!$D:$D,G$2)</f>
        <v>0</v>
      </c>
      <c r="H7">
        <f>SUMIFS('Everything Sorted - Year Org'!$J:$J,'Everything Sorted - Year Org'!$C:$C,$A7,'Everything Sorted - Year Org'!$D:$D,H$2)</f>
        <v>1000000</v>
      </c>
      <c r="I7">
        <f>SUMIFS('Everything Sorted - Year Org'!$J:$J,'Everything Sorted - Year Org'!$C:$C,$A7,'Everything Sorted - Year Org'!$D:$D,I$2)</f>
        <v>100000</v>
      </c>
      <c r="J7">
        <f>SUMIFS('Everything Sorted - Year Org'!$J:$J,'Everything Sorted - Year Org'!$C:$C,$A7,'Everything Sorted - Year Org'!$D:$D,J$2)</f>
        <v>0</v>
      </c>
      <c r="K7">
        <f>SUMIFS('Everything Sorted - Year Org'!$J:$J,'Everything Sorted - Year Org'!$C:$C,$A7,'Everything Sorted - Year Org'!$D:$D,K$2)</f>
        <v>1230000</v>
      </c>
      <c r="L7">
        <f>SUMIFS('Everything Sorted - Year Org'!$J:$J,'Everything Sorted - Year Org'!$C:$C,$A7,'Everything Sorted - Year Org'!$D:$D,L$2)</f>
        <v>0</v>
      </c>
      <c r="M7">
        <f>SUMIFS('Everything Sorted - Year Org'!$J:$J,'Everything Sorted - Year Org'!$C:$C,$A7,'Everything Sorted - Year Org'!$D:$D,M$2)</f>
        <v>0</v>
      </c>
      <c r="N7">
        <f>SUMIFS('Everything Sorted - Year Org'!$J:$J,'Everything Sorted - Year Org'!$C:$C,$A7,'Everything Sorted - Year Org'!$D:$D,N$2)</f>
        <v>560000</v>
      </c>
      <c r="O7">
        <f>SUMIFS('Everything Sorted - Year Org'!$J:$J,'Everything Sorted - Year Org'!$C:$C,$A7,'Everything Sorted - Year Org'!$D:$D,O$2)</f>
        <v>270000</v>
      </c>
      <c r="P7">
        <f>SUMIFS('Everything Sorted - Year Org'!$J:$J,'Everything Sorted - Year Org'!$C:$C,$A7,'Everything Sorted - Year Org'!$D:$D,P$2)</f>
        <v>1070000</v>
      </c>
      <c r="Q7">
        <f>SUMIFS('Everything Sorted - Year Org'!$J:$J,'Everything Sorted - Year Org'!$C:$C,$A7,'Everything Sorted - Year Org'!$D:$D,Q$2)</f>
        <v>0</v>
      </c>
      <c r="R7">
        <f>SUMIFS('Everything Sorted - Year Org'!$J:$J,'Everything Sorted - Year Org'!$C:$C,$A7,'Everything Sorted - Year Org'!$D:$D,R$2)</f>
        <v>1155939</v>
      </c>
      <c r="S7">
        <f>SUMIFS('Everything Sorted - Year Org'!$J:$J,'Everything Sorted - Year Org'!$C:$C,$A7,'Everything Sorted - Year Org'!$D:$D,S$2)</f>
        <v>0</v>
      </c>
      <c r="T7">
        <f>SUMIFS('Everything Sorted - Year Org'!$J:$J,'Everything Sorted - Year Org'!$C:$C,$A7,'Everything Sorted - Year Org'!$D:$D,T$2)</f>
        <v>3237947</v>
      </c>
      <c r="U7">
        <f>SUMIFS('Everything Sorted - Year Org'!$J:$J,'Everything Sorted - Year Org'!$C:$C,$A7,'Everything Sorted - Year Org'!$D:$D,U$2)</f>
        <v>1847302</v>
      </c>
      <c r="V7">
        <f>SUMIFS('Everything Sorted - Year Org'!$J:$J,'Everything Sorted - Year Org'!$C:$C,$A7,'Everything Sorted - Year Org'!$D:$D,V$2)</f>
        <v>1911878</v>
      </c>
      <c r="W7">
        <f>SUMIFS('Everything Sorted - Year Org'!$J:$J,'Everything Sorted - Year Org'!$C:$C,$A7,'Everything Sorted - Year Org'!$D:$D,W$2)</f>
        <v>3190290</v>
      </c>
      <c r="X7">
        <f t="shared" si="1"/>
        <v>17164942</v>
      </c>
      <c r="Z7" t="s">
        <v>165</v>
      </c>
      <c r="AA7">
        <f t="shared" si="0"/>
        <v>17164942</v>
      </c>
    </row>
    <row r="8" spans="1:27">
      <c r="A8" t="s">
        <v>33</v>
      </c>
      <c r="B8">
        <f>SUMIFS('Everything Sorted - Year Org'!$J:$J,'Everything Sorted - Year Org'!$C:$C,$A8,'Everything Sorted - Year Org'!$D:$D,B$2)</f>
        <v>0</v>
      </c>
      <c r="C8">
        <f>SUMIFS('Everything Sorted - Year Org'!$J:$J,'Everything Sorted - Year Org'!$C:$C,$A8,'Everything Sorted - Year Org'!$D:$D,C$2)</f>
        <v>0</v>
      </c>
      <c r="D8">
        <f>SUMIFS('Everything Sorted - Year Org'!$J:$J,'Everything Sorted - Year Org'!$C:$C,$A8,'Everything Sorted - Year Org'!$D:$D,D$2)</f>
        <v>0</v>
      </c>
      <c r="E8">
        <f>SUMIFS('Everything Sorted - Year Org'!$J:$J,'Everything Sorted - Year Org'!$C:$C,$A8,'Everything Sorted - Year Org'!$D:$D,E$2)</f>
        <v>0</v>
      </c>
      <c r="F8">
        <f>SUMIFS('Everything Sorted - Year Org'!$J:$J,'Everything Sorted - Year Org'!$C:$C,$A8,'Everything Sorted - Year Org'!$D:$D,F$2)</f>
        <v>0</v>
      </c>
      <c r="G8">
        <f>SUMIFS('Everything Sorted - Year Org'!$J:$J,'Everything Sorted - Year Org'!$C:$C,$A8,'Everything Sorted - Year Org'!$D:$D,G$2)</f>
        <v>752932</v>
      </c>
      <c r="H8">
        <f>SUMIFS('Everything Sorted - Year Org'!$J:$J,'Everything Sorted - Year Org'!$C:$C,$A8,'Everything Sorted - Year Org'!$D:$D,H$2)</f>
        <v>469666</v>
      </c>
      <c r="I8">
        <f>SUMIFS('Everything Sorted - Year Org'!$J:$J,'Everything Sorted - Year Org'!$C:$C,$A8,'Everything Sorted - Year Org'!$D:$D,I$2)</f>
        <v>0</v>
      </c>
      <c r="J8">
        <f>SUMIFS('Everything Sorted - Year Org'!$J:$J,'Everything Sorted - Year Org'!$C:$C,$A8,'Everything Sorted - Year Org'!$D:$D,J$2)</f>
        <v>970859</v>
      </c>
      <c r="K8">
        <f>SUMIFS('Everything Sorted - Year Org'!$J:$J,'Everything Sorted - Year Org'!$C:$C,$A8,'Everything Sorted - Year Org'!$D:$D,K$2)</f>
        <v>0</v>
      </c>
      <c r="L8">
        <f>SUMIFS('Everything Sorted - Year Org'!$J:$J,'Everything Sorted - Year Org'!$C:$C,$A8,'Everything Sorted - Year Org'!$D:$D,L$2)</f>
        <v>0</v>
      </c>
      <c r="M8">
        <f>SUMIFS('Everything Sorted - Year Org'!$J:$J,'Everything Sorted - Year Org'!$C:$C,$A8,'Everything Sorted - Year Org'!$D:$D,M$2)</f>
        <v>763440</v>
      </c>
      <c r="N8">
        <f>SUMIFS('Everything Sorted - Year Org'!$J:$J,'Everything Sorted - Year Org'!$C:$C,$A8,'Everything Sorted - Year Org'!$D:$D,N$2)</f>
        <v>0</v>
      </c>
      <c r="O8">
        <f>SUMIFS('Everything Sorted - Year Org'!$J:$J,'Everything Sorted - Year Org'!$C:$C,$A8,'Everything Sorted - Year Org'!$D:$D,O$2)</f>
        <v>365114</v>
      </c>
      <c r="P8">
        <f>SUMIFS('Everything Sorted - Year Org'!$J:$J,'Everything Sorted - Year Org'!$C:$C,$A8,'Everything Sorted - Year Org'!$D:$D,P$2)</f>
        <v>0</v>
      </c>
      <c r="Q8">
        <f>SUMIFS('Everything Sorted - Year Org'!$J:$J,'Everything Sorted - Year Org'!$C:$C,$A8,'Everything Sorted - Year Org'!$D:$D,Q$2)</f>
        <v>0</v>
      </c>
      <c r="R8">
        <f>SUMIFS('Everything Sorted - Year Org'!$J:$J,'Everything Sorted - Year Org'!$C:$C,$A8,'Everything Sorted - Year Org'!$D:$D,R$2)</f>
        <v>0</v>
      </c>
      <c r="S8">
        <f>SUMIFS('Everything Sorted - Year Org'!$J:$J,'Everything Sorted - Year Org'!$C:$C,$A8,'Everything Sorted - Year Org'!$D:$D,S$2)</f>
        <v>860078</v>
      </c>
      <c r="T8">
        <f>SUMIFS('Everything Sorted - Year Org'!$J:$J,'Everything Sorted - Year Org'!$C:$C,$A8,'Everything Sorted - Year Org'!$D:$D,T$2)</f>
        <v>3316662</v>
      </c>
      <c r="U8">
        <f>SUMIFS('Everything Sorted - Year Org'!$J:$J,'Everything Sorted - Year Org'!$C:$C,$A8,'Everything Sorted - Year Org'!$D:$D,U$2)</f>
        <v>590818</v>
      </c>
      <c r="V8">
        <f>SUMIFS('Everything Sorted - Year Org'!$J:$J,'Everything Sorted - Year Org'!$C:$C,$A8,'Everything Sorted - Year Org'!$D:$D,V$2)</f>
        <v>502511</v>
      </c>
      <c r="W8">
        <f>SUMIFS('Everything Sorted - Year Org'!$J:$J,'Everything Sorted - Year Org'!$C:$C,$A8,'Everything Sorted - Year Org'!$D:$D,W$2)</f>
        <v>396951</v>
      </c>
      <c r="X8">
        <f t="shared" si="1"/>
        <v>8989031</v>
      </c>
      <c r="Z8" t="s">
        <v>33</v>
      </c>
      <c r="AA8">
        <f t="shared" si="0"/>
        <v>8989031</v>
      </c>
    </row>
    <row r="9" spans="1:27">
      <c r="A9" t="s">
        <v>241</v>
      </c>
      <c r="B9">
        <f>SUMIFS('Everything Sorted - Year Org'!$J:$J,'Everything Sorted - Year Org'!$C:$C,$A9,'Everything Sorted - Year Org'!$D:$D,B$2)</f>
        <v>0</v>
      </c>
      <c r="C9">
        <f>SUMIFS('Everything Sorted - Year Org'!$J:$J,'Everything Sorted - Year Org'!$C:$C,$A9,'Everything Sorted - Year Org'!$D:$D,C$2)</f>
        <v>0</v>
      </c>
      <c r="D9">
        <f>SUMIFS('Everything Sorted - Year Org'!$J:$J,'Everything Sorted - Year Org'!$C:$C,$A9,'Everything Sorted - Year Org'!$D:$D,D$2)</f>
        <v>0</v>
      </c>
      <c r="E9">
        <f>SUMIFS('Everything Sorted - Year Org'!$J:$J,'Everything Sorted - Year Org'!$C:$C,$A9,'Everything Sorted - Year Org'!$D:$D,E$2)</f>
        <v>0</v>
      </c>
      <c r="F9">
        <f>SUMIFS('Everything Sorted - Year Org'!$J:$J,'Everything Sorted - Year Org'!$C:$C,$A9,'Everything Sorted - Year Org'!$D:$D,F$2)</f>
        <v>0</v>
      </c>
      <c r="G9">
        <f>SUMIFS('Everything Sorted - Year Org'!$J:$J,'Everything Sorted - Year Org'!$C:$C,$A9,'Everything Sorted - Year Org'!$D:$D,G$2)</f>
        <v>0</v>
      </c>
      <c r="H9">
        <f>SUMIFS('Everything Sorted - Year Org'!$J:$J,'Everything Sorted - Year Org'!$C:$C,$A9,'Everything Sorted - Year Org'!$D:$D,H$2)</f>
        <v>0</v>
      </c>
      <c r="I9">
        <f>SUMIFS('Everything Sorted - Year Org'!$J:$J,'Everything Sorted - Year Org'!$C:$C,$A9,'Everything Sorted - Year Org'!$D:$D,I$2)</f>
        <v>3368279</v>
      </c>
      <c r="J9">
        <f>SUMIFS('Everything Sorted - Year Org'!$J:$J,'Everything Sorted - Year Org'!$C:$C,$A9,'Everything Sorted - Year Org'!$D:$D,J$2)</f>
        <v>3291866</v>
      </c>
      <c r="K9">
        <f>SUMIFS('Everything Sorted - Year Org'!$J:$J,'Everything Sorted - Year Org'!$C:$C,$A9,'Everything Sorted - Year Org'!$D:$D,K$2)</f>
        <v>3784220</v>
      </c>
      <c r="L9">
        <f>SUMIFS('Everything Sorted - Year Org'!$J:$J,'Everything Sorted - Year Org'!$C:$C,$A9,'Everything Sorted - Year Org'!$D:$D,L$2)</f>
        <v>2285178</v>
      </c>
      <c r="M9">
        <f>SUMIFS('Everything Sorted - Year Org'!$J:$J,'Everything Sorted - Year Org'!$C:$C,$A9,'Everything Sorted - Year Org'!$D:$D,M$2)</f>
        <v>1444896</v>
      </c>
      <c r="N9">
        <f>SUMIFS('Everything Sorted - Year Org'!$J:$J,'Everything Sorted - Year Org'!$C:$C,$A9,'Everything Sorted - Year Org'!$D:$D,N$2)</f>
        <v>3961296</v>
      </c>
      <c r="O9">
        <f>SUMIFS('Everything Sorted - Year Org'!$J:$J,'Everything Sorted - Year Org'!$C:$C,$A9,'Everything Sorted - Year Org'!$D:$D,O$2)</f>
        <v>0</v>
      </c>
      <c r="P9">
        <f>SUMIFS('Everything Sorted - Year Org'!$J:$J,'Everything Sorted - Year Org'!$C:$C,$A9,'Everything Sorted - Year Org'!$D:$D,P$2)</f>
        <v>1353606</v>
      </c>
      <c r="Q9">
        <f>SUMIFS('Everything Sorted - Year Org'!$J:$J,'Everything Sorted - Year Org'!$C:$C,$A9,'Everything Sorted - Year Org'!$D:$D,Q$2)</f>
        <v>806435</v>
      </c>
      <c r="R9">
        <f>SUMIFS('Everything Sorted - Year Org'!$J:$J,'Everything Sorted - Year Org'!$C:$C,$A9,'Everything Sorted - Year Org'!$D:$D,R$2)</f>
        <v>4008305</v>
      </c>
      <c r="S9">
        <f>SUMIFS('Everything Sorted - Year Org'!$J:$J,'Everything Sorted - Year Org'!$C:$C,$A9,'Everything Sorted - Year Org'!$D:$D,S$2)</f>
        <v>1807357</v>
      </c>
      <c r="T9">
        <f>SUMIFS('Everything Sorted - Year Org'!$J:$J,'Everything Sorted - Year Org'!$C:$C,$A9,'Everything Sorted - Year Org'!$D:$D,T$2)</f>
        <v>2666546</v>
      </c>
      <c r="U9">
        <f>SUMIFS('Everything Sorted - Year Org'!$J:$J,'Everything Sorted - Year Org'!$C:$C,$A9,'Everything Sorted - Year Org'!$D:$D,U$2)</f>
        <v>3353610</v>
      </c>
      <c r="V9">
        <f>SUMIFS('Everything Sorted - Year Org'!$J:$J,'Everything Sorted - Year Org'!$C:$C,$A9,'Everything Sorted - Year Org'!$D:$D,V$2)</f>
        <v>4743360</v>
      </c>
      <c r="W9">
        <f>SUMIFS('Everything Sorted - Year Org'!$J:$J,'Everything Sorted - Year Org'!$C:$C,$A9,'Everything Sorted - Year Org'!$D:$D,W$2)</f>
        <v>0</v>
      </c>
      <c r="X9">
        <f t="shared" si="1"/>
        <v>36874954</v>
      </c>
      <c r="Z9" t="s">
        <v>241</v>
      </c>
      <c r="AA9">
        <f t="shared" si="0"/>
        <v>36874954</v>
      </c>
    </row>
    <row r="10" spans="1:27">
      <c r="A10" t="s">
        <v>594</v>
      </c>
      <c r="B10">
        <f>SUMIFS('Everything Sorted - Year Org'!$J:$J,'Everything Sorted - Year Org'!$C:$C,$A10,'Everything Sorted - Year Org'!$D:$D,B$2)</f>
        <v>0</v>
      </c>
      <c r="C10">
        <f>SUMIFS('Everything Sorted - Year Org'!$J:$J,'Everything Sorted - Year Org'!$C:$C,$A10,'Everything Sorted - Year Org'!$D:$D,C$2)</f>
        <v>0</v>
      </c>
      <c r="D10">
        <f>SUMIFS('Everything Sorted - Year Org'!$J:$J,'Everything Sorted - Year Org'!$C:$C,$A10,'Everything Sorted - Year Org'!$D:$D,D$2)</f>
        <v>0</v>
      </c>
      <c r="E10">
        <f>SUMIFS('Everything Sorted - Year Org'!$J:$J,'Everything Sorted - Year Org'!$C:$C,$A10,'Everything Sorted - Year Org'!$D:$D,E$2)</f>
        <v>0</v>
      </c>
      <c r="F10">
        <f>SUMIFS('Everything Sorted - Year Org'!$J:$J,'Everything Sorted - Year Org'!$C:$C,$A10,'Everything Sorted - Year Org'!$D:$D,F$2)</f>
        <v>0</v>
      </c>
      <c r="G10">
        <f>SUMIFS('Everything Sorted - Year Org'!$J:$J,'Everything Sorted - Year Org'!$C:$C,$A10,'Everything Sorted - Year Org'!$D:$D,G$2)</f>
        <v>0</v>
      </c>
      <c r="H10">
        <f>SUMIFS('Everything Sorted - Year Org'!$J:$J,'Everything Sorted - Year Org'!$C:$C,$A10,'Everything Sorted - Year Org'!$D:$D,H$2)</f>
        <v>0</v>
      </c>
      <c r="I10">
        <f>SUMIFS('Everything Sorted - Year Org'!$J:$J,'Everything Sorted - Year Org'!$C:$C,$A10,'Everything Sorted - Year Org'!$D:$D,I$2)</f>
        <v>0</v>
      </c>
      <c r="J10">
        <f>SUMIFS('Everything Sorted - Year Org'!$J:$J,'Everything Sorted - Year Org'!$C:$C,$A10,'Everything Sorted - Year Org'!$D:$D,J$2)</f>
        <v>0</v>
      </c>
      <c r="K10">
        <f>SUMIFS('Everything Sorted - Year Org'!$J:$J,'Everything Sorted - Year Org'!$C:$C,$A10,'Everything Sorted - Year Org'!$D:$D,K$2)</f>
        <v>3340478</v>
      </c>
      <c r="L10">
        <f>SUMIFS('Everything Sorted - Year Org'!$J:$J,'Everything Sorted - Year Org'!$C:$C,$A10,'Everything Sorted - Year Org'!$D:$D,L$2)</f>
        <v>0</v>
      </c>
      <c r="M10">
        <f>SUMIFS('Everything Sorted - Year Org'!$J:$J,'Everything Sorted - Year Org'!$C:$C,$A10,'Everything Sorted - Year Org'!$D:$D,M$2)</f>
        <v>3020116</v>
      </c>
      <c r="N10">
        <f>SUMIFS('Everything Sorted - Year Org'!$J:$J,'Everything Sorted - Year Org'!$C:$C,$A10,'Everything Sorted - Year Org'!$D:$D,N$2)</f>
        <v>0</v>
      </c>
      <c r="O10">
        <f>SUMIFS('Everything Sorted - Year Org'!$J:$J,'Everything Sorted - Year Org'!$C:$C,$A10,'Everything Sorted - Year Org'!$D:$D,O$2)</f>
        <v>3249354</v>
      </c>
      <c r="P10">
        <f>SUMIFS('Everything Sorted - Year Org'!$J:$J,'Everything Sorted - Year Org'!$C:$C,$A10,'Everything Sorted - Year Org'!$D:$D,P$2)</f>
        <v>0</v>
      </c>
      <c r="Q10">
        <f>SUMIFS('Everything Sorted - Year Org'!$J:$J,'Everything Sorted - Year Org'!$C:$C,$A10,'Everything Sorted - Year Org'!$D:$D,Q$2)</f>
        <v>0</v>
      </c>
      <c r="R10">
        <f>SUMIFS('Everything Sorted - Year Org'!$J:$J,'Everything Sorted - Year Org'!$C:$C,$A10,'Everything Sorted - Year Org'!$D:$D,R$2)</f>
        <v>0</v>
      </c>
      <c r="S10">
        <f>SUMIFS('Everything Sorted - Year Org'!$J:$J,'Everything Sorted - Year Org'!$C:$C,$A10,'Everything Sorted - Year Org'!$D:$D,S$2)</f>
        <v>2958100</v>
      </c>
      <c r="T10">
        <f>SUMIFS('Everything Sorted - Year Org'!$J:$J,'Everything Sorted - Year Org'!$C:$C,$A10,'Everything Sorted - Year Org'!$D:$D,T$2)</f>
        <v>0</v>
      </c>
      <c r="U10">
        <f>SUMIFS('Everything Sorted - Year Org'!$J:$J,'Everything Sorted - Year Org'!$C:$C,$A10,'Everything Sorted - Year Org'!$D:$D,U$2)</f>
        <v>3310180</v>
      </c>
      <c r="V10">
        <f>SUMIFS('Everything Sorted - Year Org'!$J:$J,'Everything Sorted - Year Org'!$C:$C,$A10,'Everything Sorted - Year Org'!$D:$D,V$2)</f>
        <v>0</v>
      </c>
      <c r="W10">
        <f>SUMIFS('Everything Sorted - Year Org'!$J:$J,'Everything Sorted - Year Org'!$C:$C,$A10,'Everything Sorted - Year Org'!$D:$D,W$2)</f>
        <v>0</v>
      </c>
      <c r="X10">
        <f t="shared" si="1"/>
        <v>15878228</v>
      </c>
      <c r="Z10" t="s">
        <v>594</v>
      </c>
      <c r="AA10">
        <f t="shared" si="0"/>
        <v>15878228</v>
      </c>
    </row>
    <row r="11" spans="1:27">
      <c r="A11" t="s">
        <v>205</v>
      </c>
      <c r="B11">
        <f>SUMIFS('Everything Sorted - Year Org'!$J:$J,'Everything Sorted - Year Org'!$C:$C,$A11,'Everything Sorted - Year Org'!$D:$D,B$2)</f>
        <v>0</v>
      </c>
      <c r="C11">
        <f>SUMIFS('Everything Sorted - Year Org'!$J:$J,'Everything Sorted - Year Org'!$C:$C,$A11,'Everything Sorted - Year Org'!$D:$D,C$2)</f>
        <v>0</v>
      </c>
      <c r="D11">
        <f>SUMIFS('Everything Sorted - Year Org'!$J:$J,'Everything Sorted - Year Org'!$C:$C,$A11,'Everything Sorted - Year Org'!$D:$D,D$2)</f>
        <v>0</v>
      </c>
      <c r="E11">
        <f>SUMIFS('Everything Sorted - Year Org'!$J:$J,'Everything Sorted - Year Org'!$C:$C,$A11,'Everything Sorted - Year Org'!$D:$D,E$2)</f>
        <v>0</v>
      </c>
      <c r="F11">
        <f>SUMIFS('Everything Sorted - Year Org'!$J:$J,'Everything Sorted - Year Org'!$C:$C,$A11,'Everything Sorted - Year Org'!$D:$D,F$2)</f>
        <v>0</v>
      </c>
      <c r="G11">
        <f>SUMIFS('Everything Sorted - Year Org'!$J:$J,'Everything Sorted - Year Org'!$C:$C,$A11,'Everything Sorted - Year Org'!$D:$D,G$2)</f>
        <v>0</v>
      </c>
      <c r="H11">
        <f>SUMIFS('Everything Sorted - Year Org'!$J:$J,'Everything Sorted - Year Org'!$C:$C,$A11,'Everything Sorted - Year Org'!$D:$D,H$2)</f>
        <v>0</v>
      </c>
      <c r="I11">
        <f>SUMIFS('Everything Sorted - Year Org'!$J:$J,'Everything Sorted - Year Org'!$C:$C,$A11,'Everything Sorted - Year Org'!$D:$D,I$2)</f>
        <v>0</v>
      </c>
      <c r="J11">
        <f>SUMIFS('Everything Sorted - Year Org'!$J:$J,'Everything Sorted - Year Org'!$C:$C,$A11,'Everything Sorted - Year Org'!$D:$D,J$2)</f>
        <v>0</v>
      </c>
      <c r="K11">
        <f>SUMIFS('Everything Sorted - Year Org'!$J:$J,'Everything Sorted - Year Org'!$C:$C,$A11,'Everything Sorted - Year Org'!$D:$D,K$2)</f>
        <v>0</v>
      </c>
      <c r="L11">
        <f>SUMIFS('Everything Sorted - Year Org'!$J:$J,'Everything Sorted - Year Org'!$C:$C,$A11,'Everything Sorted - Year Org'!$D:$D,L$2)</f>
        <v>2018195</v>
      </c>
      <c r="M11">
        <f>SUMIFS('Everything Sorted - Year Org'!$J:$J,'Everything Sorted - Year Org'!$C:$C,$A11,'Everything Sorted - Year Org'!$D:$D,M$2)</f>
        <v>1439718</v>
      </c>
      <c r="N11">
        <f>SUMIFS('Everything Sorted - Year Org'!$J:$J,'Everything Sorted - Year Org'!$C:$C,$A11,'Everything Sorted - Year Org'!$D:$D,N$2)</f>
        <v>497699</v>
      </c>
      <c r="O11">
        <f>SUMIFS('Everything Sorted - Year Org'!$J:$J,'Everything Sorted - Year Org'!$C:$C,$A11,'Everything Sorted - Year Org'!$D:$D,O$2)</f>
        <v>1633194</v>
      </c>
      <c r="P11">
        <f>SUMIFS('Everything Sorted - Year Org'!$J:$J,'Everything Sorted - Year Org'!$C:$C,$A11,'Everything Sorted - Year Org'!$D:$D,P$2)</f>
        <v>1109567</v>
      </c>
      <c r="Q11">
        <f>SUMIFS('Everything Sorted - Year Org'!$J:$J,'Everything Sorted - Year Org'!$C:$C,$A11,'Everything Sorted - Year Org'!$D:$D,Q$2)</f>
        <v>3399453</v>
      </c>
      <c r="R11">
        <f>SUMIFS('Everything Sorted - Year Org'!$J:$J,'Everything Sorted - Year Org'!$C:$C,$A11,'Everything Sorted - Year Org'!$D:$D,R$2)</f>
        <v>1060844</v>
      </c>
      <c r="S11">
        <f>SUMIFS('Everything Sorted - Year Org'!$J:$J,'Everything Sorted - Year Org'!$C:$C,$A11,'Everything Sorted - Year Org'!$D:$D,S$2)</f>
        <v>1964289</v>
      </c>
      <c r="T11">
        <f>SUMIFS('Everything Sorted - Year Org'!$J:$J,'Everything Sorted - Year Org'!$C:$C,$A11,'Everything Sorted - Year Org'!$D:$D,T$2)</f>
        <v>447495</v>
      </c>
      <c r="U11">
        <f>SUMIFS('Everything Sorted - Year Org'!$J:$J,'Everything Sorted - Year Org'!$C:$C,$A11,'Everything Sorted - Year Org'!$D:$D,U$2)</f>
        <v>1650629</v>
      </c>
      <c r="V11">
        <f>SUMIFS('Everything Sorted - Year Org'!$J:$J,'Everything Sorted - Year Org'!$C:$C,$A11,'Everything Sorted - Year Org'!$D:$D,V$2)</f>
        <v>2129445</v>
      </c>
      <c r="W11">
        <f>SUMIFS('Everything Sorted - Year Org'!$J:$J,'Everything Sorted - Year Org'!$C:$C,$A11,'Everything Sorted - Year Org'!$D:$D,W$2)</f>
        <v>1317988</v>
      </c>
      <c r="X11">
        <f t="shared" si="1"/>
        <v>18668516</v>
      </c>
      <c r="Z11" t="s">
        <v>205</v>
      </c>
      <c r="AA11">
        <f t="shared" si="0"/>
        <v>18668516</v>
      </c>
    </row>
    <row r="12" spans="1:27">
      <c r="A12" t="s">
        <v>18</v>
      </c>
      <c r="B12">
        <f>SUMIFS('Everything Sorted - Year Org'!$J:$J,'Everything Sorted - Year Org'!$C:$C,$A12,'Everything Sorted - Year Org'!$D:$D,B$2)</f>
        <v>0</v>
      </c>
      <c r="C12">
        <f>SUMIFS('Everything Sorted - Year Org'!$J:$J,'Everything Sorted - Year Org'!$C:$C,$A12,'Everything Sorted - Year Org'!$D:$D,C$2)</f>
        <v>0</v>
      </c>
      <c r="D12">
        <f>SUMIFS('Everything Sorted - Year Org'!$J:$J,'Everything Sorted - Year Org'!$C:$C,$A12,'Everything Sorted - Year Org'!$D:$D,D$2)</f>
        <v>0</v>
      </c>
      <c r="E12">
        <f>SUMIFS('Everything Sorted - Year Org'!$J:$J,'Everything Sorted - Year Org'!$C:$C,$A12,'Everything Sorted - Year Org'!$D:$D,E$2)</f>
        <v>0</v>
      </c>
      <c r="F12">
        <f>SUMIFS('Everything Sorted - Year Org'!$J:$J,'Everything Sorted - Year Org'!$C:$C,$A12,'Everything Sorted - Year Org'!$D:$D,F$2)</f>
        <v>0</v>
      </c>
      <c r="G12">
        <f>SUMIFS('Everything Sorted - Year Org'!$J:$J,'Everything Sorted - Year Org'!$C:$C,$A12,'Everything Sorted - Year Org'!$D:$D,G$2)</f>
        <v>0</v>
      </c>
      <c r="H12">
        <f>SUMIFS('Everything Sorted - Year Org'!$J:$J,'Everything Sorted - Year Org'!$C:$C,$A12,'Everything Sorted - Year Org'!$D:$D,H$2)</f>
        <v>0</v>
      </c>
      <c r="I12">
        <f>SUMIFS('Everything Sorted - Year Org'!$J:$J,'Everything Sorted - Year Org'!$C:$C,$A12,'Everything Sorted - Year Org'!$D:$D,I$2)</f>
        <v>0</v>
      </c>
      <c r="J12">
        <f>SUMIFS('Everything Sorted - Year Org'!$J:$J,'Everything Sorted - Year Org'!$C:$C,$A12,'Everything Sorted - Year Org'!$D:$D,J$2)</f>
        <v>0</v>
      </c>
      <c r="K12">
        <f>SUMIFS('Everything Sorted - Year Org'!$J:$J,'Everything Sorted - Year Org'!$C:$C,$A12,'Everything Sorted - Year Org'!$D:$D,K$2)</f>
        <v>0</v>
      </c>
      <c r="L12">
        <f>SUMIFS('Everything Sorted - Year Org'!$J:$J,'Everything Sorted - Year Org'!$C:$C,$A12,'Everything Sorted - Year Org'!$D:$D,L$2)</f>
        <v>0</v>
      </c>
      <c r="M12">
        <f>SUMIFS('Everything Sorted - Year Org'!$J:$J,'Everything Sorted - Year Org'!$C:$C,$A12,'Everything Sorted - Year Org'!$D:$D,M$2)</f>
        <v>0</v>
      </c>
      <c r="N12">
        <f>SUMIFS('Everything Sorted - Year Org'!$J:$J,'Everything Sorted - Year Org'!$C:$C,$A12,'Everything Sorted - Year Org'!$D:$D,N$2)</f>
        <v>0</v>
      </c>
      <c r="O12">
        <f>SUMIFS('Everything Sorted - Year Org'!$J:$J,'Everything Sorted - Year Org'!$C:$C,$A12,'Everything Sorted - Year Org'!$D:$D,O$2)</f>
        <v>0</v>
      </c>
      <c r="P12">
        <f>SUMIFS('Everything Sorted - Year Org'!$J:$J,'Everything Sorted - Year Org'!$C:$C,$A12,'Everything Sorted - Year Org'!$D:$D,P$2)</f>
        <v>0</v>
      </c>
      <c r="Q12">
        <f>SUMIFS('Everything Sorted - Year Org'!$J:$J,'Everything Sorted - Year Org'!$C:$C,$A12,'Everything Sorted - Year Org'!$D:$D,Q$2)</f>
        <v>0</v>
      </c>
      <c r="R12">
        <f>SUMIFS('Everything Sorted - Year Org'!$J:$J,'Everything Sorted - Year Org'!$C:$C,$A12,'Everything Sorted - Year Org'!$D:$D,R$2)</f>
        <v>0</v>
      </c>
      <c r="S12">
        <f>SUMIFS('Everything Sorted - Year Org'!$J:$J,'Everything Sorted - Year Org'!$C:$C,$A12,'Everything Sorted - Year Org'!$D:$D,S$2)</f>
        <v>0</v>
      </c>
      <c r="T12">
        <f>SUMIFS('Everything Sorted - Year Org'!$J:$J,'Everything Sorted - Year Org'!$C:$C,$A12,'Everything Sorted - Year Org'!$D:$D,T$2)</f>
        <v>0</v>
      </c>
      <c r="U12">
        <f>SUMIFS('Everything Sorted - Year Org'!$J:$J,'Everything Sorted - Year Org'!$C:$C,$A12,'Everything Sorted - Year Org'!$D:$D,U$2)</f>
        <v>0</v>
      </c>
      <c r="V12">
        <f>SUMIFS('Everything Sorted - Year Org'!$J:$J,'Everything Sorted - Year Org'!$C:$C,$A12,'Everything Sorted - Year Org'!$D:$D,V$2)</f>
        <v>0</v>
      </c>
      <c r="W12">
        <f>SUMIFS('Everything Sorted - Year Org'!$J:$J,'Everything Sorted - Year Org'!$C:$C,$A12,'Everything Sorted - Year Org'!$D:$D,W$2)</f>
        <v>3759824</v>
      </c>
      <c r="X12">
        <f t="shared" si="1"/>
        <v>3759824</v>
      </c>
      <c r="Z12" t="s">
        <v>18</v>
      </c>
      <c r="AA12">
        <f t="shared" si="0"/>
        <v>3759824</v>
      </c>
    </row>
    <row r="13" spans="1:27">
      <c r="A13" t="s">
        <v>27</v>
      </c>
      <c r="B13">
        <f>SUMIFS('Everything Sorted - Year Org'!$J:$J,'Everything Sorted - Year Org'!$C:$C,$A13,'Everything Sorted - Year Org'!$D:$D,B$2)</f>
        <v>0</v>
      </c>
      <c r="C13">
        <f>SUMIFS('Everything Sorted - Year Org'!$J:$J,'Everything Sorted - Year Org'!$C:$C,$A13,'Everything Sorted - Year Org'!$D:$D,C$2)</f>
        <v>0</v>
      </c>
      <c r="D13">
        <f>SUMIFS('Everything Sorted - Year Org'!$J:$J,'Everything Sorted - Year Org'!$C:$C,$A13,'Everything Sorted - Year Org'!$D:$D,D$2)</f>
        <v>0</v>
      </c>
      <c r="E13">
        <f>SUMIFS('Everything Sorted - Year Org'!$J:$J,'Everything Sorted - Year Org'!$C:$C,$A13,'Everything Sorted - Year Org'!$D:$D,E$2)</f>
        <v>0</v>
      </c>
      <c r="F13">
        <f>SUMIFS('Everything Sorted - Year Org'!$J:$J,'Everything Sorted - Year Org'!$C:$C,$A13,'Everything Sorted - Year Org'!$D:$D,F$2)</f>
        <v>0</v>
      </c>
      <c r="G13">
        <f>SUMIFS('Everything Sorted - Year Org'!$J:$J,'Everything Sorted - Year Org'!$C:$C,$A13,'Everything Sorted - Year Org'!$D:$D,G$2)</f>
        <v>0</v>
      </c>
      <c r="H13">
        <f>SUMIFS('Everything Sorted - Year Org'!$J:$J,'Everything Sorted - Year Org'!$C:$C,$A13,'Everything Sorted - Year Org'!$D:$D,H$2)</f>
        <v>0</v>
      </c>
      <c r="I13">
        <f>SUMIFS('Everything Sorted - Year Org'!$J:$J,'Everything Sorted - Year Org'!$C:$C,$A13,'Everything Sorted - Year Org'!$D:$D,I$2)</f>
        <v>0</v>
      </c>
      <c r="J13">
        <f>SUMIFS('Everything Sorted - Year Org'!$J:$J,'Everything Sorted - Year Org'!$C:$C,$A13,'Everything Sorted - Year Org'!$D:$D,J$2)</f>
        <v>0</v>
      </c>
      <c r="K13">
        <f>SUMIFS('Everything Sorted - Year Org'!$J:$J,'Everything Sorted - Year Org'!$C:$C,$A13,'Everything Sorted - Year Org'!$D:$D,K$2)</f>
        <v>0</v>
      </c>
      <c r="L13">
        <f>SUMIFS('Everything Sorted - Year Org'!$J:$J,'Everything Sorted - Year Org'!$C:$C,$A13,'Everything Sorted - Year Org'!$D:$D,L$2)</f>
        <v>0</v>
      </c>
      <c r="M13">
        <f>SUMIFS('Everything Sorted - Year Org'!$J:$J,'Everything Sorted - Year Org'!$C:$C,$A13,'Everything Sorted - Year Org'!$D:$D,M$2)</f>
        <v>0</v>
      </c>
      <c r="N13">
        <f>SUMIFS('Everything Sorted - Year Org'!$J:$J,'Everything Sorted - Year Org'!$C:$C,$A13,'Everything Sorted - Year Org'!$D:$D,N$2)</f>
        <v>0</v>
      </c>
      <c r="O13">
        <f>SUMIFS('Everything Sorted - Year Org'!$J:$J,'Everything Sorted - Year Org'!$C:$C,$A13,'Everything Sorted - Year Org'!$D:$D,O$2)</f>
        <v>0</v>
      </c>
      <c r="P13">
        <f>SUMIFS('Everything Sorted - Year Org'!$J:$J,'Everything Sorted - Year Org'!$C:$C,$A13,'Everything Sorted - Year Org'!$D:$D,P$2)</f>
        <v>0</v>
      </c>
      <c r="Q13">
        <f>SUMIFS('Everything Sorted - Year Org'!$J:$J,'Everything Sorted - Year Org'!$C:$C,$A13,'Everything Sorted - Year Org'!$D:$D,Q$2)</f>
        <v>0</v>
      </c>
      <c r="R13">
        <f>SUMIFS('Everything Sorted - Year Org'!$J:$J,'Everything Sorted - Year Org'!$C:$C,$A13,'Everything Sorted - Year Org'!$D:$D,R$2)</f>
        <v>0</v>
      </c>
      <c r="S13">
        <f>SUMIFS('Everything Sorted - Year Org'!$J:$J,'Everything Sorted - Year Org'!$C:$C,$A13,'Everything Sorted - Year Org'!$D:$D,S$2)</f>
        <v>0</v>
      </c>
      <c r="T13">
        <f>SUMIFS('Everything Sorted - Year Org'!$J:$J,'Everything Sorted - Year Org'!$C:$C,$A13,'Everything Sorted - Year Org'!$D:$D,T$2)</f>
        <v>0</v>
      </c>
      <c r="U13">
        <f>SUMIFS('Everything Sorted - Year Org'!$J:$J,'Everything Sorted - Year Org'!$C:$C,$A13,'Everything Sorted - Year Org'!$D:$D,U$2)</f>
        <v>0</v>
      </c>
      <c r="V13">
        <f>SUMIFS('Everything Sorted - Year Org'!$J:$J,'Everything Sorted - Year Org'!$C:$C,$A13,'Everything Sorted - Year Org'!$D:$D,V$2)</f>
        <v>0</v>
      </c>
      <c r="W13">
        <f>SUMIFS('Everything Sorted - Year Org'!$J:$J,'Everything Sorted - Year Org'!$C:$C,$A13,'Everything Sorted - Year Org'!$D:$D,W$2)</f>
        <v>764472</v>
      </c>
      <c r="X13">
        <f t="shared" si="1"/>
        <v>764472</v>
      </c>
      <c r="Z13" t="s">
        <v>27</v>
      </c>
      <c r="AA13">
        <f t="shared" si="0"/>
        <v>764472</v>
      </c>
    </row>
    <row r="15" spans="1:27">
      <c r="A15" t="s">
        <v>4208</v>
      </c>
      <c r="B15">
        <f t="shared" ref="B15:W15" si="2">SUM(B3:B13)</f>
        <v>3806662</v>
      </c>
      <c r="C15">
        <f t="shared" si="2"/>
        <v>6095533</v>
      </c>
      <c r="D15">
        <f t="shared" si="2"/>
        <v>4919340</v>
      </c>
      <c r="E15">
        <f t="shared" si="2"/>
        <v>5868785</v>
      </c>
      <c r="F15">
        <f t="shared" si="2"/>
        <v>8207130</v>
      </c>
      <c r="G15">
        <f t="shared" si="2"/>
        <v>8600980</v>
      </c>
      <c r="H15">
        <f t="shared" si="2"/>
        <v>6328950</v>
      </c>
      <c r="I15">
        <f t="shared" si="2"/>
        <v>7196231</v>
      </c>
      <c r="J15">
        <f t="shared" si="2"/>
        <v>9239845</v>
      </c>
      <c r="K15">
        <f t="shared" si="2"/>
        <v>10083065</v>
      </c>
      <c r="L15">
        <f t="shared" si="2"/>
        <v>6238440</v>
      </c>
      <c r="M15">
        <f t="shared" si="2"/>
        <v>9881213</v>
      </c>
      <c r="N15">
        <f t="shared" si="2"/>
        <v>7924184</v>
      </c>
      <c r="O15">
        <f t="shared" si="2"/>
        <v>7765283</v>
      </c>
      <c r="P15">
        <f t="shared" si="2"/>
        <v>6656584</v>
      </c>
      <c r="Q15">
        <f t="shared" si="2"/>
        <v>6311064</v>
      </c>
      <c r="R15">
        <f t="shared" si="2"/>
        <v>10582970</v>
      </c>
      <c r="S15">
        <f t="shared" si="2"/>
        <v>14658198</v>
      </c>
      <c r="T15">
        <f t="shared" si="2"/>
        <v>16686413</v>
      </c>
      <c r="U15">
        <f t="shared" si="2"/>
        <v>16434811</v>
      </c>
      <c r="V15">
        <f t="shared" si="2"/>
        <v>14286038</v>
      </c>
      <c r="W15">
        <f t="shared" si="2"/>
        <v>10317896</v>
      </c>
      <c r="X15">
        <f t="shared" si="1"/>
        <v>198089615</v>
      </c>
      <c r="Z15" s="39" t="s">
        <v>4248</v>
      </c>
      <c r="AA15" s="39">
        <f>SUM(AA3:AA13)</f>
        <v>198089615</v>
      </c>
    </row>
    <row r="20" spans="1:10">
      <c r="A20" s="39"/>
      <c r="D20" s="39"/>
      <c r="G20" s="39"/>
      <c r="J20" s="39"/>
    </row>
    <row r="36" spans="1:4">
      <c r="A36" s="39"/>
      <c r="B36" s="39"/>
      <c r="C36" s="39"/>
      <c r="D36" s="39"/>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E7B67-E678-B042-B508-09A134E7C9A4}">
  <dimension ref="A1:AA164"/>
  <sheetViews>
    <sheetView zoomScale="80" zoomScaleNormal="80" workbookViewId="0">
      <selection activeCell="B4" sqref="B4"/>
    </sheetView>
  </sheetViews>
  <sheetFormatPr defaultColWidth="11" defaultRowHeight="15.95"/>
  <cols>
    <col min="1" max="1" width="41" bestFit="1" customWidth="1"/>
    <col min="2" max="5" width="10.875" customWidth="1"/>
    <col min="7" max="8" width="10.875" customWidth="1"/>
    <col min="10" max="11" width="10.875" customWidth="1"/>
    <col min="13" max="14" width="10.875" customWidth="1"/>
    <col min="16" max="17" width="10.875" customWidth="1"/>
  </cols>
  <sheetData>
    <row r="1" spans="1:27">
      <c r="A1" s="39" t="s">
        <v>4209</v>
      </c>
      <c r="B1" s="42" t="s">
        <v>4208</v>
      </c>
      <c r="C1" s="42" t="s">
        <v>4208</v>
      </c>
      <c r="D1" s="42" t="s">
        <v>4208</v>
      </c>
      <c r="E1" s="42" t="s">
        <v>4208</v>
      </c>
      <c r="F1" s="42" t="s">
        <v>4208</v>
      </c>
      <c r="G1" s="42" t="s">
        <v>4208</v>
      </c>
      <c r="H1" s="42" t="s">
        <v>4208</v>
      </c>
      <c r="I1" s="42" t="s">
        <v>4208</v>
      </c>
      <c r="J1" s="42" t="s">
        <v>4208</v>
      </c>
      <c r="K1" s="42" t="s">
        <v>4208</v>
      </c>
      <c r="L1" s="42" t="s">
        <v>4208</v>
      </c>
      <c r="M1" s="42" t="s">
        <v>4208</v>
      </c>
      <c r="N1" s="42" t="s">
        <v>4208</v>
      </c>
      <c r="O1" s="42" t="s">
        <v>4208</v>
      </c>
      <c r="P1" s="42" t="s">
        <v>4208</v>
      </c>
      <c r="Q1" s="42" t="s">
        <v>4208</v>
      </c>
      <c r="R1" s="42" t="s">
        <v>4208</v>
      </c>
      <c r="S1" s="42" t="s">
        <v>4208</v>
      </c>
      <c r="T1" s="42" t="s">
        <v>4208</v>
      </c>
      <c r="U1" s="42" t="s">
        <v>4208</v>
      </c>
      <c r="V1" s="42" t="s">
        <v>4208</v>
      </c>
      <c r="W1" s="42" t="s">
        <v>4208</v>
      </c>
      <c r="X1" s="39" t="s">
        <v>4335</v>
      </c>
      <c r="Z1" s="40" t="s">
        <v>4234</v>
      </c>
    </row>
    <row r="2" spans="1:27">
      <c r="A2" s="39"/>
      <c r="B2" s="42">
        <v>2002</v>
      </c>
      <c r="C2" s="42">
        <v>2003</v>
      </c>
      <c r="D2" s="42">
        <v>2004</v>
      </c>
      <c r="E2" s="42">
        <v>2005</v>
      </c>
      <c r="F2" s="42">
        <v>2006</v>
      </c>
      <c r="G2" s="42">
        <v>2007</v>
      </c>
      <c r="H2" s="42">
        <v>2008</v>
      </c>
      <c r="I2" s="42">
        <v>2009</v>
      </c>
      <c r="J2" s="42">
        <v>2010</v>
      </c>
      <c r="K2" s="42">
        <v>2011</v>
      </c>
      <c r="L2" s="42">
        <v>2012</v>
      </c>
      <c r="M2" s="42">
        <v>2013</v>
      </c>
      <c r="N2" s="42">
        <v>2014</v>
      </c>
      <c r="O2" s="42">
        <v>2015</v>
      </c>
      <c r="P2" s="42">
        <v>2016</v>
      </c>
      <c r="Q2" s="42">
        <v>2017</v>
      </c>
      <c r="R2" s="42">
        <v>2018</v>
      </c>
      <c r="S2" s="42">
        <v>2019</v>
      </c>
      <c r="T2" s="42">
        <v>2020</v>
      </c>
      <c r="U2" s="42">
        <v>2021</v>
      </c>
      <c r="V2" s="42">
        <v>2022</v>
      </c>
      <c r="W2" s="42">
        <v>2023</v>
      </c>
      <c r="X2" s="39"/>
      <c r="Z2" s="40"/>
    </row>
    <row r="3" spans="1:27">
      <c r="A3" t="s">
        <v>113</v>
      </c>
      <c r="B3">
        <f>SUMIFS('Everything Sorted - Year Org'!$J:$J,'Everything Sorted - Year Org'!$F:$F,$A3,'Everything Sorted - Year Org'!$D:$D,B$2)</f>
        <v>241497</v>
      </c>
      <c r="C3">
        <f>SUMIFS('Everything Sorted - Year Org'!$J:$J,'Everything Sorted - Year Org'!$F:$F,$A3,'Everything Sorted - Year Org'!$D:$D,C$2)</f>
        <v>0</v>
      </c>
      <c r="D3">
        <f>SUMIFS('Everything Sorted - Year Org'!$J:$J,'Everything Sorted - Year Org'!$F:$F,$A3,'Everything Sorted - Year Org'!$D:$D,D$2)</f>
        <v>1601648</v>
      </c>
      <c r="E3">
        <f>SUMIFS('Everything Sorted - Year Org'!$J:$J,'Everything Sorted - Year Org'!$F:$F,$A3,'Everything Sorted - Year Org'!$D:$D,E$2)</f>
        <v>0</v>
      </c>
      <c r="F3">
        <f>SUMIFS('Everything Sorted - Year Org'!$J:$J,'Everything Sorted - Year Org'!$F:$F,$A3,'Everything Sorted - Year Org'!$D:$D,F$2)</f>
        <v>0</v>
      </c>
      <c r="G3">
        <f>SUMIFS('Everything Sorted - Year Org'!$J:$J,'Everything Sorted - Year Org'!$F:$F,$A3,'Everything Sorted - Year Org'!$D:$D,G$2)</f>
        <v>593299</v>
      </c>
      <c r="H3">
        <f>SUMIFS('Everything Sorted - Year Org'!$J:$J,'Everything Sorted - Year Org'!$F:$F,$A3,'Everything Sorted - Year Org'!$D:$D,H$2)</f>
        <v>533210</v>
      </c>
      <c r="I3">
        <f>SUMIFS('Everything Sorted - Year Org'!$J:$J,'Everything Sorted - Year Org'!$F:$F,$A3,'Everything Sorted - Year Org'!$D:$D,I$2)</f>
        <v>696198</v>
      </c>
      <c r="J3">
        <f>SUMIFS('Everything Sorted - Year Org'!$J:$J,'Everything Sorted - Year Org'!$F:$F,$A3,'Everything Sorted - Year Org'!$D:$D,J$2)</f>
        <v>0</v>
      </c>
      <c r="K3">
        <f>SUMIFS('Everything Sorted - Year Org'!$J:$J,'Everything Sorted - Year Org'!$F:$F,$A3,'Everything Sorted - Year Org'!$D:$D,K$2)</f>
        <v>1713391</v>
      </c>
      <c r="L3">
        <f>SUMIFS('Everything Sorted - Year Org'!$J:$J,'Everything Sorted - Year Org'!$F:$F,$A3,'Everything Sorted - Year Org'!$D:$D,L$2)</f>
        <v>0</v>
      </c>
      <c r="M3">
        <f>SUMIFS('Everything Sorted - Year Org'!$J:$J,'Everything Sorted - Year Org'!$F:$F,$A3,'Everything Sorted - Year Org'!$D:$D,M$2)</f>
        <v>832427</v>
      </c>
      <c r="N3">
        <f>SUMIFS('Everything Sorted - Year Org'!$J:$J,'Everything Sorted - Year Org'!$F:$F,$A3,'Everything Sorted - Year Org'!$D:$D,N$2)</f>
        <v>998754</v>
      </c>
      <c r="O3">
        <f>SUMIFS('Everything Sorted - Year Org'!$J:$J,'Everything Sorted - Year Org'!$F:$F,$A3,'Everything Sorted - Year Org'!$D:$D,O$2)</f>
        <v>0</v>
      </c>
      <c r="P3">
        <f>SUMIFS('Everything Sorted - Year Org'!$J:$J,'Everything Sorted - Year Org'!$F:$F,$A3,'Everything Sorted - Year Org'!$D:$D,P$2)</f>
        <v>567675</v>
      </c>
      <c r="Q3">
        <f>SUMIFS('Everything Sorted - Year Org'!$J:$J,'Everything Sorted - Year Org'!$F:$F,$A3,'Everything Sorted - Year Org'!$D:$D,Q$2)</f>
        <v>706595</v>
      </c>
      <c r="R3">
        <f>SUMIFS('Everything Sorted - Year Org'!$J:$J,'Everything Sorted - Year Org'!$F:$F,$A3,'Everything Sorted - Year Org'!$D:$D,R$2)</f>
        <v>1667819</v>
      </c>
      <c r="S3">
        <f>SUMIFS('Everything Sorted - Year Org'!$J:$J,'Everything Sorted - Year Org'!$F:$F,$A3,'Everything Sorted - Year Org'!$D:$D,S$2)</f>
        <v>407094</v>
      </c>
      <c r="T3">
        <f>SUMIFS('Everything Sorted - Year Org'!$J:$J,'Everything Sorted - Year Org'!$F:$F,$A3,'Everything Sorted - Year Org'!$D:$D,T$2)</f>
        <v>473831</v>
      </c>
      <c r="U3">
        <f>SUMIFS('Everything Sorted - Year Org'!$J:$J,'Everything Sorted - Year Org'!$F:$F,$A3,'Everything Sorted - Year Org'!$D:$D,U$2)</f>
        <v>1009803</v>
      </c>
      <c r="V3">
        <f>SUMIFS('Everything Sorted - Year Org'!$J:$J,'Everything Sorted - Year Org'!$F:$F,$A3,'Everything Sorted - Year Org'!$D:$D,V$2)</f>
        <v>971939</v>
      </c>
      <c r="W3">
        <f>SUMIFS('Everything Sorted - Year Org'!$J:$J,'Everything Sorted - Year Org'!$F:$F,$A3,'Everything Sorted - Year Org'!$D:$D,W$2)</f>
        <v>0</v>
      </c>
      <c r="X3">
        <f>SUM(B3:W3)</f>
        <v>13015180</v>
      </c>
      <c r="Z3" t="s">
        <v>113</v>
      </c>
      <c r="AA3">
        <f t="shared" ref="AA3:AA19" si="0">SUM(B3,C3,D3,E3,F3,G3,H3,I3,J3,K3,L3,M3,N3,O3,P3,Q3,R3,S3,T3,U3,V3,W3)</f>
        <v>13015180</v>
      </c>
    </row>
    <row r="4" spans="1:27">
      <c r="A4" t="s">
        <v>42</v>
      </c>
      <c r="B4">
        <f>SUMIFS('Everything Sorted - Year Org'!$J:$J,'Everything Sorted - Year Org'!$F:$F,$A4,'Everything Sorted - Year Org'!$D:$D,B$2)</f>
        <v>1585277</v>
      </c>
      <c r="C4">
        <f>SUMIFS('Everything Sorted - Year Org'!$J:$J,'Everything Sorted - Year Org'!$F:$F,$A4,'Everything Sorted - Year Org'!$D:$D,C$2)</f>
        <v>1801513</v>
      </c>
      <c r="D4">
        <f>SUMIFS('Everything Sorted - Year Org'!$J:$J,'Everything Sorted - Year Org'!$F:$F,$A4,'Everything Sorted - Year Org'!$D:$D,D$2)</f>
        <v>1285482</v>
      </c>
      <c r="E4">
        <f>SUMIFS('Everything Sorted - Year Org'!$J:$J,'Everything Sorted - Year Org'!$F:$F,$A4,'Everything Sorted - Year Org'!$D:$D,E$2)</f>
        <v>1684176</v>
      </c>
      <c r="F4">
        <f>SUMIFS('Everything Sorted - Year Org'!$J:$J,'Everything Sorted - Year Org'!$F:$F,$A4,'Everything Sorted - Year Org'!$D:$D,F$2)</f>
        <v>1850738</v>
      </c>
      <c r="G4">
        <f>SUMIFS('Everything Sorted - Year Org'!$J:$J,'Everything Sorted - Year Org'!$F:$F,$A4,'Everything Sorted - Year Org'!$D:$D,G$2)</f>
        <v>750019</v>
      </c>
      <c r="H4">
        <f>SUMIFS('Everything Sorted - Year Org'!$J:$J,'Everything Sorted - Year Org'!$F:$F,$A4,'Everything Sorted - Year Org'!$D:$D,H$2)</f>
        <v>1302156</v>
      </c>
      <c r="I4">
        <f>SUMIFS('Everything Sorted - Year Org'!$J:$J,'Everything Sorted - Year Org'!$F:$F,$A4,'Everything Sorted - Year Org'!$D:$D,I$2)</f>
        <v>1650675</v>
      </c>
      <c r="J4">
        <f>SUMIFS('Everything Sorted - Year Org'!$J:$J,'Everything Sorted - Year Org'!$F:$F,$A4,'Everything Sorted - Year Org'!$D:$D,J$2)</f>
        <v>2188919</v>
      </c>
      <c r="K4">
        <f>SUMIFS('Everything Sorted - Year Org'!$J:$J,'Everything Sorted - Year Org'!$F:$F,$A4,'Everything Sorted - Year Org'!$D:$D,K$2)</f>
        <v>1439707</v>
      </c>
      <c r="L4">
        <f>SUMIFS('Everything Sorted - Year Org'!$J:$J,'Everything Sorted - Year Org'!$F:$F,$A4,'Everything Sorted - Year Org'!$D:$D,L$2)</f>
        <v>1707166</v>
      </c>
      <c r="M4">
        <f>SUMIFS('Everything Sorted - Year Org'!$J:$J,'Everything Sorted - Year Org'!$F:$F,$A4,'Everything Sorted - Year Org'!$D:$D,M$2)</f>
        <v>0</v>
      </c>
      <c r="N4">
        <f>SUMIFS('Everything Sorted - Year Org'!$J:$J,'Everything Sorted - Year Org'!$F:$F,$A4,'Everything Sorted - Year Org'!$D:$D,N$2)</f>
        <v>792250</v>
      </c>
      <c r="O4">
        <f>SUMIFS('Everything Sorted - Year Org'!$J:$J,'Everything Sorted - Year Org'!$F:$F,$A4,'Everything Sorted - Year Org'!$D:$D,O$2)</f>
        <v>3249354</v>
      </c>
      <c r="P4">
        <f>SUMIFS('Everything Sorted - Year Org'!$J:$J,'Everything Sorted - Year Org'!$F:$F,$A4,'Everything Sorted - Year Org'!$D:$D,P$2)</f>
        <v>865534</v>
      </c>
      <c r="Q4">
        <f>SUMIFS('Everything Sorted - Year Org'!$J:$J,'Everything Sorted - Year Org'!$F:$F,$A4,'Everything Sorted - Year Org'!$D:$D,Q$2)</f>
        <v>1496592</v>
      </c>
      <c r="R4">
        <f>SUMIFS('Everything Sorted - Year Org'!$J:$J,'Everything Sorted - Year Org'!$F:$F,$A4,'Everything Sorted - Year Org'!$D:$D,R$2)</f>
        <v>1625596</v>
      </c>
      <c r="S4">
        <f>SUMIFS('Everything Sorted - Year Org'!$J:$J,'Everything Sorted - Year Org'!$F:$F,$A4,'Everything Sorted - Year Org'!$D:$D,S$2)</f>
        <v>1966888</v>
      </c>
      <c r="T4">
        <f>SUMIFS('Everything Sorted - Year Org'!$J:$J,'Everything Sorted - Year Org'!$F:$F,$A4,'Everything Sorted - Year Org'!$D:$D,T$2)</f>
        <v>1699312</v>
      </c>
      <c r="U4">
        <f>SUMIFS('Everything Sorted - Year Org'!$J:$J,'Everything Sorted - Year Org'!$F:$F,$A4,'Everything Sorted - Year Org'!$D:$D,U$2)</f>
        <v>3116568</v>
      </c>
      <c r="V4">
        <f>SUMIFS('Everything Sorted - Year Org'!$J:$J,'Everything Sorted - Year Org'!$F:$F,$A4,'Everything Sorted - Year Org'!$D:$D,V$2)</f>
        <v>3310689</v>
      </c>
      <c r="W4">
        <f>SUMIFS('Everything Sorted - Year Org'!$J:$J,'Everything Sorted - Year Org'!$F:$F,$A4,'Everything Sorted - Year Org'!$D:$D,W$2)</f>
        <v>2768125</v>
      </c>
      <c r="X4">
        <f t="shared" ref="X4:X21" si="1">SUM(B4:W4)</f>
        <v>38136736</v>
      </c>
      <c r="Z4" t="s">
        <v>42</v>
      </c>
      <c r="AA4">
        <f t="shared" si="0"/>
        <v>38136736</v>
      </c>
    </row>
    <row r="5" spans="1:27">
      <c r="A5" t="s">
        <v>20</v>
      </c>
      <c r="B5">
        <f>SUMIFS('Everything Sorted - Year Org'!$J:$J,'Everything Sorted - Year Org'!$F:$F,$A5,'Everything Sorted - Year Org'!$D:$D,B$2)</f>
        <v>1764739</v>
      </c>
      <c r="C5">
        <f>SUMIFS('Everything Sorted - Year Org'!$J:$J,'Everything Sorted - Year Org'!$F:$F,$A5,'Everything Sorted - Year Org'!$D:$D,C$2)</f>
        <v>0</v>
      </c>
      <c r="D5">
        <f>SUMIFS('Everything Sorted - Year Org'!$J:$J,'Everything Sorted - Year Org'!$F:$F,$A5,'Everything Sorted - Year Org'!$D:$D,D$2)</f>
        <v>0</v>
      </c>
      <c r="E5">
        <f>SUMIFS('Everything Sorted - Year Org'!$J:$J,'Everything Sorted - Year Org'!$F:$F,$A5,'Everything Sorted - Year Org'!$D:$D,E$2)</f>
        <v>462726</v>
      </c>
      <c r="F5">
        <f>SUMIFS('Everything Sorted - Year Org'!$J:$J,'Everything Sorted - Year Org'!$F:$F,$A5,'Everything Sorted - Year Org'!$D:$D,F$2)</f>
        <v>735185</v>
      </c>
      <c r="G5">
        <f>SUMIFS('Everything Sorted - Year Org'!$J:$J,'Everything Sorted - Year Org'!$F:$F,$A5,'Everything Sorted - Year Org'!$D:$D,G$2)</f>
        <v>3383098</v>
      </c>
      <c r="H5">
        <f>SUMIFS('Everything Sorted - Year Org'!$J:$J,'Everything Sorted - Year Org'!$F:$F,$A5,'Everything Sorted - Year Org'!$D:$D,H$2)</f>
        <v>478946</v>
      </c>
      <c r="I5">
        <f>SUMIFS('Everything Sorted - Year Org'!$J:$J,'Everything Sorted - Year Org'!$F:$F,$A5,'Everything Sorted - Year Org'!$D:$D,I$2)</f>
        <v>1467142</v>
      </c>
      <c r="J5">
        <f>SUMIFS('Everything Sorted - Year Org'!$J:$J,'Everything Sorted - Year Org'!$F:$F,$A5,'Everything Sorted - Year Org'!$D:$D,J$2)</f>
        <v>2196031</v>
      </c>
      <c r="K5">
        <f>SUMIFS('Everything Sorted - Year Org'!$J:$J,'Everything Sorted - Year Org'!$F:$F,$A5,'Everything Sorted - Year Org'!$D:$D,K$2)</f>
        <v>3762215</v>
      </c>
      <c r="L5">
        <f>SUMIFS('Everything Sorted - Year Org'!$J:$J,'Everything Sorted - Year Org'!$F:$F,$A5,'Everything Sorted - Year Org'!$D:$D,L$2)</f>
        <v>751965</v>
      </c>
      <c r="M5">
        <f>SUMIFS('Everything Sorted - Year Org'!$J:$J,'Everything Sorted - Year Org'!$F:$F,$A5,'Everything Sorted - Year Org'!$D:$D,M$2)</f>
        <v>4444550</v>
      </c>
      <c r="N5">
        <f>SUMIFS('Everything Sorted - Year Org'!$J:$J,'Everything Sorted - Year Org'!$F:$F,$A5,'Everything Sorted - Year Org'!$D:$D,N$2)</f>
        <v>560000</v>
      </c>
      <c r="O5">
        <f>SUMIFS('Everything Sorted - Year Org'!$J:$J,'Everything Sorted - Year Org'!$F:$F,$A5,'Everything Sorted - Year Org'!$D:$D,O$2)</f>
        <v>731038</v>
      </c>
      <c r="P5">
        <f>SUMIFS('Everything Sorted - Year Org'!$J:$J,'Everything Sorted - Year Org'!$F:$F,$A5,'Everything Sorted - Year Org'!$D:$D,P$2)</f>
        <v>1563729</v>
      </c>
      <c r="Q5">
        <f>SUMIFS('Everything Sorted - Year Org'!$J:$J,'Everything Sorted - Year Org'!$F:$F,$A5,'Everything Sorted - Year Org'!$D:$D,Q$2)</f>
        <v>314764</v>
      </c>
      <c r="R5">
        <f>SUMIFS('Everything Sorted - Year Org'!$J:$J,'Everything Sorted - Year Org'!$F:$F,$A5,'Everything Sorted - Year Org'!$D:$D,R$2)</f>
        <v>796529</v>
      </c>
      <c r="S5">
        <f>SUMIFS('Everything Sorted - Year Org'!$J:$J,'Everything Sorted - Year Org'!$F:$F,$A5,'Everything Sorted - Year Org'!$D:$D,S$2)</f>
        <v>4141788</v>
      </c>
      <c r="T5">
        <f>SUMIFS('Everything Sorted - Year Org'!$J:$J,'Everything Sorted - Year Org'!$F:$F,$A5,'Everything Sorted - Year Org'!$D:$D,T$2)</f>
        <v>4049491</v>
      </c>
      <c r="U5">
        <f>SUMIFS('Everything Sorted - Year Org'!$J:$J,'Everything Sorted - Year Org'!$F:$F,$A5,'Everything Sorted - Year Org'!$D:$D,U$2)</f>
        <v>2902471</v>
      </c>
      <c r="V5">
        <f>SUMIFS('Everything Sorted - Year Org'!$J:$J,'Everything Sorted - Year Org'!$F:$F,$A5,'Everything Sorted - Year Org'!$D:$D,V$2)</f>
        <v>2875594</v>
      </c>
      <c r="W5">
        <f>SUMIFS('Everything Sorted - Year Org'!$J:$J,'Everything Sorted - Year Org'!$F:$F,$A5,'Everything Sorted - Year Org'!$D:$D,W$2)</f>
        <v>5834832</v>
      </c>
      <c r="X5">
        <f t="shared" si="1"/>
        <v>43216833</v>
      </c>
      <c r="Z5" t="s">
        <v>20</v>
      </c>
      <c r="AA5">
        <f t="shared" si="0"/>
        <v>43216833</v>
      </c>
    </row>
    <row r="6" spans="1:27">
      <c r="A6" t="s">
        <v>88</v>
      </c>
      <c r="B6">
        <f>SUMIFS('Everything Sorted - Year Org'!$J:$J,'Everything Sorted - Year Org'!$F:$F,$A6,'Everything Sorted - Year Org'!$D:$D,B$2)</f>
        <v>215149</v>
      </c>
      <c r="C6">
        <f>SUMIFS('Everything Sorted - Year Org'!$J:$J,'Everything Sorted - Year Org'!$F:$F,$A6,'Everything Sorted - Year Org'!$D:$D,C$2)</f>
        <v>0</v>
      </c>
      <c r="D6">
        <f>SUMIFS('Everything Sorted - Year Org'!$J:$J,'Everything Sorted - Year Org'!$F:$F,$A6,'Everything Sorted - Year Org'!$D:$D,D$2)</f>
        <v>407785</v>
      </c>
      <c r="E6">
        <f>SUMIFS('Everything Sorted - Year Org'!$J:$J,'Everything Sorted - Year Org'!$F:$F,$A6,'Everything Sorted - Year Org'!$D:$D,E$2)</f>
        <v>901862</v>
      </c>
      <c r="F6">
        <f>SUMIFS('Everything Sorted - Year Org'!$J:$J,'Everything Sorted - Year Org'!$F:$F,$A6,'Everything Sorted - Year Org'!$D:$D,F$2)</f>
        <v>0</v>
      </c>
      <c r="G6">
        <f>SUMIFS('Everything Sorted - Year Org'!$J:$J,'Everything Sorted - Year Org'!$F:$F,$A6,'Everything Sorted - Year Org'!$D:$D,G$2)</f>
        <v>0</v>
      </c>
      <c r="H6">
        <f>SUMIFS('Everything Sorted - Year Org'!$J:$J,'Everything Sorted - Year Org'!$F:$F,$A6,'Everything Sorted - Year Org'!$D:$D,H$2)</f>
        <v>547124</v>
      </c>
      <c r="I6">
        <f>SUMIFS('Everything Sorted - Year Org'!$J:$J,'Everything Sorted - Year Org'!$F:$F,$A6,'Everything Sorted - Year Org'!$D:$D,I$2)</f>
        <v>837026</v>
      </c>
      <c r="J6">
        <f>SUMIFS('Everything Sorted - Year Org'!$J:$J,'Everything Sorted - Year Org'!$F:$F,$A6,'Everything Sorted - Year Org'!$D:$D,J$2)</f>
        <v>188432</v>
      </c>
      <c r="K6">
        <f>SUMIFS('Everything Sorted - Year Org'!$J:$J,'Everything Sorted - Year Org'!$F:$F,$A6,'Everything Sorted - Year Org'!$D:$D,K$2)</f>
        <v>0</v>
      </c>
      <c r="L6">
        <f>SUMIFS('Everything Sorted - Year Org'!$J:$J,'Everything Sorted - Year Org'!$F:$F,$A6,'Everything Sorted - Year Org'!$D:$D,L$2)</f>
        <v>1560433</v>
      </c>
      <c r="M6">
        <f>SUMIFS('Everything Sorted - Year Org'!$J:$J,'Everything Sorted - Year Org'!$F:$F,$A6,'Everything Sorted - Year Org'!$D:$D,M$2)</f>
        <v>1467912</v>
      </c>
      <c r="N6">
        <f>SUMIFS('Everything Sorted - Year Org'!$J:$J,'Everything Sorted - Year Org'!$F:$F,$A6,'Everything Sorted - Year Org'!$D:$D,N$2)</f>
        <v>0</v>
      </c>
      <c r="O6">
        <f>SUMIFS('Everything Sorted - Year Org'!$J:$J,'Everything Sorted - Year Org'!$F:$F,$A6,'Everything Sorted - Year Org'!$D:$D,O$2)</f>
        <v>611427</v>
      </c>
      <c r="P6">
        <f>SUMIFS('Everything Sorted - Year Org'!$J:$J,'Everything Sorted - Year Org'!$F:$F,$A6,'Everything Sorted - Year Org'!$D:$D,P$2)</f>
        <v>0</v>
      </c>
      <c r="Q6">
        <f>SUMIFS('Everything Sorted - Year Org'!$J:$J,'Everything Sorted - Year Org'!$F:$F,$A6,'Everything Sorted - Year Org'!$D:$D,Q$2)</f>
        <v>675705</v>
      </c>
      <c r="R6">
        <f>SUMIFS('Everything Sorted - Year Org'!$J:$J,'Everything Sorted - Year Org'!$F:$F,$A6,'Everything Sorted - Year Org'!$D:$D,R$2)</f>
        <v>432069</v>
      </c>
      <c r="S6">
        <f>SUMIFS('Everything Sorted - Year Org'!$J:$J,'Everything Sorted - Year Org'!$F:$F,$A6,'Everything Sorted - Year Org'!$D:$D,S$2)</f>
        <v>710784</v>
      </c>
      <c r="T6">
        <f>SUMIFS('Everything Sorted - Year Org'!$J:$J,'Everything Sorted - Year Org'!$F:$F,$A6,'Everything Sorted - Year Org'!$D:$D,T$2)</f>
        <v>818542</v>
      </c>
      <c r="U6">
        <f>SUMIFS('Everything Sorted - Year Org'!$J:$J,'Everything Sorted - Year Org'!$F:$F,$A6,'Everything Sorted - Year Org'!$D:$D,U$2)</f>
        <v>699664</v>
      </c>
      <c r="V6">
        <f>SUMIFS('Everything Sorted - Year Org'!$J:$J,'Everything Sorted - Year Org'!$F:$F,$A6,'Everything Sorted - Year Org'!$D:$D,V$2)</f>
        <v>2073415</v>
      </c>
      <c r="W6">
        <f>SUMIFS('Everything Sorted - Year Org'!$J:$J,'Everything Sorted - Year Org'!$F:$F,$A6,'Everything Sorted - Year Org'!$D:$D,W$2)</f>
        <v>0</v>
      </c>
      <c r="X6">
        <f t="shared" si="1"/>
        <v>12147329</v>
      </c>
      <c r="Z6" t="s">
        <v>88</v>
      </c>
      <c r="AA6">
        <f t="shared" si="0"/>
        <v>12147329</v>
      </c>
    </row>
    <row r="7" spans="1:27">
      <c r="A7" t="s">
        <v>152</v>
      </c>
      <c r="B7">
        <f>SUMIFS('Everything Sorted - Year Org'!$J:$J,'Everything Sorted - Year Org'!$F:$F,$A7,'Everything Sorted - Year Org'!$D:$D,B$2)</f>
        <v>0</v>
      </c>
      <c r="C7">
        <f>SUMIFS('Everything Sorted - Year Org'!$J:$J,'Everything Sorted - Year Org'!$F:$F,$A7,'Everything Sorted - Year Org'!$D:$D,C$2)</f>
        <v>1659181</v>
      </c>
      <c r="D7">
        <f>SUMIFS('Everything Sorted - Year Org'!$J:$J,'Everything Sorted - Year Org'!$F:$F,$A7,'Everything Sorted - Year Org'!$D:$D,D$2)</f>
        <v>1132629</v>
      </c>
      <c r="E7">
        <f>SUMIFS('Everything Sorted - Year Org'!$J:$J,'Everything Sorted - Year Org'!$F:$F,$A7,'Everything Sorted - Year Org'!$D:$D,E$2)</f>
        <v>1694050</v>
      </c>
      <c r="F7">
        <f>SUMIFS('Everything Sorted - Year Org'!$J:$J,'Everything Sorted - Year Org'!$F:$F,$A7,'Everything Sorted - Year Org'!$D:$D,F$2)</f>
        <v>4883048</v>
      </c>
      <c r="G7">
        <f>SUMIFS('Everything Sorted - Year Org'!$J:$J,'Everything Sorted - Year Org'!$F:$F,$A7,'Everything Sorted - Year Org'!$D:$D,G$2)</f>
        <v>1740579</v>
      </c>
      <c r="H7">
        <f>SUMIFS('Everything Sorted - Year Org'!$J:$J,'Everything Sorted - Year Org'!$F:$F,$A7,'Everything Sorted - Year Org'!$D:$D,H$2)</f>
        <v>578898</v>
      </c>
      <c r="I7">
        <f>SUMIFS('Everything Sorted - Year Org'!$J:$J,'Everything Sorted - Year Org'!$F:$F,$A7,'Everything Sorted - Year Org'!$D:$D,I$2)</f>
        <v>1701437</v>
      </c>
      <c r="J7">
        <f>SUMIFS('Everything Sorted - Year Org'!$J:$J,'Everything Sorted - Year Org'!$F:$F,$A7,'Everything Sorted - Year Org'!$D:$D,J$2)</f>
        <v>1507265</v>
      </c>
      <c r="K7">
        <f>SUMIFS('Everything Sorted - Year Org'!$J:$J,'Everything Sorted - Year Org'!$F:$F,$A7,'Everything Sorted - Year Org'!$D:$D,K$2)</f>
        <v>316599</v>
      </c>
      <c r="L7">
        <f>SUMIFS('Everything Sorted - Year Org'!$J:$J,'Everything Sorted - Year Org'!$F:$F,$A7,'Everything Sorted - Year Org'!$D:$D,L$2)</f>
        <v>403639</v>
      </c>
      <c r="M7">
        <f>SUMIFS('Everything Sorted - Year Org'!$J:$J,'Everything Sorted - Year Org'!$F:$F,$A7,'Everything Sorted - Year Org'!$D:$D,M$2)</f>
        <v>364620</v>
      </c>
      <c r="N7">
        <f>SUMIFS('Everything Sorted - Year Org'!$J:$J,'Everything Sorted - Year Org'!$F:$F,$A7,'Everything Sorted - Year Org'!$D:$D,N$2)</f>
        <v>2710530</v>
      </c>
      <c r="O7">
        <f>SUMIFS('Everything Sorted - Year Org'!$J:$J,'Everything Sorted - Year Org'!$F:$F,$A7,'Everything Sorted - Year Org'!$D:$D,O$2)</f>
        <v>739245</v>
      </c>
      <c r="P7">
        <f>SUMIFS('Everything Sorted - Year Org'!$J:$J,'Everything Sorted - Year Org'!$F:$F,$A7,'Everything Sorted - Year Org'!$D:$D,P$2)</f>
        <v>656914</v>
      </c>
      <c r="Q7">
        <f>SUMIFS('Everything Sorted - Year Org'!$J:$J,'Everything Sorted - Year Org'!$F:$F,$A7,'Everything Sorted - Year Org'!$D:$D,Q$2)</f>
        <v>377717</v>
      </c>
      <c r="R7">
        <f>SUMIFS('Everything Sorted - Year Org'!$J:$J,'Everything Sorted - Year Org'!$F:$F,$A7,'Everything Sorted - Year Org'!$D:$D,R$2)</f>
        <v>729327</v>
      </c>
      <c r="S7">
        <f>SUMIFS('Everything Sorted - Year Org'!$J:$J,'Everything Sorted - Year Org'!$F:$F,$A7,'Everything Sorted - Year Org'!$D:$D,S$2)</f>
        <v>1880783</v>
      </c>
      <c r="T7">
        <f>SUMIFS('Everything Sorted - Year Org'!$J:$J,'Everything Sorted - Year Org'!$F:$F,$A7,'Everything Sorted - Year Org'!$D:$D,T$2)</f>
        <v>2785033</v>
      </c>
      <c r="U7">
        <f>SUMIFS('Everything Sorted - Year Org'!$J:$J,'Everything Sorted - Year Org'!$F:$F,$A7,'Everything Sorted - Year Org'!$D:$D,U$2)</f>
        <v>4582710</v>
      </c>
      <c r="V7">
        <f>SUMIFS('Everything Sorted - Year Org'!$J:$J,'Everything Sorted - Year Org'!$F:$F,$A7,'Everything Sorted - Year Org'!$D:$D,V$2)</f>
        <v>502511</v>
      </c>
      <c r="W7">
        <f>SUMIFS('Everything Sorted - Year Org'!$J:$J,'Everything Sorted - Year Org'!$F:$F,$A7,'Everything Sorted - Year Org'!$D:$D,W$2)</f>
        <v>0</v>
      </c>
      <c r="X7">
        <f t="shared" si="1"/>
        <v>30946715</v>
      </c>
      <c r="Z7" t="s">
        <v>152</v>
      </c>
      <c r="AA7">
        <f t="shared" si="0"/>
        <v>30946715</v>
      </c>
    </row>
    <row r="8" spans="1:27">
      <c r="A8" t="s">
        <v>56</v>
      </c>
      <c r="B8">
        <f>SUMIFS('Everything Sorted - Year Org'!$J:$J,'Everything Sorted - Year Org'!$F:$F,$A8,'Everything Sorted - Year Org'!$D:$D,B$2)</f>
        <v>0</v>
      </c>
      <c r="C8">
        <f>SUMIFS('Everything Sorted - Year Org'!$J:$J,'Everything Sorted - Year Org'!$F:$F,$A8,'Everything Sorted - Year Org'!$D:$D,C$2)</f>
        <v>511824</v>
      </c>
      <c r="D8">
        <f>SUMIFS('Everything Sorted - Year Org'!$J:$J,'Everything Sorted - Year Org'!$F:$F,$A8,'Everything Sorted - Year Org'!$D:$D,D$2)</f>
        <v>0</v>
      </c>
      <c r="E8">
        <f>SUMIFS('Everything Sorted - Year Org'!$J:$J,'Everything Sorted - Year Org'!$F:$F,$A8,'Everything Sorted - Year Org'!$D:$D,E$2)</f>
        <v>0</v>
      </c>
      <c r="F8">
        <f>SUMIFS('Everything Sorted - Year Org'!$J:$J,'Everything Sorted - Year Org'!$F:$F,$A8,'Everything Sorted - Year Org'!$D:$D,F$2)</f>
        <v>0</v>
      </c>
      <c r="G8">
        <f>SUMIFS('Everything Sorted - Year Org'!$J:$J,'Everything Sorted - Year Org'!$F:$F,$A8,'Everything Sorted - Year Org'!$D:$D,G$2)</f>
        <v>262000</v>
      </c>
      <c r="H8">
        <f>SUMIFS('Everything Sorted - Year Org'!$J:$J,'Everything Sorted - Year Org'!$F:$F,$A8,'Everything Sorted - Year Org'!$D:$D,H$2)</f>
        <v>0</v>
      </c>
      <c r="I8">
        <f>SUMIFS('Everything Sorted - Year Org'!$J:$J,'Everything Sorted - Year Org'!$F:$F,$A8,'Everything Sorted - Year Org'!$D:$D,I$2)</f>
        <v>843753</v>
      </c>
      <c r="J8">
        <f>SUMIFS('Everything Sorted - Year Org'!$J:$J,'Everything Sorted - Year Org'!$F:$F,$A8,'Everything Sorted - Year Org'!$D:$D,J$2)</f>
        <v>0</v>
      </c>
      <c r="K8">
        <f>SUMIFS('Everything Sorted - Year Org'!$J:$J,'Everything Sorted - Year Org'!$F:$F,$A8,'Everything Sorted - Year Org'!$D:$D,K$2)</f>
        <v>0</v>
      </c>
      <c r="L8">
        <f>SUMIFS('Everything Sorted - Year Org'!$J:$J,'Everything Sorted - Year Org'!$F:$F,$A8,'Everything Sorted - Year Org'!$D:$D,L$2)</f>
        <v>0</v>
      </c>
      <c r="M8">
        <f>SUMIFS('Everything Sorted - Year Org'!$J:$J,'Everything Sorted - Year Org'!$F:$F,$A8,'Everything Sorted - Year Org'!$D:$D,M$2)</f>
        <v>926469</v>
      </c>
      <c r="N8">
        <f>SUMIFS('Everything Sorted - Year Org'!$J:$J,'Everything Sorted - Year Org'!$F:$F,$A8,'Everything Sorted - Year Org'!$D:$D,N$2)</f>
        <v>0</v>
      </c>
      <c r="O8">
        <f>SUMIFS('Everything Sorted - Year Org'!$J:$J,'Everything Sorted - Year Org'!$F:$F,$A8,'Everything Sorted - Year Org'!$D:$D,O$2)</f>
        <v>332395</v>
      </c>
      <c r="P8">
        <f>SUMIFS('Everything Sorted - Year Org'!$J:$J,'Everything Sorted - Year Org'!$F:$F,$A8,'Everything Sorted - Year Org'!$D:$D,P$2)</f>
        <v>0</v>
      </c>
      <c r="Q8">
        <f>SUMIFS('Everything Sorted - Year Org'!$J:$J,'Everything Sorted - Year Org'!$F:$F,$A8,'Everything Sorted - Year Org'!$D:$D,Q$2)</f>
        <v>377717</v>
      </c>
      <c r="R8">
        <f>SUMIFS('Everything Sorted - Year Org'!$J:$J,'Everything Sorted - Year Org'!$F:$F,$A8,'Everything Sorted - Year Org'!$D:$D,R$2)</f>
        <v>0</v>
      </c>
      <c r="S8">
        <f>SUMIFS('Everything Sorted - Year Org'!$J:$J,'Everything Sorted - Year Org'!$F:$F,$A8,'Everything Sorted - Year Org'!$D:$D,S$2)</f>
        <v>0</v>
      </c>
      <c r="T8">
        <f>SUMIFS('Everything Sorted - Year Org'!$J:$J,'Everything Sorted - Year Org'!$F:$F,$A8,'Everything Sorted - Year Org'!$D:$D,T$2)</f>
        <v>0</v>
      </c>
      <c r="U8">
        <f>SUMIFS('Everything Sorted - Year Org'!$J:$J,'Everything Sorted - Year Org'!$F:$F,$A8,'Everything Sorted - Year Org'!$D:$D,U$2)</f>
        <v>0</v>
      </c>
      <c r="V8">
        <f>SUMIFS('Everything Sorted - Year Org'!$J:$J,'Everything Sorted - Year Org'!$F:$F,$A8,'Everything Sorted - Year Org'!$D:$D,V$2)</f>
        <v>957898</v>
      </c>
      <c r="W8">
        <f>SUMIFS('Everything Sorted - Year Org'!$J:$J,'Everything Sorted - Year Org'!$F:$F,$A8,'Everything Sorted - Year Org'!$D:$D,W$2)</f>
        <v>0</v>
      </c>
      <c r="X8">
        <f t="shared" si="1"/>
        <v>4212056</v>
      </c>
      <c r="Z8" t="s">
        <v>56</v>
      </c>
      <c r="AA8">
        <f t="shared" si="0"/>
        <v>4212056</v>
      </c>
    </row>
    <row r="9" spans="1:27">
      <c r="A9" t="s">
        <v>220</v>
      </c>
      <c r="B9">
        <f>SUMIFS('Everything Sorted - Year Org'!$J:$J,'Everything Sorted - Year Org'!$F:$F,$A9,'Everything Sorted - Year Org'!$D:$D,B$2)</f>
        <v>0</v>
      </c>
      <c r="C9">
        <f>SUMIFS('Everything Sorted - Year Org'!$J:$J,'Everything Sorted - Year Org'!$F:$F,$A9,'Everything Sorted - Year Org'!$D:$D,C$2)</f>
        <v>323972</v>
      </c>
      <c r="D9">
        <f>SUMIFS('Everything Sorted - Year Org'!$J:$J,'Everything Sorted - Year Org'!$F:$F,$A9,'Everything Sorted - Year Org'!$D:$D,D$2)</f>
        <v>0</v>
      </c>
      <c r="E9">
        <f>SUMIFS('Everything Sorted - Year Org'!$J:$J,'Everything Sorted - Year Org'!$F:$F,$A9,'Everything Sorted - Year Org'!$D:$D,E$2)</f>
        <v>223306</v>
      </c>
      <c r="F9">
        <f>SUMIFS('Everything Sorted - Year Org'!$J:$J,'Everything Sorted - Year Org'!$F:$F,$A9,'Everything Sorted - Year Org'!$D:$D,F$2)</f>
        <v>467143</v>
      </c>
      <c r="G9">
        <f>SUMIFS('Everything Sorted - Year Org'!$J:$J,'Everything Sorted - Year Org'!$F:$F,$A9,'Everything Sorted - Year Org'!$D:$D,G$2)</f>
        <v>1574126</v>
      </c>
      <c r="H9">
        <f>SUMIFS('Everything Sorted - Year Org'!$J:$J,'Everything Sorted - Year Org'!$F:$F,$A9,'Everything Sorted - Year Org'!$D:$D,H$2)</f>
        <v>400000</v>
      </c>
      <c r="I9">
        <f>SUMIFS('Everything Sorted - Year Org'!$J:$J,'Everything Sorted - Year Org'!$F:$F,$A9,'Everything Sorted - Year Org'!$D:$D,I$2)</f>
        <v>0</v>
      </c>
      <c r="J9">
        <f>SUMIFS('Everything Sorted - Year Org'!$J:$J,'Everything Sorted - Year Org'!$F:$F,$A9,'Everything Sorted - Year Org'!$D:$D,J$2)</f>
        <v>1557012</v>
      </c>
      <c r="K9">
        <f>SUMIFS('Everything Sorted - Year Org'!$J:$J,'Everything Sorted - Year Org'!$F:$F,$A9,'Everything Sorted - Year Org'!$D:$D,K$2)</f>
        <v>0</v>
      </c>
      <c r="L9">
        <f>SUMIFS('Everything Sorted - Year Org'!$J:$J,'Everything Sorted - Year Org'!$F:$F,$A9,'Everything Sorted - Year Org'!$D:$D,L$2)</f>
        <v>0</v>
      </c>
      <c r="M9">
        <f>SUMIFS('Everything Sorted - Year Org'!$J:$J,'Everything Sorted - Year Org'!$F:$F,$A9,'Everything Sorted - Year Org'!$D:$D,M$2)</f>
        <v>440881</v>
      </c>
      <c r="N9">
        <f>SUMIFS('Everything Sorted - Year Org'!$J:$J,'Everything Sorted - Year Org'!$F:$F,$A9,'Everything Sorted - Year Org'!$D:$D,N$2)</f>
        <v>0</v>
      </c>
      <c r="O9">
        <f>SUMIFS('Everything Sorted - Year Org'!$J:$J,'Everything Sorted - Year Org'!$F:$F,$A9,'Everything Sorted - Year Org'!$D:$D,O$2)</f>
        <v>763087</v>
      </c>
      <c r="P9">
        <f>SUMIFS('Everything Sorted - Year Org'!$J:$J,'Everything Sorted - Year Org'!$F:$F,$A9,'Everything Sorted - Year Org'!$D:$D,P$2)</f>
        <v>0</v>
      </c>
      <c r="Q9">
        <f>SUMIFS('Everything Sorted - Year Org'!$J:$J,'Everything Sorted - Year Org'!$F:$F,$A9,'Everything Sorted - Year Org'!$D:$D,Q$2)</f>
        <v>800105</v>
      </c>
      <c r="R9">
        <f>SUMIFS('Everything Sorted - Year Org'!$J:$J,'Everything Sorted - Year Org'!$F:$F,$A9,'Everything Sorted - Year Org'!$D:$D,R$2)</f>
        <v>878818</v>
      </c>
      <c r="S9">
        <f>SUMIFS('Everything Sorted - Year Org'!$J:$J,'Everything Sorted - Year Org'!$F:$F,$A9,'Everything Sorted - Year Org'!$D:$D,S$2)</f>
        <v>1758343</v>
      </c>
      <c r="T9">
        <f>SUMIFS('Everything Sorted - Year Org'!$J:$J,'Everything Sorted - Year Org'!$F:$F,$A9,'Everything Sorted - Year Org'!$D:$D,T$2)</f>
        <v>2481487</v>
      </c>
      <c r="U9">
        <f>SUMIFS('Everything Sorted - Year Org'!$J:$J,'Everything Sorted - Year Org'!$F:$F,$A9,'Everything Sorted - Year Org'!$D:$D,U$2)</f>
        <v>1809317</v>
      </c>
      <c r="V9">
        <f>SUMIFS('Everything Sorted - Year Org'!$J:$J,'Everything Sorted - Year Org'!$F:$F,$A9,'Everything Sorted - Year Org'!$D:$D,V$2)</f>
        <v>528538</v>
      </c>
      <c r="W9">
        <f>SUMIFS('Everything Sorted - Year Org'!$J:$J,'Everything Sorted - Year Org'!$F:$F,$A9,'Everything Sorted - Year Org'!$D:$D,W$2)</f>
        <v>431379</v>
      </c>
      <c r="X9">
        <f t="shared" si="1"/>
        <v>14437514</v>
      </c>
      <c r="Z9" t="s">
        <v>220</v>
      </c>
      <c r="AA9">
        <f t="shared" si="0"/>
        <v>14437514</v>
      </c>
    </row>
    <row r="10" spans="1:27">
      <c r="A10" t="s">
        <v>119</v>
      </c>
      <c r="B10">
        <f>SUMIFS('Everything Sorted - Year Org'!$J:$J,'Everything Sorted - Year Org'!$F:$F,$A10,'Everything Sorted - Year Org'!$D:$D,B$2)</f>
        <v>0</v>
      </c>
      <c r="C10">
        <f>SUMIFS('Everything Sorted - Year Org'!$J:$J,'Everything Sorted - Year Org'!$F:$F,$A10,'Everything Sorted - Year Org'!$D:$D,C$2)</f>
        <v>1799043</v>
      </c>
      <c r="D10">
        <f>SUMIFS('Everything Sorted - Year Org'!$J:$J,'Everything Sorted - Year Org'!$F:$F,$A10,'Everything Sorted - Year Org'!$D:$D,D$2)</f>
        <v>256909</v>
      </c>
      <c r="E10">
        <f>SUMIFS('Everything Sorted - Year Org'!$J:$J,'Everything Sorted - Year Org'!$F:$F,$A10,'Everything Sorted - Year Org'!$D:$D,E$2)</f>
        <v>0</v>
      </c>
      <c r="F10">
        <f>SUMIFS('Everything Sorted - Year Org'!$J:$J,'Everything Sorted - Year Org'!$F:$F,$A10,'Everything Sorted - Year Org'!$D:$D,F$2)</f>
        <v>22624</v>
      </c>
      <c r="G10">
        <f>SUMIFS('Everything Sorted - Year Org'!$J:$J,'Everything Sorted - Year Org'!$F:$F,$A10,'Everything Sorted - Year Org'!$D:$D,G$2)</f>
        <v>0</v>
      </c>
      <c r="H10">
        <f>SUMIFS('Everything Sorted - Year Org'!$J:$J,'Everything Sorted - Year Org'!$F:$F,$A10,'Everything Sorted - Year Org'!$D:$D,H$2)</f>
        <v>0</v>
      </c>
      <c r="I10">
        <f>SUMIFS('Everything Sorted - Year Org'!$J:$J,'Everything Sorted - Year Org'!$F:$F,$A10,'Everything Sorted - Year Org'!$D:$D,I$2)</f>
        <v>0</v>
      </c>
      <c r="J10">
        <f>SUMIFS('Everything Sorted - Year Org'!$J:$J,'Everything Sorted - Year Org'!$F:$F,$A10,'Everything Sorted - Year Org'!$D:$D,J$2)</f>
        <v>0</v>
      </c>
      <c r="K10">
        <f>SUMIFS('Everything Sorted - Year Org'!$J:$J,'Everything Sorted - Year Org'!$F:$F,$A10,'Everything Sorted - Year Org'!$D:$D,K$2)</f>
        <v>1230000</v>
      </c>
      <c r="L10">
        <f>SUMIFS('Everything Sorted - Year Org'!$J:$J,'Everything Sorted - Year Org'!$F:$F,$A10,'Everything Sorted - Year Org'!$D:$D,L$2)</f>
        <v>637945</v>
      </c>
      <c r="M10">
        <f>SUMIFS('Everything Sorted - Year Org'!$J:$J,'Everything Sorted - Year Org'!$F:$F,$A10,'Everything Sorted - Year Org'!$D:$D,M$2)</f>
        <v>0</v>
      </c>
      <c r="N10">
        <f>SUMIFS('Everything Sorted - Year Org'!$J:$J,'Everything Sorted - Year Org'!$F:$F,$A10,'Everything Sorted - Year Org'!$D:$D,N$2)</f>
        <v>0</v>
      </c>
      <c r="O10">
        <f>SUMIFS('Everything Sorted - Year Org'!$J:$J,'Everything Sorted - Year Org'!$F:$F,$A10,'Everything Sorted - Year Org'!$D:$D,O$2)</f>
        <v>0</v>
      </c>
      <c r="P10">
        <f>SUMIFS('Everything Sorted - Year Org'!$J:$J,'Everything Sorted - Year Org'!$F:$F,$A10,'Everything Sorted - Year Org'!$D:$D,P$2)</f>
        <v>0</v>
      </c>
      <c r="Q10">
        <f>SUMIFS('Everything Sorted - Year Org'!$J:$J,'Everything Sorted - Year Org'!$F:$F,$A10,'Everything Sorted - Year Org'!$D:$D,Q$2)</f>
        <v>0</v>
      </c>
      <c r="R10">
        <f>SUMIFS('Everything Sorted - Year Org'!$J:$J,'Everything Sorted - Year Org'!$F:$F,$A10,'Everything Sorted - Year Org'!$D:$D,R$2)</f>
        <v>0</v>
      </c>
      <c r="S10">
        <f>SUMIFS('Everything Sorted - Year Org'!$J:$J,'Everything Sorted - Year Org'!$F:$F,$A10,'Everything Sorted - Year Org'!$D:$D,S$2)</f>
        <v>0</v>
      </c>
      <c r="T10">
        <f>SUMIFS('Everything Sorted - Year Org'!$J:$J,'Everything Sorted - Year Org'!$F:$F,$A10,'Everything Sorted - Year Org'!$D:$D,T$2)</f>
        <v>0</v>
      </c>
      <c r="U10">
        <f>SUMIFS('Everything Sorted - Year Org'!$J:$J,'Everything Sorted - Year Org'!$F:$F,$A10,'Everything Sorted - Year Org'!$D:$D,U$2)</f>
        <v>527638</v>
      </c>
      <c r="V10">
        <f>SUMIFS('Everything Sorted - Year Org'!$J:$J,'Everything Sorted - Year Org'!$F:$F,$A10,'Everything Sorted - Year Org'!$D:$D,V$2)</f>
        <v>0</v>
      </c>
      <c r="W10">
        <f>SUMIFS('Everything Sorted - Year Org'!$J:$J,'Everything Sorted - Year Org'!$F:$F,$A10,'Everything Sorted - Year Org'!$D:$D,W$2)</f>
        <v>0</v>
      </c>
      <c r="X10">
        <f t="shared" si="1"/>
        <v>4474159</v>
      </c>
      <c r="Z10" t="s">
        <v>119</v>
      </c>
      <c r="AA10">
        <f t="shared" si="0"/>
        <v>4474159</v>
      </c>
    </row>
    <row r="11" spans="1:27">
      <c r="A11" t="s">
        <v>94</v>
      </c>
      <c r="B11">
        <f>SUMIFS('Everything Sorted - Year Org'!$J:$J,'Everything Sorted - Year Org'!$F:$F,$A11,'Everything Sorted - Year Org'!$D:$D,B$2)</f>
        <v>0</v>
      </c>
      <c r="C11">
        <f>SUMIFS('Everything Sorted - Year Org'!$J:$J,'Everything Sorted - Year Org'!$F:$F,$A11,'Everything Sorted - Year Org'!$D:$D,C$2)</f>
        <v>0</v>
      </c>
      <c r="D11">
        <f>SUMIFS('Everything Sorted - Year Org'!$J:$J,'Everything Sorted - Year Org'!$F:$F,$A11,'Everything Sorted - Year Org'!$D:$D,D$2)</f>
        <v>234887</v>
      </c>
      <c r="E11">
        <f>SUMIFS('Everything Sorted - Year Org'!$J:$J,'Everything Sorted - Year Org'!$F:$F,$A11,'Everything Sorted - Year Org'!$D:$D,E$2)</f>
        <v>664936</v>
      </c>
      <c r="F11">
        <f>SUMIFS('Everything Sorted - Year Org'!$J:$J,'Everything Sorted - Year Org'!$F:$F,$A11,'Everything Sorted - Year Org'!$D:$D,F$2)</f>
        <v>0</v>
      </c>
      <c r="G11">
        <f>SUMIFS('Everything Sorted - Year Org'!$J:$J,'Everything Sorted - Year Org'!$F:$F,$A11,'Everything Sorted - Year Org'!$D:$D,G$2)</f>
        <v>297859</v>
      </c>
      <c r="H11">
        <f>SUMIFS('Everything Sorted - Year Org'!$J:$J,'Everything Sorted - Year Org'!$F:$F,$A11,'Everything Sorted - Year Org'!$D:$D,H$2)</f>
        <v>0</v>
      </c>
      <c r="I11">
        <f>SUMIFS('Everything Sorted - Year Org'!$J:$J,'Everything Sorted - Year Org'!$F:$F,$A11,'Everything Sorted - Year Org'!$D:$D,I$2)</f>
        <v>0</v>
      </c>
      <c r="J11">
        <f>SUMIFS('Everything Sorted - Year Org'!$J:$J,'Everything Sorted - Year Org'!$F:$F,$A11,'Everything Sorted - Year Org'!$D:$D,J$2)</f>
        <v>717158</v>
      </c>
      <c r="K11">
        <f>SUMIFS('Everything Sorted - Year Org'!$J:$J,'Everything Sorted - Year Org'!$F:$F,$A11,'Everything Sorted - Year Org'!$D:$D,K$2)</f>
        <v>692618</v>
      </c>
      <c r="L11">
        <f>SUMIFS('Everything Sorted - Year Org'!$J:$J,'Everything Sorted - Year Org'!$F:$F,$A11,'Everything Sorted - Year Org'!$D:$D,L$2)</f>
        <v>0</v>
      </c>
      <c r="M11">
        <f>SUMIFS('Everything Sorted - Year Org'!$J:$J,'Everything Sorted - Year Org'!$F:$F,$A11,'Everything Sorted - Year Org'!$D:$D,M$2)</f>
        <v>0</v>
      </c>
      <c r="N11">
        <f>SUMIFS('Everything Sorted - Year Org'!$J:$J,'Everything Sorted - Year Org'!$F:$F,$A11,'Everything Sorted - Year Org'!$D:$D,N$2)</f>
        <v>0</v>
      </c>
      <c r="O11">
        <f>SUMIFS('Everything Sorted - Year Org'!$J:$J,'Everything Sorted - Year Org'!$F:$F,$A11,'Everything Sorted - Year Org'!$D:$D,O$2)</f>
        <v>428135</v>
      </c>
      <c r="P11">
        <f>SUMIFS('Everything Sorted - Year Org'!$J:$J,'Everything Sorted - Year Org'!$F:$F,$A11,'Everything Sorted - Year Org'!$D:$D,P$2)</f>
        <v>457966</v>
      </c>
      <c r="Q11">
        <f>SUMIFS('Everything Sorted - Year Org'!$J:$J,'Everything Sorted - Year Org'!$F:$F,$A11,'Everything Sorted - Year Org'!$D:$D,Q$2)</f>
        <v>377717</v>
      </c>
      <c r="R11">
        <f>SUMIFS('Everything Sorted - Year Org'!$J:$J,'Everything Sorted - Year Org'!$F:$F,$A11,'Everything Sorted - Year Org'!$D:$D,R$2)</f>
        <v>0</v>
      </c>
      <c r="S11">
        <f>SUMIFS('Everything Sorted - Year Org'!$J:$J,'Everything Sorted - Year Org'!$F:$F,$A11,'Everything Sorted - Year Org'!$D:$D,S$2)</f>
        <v>2008275</v>
      </c>
      <c r="T11">
        <f>SUMIFS('Everything Sorted - Year Org'!$J:$J,'Everything Sorted - Year Org'!$F:$F,$A11,'Everything Sorted - Year Org'!$D:$D,T$2)</f>
        <v>0</v>
      </c>
      <c r="U11">
        <f>SUMIFS('Everything Sorted - Year Org'!$J:$J,'Everything Sorted - Year Org'!$F:$F,$A11,'Everything Sorted - Year Org'!$D:$D,U$2)</f>
        <v>0</v>
      </c>
      <c r="V11">
        <f>SUMIFS('Everything Sorted - Year Org'!$J:$J,'Everything Sorted - Year Org'!$F:$F,$A11,'Everything Sorted - Year Org'!$D:$D,V$2)</f>
        <v>730341</v>
      </c>
      <c r="W11">
        <f>SUMIFS('Everything Sorted - Year Org'!$J:$J,'Everything Sorted - Year Org'!$F:$F,$A11,'Everything Sorted - Year Org'!$D:$D,W$2)</f>
        <v>421319</v>
      </c>
      <c r="X11">
        <f t="shared" si="1"/>
        <v>7031211</v>
      </c>
      <c r="Z11" t="s">
        <v>94</v>
      </c>
      <c r="AA11">
        <f t="shared" si="0"/>
        <v>7031211</v>
      </c>
    </row>
    <row r="12" spans="1:27">
      <c r="A12" t="s">
        <v>49</v>
      </c>
      <c r="B12">
        <f>SUMIFS('Everything Sorted - Year Org'!$J:$J,'Everything Sorted - Year Org'!$F:$F,$A12,'Everything Sorted - Year Org'!$D:$D,B$2)</f>
        <v>0</v>
      </c>
      <c r="C12">
        <f>SUMIFS('Everything Sorted - Year Org'!$J:$J,'Everything Sorted - Year Org'!$F:$F,$A12,'Everything Sorted - Year Org'!$D:$D,C$2)</f>
        <v>0</v>
      </c>
      <c r="D12">
        <f>SUMIFS('Everything Sorted - Year Org'!$J:$J,'Everything Sorted - Year Org'!$F:$F,$A12,'Everything Sorted - Year Org'!$D:$D,D$2)</f>
        <v>0</v>
      </c>
      <c r="E12">
        <f>SUMIFS('Everything Sorted - Year Org'!$J:$J,'Everything Sorted - Year Org'!$F:$F,$A12,'Everything Sorted - Year Org'!$D:$D,E$2)</f>
        <v>237729</v>
      </c>
      <c r="F12">
        <f>SUMIFS('Everything Sorted - Year Org'!$J:$J,'Everything Sorted - Year Org'!$F:$F,$A12,'Everything Sorted - Year Org'!$D:$D,F$2)</f>
        <v>0</v>
      </c>
      <c r="G12">
        <f>SUMIFS('Everything Sorted - Year Org'!$J:$J,'Everything Sorted - Year Org'!$F:$F,$A12,'Everything Sorted - Year Org'!$D:$D,G$2)</f>
        <v>0</v>
      </c>
      <c r="H12">
        <f>SUMIFS('Everything Sorted - Year Org'!$J:$J,'Everything Sorted - Year Org'!$F:$F,$A12,'Everything Sorted - Year Org'!$D:$D,H$2)</f>
        <v>469666</v>
      </c>
      <c r="I12">
        <f>SUMIFS('Everything Sorted - Year Org'!$J:$J,'Everything Sorted - Year Org'!$F:$F,$A12,'Everything Sorted - Year Org'!$D:$D,I$2)</f>
        <v>0</v>
      </c>
      <c r="J12">
        <f>SUMIFS('Everything Sorted - Year Org'!$J:$J,'Everything Sorted - Year Org'!$F:$F,$A12,'Everything Sorted - Year Org'!$D:$D,J$2)</f>
        <v>0</v>
      </c>
      <c r="K12">
        <f>SUMIFS('Everything Sorted - Year Org'!$J:$J,'Everything Sorted - Year Org'!$F:$F,$A12,'Everything Sorted - Year Org'!$D:$D,K$2)</f>
        <v>0</v>
      </c>
      <c r="L12">
        <f>SUMIFS('Everything Sorted - Year Org'!$J:$J,'Everything Sorted - Year Org'!$F:$F,$A12,'Everything Sorted - Year Org'!$D:$D,L$2)</f>
        <v>0</v>
      </c>
      <c r="M12">
        <f>SUMIFS('Everything Sorted - Year Org'!$J:$J,'Everything Sorted - Year Org'!$F:$F,$A12,'Everything Sorted - Year Org'!$D:$D,M$2)</f>
        <v>0</v>
      </c>
      <c r="N12">
        <f>SUMIFS('Everything Sorted - Year Org'!$J:$J,'Everything Sorted - Year Org'!$F:$F,$A12,'Everything Sorted - Year Org'!$D:$D,N$2)</f>
        <v>0</v>
      </c>
      <c r="O12">
        <f>SUMIFS('Everything Sorted - Year Org'!$J:$J,'Everything Sorted - Year Org'!$F:$F,$A12,'Everything Sorted - Year Org'!$D:$D,O$2)</f>
        <v>325908</v>
      </c>
      <c r="P12">
        <f>SUMIFS('Everything Sorted - Year Org'!$J:$J,'Everything Sorted - Year Org'!$F:$F,$A12,'Everything Sorted - Year Org'!$D:$D,P$2)</f>
        <v>0</v>
      </c>
      <c r="Q12">
        <f>SUMIFS('Everything Sorted - Year Org'!$J:$J,'Everything Sorted - Year Org'!$F:$F,$A12,'Everything Sorted - Year Org'!$D:$D,Q$2)</f>
        <v>0</v>
      </c>
      <c r="R12">
        <f>SUMIFS('Everything Sorted - Year Org'!$J:$J,'Everything Sorted - Year Org'!$F:$F,$A12,'Everything Sorted - Year Org'!$D:$D,R$2)</f>
        <v>364460</v>
      </c>
      <c r="S12">
        <f>SUMIFS('Everything Sorted - Year Org'!$J:$J,'Everything Sorted - Year Org'!$F:$F,$A12,'Everything Sorted - Year Org'!$D:$D,S$2)</f>
        <v>0</v>
      </c>
      <c r="T12">
        <f>SUMIFS('Everything Sorted - Year Org'!$J:$J,'Everything Sorted - Year Org'!$F:$F,$A12,'Everything Sorted - Year Org'!$D:$D,T$2)</f>
        <v>212776</v>
      </c>
      <c r="U12">
        <f>SUMIFS('Everything Sorted - Year Org'!$J:$J,'Everything Sorted - Year Org'!$F:$F,$A12,'Everything Sorted - Year Org'!$D:$D,U$2)</f>
        <v>0</v>
      </c>
      <c r="V12">
        <f>SUMIFS('Everything Sorted - Year Org'!$J:$J,'Everything Sorted - Year Org'!$F:$F,$A12,'Everything Sorted - Year Org'!$D:$D,V$2)</f>
        <v>342282</v>
      </c>
      <c r="W12">
        <f>SUMIFS('Everything Sorted - Year Org'!$J:$J,'Everything Sorted - Year Org'!$F:$F,$A12,'Everything Sorted - Year Org'!$D:$D,W$2)</f>
        <v>396951</v>
      </c>
      <c r="X12">
        <f t="shared" si="1"/>
        <v>2349772</v>
      </c>
      <c r="Z12" t="s">
        <v>49</v>
      </c>
      <c r="AA12">
        <f t="shared" si="0"/>
        <v>2349772</v>
      </c>
    </row>
    <row r="13" spans="1:27">
      <c r="A13" t="s">
        <v>194</v>
      </c>
      <c r="B13">
        <f>SUMIFS('Everything Sorted - Year Org'!$J:$J,'Everything Sorted - Year Org'!$F:$F,$A13,'Everything Sorted - Year Org'!$D:$D,B$2)</f>
        <v>0</v>
      </c>
      <c r="C13">
        <f>SUMIFS('Everything Sorted - Year Org'!$J:$J,'Everything Sorted - Year Org'!$F:$F,$A13,'Everything Sorted - Year Org'!$D:$D,C$2)</f>
        <v>0</v>
      </c>
      <c r="D13">
        <f>SUMIFS('Everything Sorted - Year Org'!$J:$J,'Everything Sorted - Year Org'!$F:$F,$A13,'Everything Sorted - Year Org'!$D:$D,D$2)</f>
        <v>0</v>
      </c>
      <c r="E13">
        <f>SUMIFS('Everything Sorted - Year Org'!$J:$J,'Everything Sorted - Year Org'!$F:$F,$A13,'Everything Sorted - Year Org'!$D:$D,E$2)</f>
        <v>0</v>
      </c>
      <c r="F13">
        <f>SUMIFS('Everything Sorted - Year Org'!$J:$J,'Everything Sorted - Year Org'!$F:$F,$A13,'Everything Sorted - Year Org'!$D:$D,F$2)</f>
        <v>248392</v>
      </c>
      <c r="G13">
        <f>SUMIFS('Everything Sorted - Year Org'!$J:$J,'Everything Sorted - Year Org'!$F:$F,$A13,'Everything Sorted - Year Org'!$D:$D,G$2)</f>
        <v>0</v>
      </c>
      <c r="H13">
        <f>SUMIFS('Everything Sorted - Year Org'!$J:$J,'Everything Sorted - Year Org'!$F:$F,$A13,'Everything Sorted - Year Org'!$D:$D,H$2)</f>
        <v>701739</v>
      </c>
      <c r="I13">
        <f>SUMIFS('Everything Sorted - Year Org'!$J:$J,'Everything Sorted - Year Org'!$F:$F,$A13,'Everything Sorted - Year Org'!$D:$D,I$2)</f>
        <v>0</v>
      </c>
      <c r="J13">
        <f>SUMIFS('Everything Sorted - Year Org'!$J:$J,'Everything Sorted - Year Org'!$F:$F,$A13,'Everything Sorted - Year Org'!$D:$D,J$2)</f>
        <v>0</v>
      </c>
      <c r="K13">
        <f>SUMIFS('Everything Sorted - Year Org'!$J:$J,'Everything Sorted - Year Org'!$F:$F,$A13,'Everything Sorted - Year Org'!$D:$D,K$2)</f>
        <v>0</v>
      </c>
      <c r="L13">
        <f>SUMIFS('Everything Sorted - Year Org'!$J:$J,'Everything Sorted - Year Org'!$F:$F,$A13,'Everything Sorted - Year Org'!$D:$D,L$2)</f>
        <v>0</v>
      </c>
      <c r="M13">
        <f>SUMIFS('Everything Sorted - Year Org'!$J:$J,'Everything Sorted - Year Org'!$F:$F,$A13,'Everything Sorted - Year Org'!$D:$D,M$2)</f>
        <v>0</v>
      </c>
      <c r="N13">
        <f>SUMIFS('Everything Sorted - Year Org'!$J:$J,'Everything Sorted - Year Org'!$F:$F,$A13,'Everything Sorted - Year Org'!$D:$D,N$2)</f>
        <v>1088989</v>
      </c>
      <c r="O13">
        <f>SUMIFS('Everything Sorted - Year Org'!$J:$J,'Everything Sorted - Year Org'!$F:$F,$A13,'Everything Sorted - Year Org'!$D:$D,O$2)</f>
        <v>0</v>
      </c>
      <c r="P13">
        <f>SUMIFS('Everything Sorted - Year Org'!$J:$J,'Everything Sorted - Year Org'!$F:$F,$A13,'Everything Sorted - Year Org'!$D:$D,P$2)</f>
        <v>0</v>
      </c>
      <c r="Q13">
        <f>SUMIFS('Everything Sorted - Year Org'!$J:$J,'Everything Sorted - Year Org'!$F:$F,$A13,'Everything Sorted - Year Org'!$D:$D,Q$2)</f>
        <v>0</v>
      </c>
      <c r="R13">
        <f>SUMIFS('Everything Sorted - Year Org'!$J:$J,'Everything Sorted - Year Org'!$F:$F,$A13,'Everything Sorted - Year Org'!$D:$D,R$2)</f>
        <v>2738027</v>
      </c>
      <c r="S13">
        <f>SUMIFS('Everything Sorted - Year Org'!$J:$J,'Everything Sorted - Year Org'!$F:$F,$A13,'Everything Sorted - Year Org'!$D:$D,S$2)</f>
        <v>902836</v>
      </c>
      <c r="T13">
        <f>SUMIFS('Everything Sorted - Year Org'!$J:$J,'Everything Sorted - Year Org'!$F:$F,$A13,'Everything Sorted - Year Org'!$D:$D,T$2)</f>
        <v>0</v>
      </c>
      <c r="U13">
        <f>SUMIFS('Everything Sorted - Year Org'!$J:$J,'Everything Sorted - Year Org'!$F:$F,$A13,'Everything Sorted - Year Org'!$D:$D,U$2)</f>
        <v>0</v>
      </c>
      <c r="V13">
        <f>SUMIFS('Everything Sorted - Year Org'!$J:$J,'Everything Sorted - Year Org'!$F:$F,$A13,'Everything Sorted - Year Org'!$D:$D,V$2)</f>
        <v>0</v>
      </c>
      <c r="W13">
        <f>SUMIFS('Everything Sorted - Year Org'!$J:$J,'Everything Sorted - Year Org'!$F:$F,$A13,'Everything Sorted - Year Org'!$D:$D,W$2)</f>
        <v>0</v>
      </c>
      <c r="X13">
        <f t="shared" si="1"/>
        <v>5679983</v>
      </c>
      <c r="Z13" t="s">
        <v>194</v>
      </c>
      <c r="AA13">
        <f t="shared" si="0"/>
        <v>5679983</v>
      </c>
    </row>
    <row r="14" spans="1:27">
      <c r="A14" t="s">
        <v>583</v>
      </c>
      <c r="B14">
        <f>SUMIFS('Everything Sorted - Year Org'!$J:$J,'Everything Sorted - Year Org'!$F:$F,$A14,'Everything Sorted - Year Org'!$D:$D,B$2)</f>
        <v>0</v>
      </c>
      <c r="C14">
        <f>SUMIFS('Everything Sorted - Year Org'!$J:$J,'Everything Sorted - Year Org'!$F:$F,$A14,'Everything Sorted - Year Org'!$D:$D,C$2)</f>
        <v>0</v>
      </c>
      <c r="D14">
        <f>SUMIFS('Everything Sorted - Year Org'!$J:$J,'Everything Sorted - Year Org'!$F:$F,$A14,'Everything Sorted - Year Org'!$D:$D,D$2)</f>
        <v>0</v>
      </c>
      <c r="E14">
        <f>SUMIFS('Everything Sorted - Year Org'!$J:$J,'Everything Sorted - Year Org'!$F:$F,$A14,'Everything Sorted - Year Org'!$D:$D,E$2)</f>
        <v>0</v>
      </c>
      <c r="F14">
        <f>SUMIFS('Everything Sorted - Year Org'!$J:$J,'Everything Sorted - Year Org'!$F:$F,$A14,'Everything Sorted - Year Org'!$D:$D,F$2)</f>
        <v>0</v>
      </c>
      <c r="G14">
        <f>SUMIFS('Everything Sorted - Year Org'!$J:$J,'Everything Sorted - Year Org'!$F:$F,$A14,'Everything Sorted - Year Org'!$D:$D,G$2)</f>
        <v>0</v>
      </c>
      <c r="H14">
        <f>SUMIFS('Everything Sorted - Year Org'!$J:$J,'Everything Sorted - Year Org'!$F:$F,$A14,'Everything Sorted - Year Org'!$D:$D,H$2)</f>
        <v>350000</v>
      </c>
      <c r="I14">
        <f>SUMIFS('Everything Sorted - Year Org'!$J:$J,'Everything Sorted - Year Org'!$F:$F,$A14,'Everything Sorted - Year Org'!$D:$D,I$2)</f>
        <v>0</v>
      </c>
      <c r="J14">
        <f>SUMIFS('Everything Sorted - Year Org'!$J:$J,'Everything Sorted - Year Org'!$F:$F,$A14,'Everything Sorted - Year Org'!$D:$D,J$2)</f>
        <v>0</v>
      </c>
      <c r="K14">
        <f>SUMIFS('Everything Sorted - Year Org'!$J:$J,'Everything Sorted - Year Org'!$F:$F,$A14,'Everything Sorted - Year Org'!$D:$D,K$2)</f>
        <v>0</v>
      </c>
      <c r="L14">
        <f>SUMIFS('Everything Sorted - Year Org'!$J:$J,'Everything Sorted - Year Org'!$F:$F,$A14,'Everything Sorted - Year Org'!$D:$D,L$2)</f>
        <v>0</v>
      </c>
      <c r="M14">
        <f>SUMIFS('Everything Sorted - Year Org'!$J:$J,'Everything Sorted - Year Org'!$F:$F,$A14,'Everything Sorted - Year Org'!$D:$D,M$2)</f>
        <v>0</v>
      </c>
      <c r="N14">
        <f>SUMIFS('Everything Sorted - Year Org'!$J:$J,'Everything Sorted - Year Org'!$F:$F,$A14,'Everything Sorted - Year Org'!$D:$D,N$2)</f>
        <v>0</v>
      </c>
      <c r="O14">
        <f>SUMIFS('Everything Sorted - Year Org'!$J:$J,'Everything Sorted - Year Org'!$F:$F,$A14,'Everything Sorted - Year Org'!$D:$D,O$2)</f>
        <v>0</v>
      </c>
      <c r="P14">
        <f>SUMIFS('Everything Sorted - Year Org'!$J:$J,'Everything Sorted - Year Org'!$F:$F,$A14,'Everything Sorted - Year Org'!$D:$D,P$2)</f>
        <v>0</v>
      </c>
      <c r="Q14">
        <f>SUMIFS('Everything Sorted - Year Org'!$J:$J,'Everything Sorted - Year Org'!$F:$F,$A14,'Everything Sorted - Year Org'!$D:$D,Q$2)</f>
        <v>0</v>
      </c>
      <c r="R14">
        <f>SUMIFS('Everything Sorted - Year Org'!$J:$J,'Everything Sorted - Year Org'!$F:$F,$A14,'Everything Sorted - Year Org'!$D:$D,R$2)</f>
        <v>205000</v>
      </c>
      <c r="S14">
        <f>SUMIFS('Everything Sorted - Year Org'!$J:$J,'Everything Sorted - Year Org'!$F:$F,$A14,'Everything Sorted - Year Org'!$D:$D,S$2)</f>
        <v>0</v>
      </c>
      <c r="T14">
        <f>SUMIFS('Everything Sorted - Year Org'!$J:$J,'Everything Sorted - Year Org'!$F:$F,$A14,'Everything Sorted - Year Org'!$D:$D,T$2)</f>
        <v>0</v>
      </c>
      <c r="U14">
        <f>SUMIFS('Everything Sorted - Year Org'!$J:$J,'Everything Sorted - Year Org'!$F:$F,$A14,'Everything Sorted - Year Org'!$D:$D,U$2)</f>
        <v>590818</v>
      </c>
      <c r="V14">
        <f>SUMIFS('Everything Sorted - Year Org'!$J:$J,'Everything Sorted - Year Org'!$F:$F,$A14,'Everything Sorted - Year Org'!$D:$D,V$2)</f>
        <v>0</v>
      </c>
      <c r="W14">
        <f>SUMIFS('Everything Sorted - Year Org'!$J:$J,'Everything Sorted - Year Org'!$F:$F,$A14,'Everything Sorted - Year Org'!$D:$D,W$2)</f>
        <v>0</v>
      </c>
      <c r="X14">
        <f t="shared" si="1"/>
        <v>1145818</v>
      </c>
      <c r="Z14" t="s">
        <v>583</v>
      </c>
      <c r="AA14">
        <f t="shared" si="0"/>
        <v>1145818</v>
      </c>
    </row>
    <row r="15" spans="1:27">
      <c r="A15" t="s">
        <v>215</v>
      </c>
      <c r="B15">
        <f>SUMIFS('Everything Sorted - Year Org'!$J:$J,'Everything Sorted - Year Org'!$F:$F,$A15,'Everything Sorted - Year Org'!$D:$D,B$2)</f>
        <v>0</v>
      </c>
      <c r="C15">
        <f>SUMIFS('Everything Sorted - Year Org'!$J:$J,'Everything Sorted - Year Org'!$F:$F,$A15,'Everything Sorted - Year Org'!$D:$D,C$2)</f>
        <v>0</v>
      </c>
      <c r="D15">
        <f>SUMIFS('Everything Sorted - Year Org'!$J:$J,'Everything Sorted - Year Org'!$F:$F,$A15,'Everything Sorted - Year Org'!$D:$D,D$2)</f>
        <v>0</v>
      </c>
      <c r="E15">
        <f>SUMIFS('Everything Sorted - Year Org'!$J:$J,'Everything Sorted - Year Org'!$F:$F,$A15,'Everything Sorted - Year Org'!$D:$D,E$2)</f>
        <v>0</v>
      </c>
      <c r="F15">
        <f>SUMIFS('Everything Sorted - Year Org'!$J:$J,'Everything Sorted - Year Org'!$F:$F,$A15,'Everything Sorted - Year Org'!$D:$D,F$2)</f>
        <v>0</v>
      </c>
      <c r="G15">
        <f>SUMIFS('Everything Sorted - Year Org'!$J:$J,'Everything Sorted - Year Org'!$F:$F,$A15,'Everything Sorted - Year Org'!$D:$D,G$2)</f>
        <v>0</v>
      </c>
      <c r="H15">
        <f>SUMIFS('Everything Sorted - Year Org'!$J:$J,'Everything Sorted - Year Org'!$F:$F,$A15,'Everything Sorted - Year Org'!$D:$D,H$2)</f>
        <v>967211</v>
      </c>
      <c r="I15">
        <f>SUMIFS('Everything Sorted - Year Org'!$J:$J,'Everything Sorted - Year Org'!$F:$F,$A15,'Everything Sorted - Year Org'!$D:$D,I$2)</f>
        <v>0</v>
      </c>
      <c r="J15">
        <f>SUMIFS('Everything Sorted - Year Org'!$J:$J,'Everything Sorted - Year Org'!$F:$F,$A15,'Everything Sorted - Year Org'!$D:$D,J$2)</f>
        <v>291445</v>
      </c>
      <c r="K15">
        <f>SUMIFS('Everything Sorted - Year Org'!$J:$J,'Everything Sorted - Year Org'!$F:$F,$A15,'Everything Sorted - Year Org'!$D:$D,K$2)</f>
        <v>0</v>
      </c>
      <c r="L15">
        <f>SUMIFS('Everything Sorted - Year Org'!$J:$J,'Everything Sorted - Year Org'!$F:$F,$A15,'Everything Sorted - Year Org'!$D:$D,L$2)</f>
        <v>0</v>
      </c>
      <c r="M15">
        <f>SUMIFS('Everything Sorted - Year Org'!$J:$J,'Everything Sorted - Year Org'!$F:$F,$A15,'Everything Sorted - Year Org'!$D:$D,M$2)</f>
        <v>319735</v>
      </c>
      <c r="N15">
        <f>SUMIFS('Everything Sorted - Year Org'!$J:$J,'Everything Sorted - Year Org'!$F:$F,$A15,'Everything Sorted - Year Org'!$D:$D,N$2)</f>
        <v>791175</v>
      </c>
      <c r="O15">
        <f>SUMIFS('Everything Sorted - Year Org'!$J:$J,'Everything Sorted - Year Org'!$F:$F,$A15,'Everything Sorted - Year Org'!$D:$D,O$2)</f>
        <v>0</v>
      </c>
      <c r="P15">
        <f>SUMIFS('Everything Sorted - Year Org'!$J:$J,'Everything Sorted - Year Org'!$F:$F,$A15,'Everything Sorted - Year Org'!$D:$D,P$2)</f>
        <v>0</v>
      </c>
      <c r="Q15">
        <f>SUMIFS('Everything Sorted - Year Org'!$J:$J,'Everything Sorted - Year Org'!$F:$F,$A15,'Everything Sorted - Year Org'!$D:$D,Q$2)</f>
        <v>0</v>
      </c>
      <c r="R15">
        <f>SUMIFS('Everything Sorted - Year Org'!$J:$J,'Everything Sorted - Year Org'!$F:$F,$A15,'Everything Sorted - Year Org'!$D:$D,R$2)</f>
        <v>0</v>
      </c>
      <c r="S15">
        <f>SUMIFS('Everything Sorted - Year Org'!$J:$J,'Everything Sorted - Year Org'!$F:$F,$A15,'Everything Sorted - Year Org'!$D:$D,S$2)</f>
        <v>438955</v>
      </c>
      <c r="T15">
        <f>SUMIFS('Everything Sorted - Year Org'!$J:$J,'Everything Sorted - Year Org'!$F:$F,$A15,'Everything Sorted - Year Org'!$D:$D,T$2)</f>
        <v>1839457</v>
      </c>
      <c r="U15">
        <f>SUMIFS('Everything Sorted - Year Org'!$J:$J,'Everything Sorted - Year Org'!$F:$F,$A15,'Everything Sorted - Year Org'!$D:$D,U$2)</f>
        <v>0</v>
      </c>
      <c r="V15">
        <f>SUMIFS('Everything Sorted - Year Org'!$J:$J,'Everything Sorted - Year Org'!$F:$F,$A15,'Everything Sorted - Year Org'!$D:$D,V$2)</f>
        <v>412639</v>
      </c>
      <c r="W15">
        <f>SUMIFS('Everything Sorted - Year Org'!$J:$J,'Everything Sorted - Year Org'!$F:$F,$A15,'Everything Sorted - Year Org'!$D:$D,W$2)</f>
        <v>465290</v>
      </c>
      <c r="X15">
        <f t="shared" si="1"/>
        <v>5525907</v>
      </c>
      <c r="Z15" t="s">
        <v>215</v>
      </c>
      <c r="AA15">
        <f t="shared" si="0"/>
        <v>5525907</v>
      </c>
    </row>
    <row r="16" spans="1:27">
      <c r="A16" t="s">
        <v>243</v>
      </c>
      <c r="B16">
        <f>SUMIFS('Everything Sorted - Year Org'!$J:$J,'Everything Sorted - Year Org'!$F:$F,$A16,'Everything Sorted - Year Org'!$D:$D,B$2)</f>
        <v>0</v>
      </c>
      <c r="C16">
        <f>SUMIFS('Everything Sorted - Year Org'!$J:$J,'Everything Sorted - Year Org'!$F:$F,$A16,'Everything Sorted - Year Org'!$D:$D,C$2)</f>
        <v>0</v>
      </c>
      <c r="D16">
        <f>SUMIFS('Everything Sorted - Year Org'!$J:$J,'Everything Sorted - Year Org'!$F:$F,$A16,'Everything Sorted - Year Org'!$D:$D,D$2)</f>
        <v>0</v>
      </c>
      <c r="E16">
        <f>SUMIFS('Everything Sorted - Year Org'!$J:$J,'Everything Sorted - Year Org'!$F:$F,$A16,'Everything Sorted - Year Org'!$D:$D,E$2)</f>
        <v>0</v>
      </c>
      <c r="F16">
        <f>SUMIFS('Everything Sorted - Year Org'!$J:$J,'Everything Sorted - Year Org'!$F:$F,$A16,'Everything Sorted - Year Org'!$D:$D,F$2)</f>
        <v>0</v>
      </c>
      <c r="G16">
        <f>SUMIFS('Everything Sorted - Year Org'!$J:$J,'Everything Sorted - Year Org'!$F:$F,$A16,'Everything Sorted - Year Org'!$D:$D,G$2)</f>
        <v>0</v>
      </c>
      <c r="H16">
        <f>SUMIFS('Everything Sorted - Year Org'!$J:$J,'Everything Sorted - Year Org'!$F:$F,$A16,'Everything Sorted - Year Org'!$D:$D,H$2)</f>
        <v>0</v>
      </c>
      <c r="I16">
        <f>SUMIFS('Everything Sorted - Year Org'!$J:$J,'Everything Sorted - Year Org'!$F:$F,$A16,'Everything Sorted - Year Org'!$D:$D,I$2)</f>
        <v>0</v>
      </c>
      <c r="J16">
        <f>SUMIFS('Everything Sorted - Year Org'!$J:$J,'Everything Sorted - Year Org'!$F:$F,$A16,'Everything Sorted - Year Org'!$D:$D,J$2)</f>
        <v>593583</v>
      </c>
      <c r="K16">
        <f>SUMIFS('Everything Sorted - Year Org'!$J:$J,'Everything Sorted - Year Org'!$F:$F,$A16,'Everything Sorted - Year Org'!$D:$D,K$2)</f>
        <v>928535</v>
      </c>
      <c r="L16">
        <f>SUMIFS('Everything Sorted - Year Org'!$J:$J,'Everything Sorted - Year Org'!$F:$F,$A16,'Everything Sorted - Year Org'!$D:$D,L$2)</f>
        <v>1027456</v>
      </c>
      <c r="M16">
        <f>SUMIFS('Everything Sorted - Year Org'!$J:$J,'Everything Sorted - Year Org'!$F:$F,$A16,'Everything Sorted - Year Org'!$D:$D,M$2)</f>
        <v>762060</v>
      </c>
      <c r="N16">
        <f>SUMIFS('Everything Sorted - Year Org'!$J:$J,'Everything Sorted - Year Org'!$F:$F,$A16,'Everything Sorted - Year Org'!$D:$D,N$2)</f>
        <v>701709</v>
      </c>
      <c r="O16">
        <f>SUMIFS('Everything Sorted - Year Org'!$J:$J,'Everything Sorted - Year Org'!$F:$F,$A16,'Everything Sorted - Year Org'!$D:$D,O$2)</f>
        <v>323076</v>
      </c>
      <c r="P16">
        <f>SUMIFS('Everything Sorted - Year Org'!$J:$J,'Everything Sorted - Year Org'!$F:$F,$A16,'Everything Sorted - Year Org'!$D:$D,P$2)</f>
        <v>1361709</v>
      </c>
      <c r="Q16">
        <f>SUMIFS('Everything Sorted - Year Org'!$J:$J,'Everything Sorted - Year Org'!$F:$F,$A16,'Everything Sorted - Year Org'!$D:$D,Q$2)</f>
        <v>1184152</v>
      </c>
      <c r="R16">
        <f>SUMIFS('Everything Sorted - Year Org'!$J:$J,'Everything Sorted - Year Org'!$F:$F,$A16,'Everything Sorted - Year Org'!$D:$D,R$2)</f>
        <v>1145325</v>
      </c>
      <c r="S16">
        <f>SUMIFS('Everything Sorted - Year Org'!$J:$J,'Everything Sorted - Year Org'!$F:$F,$A16,'Everything Sorted - Year Org'!$D:$D,S$2)</f>
        <v>0</v>
      </c>
      <c r="T16">
        <f>SUMIFS('Everything Sorted - Year Org'!$J:$J,'Everything Sorted - Year Org'!$F:$F,$A16,'Everything Sorted - Year Org'!$D:$D,T$2)</f>
        <v>810654</v>
      </c>
      <c r="U16">
        <f>SUMIFS('Everything Sorted - Year Org'!$J:$J,'Everything Sorted - Year Org'!$F:$F,$A16,'Everything Sorted - Year Org'!$D:$D,U$2)</f>
        <v>784473</v>
      </c>
      <c r="V16">
        <f>SUMIFS('Everything Sorted - Year Org'!$J:$J,'Everything Sorted - Year Org'!$F:$F,$A16,'Everything Sorted - Year Org'!$D:$D,V$2)</f>
        <v>1580192</v>
      </c>
      <c r="W16">
        <f>SUMIFS('Everything Sorted - Year Org'!$J:$J,'Everything Sorted - Year Org'!$F:$F,$A16,'Everything Sorted - Year Org'!$D:$D,W$2)</f>
        <v>0</v>
      </c>
      <c r="X16">
        <f t="shared" si="1"/>
        <v>11202924</v>
      </c>
      <c r="Z16" t="s">
        <v>243</v>
      </c>
      <c r="AA16">
        <f t="shared" si="0"/>
        <v>11202924</v>
      </c>
    </row>
    <row r="17" spans="1:27">
      <c r="A17" t="s">
        <v>225</v>
      </c>
      <c r="B17">
        <f>SUMIFS('Everything Sorted - Year Org'!$J:$J,'Everything Sorted - Year Org'!$F:$F,$A17,'Everything Sorted - Year Org'!$D:$D,B$2)</f>
        <v>0</v>
      </c>
      <c r="C17">
        <f>SUMIFS('Everything Sorted - Year Org'!$J:$J,'Everything Sorted - Year Org'!$F:$F,$A17,'Everything Sorted - Year Org'!$D:$D,C$2)</f>
        <v>0</v>
      </c>
      <c r="D17">
        <f>SUMIFS('Everything Sorted - Year Org'!$J:$J,'Everything Sorted - Year Org'!$F:$F,$A17,'Everything Sorted - Year Org'!$D:$D,D$2)</f>
        <v>0</v>
      </c>
      <c r="E17">
        <f>SUMIFS('Everything Sorted - Year Org'!$J:$J,'Everything Sorted - Year Org'!$F:$F,$A17,'Everything Sorted - Year Org'!$D:$D,E$2)</f>
        <v>0</v>
      </c>
      <c r="F17">
        <f>SUMIFS('Everything Sorted - Year Org'!$J:$J,'Everything Sorted - Year Org'!$F:$F,$A17,'Everything Sorted - Year Org'!$D:$D,F$2)</f>
        <v>0</v>
      </c>
      <c r="G17">
        <f>SUMIFS('Everything Sorted - Year Org'!$J:$J,'Everything Sorted - Year Org'!$F:$F,$A17,'Everything Sorted - Year Org'!$D:$D,G$2)</f>
        <v>0</v>
      </c>
      <c r="H17">
        <f>SUMIFS('Everything Sorted - Year Org'!$J:$J,'Everything Sorted - Year Org'!$F:$F,$A17,'Everything Sorted - Year Org'!$D:$D,H$2)</f>
        <v>0</v>
      </c>
      <c r="I17">
        <f>SUMIFS('Everything Sorted - Year Org'!$J:$J,'Everything Sorted - Year Org'!$F:$F,$A17,'Everything Sorted - Year Org'!$D:$D,I$2)</f>
        <v>0</v>
      </c>
      <c r="J17">
        <f>SUMIFS('Everything Sorted - Year Org'!$J:$J,'Everything Sorted - Year Org'!$F:$F,$A17,'Everything Sorted - Year Org'!$D:$D,J$2)</f>
        <v>0</v>
      </c>
      <c r="K17">
        <f>SUMIFS('Everything Sorted - Year Org'!$J:$J,'Everything Sorted - Year Org'!$F:$F,$A17,'Everything Sorted - Year Org'!$D:$D,K$2)</f>
        <v>0</v>
      </c>
      <c r="L17">
        <f>SUMIFS('Everything Sorted - Year Org'!$J:$J,'Everything Sorted - Year Org'!$F:$F,$A17,'Everything Sorted - Year Org'!$D:$D,L$2)</f>
        <v>149836</v>
      </c>
      <c r="M17">
        <f>SUMIFS('Everything Sorted - Year Org'!$J:$J,'Everything Sorted - Year Org'!$F:$F,$A17,'Everything Sorted - Year Org'!$D:$D,M$2)</f>
        <v>0</v>
      </c>
      <c r="N17">
        <f>SUMIFS('Everything Sorted - Year Org'!$J:$J,'Everything Sorted - Year Org'!$F:$F,$A17,'Everything Sorted - Year Org'!$D:$D,N$2)</f>
        <v>0</v>
      </c>
      <c r="O17">
        <f>SUMIFS('Everything Sorted - Year Org'!$J:$J,'Everything Sorted - Year Org'!$F:$F,$A17,'Everything Sorted - Year Org'!$D:$D,O$2)</f>
        <v>261618</v>
      </c>
      <c r="P17">
        <f>SUMIFS('Everything Sorted - Year Org'!$J:$J,'Everything Sorted - Year Org'!$F:$F,$A17,'Everything Sorted - Year Org'!$D:$D,P$2)</f>
        <v>1183057</v>
      </c>
      <c r="Q17">
        <f>SUMIFS('Everything Sorted - Year Org'!$J:$J,'Everything Sorted - Year Org'!$F:$F,$A17,'Everything Sorted - Year Org'!$D:$D,Q$2)</f>
        <v>0</v>
      </c>
      <c r="R17">
        <f>SUMIFS('Everything Sorted - Year Org'!$J:$J,'Everything Sorted - Year Org'!$F:$F,$A17,'Everything Sorted - Year Org'!$D:$D,R$2)</f>
        <v>0</v>
      </c>
      <c r="S17">
        <f>SUMIFS('Everything Sorted - Year Org'!$J:$J,'Everything Sorted - Year Org'!$F:$F,$A17,'Everything Sorted - Year Org'!$D:$D,S$2)</f>
        <v>0</v>
      </c>
      <c r="T17">
        <f>SUMIFS('Everything Sorted - Year Org'!$J:$J,'Everything Sorted - Year Org'!$F:$F,$A17,'Everything Sorted - Year Org'!$D:$D,T$2)</f>
        <v>1515830</v>
      </c>
      <c r="U17">
        <f>SUMIFS('Everything Sorted - Year Org'!$J:$J,'Everything Sorted - Year Org'!$F:$F,$A17,'Everything Sorted - Year Org'!$D:$D,U$2)</f>
        <v>411349</v>
      </c>
      <c r="V17">
        <f>SUMIFS('Everything Sorted - Year Org'!$J:$J,'Everything Sorted - Year Org'!$F:$F,$A17,'Everything Sorted - Year Org'!$D:$D,V$2)</f>
        <v>0</v>
      </c>
      <c r="W17">
        <f>SUMIFS('Everything Sorted - Year Org'!$J:$J,'Everything Sorted - Year Org'!$F:$F,$A17,'Everything Sorted - Year Org'!$D:$D,W$2)</f>
        <v>0</v>
      </c>
      <c r="X17">
        <f t="shared" si="1"/>
        <v>3521690</v>
      </c>
      <c r="Z17" t="s">
        <v>225</v>
      </c>
      <c r="AA17">
        <f t="shared" si="0"/>
        <v>3521690</v>
      </c>
    </row>
    <row r="18" spans="1:27">
      <c r="A18" t="s">
        <v>81</v>
      </c>
      <c r="B18">
        <f>SUMIFS('Everything Sorted - Year Org'!$J:$J,'Everything Sorted - Year Org'!$F:$F,$A18,'Everything Sorted - Year Org'!$D:$D,B$2)</f>
        <v>0</v>
      </c>
      <c r="C18">
        <f>SUMIFS('Everything Sorted - Year Org'!$J:$J,'Everything Sorted - Year Org'!$F:$F,$A18,'Everything Sorted - Year Org'!$D:$D,C$2)</f>
        <v>0</v>
      </c>
      <c r="D18">
        <f>SUMIFS('Everything Sorted - Year Org'!$J:$J,'Everything Sorted - Year Org'!$F:$F,$A18,'Everything Sorted - Year Org'!$D:$D,D$2)</f>
        <v>0</v>
      </c>
      <c r="E18">
        <f>SUMIFS('Everything Sorted - Year Org'!$J:$J,'Everything Sorted - Year Org'!$F:$F,$A18,'Everything Sorted - Year Org'!$D:$D,E$2)</f>
        <v>0</v>
      </c>
      <c r="F18">
        <f>SUMIFS('Everything Sorted - Year Org'!$J:$J,'Everything Sorted - Year Org'!$F:$F,$A18,'Everything Sorted - Year Org'!$D:$D,F$2)</f>
        <v>0</v>
      </c>
      <c r="G18">
        <f>SUMIFS('Everything Sorted - Year Org'!$J:$J,'Everything Sorted - Year Org'!$F:$F,$A18,'Everything Sorted - Year Org'!$D:$D,G$2)</f>
        <v>0</v>
      </c>
      <c r="H18">
        <f>SUMIFS('Everything Sorted - Year Org'!$J:$J,'Everything Sorted - Year Org'!$F:$F,$A18,'Everything Sorted - Year Org'!$D:$D,H$2)</f>
        <v>0</v>
      </c>
      <c r="I18">
        <f>SUMIFS('Everything Sorted - Year Org'!$J:$J,'Everything Sorted - Year Org'!$F:$F,$A18,'Everything Sorted - Year Org'!$D:$D,I$2)</f>
        <v>0</v>
      </c>
      <c r="J18">
        <f>SUMIFS('Everything Sorted - Year Org'!$J:$J,'Everything Sorted - Year Org'!$F:$F,$A18,'Everything Sorted - Year Org'!$D:$D,J$2)</f>
        <v>0</v>
      </c>
      <c r="K18">
        <f>SUMIFS('Everything Sorted - Year Org'!$J:$J,'Everything Sorted - Year Org'!$F:$F,$A18,'Everything Sorted - Year Org'!$D:$D,K$2)</f>
        <v>0</v>
      </c>
      <c r="L18">
        <f>SUMIFS('Everything Sorted - Year Org'!$J:$J,'Everything Sorted - Year Org'!$F:$F,$A18,'Everything Sorted - Year Org'!$D:$D,L$2)</f>
        <v>0</v>
      </c>
      <c r="M18">
        <f>SUMIFS('Everything Sorted - Year Org'!$J:$J,'Everything Sorted - Year Org'!$F:$F,$A18,'Everything Sorted - Year Org'!$D:$D,M$2)</f>
        <v>322559</v>
      </c>
      <c r="N18">
        <f>SUMIFS('Everything Sorted - Year Org'!$J:$J,'Everything Sorted - Year Org'!$F:$F,$A18,'Everything Sorted - Year Org'!$D:$D,N$2)</f>
        <v>0</v>
      </c>
      <c r="O18">
        <f>SUMIFS('Everything Sorted - Year Org'!$J:$J,'Everything Sorted - Year Org'!$F:$F,$A18,'Everything Sorted - Year Org'!$D:$D,O$2)</f>
        <v>0</v>
      </c>
      <c r="P18">
        <f>SUMIFS('Everything Sorted - Year Org'!$J:$J,'Everything Sorted - Year Org'!$F:$F,$A18,'Everything Sorted - Year Org'!$D:$D,P$2)</f>
        <v>0</v>
      </c>
      <c r="Q18">
        <f>SUMIFS('Everything Sorted - Year Org'!$J:$J,'Everything Sorted - Year Org'!$F:$F,$A18,'Everything Sorted - Year Org'!$D:$D,Q$2)</f>
        <v>0</v>
      </c>
      <c r="R18">
        <f>SUMIFS('Everything Sorted - Year Org'!$J:$J,'Everything Sorted - Year Org'!$F:$F,$A18,'Everything Sorted - Year Org'!$D:$D,R$2)</f>
        <v>0</v>
      </c>
      <c r="S18">
        <f>SUMIFS('Everything Sorted - Year Org'!$J:$J,'Everything Sorted - Year Org'!$F:$F,$A18,'Everything Sorted - Year Org'!$D:$D,S$2)</f>
        <v>442452</v>
      </c>
      <c r="T18">
        <f>SUMIFS('Everything Sorted - Year Org'!$J:$J,'Everything Sorted - Year Org'!$F:$F,$A18,'Everything Sorted - Year Org'!$D:$D,T$2)</f>
        <v>0</v>
      </c>
      <c r="U18">
        <f>SUMIFS('Everything Sorted - Year Org'!$J:$J,'Everything Sorted - Year Org'!$F:$F,$A18,'Everything Sorted - Year Org'!$D:$D,U$2)</f>
        <v>0</v>
      </c>
      <c r="V18">
        <f>SUMIFS('Everything Sorted - Year Org'!$J:$J,'Everything Sorted - Year Org'!$F:$F,$A18,'Everything Sorted - Year Org'!$D:$D,V$2)</f>
        <v>0</v>
      </c>
      <c r="W18">
        <f>SUMIFS('Everything Sorted - Year Org'!$J:$J,'Everything Sorted - Year Org'!$F:$F,$A18,'Everything Sorted - Year Org'!$D:$D,W$2)</f>
        <v>0</v>
      </c>
      <c r="X18">
        <f t="shared" si="1"/>
        <v>765011</v>
      </c>
      <c r="Z18" t="s">
        <v>81</v>
      </c>
      <c r="AA18">
        <f t="shared" si="0"/>
        <v>765011</v>
      </c>
    </row>
    <row r="19" spans="1:27">
      <c r="A19" t="s">
        <v>382</v>
      </c>
      <c r="B19">
        <f>SUMIFS('Everything Sorted - Year Org'!$J:$J,'Everything Sorted - Year Org'!$F:$F,$A19,'Everything Sorted - Year Org'!$D:$D,B$2)</f>
        <v>0</v>
      </c>
      <c r="C19">
        <f>SUMIFS('Everything Sorted - Year Org'!$J:$J,'Everything Sorted - Year Org'!$F:$F,$A19,'Everything Sorted - Year Org'!$D:$D,C$2)</f>
        <v>0</v>
      </c>
      <c r="D19">
        <f>SUMIFS('Everything Sorted - Year Org'!$J:$J,'Everything Sorted - Year Org'!$F:$F,$A19,'Everything Sorted - Year Org'!$D:$D,D$2)</f>
        <v>0</v>
      </c>
      <c r="E19">
        <f>SUMIFS('Everything Sorted - Year Org'!$J:$J,'Everything Sorted - Year Org'!$F:$F,$A19,'Everything Sorted - Year Org'!$D:$D,E$2)</f>
        <v>0</v>
      </c>
      <c r="F19">
        <f>SUMIFS('Everything Sorted - Year Org'!$J:$J,'Everything Sorted - Year Org'!$F:$F,$A19,'Everything Sorted - Year Org'!$D:$D,F$2)</f>
        <v>0</v>
      </c>
      <c r="G19">
        <f>SUMIFS('Everything Sorted - Year Org'!$J:$J,'Everything Sorted - Year Org'!$F:$F,$A19,'Everything Sorted - Year Org'!$D:$D,G$2)</f>
        <v>0</v>
      </c>
      <c r="H19">
        <f>SUMIFS('Everything Sorted - Year Org'!$J:$J,'Everything Sorted - Year Org'!$F:$F,$A19,'Everything Sorted - Year Org'!$D:$D,H$2)</f>
        <v>0</v>
      </c>
      <c r="I19">
        <f>SUMIFS('Everything Sorted - Year Org'!$J:$J,'Everything Sorted - Year Org'!$F:$F,$A19,'Everything Sorted - Year Org'!$D:$D,I$2)</f>
        <v>0</v>
      </c>
      <c r="J19">
        <f>SUMIFS('Everything Sorted - Year Org'!$J:$J,'Everything Sorted - Year Org'!$F:$F,$A19,'Everything Sorted - Year Org'!$D:$D,J$2)</f>
        <v>0</v>
      </c>
      <c r="K19">
        <f>SUMIFS('Everything Sorted - Year Org'!$J:$J,'Everything Sorted - Year Org'!$F:$F,$A19,'Everything Sorted - Year Org'!$D:$D,K$2)</f>
        <v>0</v>
      </c>
      <c r="L19">
        <f>SUMIFS('Everything Sorted - Year Org'!$J:$J,'Everything Sorted - Year Org'!$F:$F,$A19,'Everything Sorted - Year Org'!$D:$D,L$2)</f>
        <v>0</v>
      </c>
      <c r="M19">
        <f>SUMIFS('Everything Sorted - Year Org'!$J:$J,'Everything Sorted - Year Org'!$F:$F,$A19,'Everything Sorted - Year Org'!$D:$D,M$2)</f>
        <v>0</v>
      </c>
      <c r="N19">
        <f>SUMIFS('Everything Sorted - Year Org'!$J:$J,'Everything Sorted - Year Org'!$F:$F,$A19,'Everything Sorted - Year Org'!$D:$D,N$2)</f>
        <v>280777</v>
      </c>
      <c r="O19">
        <f>SUMIFS('Everything Sorted - Year Org'!$J:$J,'Everything Sorted - Year Org'!$F:$F,$A19,'Everything Sorted - Year Org'!$D:$D,O$2)</f>
        <v>0</v>
      </c>
      <c r="P19">
        <f>SUMIFS('Everything Sorted - Year Org'!$J:$J,'Everything Sorted - Year Org'!$F:$F,$A19,'Everything Sorted - Year Org'!$D:$D,P$2)</f>
        <v>0</v>
      </c>
      <c r="Q19">
        <f>SUMIFS('Everything Sorted - Year Org'!$J:$J,'Everything Sorted - Year Org'!$F:$F,$A19,'Everything Sorted - Year Org'!$D:$D,Q$2)</f>
        <v>0</v>
      </c>
      <c r="R19">
        <f>SUMIFS('Everything Sorted - Year Org'!$J:$J,'Everything Sorted - Year Org'!$F:$F,$A19,'Everything Sorted - Year Org'!$D:$D,R$2)</f>
        <v>0</v>
      </c>
      <c r="S19">
        <f>SUMIFS('Everything Sorted - Year Org'!$J:$J,'Everything Sorted - Year Org'!$F:$F,$A19,'Everything Sorted - Year Org'!$D:$D,S$2)</f>
        <v>0</v>
      </c>
      <c r="T19">
        <f>SUMIFS('Everything Sorted - Year Org'!$J:$J,'Everything Sorted - Year Org'!$F:$F,$A19,'Everything Sorted - Year Org'!$D:$D,T$2)</f>
        <v>0</v>
      </c>
      <c r="U19">
        <f>SUMIFS('Everything Sorted - Year Org'!$J:$J,'Everything Sorted - Year Org'!$F:$F,$A19,'Everything Sorted - Year Org'!$D:$D,U$2)</f>
        <v>0</v>
      </c>
      <c r="V19">
        <f>SUMIFS('Everything Sorted - Year Org'!$J:$J,'Everything Sorted - Year Org'!$F:$F,$A19,'Everything Sorted - Year Org'!$D:$D,V$2)</f>
        <v>0</v>
      </c>
      <c r="W19">
        <f>SUMIFS('Everything Sorted - Year Org'!$J:$J,'Everything Sorted - Year Org'!$F:$F,$A19,'Everything Sorted - Year Org'!$D:$D,W$2)</f>
        <v>0</v>
      </c>
      <c r="X19">
        <f t="shared" si="1"/>
        <v>280777</v>
      </c>
      <c r="Z19" t="s">
        <v>382</v>
      </c>
      <c r="AA19">
        <f t="shared" si="0"/>
        <v>280777</v>
      </c>
    </row>
    <row r="21" spans="1:27">
      <c r="A21" t="s">
        <v>4220</v>
      </c>
      <c r="B21">
        <f t="shared" ref="B21:W21" si="2">SUM(B3:B19)</f>
        <v>3806662</v>
      </c>
      <c r="C21">
        <f t="shared" si="2"/>
        <v>6095533</v>
      </c>
      <c r="D21">
        <f t="shared" si="2"/>
        <v>4919340</v>
      </c>
      <c r="E21">
        <f t="shared" si="2"/>
        <v>5868785</v>
      </c>
      <c r="F21">
        <f t="shared" si="2"/>
        <v>8207130</v>
      </c>
      <c r="G21">
        <f t="shared" si="2"/>
        <v>8600980</v>
      </c>
      <c r="H21">
        <f t="shared" si="2"/>
        <v>6328950</v>
      </c>
      <c r="I21">
        <f t="shared" si="2"/>
        <v>7196231</v>
      </c>
      <c r="J21">
        <f t="shared" si="2"/>
        <v>9239845</v>
      </c>
      <c r="K21">
        <f t="shared" si="2"/>
        <v>10083065</v>
      </c>
      <c r="L21">
        <f t="shared" si="2"/>
        <v>6238440</v>
      </c>
      <c r="M21">
        <f t="shared" si="2"/>
        <v>9881213</v>
      </c>
      <c r="N21">
        <f t="shared" si="2"/>
        <v>7924184</v>
      </c>
      <c r="O21">
        <f t="shared" si="2"/>
        <v>7765283</v>
      </c>
      <c r="P21">
        <f t="shared" si="2"/>
        <v>6656584</v>
      </c>
      <c r="Q21">
        <f t="shared" si="2"/>
        <v>6311064</v>
      </c>
      <c r="R21">
        <f t="shared" si="2"/>
        <v>10582970</v>
      </c>
      <c r="S21">
        <f t="shared" si="2"/>
        <v>14658198</v>
      </c>
      <c r="T21">
        <f t="shared" si="2"/>
        <v>16686413</v>
      </c>
      <c r="U21">
        <f t="shared" si="2"/>
        <v>16434811</v>
      </c>
      <c r="V21">
        <f t="shared" si="2"/>
        <v>14286038</v>
      </c>
      <c r="W21">
        <f t="shared" si="2"/>
        <v>10317896</v>
      </c>
      <c r="X21">
        <f t="shared" si="1"/>
        <v>198089615</v>
      </c>
      <c r="Z21" s="39" t="s">
        <v>4208</v>
      </c>
      <c r="AA21" s="39">
        <f>SUM(AA3:AA19)</f>
        <v>198089615</v>
      </c>
    </row>
    <row r="27" spans="1:27">
      <c r="A27" s="39"/>
      <c r="C27" s="39"/>
      <c r="D27" s="39"/>
      <c r="F27" s="39"/>
      <c r="G27" s="39"/>
      <c r="I27" s="39"/>
      <c r="J27" s="39"/>
      <c r="L27" s="39"/>
      <c r="M27" s="39"/>
      <c r="O27" s="39"/>
      <c r="P27" s="39"/>
    </row>
    <row r="51" spans="1:16">
      <c r="A51" s="39"/>
      <c r="C51" s="39"/>
      <c r="D51" s="39"/>
      <c r="F51" s="39"/>
      <c r="G51" s="39"/>
      <c r="I51" s="39"/>
      <c r="J51" s="39"/>
      <c r="L51" s="39"/>
      <c r="M51" s="39"/>
      <c r="O51" s="39"/>
      <c r="P51" s="39"/>
    </row>
    <row r="75" spans="1:10">
      <c r="A75" s="39"/>
      <c r="C75" s="39"/>
      <c r="D75" s="39"/>
      <c r="F75" s="39"/>
      <c r="G75" s="39"/>
      <c r="I75" s="39"/>
      <c r="J75" s="39"/>
    </row>
    <row r="97" spans="1:17">
      <c r="A97" s="39"/>
      <c r="B97" s="39"/>
      <c r="D97" s="39"/>
      <c r="E97" s="39"/>
      <c r="G97" s="39"/>
      <c r="H97" s="39"/>
      <c r="J97" s="39"/>
      <c r="K97" s="39"/>
      <c r="M97" s="39"/>
      <c r="N97" s="39"/>
      <c r="P97" s="39"/>
      <c r="Q97" s="39"/>
    </row>
    <row r="114" spans="1:17">
      <c r="A114" s="39"/>
      <c r="B114" s="39"/>
      <c r="D114" s="39"/>
      <c r="E114" s="39"/>
      <c r="G114" s="39"/>
      <c r="H114" s="39"/>
      <c r="J114" s="39"/>
      <c r="K114" s="39"/>
      <c r="M114" s="39"/>
      <c r="N114" s="39"/>
      <c r="P114" s="39"/>
      <c r="Q114" s="39"/>
    </row>
    <row r="131" spans="1:17">
      <c r="A131" s="39"/>
      <c r="B131" s="39"/>
      <c r="D131" s="39"/>
      <c r="E131" s="39"/>
      <c r="G131" s="39"/>
      <c r="H131" s="39"/>
      <c r="J131" s="39"/>
      <c r="K131" s="39"/>
      <c r="M131" s="39"/>
      <c r="N131" s="39"/>
      <c r="P131" s="39"/>
      <c r="Q131" s="39"/>
    </row>
    <row r="148" spans="1:11">
      <c r="A148" s="39"/>
      <c r="B148" s="39"/>
      <c r="D148" s="39"/>
      <c r="E148" s="39"/>
      <c r="G148" s="39"/>
      <c r="H148" s="39"/>
      <c r="J148" s="39"/>
      <c r="K148" s="39"/>
    </row>
    <row r="164" spans="1:4">
      <c r="A164" s="39"/>
      <c r="B164" s="39"/>
      <c r="C164" s="39"/>
      <c r="D164" s="39"/>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9E81C-E448-3847-819C-03173EF82263}">
  <dimension ref="A1:Q11"/>
  <sheetViews>
    <sheetView topLeftCell="A10" zoomScale="69" workbookViewId="0">
      <selection activeCell="D1" sqref="D1:D1048576"/>
    </sheetView>
  </sheetViews>
  <sheetFormatPr defaultColWidth="11" defaultRowHeight="15.95"/>
  <cols>
    <col min="6" max="7" width="30.625" bestFit="1" customWidth="1"/>
    <col min="8" max="8" width="35" bestFit="1" customWidth="1"/>
    <col min="9" max="9" width="20.375" bestFit="1" customWidth="1"/>
    <col min="15" max="15" width="37" bestFit="1" customWidth="1"/>
  </cols>
  <sheetData>
    <row r="1" spans="1:17" ht="409.5">
      <c r="A1" s="2"/>
      <c r="B1" s="2" t="s">
        <v>2065</v>
      </c>
      <c r="C1" s="2" t="s">
        <v>192</v>
      </c>
      <c r="D1" s="2">
        <v>2014</v>
      </c>
      <c r="E1" s="2" t="s">
        <v>2066</v>
      </c>
      <c r="F1" s="2" t="s">
        <v>56</v>
      </c>
      <c r="G1" s="2" t="s">
        <v>56</v>
      </c>
      <c r="H1" s="23" t="s">
        <v>2067</v>
      </c>
      <c r="I1" s="2" t="s">
        <v>2068</v>
      </c>
      <c r="J1" s="2">
        <v>24922881</v>
      </c>
      <c r="K1" s="2">
        <v>23000000</v>
      </c>
      <c r="L1" s="2" t="s">
        <v>953</v>
      </c>
      <c r="M1" s="23" t="s">
        <v>300</v>
      </c>
      <c r="N1" s="36">
        <v>44196</v>
      </c>
      <c r="O1" s="23" t="s">
        <v>2069</v>
      </c>
      <c r="P1" s="2"/>
    </row>
    <row r="2" spans="1:17" ht="404.1">
      <c r="A2" s="4"/>
      <c r="B2" s="4" t="s">
        <v>1683</v>
      </c>
      <c r="C2" s="4" t="s">
        <v>192</v>
      </c>
      <c r="D2" s="4">
        <v>2017</v>
      </c>
      <c r="E2" s="4" t="s">
        <v>1673</v>
      </c>
      <c r="F2" s="4" t="s">
        <v>225</v>
      </c>
      <c r="G2" s="4" t="s">
        <v>225</v>
      </c>
      <c r="H2" s="25" t="s">
        <v>1684</v>
      </c>
      <c r="I2" s="4" t="s">
        <v>1415</v>
      </c>
      <c r="J2" s="4">
        <v>35717889</v>
      </c>
      <c r="K2" s="4">
        <v>33400000</v>
      </c>
      <c r="L2" s="4" t="s">
        <v>37</v>
      </c>
      <c r="M2" s="4" t="s">
        <v>282</v>
      </c>
      <c r="N2" s="5">
        <v>45471</v>
      </c>
      <c r="O2" s="25" t="s">
        <v>1685</v>
      </c>
      <c r="P2" s="4"/>
      <c r="Q2" s="4"/>
    </row>
    <row r="3" spans="1:17" ht="404.1">
      <c r="A3" s="2"/>
      <c r="B3" s="2" t="s">
        <v>1679</v>
      </c>
      <c r="C3" s="2" t="s">
        <v>192</v>
      </c>
      <c r="D3" s="2">
        <v>2017</v>
      </c>
      <c r="E3" s="2" t="s">
        <v>1673</v>
      </c>
      <c r="F3" s="2" t="s">
        <v>20</v>
      </c>
      <c r="G3" s="2" t="s">
        <v>20</v>
      </c>
      <c r="H3" s="23" t="s">
        <v>1680</v>
      </c>
      <c r="I3" s="2" t="s">
        <v>1681</v>
      </c>
      <c r="J3" s="2">
        <v>36039675</v>
      </c>
      <c r="K3" s="2">
        <v>33700000</v>
      </c>
      <c r="L3" s="2" t="s">
        <v>37</v>
      </c>
      <c r="M3" s="2" t="s">
        <v>358</v>
      </c>
      <c r="N3" s="7">
        <v>45808</v>
      </c>
      <c r="O3" s="23" t="s">
        <v>1682</v>
      </c>
      <c r="P3" s="2"/>
    </row>
    <row r="4" spans="1:17" ht="372">
      <c r="A4" s="2"/>
      <c r="B4" s="2" t="s">
        <v>1676</v>
      </c>
      <c r="C4" s="2" t="s">
        <v>192</v>
      </c>
      <c r="D4" s="2">
        <v>2017</v>
      </c>
      <c r="E4" s="2" t="s">
        <v>1673</v>
      </c>
      <c r="F4" s="2" t="s">
        <v>152</v>
      </c>
      <c r="G4" s="2" t="s">
        <v>152</v>
      </c>
      <c r="H4" s="23" t="s">
        <v>1677</v>
      </c>
      <c r="I4" s="2" t="s">
        <v>600</v>
      </c>
      <c r="J4" s="2">
        <v>34113410</v>
      </c>
      <c r="K4" s="2">
        <v>31900000</v>
      </c>
      <c r="L4" s="2" t="s">
        <v>37</v>
      </c>
      <c r="M4" s="2" t="s">
        <v>358</v>
      </c>
      <c r="N4" s="7">
        <v>45838</v>
      </c>
      <c r="O4" s="23" t="s">
        <v>1678</v>
      </c>
      <c r="P4" s="2"/>
    </row>
    <row r="5" spans="1:17" ht="409.6">
      <c r="A5" s="14"/>
      <c r="B5" s="14" t="s">
        <v>199</v>
      </c>
      <c r="C5" s="14" t="s">
        <v>192</v>
      </c>
      <c r="D5" s="14">
        <v>2023</v>
      </c>
      <c r="E5" s="14" t="s">
        <v>193</v>
      </c>
      <c r="F5" s="14" t="s">
        <v>152</v>
      </c>
      <c r="G5" s="14" t="s">
        <v>152</v>
      </c>
      <c r="H5" s="27" t="s">
        <v>200</v>
      </c>
      <c r="I5" s="14" t="s">
        <v>201</v>
      </c>
      <c r="J5" s="14">
        <v>35175001</v>
      </c>
      <c r="K5" s="14">
        <v>35000000</v>
      </c>
      <c r="L5" s="14" t="s">
        <v>37</v>
      </c>
      <c r="M5" s="14" t="s">
        <v>24</v>
      </c>
      <c r="N5" s="15">
        <v>47483</v>
      </c>
      <c r="O5" s="32" t="s">
        <v>202</v>
      </c>
      <c r="P5" s="14"/>
      <c r="Q5" s="32" t="s">
        <v>203</v>
      </c>
    </row>
    <row r="6" spans="1:17" ht="409.5">
      <c r="A6" s="2"/>
      <c r="B6" s="2" t="s">
        <v>4039</v>
      </c>
      <c r="C6" s="2" t="s">
        <v>192</v>
      </c>
      <c r="D6" s="2">
        <v>2003</v>
      </c>
      <c r="E6" s="2" t="s">
        <v>4036</v>
      </c>
      <c r="F6" s="2" t="s">
        <v>42</v>
      </c>
      <c r="G6" s="2" t="s">
        <v>42</v>
      </c>
      <c r="H6" s="23" t="s">
        <v>4040</v>
      </c>
      <c r="I6" s="2" t="s">
        <v>3875</v>
      </c>
      <c r="J6" s="2">
        <v>18072938</v>
      </c>
      <c r="K6" s="2">
        <v>16950000</v>
      </c>
      <c r="L6" s="2" t="s">
        <v>953</v>
      </c>
      <c r="M6" s="2" t="s">
        <v>334</v>
      </c>
      <c r="N6" s="7">
        <v>40633</v>
      </c>
      <c r="O6" s="23" t="s">
        <v>4041</v>
      </c>
      <c r="P6" s="2"/>
    </row>
    <row r="7" spans="1:17" ht="409.5">
      <c r="A7" s="2"/>
      <c r="B7" s="2" t="s">
        <v>4035</v>
      </c>
      <c r="C7" s="2" t="s">
        <v>192</v>
      </c>
      <c r="D7" s="2">
        <v>2003</v>
      </c>
      <c r="E7" s="2" t="s">
        <v>4036</v>
      </c>
      <c r="F7" s="2" t="s">
        <v>20</v>
      </c>
      <c r="G7" s="2" t="s">
        <v>20</v>
      </c>
      <c r="H7" s="23" t="s">
        <v>4037</v>
      </c>
      <c r="I7" s="2" t="s">
        <v>1681</v>
      </c>
      <c r="J7" s="2">
        <v>25682141</v>
      </c>
      <c r="K7" s="2">
        <v>24100000</v>
      </c>
      <c r="L7" s="2" t="s">
        <v>953</v>
      </c>
      <c r="M7" s="2" t="s">
        <v>551</v>
      </c>
      <c r="N7" s="7">
        <v>40724</v>
      </c>
      <c r="O7" s="23" t="s">
        <v>4038</v>
      </c>
      <c r="P7" s="2"/>
    </row>
    <row r="8" spans="1:17" ht="409.5">
      <c r="A8" s="2"/>
      <c r="B8" s="2" t="s">
        <v>2836</v>
      </c>
      <c r="C8" s="2" t="s">
        <v>192</v>
      </c>
      <c r="D8" s="2">
        <v>2011</v>
      </c>
      <c r="E8" s="2" t="s">
        <v>2837</v>
      </c>
      <c r="F8" s="2" t="s">
        <v>20</v>
      </c>
      <c r="G8" s="2" t="s">
        <v>20</v>
      </c>
      <c r="H8" s="23" t="s">
        <v>2838</v>
      </c>
      <c r="I8" s="2" t="s">
        <v>1681</v>
      </c>
      <c r="J8" s="2">
        <v>27290505</v>
      </c>
      <c r="K8" s="2">
        <v>24500000</v>
      </c>
      <c r="L8" s="2" t="s">
        <v>953</v>
      </c>
      <c r="M8" s="23" t="s">
        <v>358</v>
      </c>
      <c r="N8" s="36">
        <v>43100</v>
      </c>
      <c r="O8" s="23" t="s">
        <v>2839</v>
      </c>
      <c r="P8" s="2"/>
    </row>
    <row r="9" spans="1:17" ht="409.5">
      <c r="A9" s="4"/>
      <c r="B9" s="4" t="s">
        <v>2840</v>
      </c>
      <c r="C9" s="4" t="s">
        <v>192</v>
      </c>
      <c r="D9" s="4">
        <v>2011</v>
      </c>
      <c r="E9" s="4" t="s">
        <v>2837</v>
      </c>
      <c r="F9" s="4" t="s">
        <v>88</v>
      </c>
      <c r="G9" s="4" t="s">
        <v>88</v>
      </c>
      <c r="H9" s="25" t="s">
        <v>2841</v>
      </c>
      <c r="I9" s="4" t="s">
        <v>1877</v>
      </c>
      <c r="J9" s="4">
        <v>26510777</v>
      </c>
      <c r="K9" s="4">
        <v>23800000</v>
      </c>
      <c r="L9" s="4" t="s">
        <v>953</v>
      </c>
      <c r="M9" s="25" t="s">
        <v>407</v>
      </c>
      <c r="N9" s="37">
        <v>43220</v>
      </c>
      <c r="O9" s="25" t="s">
        <v>2842</v>
      </c>
      <c r="P9" s="4"/>
    </row>
    <row r="10" spans="1:17" ht="409.5">
      <c r="A10" s="2"/>
      <c r="B10" s="2" t="s">
        <v>2843</v>
      </c>
      <c r="C10" s="2" t="s">
        <v>192</v>
      </c>
      <c r="D10" s="2">
        <v>2011</v>
      </c>
      <c r="E10" s="2" t="s">
        <v>2837</v>
      </c>
      <c r="F10" s="2" t="s">
        <v>152</v>
      </c>
      <c r="G10" s="2" t="s">
        <v>152</v>
      </c>
      <c r="H10" s="23" t="s">
        <v>2844</v>
      </c>
      <c r="I10" s="2" t="s">
        <v>600</v>
      </c>
      <c r="J10" s="2">
        <v>27289059</v>
      </c>
      <c r="K10" s="2">
        <v>24500000</v>
      </c>
      <c r="L10" s="2" t="s">
        <v>953</v>
      </c>
      <c r="M10" s="23" t="s">
        <v>282</v>
      </c>
      <c r="N10" s="36">
        <v>43100</v>
      </c>
      <c r="O10" s="23" t="s">
        <v>2845</v>
      </c>
      <c r="P10" s="2"/>
    </row>
    <row r="11" spans="1:17" ht="356.1">
      <c r="A11" s="2"/>
      <c r="B11" s="2" t="s">
        <v>4336</v>
      </c>
      <c r="C11" s="2" t="s">
        <v>192</v>
      </c>
      <c r="D11" s="2">
        <v>2017</v>
      </c>
      <c r="E11" s="2" t="s">
        <v>4337</v>
      </c>
      <c r="F11" s="2" t="s">
        <v>152</v>
      </c>
      <c r="G11" s="2" t="s">
        <v>152</v>
      </c>
      <c r="H11" s="23" t="s">
        <v>4338</v>
      </c>
      <c r="I11" s="2" t="s">
        <v>2423</v>
      </c>
      <c r="J11" s="2">
        <v>31850000</v>
      </c>
      <c r="K11" s="2">
        <v>31850000</v>
      </c>
      <c r="L11" s="2" t="s">
        <v>37</v>
      </c>
      <c r="M11" s="23" t="s">
        <v>828</v>
      </c>
      <c r="N11" s="36">
        <v>45838</v>
      </c>
      <c r="O11" s="23" t="s">
        <v>4339</v>
      </c>
      <c r="P11"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b978b3e-5df5-4e64-8576-9909b8cda8f6">
      <Terms xmlns="http://schemas.microsoft.com/office/infopath/2007/PartnerControls"/>
    </lcf76f155ced4ddcb4097134ff3c332f>
    <TaxCatchAll xmlns="62742bbc-f19f-4512-9b12-0cb2363e65a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DFF3731191240872C8901CCB9DB60" ma:contentTypeVersion="11" ma:contentTypeDescription="Create a new document." ma:contentTypeScope="" ma:versionID="af097b7bfade3c2c9fb2da69b8d3cdf4">
  <xsd:schema xmlns:xsd="http://www.w3.org/2001/XMLSchema" xmlns:xs="http://www.w3.org/2001/XMLSchema" xmlns:p="http://schemas.microsoft.com/office/2006/metadata/properties" xmlns:ns2="6b978b3e-5df5-4e64-8576-9909b8cda8f6" xmlns:ns3="62742bbc-f19f-4512-9b12-0cb2363e65ad" targetNamespace="http://schemas.microsoft.com/office/2006/metadata/properties" ma:root="true" ma:fieldsID="a882b7e5b57b5e37c04eb9bcdcd44f73" ns2:_="" ns3:_="">
    <xsd:import namespace="6b978b3e-5df5-4e64-8576-9909b8cda8f6"/>
    <xsd:import namespace="62742bbc-f19f-4512-9b12-0cb2363e65a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978b3e-5df5-4e64-8576-9909b8cda8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fef7914-8384-4319-8444-378afdf4f6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742bbc-f19f-4512-9b12-0cb2363e65a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f1024b1-e6b4-45d6-acf5-f9119bb7f992}" ma:internalName="TaxCatchAll" ma:showField="CatchAllData" ma:web="62742bbc-f19f-4512-9b12-0cb2363e65a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A8622C-1037-4B19-92DD-4876EDF2C2B3}"/>
</file>

<file path=customXml/itemProps2.xml><?xml version="1.0" encoding="utf-8"?>
<ds:datastoreItem xmlns:ds="http://schemas.openxmlformats.org/officeDocument/2006/customXml" ds:itemID="{47ADCD4D-0CA7-4B43-A6EB-FA722322003D}"/>
</file>

<file path=customXml/itemProps3.xml><?xml version="1.0" encoding="utf-8"?>
<ds:datastoreItem xmlns:ds="http://schemas.openxmlformats.org/officeDocument/2006/customXml" ds:itemID="{46D91710-F6FA-4B92-BD4A-C04CAF1028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Cremonese</dc:creator>
  <cp:keywords/>
  <dc:description/>
  <cp:lastModifiedBy>Simon Devitt</cp:lastModifiedBy>
  <cp:revision/>
  <dcterms:created xsi:type="dcterms:W3CDTF">2023-06-02T05:20:09Z</dcterms:created>
  <dcterms:modified xsi:type="dcterms:W3CDTF">2023-07-20T03:52:20Z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2023-06-02T05:29:12Z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0cf25121-69f6-4686-8fbb-008e1c39b624</vt:lpwstr>
  </property>
  <property fmtid="{D5CDD505-2E9C-101B-9397-08002B2CF9AE}" pid="8" name="MSIP_Label_51a6c3db-1667-4f49-995a-8b9973972958_ContentBits">
    <vt:lpwstr>0</vt:lpwstr>
  </property>
  <property fmtid="{D5CDD505-2E9C-101B-9397-08002B2CF9AE}" pid="9" name="ContentTypeId">
    <vt:lpwstr>0x0101005A7DFF3731191240872C8901CCB9DB60</vt:lpwstr>
  </property>
  <property fmtid="{D5CDD505-2E9C-101B-9397-08002B2CF9AE}" pid="10" name="MediaServiceImageTags">
    <vt:lpwstr/>
  </property>
</Properties>
</file>