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<sst xmlns="http://schemas.openxmlformats.org/spreadsheetml/2006/main" count="574" uniqueCount="177">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</sst>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5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163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165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166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5" t="s">
        <v>167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>
        <f>README!$P$3</f>
        <v>0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167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167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167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171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3" t="s">
        <v>148</v>
      </c>
      <c r="N1" s="34" t="s">
        <v>149</v>
      </c>
      <c r="O1" s="26" t="s">
        <v>150</v>
      </c>
      <c r="P1" s="33" t="s">
        <v>151</v>
      </c>
      <c r="Q1" s="26" t="s">
        <v>152</v>
      </c>
      <c r="R1" s="26" t="s">
        <v>153</v>
      </c>
      <c r="S1" s="26" t="s">
        <v>154</v>
      </c>
      <c r="T1" s="26" t="s">
        <v>155</v>
      </c>
      <c r="U1" s="1" t="s">
        <v>156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5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>
        <f>README!$P$4</f>
        <v>10000000</v>
      </c>
      <c r="O2" s="14" t="str">
        <f t="shared" ref="O2:O3" si="1"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5" t="s">
        <v>173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32"/>
      <c r="J3" s="32"/>
      <c r="K3" s="14">
        <f>IF($A3="", -1, ($B3*README!$B$2)+($C3*README!$B$3)+($D3*README!$B$4)+($E3*README!$B$5)+($F3*README!$B$6))</f>
        <v>510000000</v>
      </c>
      <c r="L3" s="14">
        <f>IF($A3="", -1, ($B3*README!$B$2)+($C3*README!$B$3)+($D3*README!$B$4)+($E3*README!$B$5)+($F3*README!$B$6)-1)</f>
        <v>509999999</v>
      </c>
      <c r="M3" s="14">
        <f>IF($A3="", -1, ($B3*README!$B$2)+($C3*README!$B$3)+($D3*README!$B$4)+($E3*README!$B$5)+($F3*README!$B$6)+1)</f>
        <v>510000001</v>
      </c>
      <c r="N3" s="14">
        <f>README!$P$5</f>
        <v>20000000</v>
      </c>
      <c r="O3" s="14" t="str">
        <f t="shared" si="1"/>
        <v>1, 1, 1</v>
      </c>
      <c r="P3" s="37">
        <f>README!$J$2</f>
        <v>-1</v>
      </c>
      <c r="Q3" s="14" t="str">
        <f>JOIN(", ", README!$L$3, README!$B$27, -1, README!$B$10, 0)</f>
        <v>0, -1, -1, 0, 0</v>
      </c>
      <c r="R3" s="14" t="str">
        <f>JOIN(", ", README!$L$3, README!$B$27, -1, README!$B$10, 0)</f>
        <v>0, -1, -1, 0, 0</v>
      </c>
      <c r="S3" s="14" t="str">
        <f>JOIN(", ", README!$L$9, README!$B$27, -1, README!$B$10, 0)</f>
        <v>100000000, -1, -1, 0, 0</v>
      </c>
      <c r="T3" s="14" t="str">
        <f>JOIN(", ", README!$L$21, README!$B$27, -1, README!$B$10, 0)</f>
        <v>300000000, -1, -1, 0, 0</v>
      </c>
      <c r="U3" s="14" t="str">
        <f>JOIN(", ", README!$L$2, README!$B$27, -1, README!$B$9, 0)</f>
        <v>-1, -1, -1, -1, 0</v>
      </c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175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26" t="s">
        <v>143</v>
      </c>
      <c r="I1" s="26" t="s">
        <v>144</v>
      </c>
      <c r="J1" s="26" t="s">
        <v>145</v>
      </c>
      <c r="K1" s="26" t="s">
        <v>146</v>
      </c>
      <c r="L1" s="26" t="s">
        <v>147</v>
      </c>
      <c r="M1" s="26" t="s">
        <v>148</v>
      </c>
      <c r="N1" s="26" t="s">
        <v>158</v>
      </c>
      <c r="O1" s="26" t="s">
        <v>156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176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