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87B6A1CA-64E0-4B33-92CF-37140E6D8BBD}" xr6:coauthVersionLast="47" xr6:coauthVersionMax="47" xr10:uidLastSave="{00000000-0000-0000-0000-000000000000}"/>
  <bookViews>
    <workbookView xWindow="-120" yWindow="-120" windowWidth="29040" windowHeight="15840" firstSheet="1" activeTab="7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상관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23" i="9" l="1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<sst xmlns="http://schemas.openxmlformats.org/spreadsheetml/2006/main" count="213" uniqueCount="121">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</sst>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M9" sqref="M9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28" t="s">
        <v>57</v>
      </c>
      <c r="U6" s="28"/>
      <c r="V6" s="28"/>
      <c r="W6" s="28"/>
      <c r="X6" s="28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28" t="s">
        <v>58</v>
      </c>
      <c r="U22" s="28"/>
      <c r="V22" s="28"/>
      <c r="W22" s="28"/>
      <c r="X22" s="28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28" t="s">
        <v>59</v>
      </c>
      <c r="U31" s="28"/>
      <c r="V31" s="28"/>
      <c r="W31" s="28"/>
      <c r="X31" s="28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tabSelected="1" workbookViewId="0">
      <selection activeCell="N11" sqref="N11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topLeftCell="B1" workbookViewId="0">
      <selection activeCell="M8" sqref="M8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40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8" t="s">
        <v>93</v>
      </c>
      <c r="G4" s="39">
        <f>$B$7-B2</f>
        <v>4</v>
      </c>
      <c r="H4" s="38" t="s">
        <v>94</v>
      </c>
      <c r="I4" s="39">
        <f>C2-$C$7</f>
        <v>26.939999999999998</v>
      </c>
      <c r="L4" t="s">
        <v>103</v>
      </c>
      <c r="M4" t="s">
        <v>101</v>
      </c>
      <c r="N4" s="41" t="s">
        <v>111</v>
      </c>
    </row>
    <row r="5" spans="1:16">
      <c r="B5" s="13">
        <v>172</v>
      </c>
      <c r="C5" s="13">
        <v>70</v>
      </c>
      <c r="F5" s="30"/>
      <c r="G5" s="31">
        <f t="shared" ref="G5:G8" si="0">$B$7-B3</f>
        <v>2</v>
      </c>
      <c r="H5" s="30"/>
      <c r="I5" s="31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30"/>
      <c r="G6" s="31">
        <f t="shared" si="0"/>
        <v>0</v>
      </c>
      <c r="H6" s="30"/>
      <c r="I6" s="31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30"/>
      <c r="G7" s="31">
        <f t="shared" si="0"/>
        <v>-2</v>
      </c>
      <c r="H7" s="30"/>
      <c r="I7" s="31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2"/>
      <c r="G8" s="33">
        <f t="shared" si="0"/>
        <v>-4</v>
      </c>
      <c r="H8" s="32"/>
      <c r="I8" s="33">
        <f t="shared" si="1"/>
        <v>-17.760000000000005</v>
      </c>
      <c r="L8" t="s">
        <v>104</v>
      </c>
      <c r="M8" t="s">
        <v>105</v>
      </c>
      <c r="N8" s="41" t="s">
        <v>112</v>
      </c>
    </row>
    <row r="9" spans="1:16" ht="17.25" thickBot="1">
      <c r="F9" s="38" t="s">
        <v>116</v>
      </c>
      <c r="G9" s="39" t="s">
        <v>95</v>
      </c>
      <c r="I9" s="36" t="s">
        <v>96</v>
      </c>
      <c r="J9" s="36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30"/>
      <c r="G10" s="31">
        <f>G4*I4</f>
        <v>107.75999999999999</v>
      </c>
      <c r="I10" s="34">
        <f>G4^2</f>
        <v>16</v>
      </c>
      <c r="J10" s="34">
        <f>I4^2</f>
        <v>725.76359999999988</v>
      </c>
    </row>
    <row r="11" spans="1:16">
      <c r="B11" t="s">
        <v>109</v>
      </c>
      <c r="C11">
        <v>70</v>
      </c>
      <c r="F11" s="30"/>
      <c r="G11" s="31">
        <f t="shared" ref="G11:G14" si="2">G5*I5</f>
        <v>-6.1200000000000045</v>
      </c>
      <c r="I11" s="34">
        <f>G5^2</f>
        <v>4</v>
      </c>
      <c r="J11" s="34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30"/>
      <c r="G12" s="31">
        <f t="shared" si="2"/>
        <v>0</v>
      </c>
      <c r="I12" s="34">
        <f>G6^2</f>
        <v>0</v>
      </c>
      <c r="J12" s="34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30"/>
      <c r="G13" s="31">
        <f t="shared" si="2"/>
        <v>-13.879999999999995</v>
      </c>
      <c r="I13" s="34">
        <f>G7^2</f>
        <v>4</v>
      </c>
      <c r="J13" s="34">
        <f t="shared" si="3"/>
        <v>48.163599999999967</v>
      </c>
      <c r="M13">
        <f>_xlfn.VAR.P(C2:C6)</f>
        <v>253.85439999999943</v>
      </c>
    </row>
    <row r="14" spans="1:16" ht="17.25" thickBot="1">
      <c r="F14" s="30"/>
      <c r="G14" s="31">
        <f t="shared" si="2"/>
        <v>71.04000000000002</v>
      </c>
      <c r="I14" s="34">
        <f>G8^2</f>
        <v>16</v>
      </c>
      <c r="J14" s="34">
        <f>I8^2</f>
        <v>315.41760000000016</v>
      </c>
    </row>
    <row r="15" spans="1:16" ht="17.25" thickBot="1">
      <c r="F15" s="38" t="s">
        <v>91</v>
      </c>
      <c r="G15" s="39">
        <f>SUM(G10:G14)</f>
        <v>158.80000000000001</v>
      </c>
      <c r="I15" s="36" t="s">
        <v>98</v>
      </c>
      <c r="J15" s="36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2">
        <f>G15/5</f>
        <v>31.76</v>
      </c>
      <c r="I16" s="35">
        <f>SUM(I10:I14)</f>
        <v>40</v>
      </c>
      <c r="J16" s="35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6">
        <f>I16*J16</f>
        <v>50770.880000000005</v>
      </c>
      <c r="J18" s="36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3" t="s">
        <v>118</v>
      </c>
    </row>
    <row r="20" spans="6:13" ht="17.25" thickBot="1">
      <c r="I20" s="29" t="s">
        <v>92</v>
      </c>
      <c r="J20" s="37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상관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2025-09-10T08:40:09Z</dcterms:modified>
</cp:coreProperties>
</file>