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E37C9779-EC6F-4CC4-8AAB-C44724CE4C8B}" xr6:coauthVersionLast="47" xr6:coauthVersionMax="47" xr10:uidLastSave="{00000000-0000-0000-0000-000000000000}"/>
  <bookViews>
    <workbookView xWindow="-120" yWindow="-120" windowWidth="29040" windowHeight="15840" firstSheet="21" activeTab="27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모델설계2" sheetId="26" r:id="rId25"/>
    <sheet name="모델설계3" sheetId="27" r:id="rId26"/>
    <sheet name="Lenet-5_AlexNet" sheetId="28" r:id="rId27"/>
    <sheet name="VGGNet_GoogleNet" sheetId="29" r:id="rId28"/>
    <sheet name="ResNet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V64" i="27" l="1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<sst xmlns="http://schemas.openxmlformats.org/spreadsheetml/2006/main" count="551" uniqueCount="324">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</sst>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12" fillId="0" borderId="17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0" fillId="0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0" fillId="0" borderId="8" xfId="0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1</xdr:row>
      <xdr:rowOff>19050</xdr:rowOff>
    </xdr:from>
    <xdr:to>
      <xdr:col>19</xdr:col>
      <xdr:colOff>543848</xdr:colOff>
      <xdr:row>22</xdr:row>
      <xdr:rowOff>181612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719651F-84D6-4445-BDA8-AE3433265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228600"/>
          <a:ext cx="6611273" cy="4563112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</xdr:row>
      <xdr:rowOff>47625</xdr:rowOff>
    </xdr:from>
    <xdr:to>
      <xdr:col>9</xdr:col>
      <xdr:colOff>610511</xdr:colOff>
      <xdr:row>22</xdr:row>
      <xdr:rowOff>162555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EBD029-8159-4425-AA2D-362FFB48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257175"/>
          <a:ext cx="6525536" cy="4515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123825</xdr:rowOff>
    </xdr:from>
    <xdr:to>
      <xdr:col>19</xdr:col>
      <xdr:colOff>362854</xdr:colOff>
      <xdr:row>23</xdr:row>
      <xdr:rowOff>48258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FDCAB8-D3C5-4191-8CDE-B24D3733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333375"/>
          <a:ext cx="6477904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161925</xdr:rowOff>
    </xdr:from>
    <xdr:to>
      <xdr:col>9</xdr:col>
      <xdr:colOff>524780</xdr:colOff>
      <xdr:row>23</xdr:row>
      <xdr:rowOff>76831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B5DEC4-BF50-4829-94FF-0BE8D5C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71475"/>
          <a:ext cx="6487430" cy="45250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114300</xdr:rowOff>
    </xdr:from>
    <xdr:to>
      <xdr:col>11</xdr:col>
      <xdr:colOff>229520</xdr:colOff>
      <xdr:row>23</xdr:row>
      <xdr:rowOff>29206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0DDC39-06BC-4CC7-A312-C46074FD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6592220" cy="452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0"/>
      <c r="B2" s="91" t="s">
        <v>176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>
      <c r="A4" s="92"/>
      <c r="B4" s="92" t="s">
        <v>177</v>
      </c>
      <c r="C4" s="89" t="s">
        <v>178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103"/>
      <c r="Y4" s="99"/>
      <c r="Z4" s="100">
        <v>1</v>
      </c>
      <c r="AA4" s="99"/>
      <c r="AB4" s="103"/>
      <c r="AC4" s="103"/>
      <c r="AD4" s="103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</row>
    <row r="5" spans="1:62">
      <c r="A5" s="92"/>
      <c r="B5" s="92" t="s">
        <v>179</v>
      </c>
      <c r="C5" s="89" t="s">
        <v>180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03"/>
      <c r="Y5" s="103"/>
      <c r="Z5" s="95" t="s">
        <v>182</v>
      </c>
      <c r="AA5" s="103"/>
      <c r="AB5" s="103"/>
      <c r="AC5" s="103"/>
      <c r="AD5" s="103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</row>
    <row r="6" spans="1:62">
      <c r="A6" s="92"/>
      <c r="B6" s="92"/>
      <c r="C6" s="92"/>
      <c r="D6" s="92"/>
      <c r="E6" s="92"/>
      <c r="F6" s="92"/>
      <c r="G6" s="92"/>
      <c r="H6" s="92"/>
      <c r="I6" s="92"/>
      <c r="J6" s="160" t="s">
        <v>181</v>
      </c>
      <c r="K6" s="160"/>
      <c r="L6" s="160"/>
      <c r="M6" s="160"/>
      <c r="N6" s="160"/>
      <c r="O6" s="92"/>
      <c r="P6" s="92"/>
      <c r="Q6" s="92"/>
      <c r="R6" s="92"/>
      <c r="S6" s="92"/>
      <c r="T6" s="92"/>
      <c r="U6" s="92"/>
      <c r="V6" s="92"/>
      <c r="W6" s="92"/>
      <c r="X6" s="105" t="s">
        <v>187</v>
      </c>
      <c r="Y6" s="103"/>
      <c r="Z6" s="103"/>
      <c r="AA6" s="103"/>
      <c r="AB6" s="103"/>
      <c r="AC6" s="103"/>
      <c r="AD6" s="103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</row>
    <row r="7" spans="1:62">
      <c r="A7" s="92"/>
      <c r="B7" s="92"/>
      <c r="C7" s="92"/>
      <c r="D7" s="92"/>
      <c r="E7" s="92"/>
      <c r="F7" s="92"/>
      <c r="G7" s="92"/>
      <c r="H7" s="92"/>
      <c r="I7" s="92"/>
      <c r="J7" s="92"/>
      <c r="K7" s="93"/>
      <c r="L7" s="94"/>
      <c r="M7" s="93"/>
      <c r="N7" s="92"/>
      <c r="O7" s="92"/>
      <c r="P7" s="92"/>
      <c r="Q7" s="92"/>
      <c r="R7" s="92"/>
      <c r="S7" s="92"/>
      <c r="T7" s="92"/>
      <c r="U7" s="92"/>
      <c r="V7" s="92"/>
      <c r="W7" s="92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</row>
    <row r="8" spans="1:62">
      <c r="A8" s="92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2"/>
      <c r="K8" s="92"/>
      <c r="L8" s="95" t="s">
        <v>182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88">
        <v>0</v>
      </c>
      <c r="Y8" s="88">
        <v>0</v>
      </c>
      <c r="Z8" s="104">
        <v>1</v>
      </c>
      <c r="AA8" s="100">
        <v>1</v>
      </c>
      <c r="AB8" s="104">
        <v>1</v>
      </c>
      <c r="AC8" s="88">
        <v>0</v>
      </c>
      <c r="AD8" s="88">
        <v>0</v>
      </c>
      <c r="AE8" s="88">
        <v>0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</row>
    <row r="9" spans="1:62">
      <c r="A9" s="92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104">
        <v>1</v>
      </c>
      <c r="Y9" s="100">
        <v>1</v>
      </c>
      <c r="Z9" s="99">
        <v>1</v>
      </c>
      <c r="AA9" s="100">
        <v>1</v>
      </c>
      <c r="AB9" s="99">
        <v>1</v>
      </c>
      <c r="AC9" s="100">
        <v>1</v>
      </c>
      <c r="AD9" s="104">
        <v>1</v>
      </c>
      <c r="AE9" s="88">
        <v>0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</row>
    <row r="10" spans="1:62">
      <c r="A10" s="92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104">
        <v>1</v>
      </c>
      <c r="Y10" s="100">
        <v>1</v>
      </c>
      <c r="Z10" s="99">
        <v>1</v>
      </c>
      <c r="AA10" s="99">
        <v>0</v>
      </c>
      <c r="AB10" s="100">
        <v>1</v>
      </c>
      <c r="AC10" s="99">
        <v>1</v>
      </c>
      <c r="AD10" s="100">
        <v>1</v>
      </c>
      <c r="AE10" s="104">
        <v>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</row>
    <row r="11" spans="1:62">
      <c r="A11" s="92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</row>
    <row r="12" spans="1:6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</row>
    <row r="13" spans="1:62" ht="23.25">
      <c r="A13" s="92"/>
      <c r="B13" s="92"/>
      <c r="C13" s="92"/>
      <c r="D13" s="89" t="s">
        <v>183</v>
      </c>
      <c r="E13" s="92"/>
      <c r="F13" s="96" t="s">
        <v>184</v>
      </c>
      <c r="G13" s="92"/>
      <c r="H13" s="92"/>
      <c r="I13" s="92"/>
      <c r="J13" s="92"/>
      <c r="K13" s="92"/>
      <c r="L13" s="92"/>
      <c r="M13" s="92"/>
      <c r="N13" s="92"/>
      <c r="O13" s="92"/>
      <c r="P13" s="89" t="s">
        <v>185</v>
      </c>
      <c r="Q13" s="92"/>
      <c r="R13" s="92"/>
      <c r="S13" s="96" t="s">
        <v>186</v>
      </c>
      <c r="T13" s="92"/>
      <c r="U13" s="92"/>
      <c r="V13" s="92"/>
      <c r="W13" s="92"/>
      <c r="X13" s="106" t="s">
        <v>188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</row>
    <row r="14" spans="1:6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</row>
    <row r="15" spans="1:62">
      <c r="A15" s="92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2"/>
      <c r="K15" s="92"/>
      <c r="L15" s="92"/>
      <c r="M15" s="92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2"/>
      <c r="W15" s="92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</row>
    <row r="16" spans="1:62">
      <c r="A16" s="92"/>
      <c r="B16" s="88">
        <v>0</v>
      </c>
      <c r="C16" s="88">
        <v>0</v>
      </c>
      <c r="D16" s="97">
        <v>1</v>
      </c>
      <c r="E16" s="98">
        <v>1</v>
      </c>
      <c r="F16" s="97">
        <v>1</v>
      </c>
      <c r="G16" s="88">
        <v>0</v>
      </c>
      <c r="H16" s="88">
        <v>0</v>
      </c>
      <c r="I16" s="88">
        <v>0</v>
      </c>
      <c r="J16" s="92"/>
      <c r="K16" s="92"/>
      <c r="L16" s="92"/>
      <c r="M16" s="92"/>
      <c r="N16" s="88">
        <v>0</v>
      </c>
      <c r="O16" s="88">
        <v>0</v>
      </c>
      <c r="P16" s="99">
        <v>0</v>
      </c>
      <c r="Q16" s="100">
        <v>0</v>
      </c>
      <c r="R16" s="99">
        <v>0</v>
      </c>
      <c r="S16" s="88">
        <v>0</v>
      </c>
      <c r="T16" s="88">
        <v>0</v>
      </c>
      <c r="U16" s="88">
        <v>0</v>
      </c>
      <c r="V16" s="92"/>
      <c r="W16" s="92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</row>
    <row r="17" spans="1:62">
      <c r="A17" s="92"/>
      <c r="B17" s="97">
        <v>1</v>
      </c>
      <c r="C17" s="98">
        <v>1</v>
      </c>
      <c r="D17" s="101">
        <v>1</v>
      </c>
      <c r="E17" s="88">
        <v>1</v>
      </c>
      <c r="F17" s="101">
        <v>1</v>
      </c>
      <c r="G17" s="98">
        <v>1</v>
      </c>
      <c r="H17" s="97">
        <v>1</v>
      </c>
      <c r="I17" s="88">
        <v>0</v>
      </c>
      <c r="J17" s="92"/>
      <c r="K17" s="92"/>
      <c r="L17" s="92"/>
      <c r="M17" s="92"/>
      <c r="N17" s="101">
        <v>0</v>
      </c>
      <c r="O17" s="100">
        <v>0</v>
      </c>
      <c r="P17" s="101">
        <v>1</v>
      </c>
      <c r="Q17" s="88">
        <v>1</v>
      </c>
      <c r="R17" s="101">
        <v>1</v>
      </c>
      <c r="S17" s="100">
        <v>0</v>
      </c>
      <c r="T17" s="101">
        <v>0</v>
      </c>
      <c r="U17" s="88">
        <v>0</v>
      </c>
      <c r="V17" s="92"/>
      <c r="W17" s="92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</row>
    <row r="18" spans="1:62">
      <c r="A18" s="92"/>
      <c r="B18" s="97">
        <v>1</v>
      </c>
      <c r="C18" s="98">
        <v>1</v>
      </c>
      <c r="D18" s="101">
        <v>1</v>
      </c>
      <c r="E18" s="102">
        <v>1</v>
      </c>
      <c r="F18" s="101">
        <v>1</v>
      </c>
      <c r="G18" s="101">
        <v>1</v>
      </c>
      <c r="H18" s="98">
        <v>1</v>
      </c>
      <c r="I18" s="97">
        <v>1</v>
      </c>
      <c r="J18" s="92"/>
      <c r="K18" s="92"/>
      <c r="L18" s="92"/>
      <c r="M18" s="92"/>
      <c r="N18" s="101">
        <v>0</v>
      </c>
      <c r="O18" s="100">
        <v>0</v>
      </c>
      <c r="P18" s="100">
        <v>0</v>
      </c>
      <c r="Q18" s="101">
        <v>0</v>
      </c>
      <c r="R18" s="100">
        <v>0</v>
      </c>
      <c r="S18" s="101">
        <v>1</v>
      </c>
      <c r="T18" s="100">
        <v>0</v>
      </c>
      <c r="U18" s="101">
        <v>0</v>
      </c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</row>
    <row r="19" spans="1:6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88"/>
      <c r="Y19" s="88"/>
      <c r="Z19" s="88"/>
      <c r="AA19" s="88"/>
      <c r="AB19" s="88"/>
      <c r="AC19" s="88"/>
      <c r="AD19" s="88"/>
      <c r="AE19" s="88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</row>
    <row r="20" spans="1:6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88"/>
      <c r="Y20" s="88"/>
      <c r="Z20" s="88"/>
      <c r="AA20" s="88"/>
      <c r="AB20" s="88"/>
      <c r="AC20" s="88"/>
      <c r="AD20" s="88"/>
      <c r="AE20" s="88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</row>
    <row r="21" spans="1:6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88"/>
      <c r="Y21" s="88"/>
      <c r="Z21" s="88"/>
      <c r="AA21" s="88"/>
      <c r="AB21" s="88"/>
      <c r="AC21" s="88"/>
      <c r="AD21" s="88"/>
      <c r="AE21" s="88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8" customFormat="1">
      <c r="D8" s="28" t="s">
        <v>196</v>
      </c>
    </row>
    <row r="9" spans="1:14" ht="17.25" thickBot="1">
      <c r="B9" s="159" t="s">
        <v>189</v>
      </c>
      <c r="C9" s="159"/>
      <c r="D9" s="159"/>
      <c r="E9" s="159"/>
      <c r="F9" s="159"/>
      <c r="G9" s="159"/>
      <c r="H9" s="159"/>
      <c r="I9" s="159"/>
    </row>
    <row r="10" spans="1:14" ht="17.25" thickBot="1">
      <c r="B10" s="108">
        <v>3</v>
      </c>
      <c r="C10" s="109">
        <v>2</v>
      </c>
      <c r="D10" s="109">
        <v>4</v>
      </c>
      <c r="E10" s="109">
        <v>5</v>
      </c>
      <c r="F10" s="110">
        <v>1</v>
      </c>
      <c r="G10" s="122">
        <v>20</v>
      </c>
      <c r="H10" s="110">
        <v>2</v>
      </c>
      <c r="I10" s="111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13" t="s">
        <v>26</v>
      </c>
      <c r="C15" s="112">
        <f>$E$13*B10+$F$13*C10+$G$13*D10</f>
        <v>2.9</v>
      </c>
      <c r="D15" s="112">
        <f t="shared" ref="D15:H15" si="0">$E$13*C10+$F$13*D10+$G$13*E10</f>
        <v>3.7</v>
      </c>
      <c r="E15" s="112">
        <f t="shared" si="0"/>
        <v>3.5</v>
      </c>
      <c r="F15" s="112">
        <f t="shared" si="0"/>
        <v>7.9</v>
      </c>
      <c r="G15" s="121">
        <f t="shared" si="0"/>
        <v>8.9</v>
      </c>
      <c r="H15" s="112">
        <f t="shared" si="0"/>
        <v>7.3999999999999995</v>
      </c>
      <c r="I15" s="114" t="s">
        <v>26</v>
      </c>
    </row>
    <row r="17" spans="2:11">
      <c r="C17" t="s">
        <v>194</v>
      </c>
      <c r="D17" t="s">
        <v>195</v>
      </c>
    </row>
    <row r="18" spans="2:11">
      <c r="B18" s="115">
        <v>0</v>
      </c>
      <c r="C18">
        <v>2.9</v>
      </c>
      <c r="D18">
        <v>3.7</v>
      </c>
      <c r="E18">
        <v>3.5</v>
      </c>
      <c r="F18">
        <v>7.9</v>
      </c>
      <c r="G18" s="120">
        <v>8.9</v>
      </c>
      <c r="H18">
        <v>7.3999999999999995</v>
      </c>
      <c r="I18" s="115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20">
        <f t="shared" si="1"/>
        <v>9.1</v>
      </c>
      <c r="H20">
        <f t="shared" si="1"/>
        <v>7.6</v>
      </c>
    </row>
    <row r="22" spans="2:11" s="28" customFormat="1"/>
    <row r="23" spans="2:11" ht="17.25" thickBot="1">
      <c r="B23" t="s">
        <v>197</v>
      </c>
    </row>
    <row r="24" spans="2:11" ht="17.25" thickBot="1">
      <c r="B24" s="108">
        <v>0</v>
      </c>
      <c r="C24" s="109">
        <v>3</v>
      </c>
      <c r="D24" s="109">
        <v>2</v>
      </c>
      <c r="E24" s="109">
        <v>4</v>
      </c>
      <c r="F24" s="109">
        <v>5</v>
      </c>
      <c r="G24" s="110">
        <v>1</v>
      </c>
      <c r="H24" s="110">
        <v>20</v>
      </c>
      <c r="I24" s="110">
        <v>2</v>
      </c>
      <c r="J24" s="109">
        <v>2</v>
      </c>
      <c r="K24" s="116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8" t="s">
        <v>26</v>
      </c>
      <c r="C28" s="117">
        <f>$C$26*B24+$D$26*C24+$E$26*D24</f>
        <v>1.8000000000000003</v>
      </c>
      <c r="D28" s="117">
        <f t="shared" ref="D28:J28" si="2">$C$26*C24+$D$26*D24+$E$26*E24</f>
        <v>2.9</v>
      </c>
      <c r="E28" s="117">
        <f t="shared" si="2"/>
        <v>3.7</v>
      </c>
      <c r="F28" s="117">
        <f t="shared" si="2"/>
        <v>3.5</v>
      </c>
      <c r="G28" s="117">
        <f t="shared" si="2"/>
        <v>7.9</v>
      </c>
      <c r="H28" s="117">
        <f t="shared" si="2"/>
        <v>8.9</v>
      </c>
      <c r="I28" s="117">
        <f t="shared" si="2"/>
        <v>7.3999999999999995</v>
      </c>
      <c r="J28" s="117">
        <f t="shared" si="2"/>
        <v>1.4</v>
      </c>
      <c r="K28" s="119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8" customFormat="1">
      <c r="B32" s="28" t="s">
        <v>204</v>
      </c>
    </row>
    <row r="34" spans="2:13" ht="17.25" thickBot="1">
      <c r="B34" s="21" t="s">
        <v>205</v>
      </c>
    </row>
    <row r="35" spans="2:13" ht="17.25" thickBot="1">
      <c r="B35" s="123">
        <v>2</v>
      </c>
      <c r="C35" s="124">
        <v>2</v>
      </c>
      <c r="D35" s="124">
        <v>2</v>
      </c>
      <c r="E35" s="124">
        <v>2</v>
      </c>
      <c r="F35" s="124">
        <v>2</v>
      </c>
      <c r="G35" s="124">
        <v>1</v>
      </c>
      <c r="H35" s="124">
        <v>1</v>
      </c>
      <c r="I35" s="125">
        <v>1</v>
      </c>
      <c r="K35" s="21" t="s">
        <v>191</v>
      </c>
      <c r="L35" s="21" t="s">
        <v>206</v>
      </c>
    </row>
    <row r="36" spans="2:13">
      <c r="B36" s="126">
        <v>2</v>
      </c>
      <c r="C36" s="127">
        <v>2</v>
      </c>
      <c r="D36" s="127">
        <v>2</v>
      </c>
      <c r="E36" s="127">
        <v>2</v>
      </c>
      <c r="F36" s="127">
        <v>2</v>
      </c>
      <c r="G36" s="127">
        <v>1</v>
      </c>
      <c r="H36" s="127">
        <v>1</v>
      </c>
      <c r="I36" s="128">
        <v>1</v>
      </c>
      <c r="K36" s="84">
        <v>-1</v>
      </c>
      <c r="L36" s="85">
        <v>0</v>
      </c>
      <c r="M36" s="86">
        <v>1</v>
      </c>
    </row>
    <row r="37" spans="2:13">
      <c r="B37" s="126">
        <v>2</v>
      </c>
      <c r="C37" s="127">
        <v>2</v>
      </c>
      <c r="D37" s="127">
        <v>2</v>
      </c>
      <c r="E37" s="127">
        <v>2</v>
      </c>
      <c r="F37" s="127">
        <v>2</v>
      </c>
      <c r="G37" s="127">
        <v>1</v>
      </c>
      <c r="H37" s="127">
        <v>1</v>
      </c>
      <c r="I37" s="128">
        <v>1</v>
      </c>
      <c r="K37" s="29">
        <v>-1</v>
      </c>
      <c r="L37" s="42">
        <v>0</v>
      </c>
      <c r="M37" s="30">
        <v>1</v>
      </c>
    </row>
    <row r="38" spans="2:13" ht="17.25" thickBot="1">
      <c r="B38" s="126">
        <v>2</v>
      </c>
      <c r="C38" s="127">
        <v>2</v>
      </c>
      <c r="D38" s="127">
        <v>2</v>
      </c>
      <c r="E38" s="127">
        <v>2</v>
      </c>
      <c r="F38" s="127">
        <v>2</v>
      </c>
      <c r="G38" s="127">
        <v>1</v>
      </c>
      <c r="H38" s="127">
        <v>1</v>
      </c>
      <c r="I38" s="128">
        <v>1</v>
      </c>
      <c r="K38" s="31">
        <v>-1</v>
      </c>
      <c r="L38" s="87">
        <v>0</v>
      </c>
      <c r="M38" s="32">
        <v>1</v>
      </c>
    </row>
    <row r="39" spans="2:13">
      <c r="B39" s="126">
        <v>2</v>
      </c>
      <c r="C39" s="132">
        <v>2</v>
      </c>
      <c r="D39" s="132">
        <v>2</v>
      </c>
      <c r="E39" s="132">
        <v>9</v>
      </c>
      <c r="F39" s="127">
        <v>9</v>
      </c>
      <c r="G39" s="127">
        <v>9</v>
      </c>
      <c r="H39" s="127">
        <v>9</v>
      </c>
      <c r="I39" s="128">
        <v>9</v>
      </c>
    </row>
    <row r="40" spans="2:13">
      <c r="B40" s="126">
        <v>2</v>
      </c>
      <c r="C40" s="132">
        <v>2</v>
      </c>
      <c r="D40" s="132">
        <v>2</v>
      </c>
      <c r="E40" s="132">
        <v>9</v>
      </c>
      <c r="F40" s="127">
        <v>9</v>
      </c>
      <c r="G40" s="127">
        <v>9</v>
      </c>
      <c r="H40" s="127">
        <v>9</v>
      </c>
      <c r="I40" s="128">
        <v>9</v>
      </c>
    </row>
    <row r="41" spans="2:13">
      <c r="B41" s="126">
        <v>2</v>
      </c>
      <c r="C41" s="132">
        <v>2</v>
      </c>
      <c r="D41" s="132">
        <v>2</v>
      </c>
      <c r="E41" s="132">
        <v>9</v>
      </c>
      <c r="F41" s="127">
        <v>9</v>
      </c>
      <c r="G41" s="127">
        <v>9</v>
      </c>
      <c r="H41" s="127">
        <v>9</v>
      </c>
      <c r="I41" s="128">
        <v>9</v>
      </c>
    </row>
    <row r="42" spans="2:13" ht="17.25" thickBot="1">
      <c r="B42" s="129">
        <v>2</v>
      </c>
      <c r="C42" s="130">
        <v>2</v>
      </c>
      <c r="D42" s="130">
        <v>2</v>
      </c>
      <c r="E42" s="130">
        <v>9</v>
      </c>
      <c r="F42" s="130">
        <v>9</v>
      </c>
      <c r="G42" s="130">
        <v>9</v>
      </c>
      <c r="H42" s="130">
        <v>9</v>
      </c>
      <c r="I42" s="131">
        <v>9</v>
      </c>
    </row>
    <row r="44" spans="2:13" ht="17.25" thickBot="1">
      <c r="B44" s="21" t="s">
        <v>203</v>
      </c>
    </row>
    <row r="45" spans="2:13">
      <c r="B45" s="123" t="s">
        <v>26</v>
      </c>
      <c r="C45" s="124" t="s">
        <v>26</v>
      </c>
      <c r="D45" s="124" t="s">
        <v>26</v>
      </c>
      <c r="E45" s="124" t="s">
        <v>26</v>
      </c>
      <c r="F45" s="124" t="s">
        <v>26</v>
      </c>
      <c r="G45" s="124" t="s">
        <v>26</v>
      </c>
      <c r="H45" s="124" t="s">
        <v>26</v>
      </c>
      <c r="I45" s="125" t="s">
        <v>26</v>
      </c>
    </row>
    <row r="46" spans="2:13">
      <c r="B46" s="126" t="s">
        <v>26</v>
      </c>
      <c r="C46" s="127">
        <f>B35*$K$36+C35*$L$36+D35*$M$36+B36*$K$37+C36*$L$37+D36*$M$37+B37*$K$38+C37*$L$38+D37*$M$38</f>
        <v>0</v>
      </c>
      <c r="D46" s="127">
        <f t="shared" ref="D46:H46" si="3">C35*$K$36+D35*$L$36+E35*$M$36+C36*$K$37+D36*$L$37+E36*$M$37+C37*$K$38+D37*$L$38+E37*$M$38</f>
        <v>0</v>
      </c>
      <c r="E46" s="127">
        <f t="shared" si="3"/>
        <v>0</v>
      </c>
      <c r="F46" s="127">
        <f t="shared" si="3"/>
        <v>-3</v>
      </c>
      <c r="G46" s="127">
        <f t="shared" si="3"/>
        <v>-3</v>
      </c>
      <c r="H46" s="127">
        <f t="shared" si="3"/>
        <v>0</v>
      </c>
      <c r="I46" s="128" t="s">
        <v>26</v>
      </c>
    </row>
    <row r="47" spans="2:13">
      <c r="B47" s="126" t="s">
        <v>26</v>
      </c>
      <c r="C47" s="127">
        <f t="shared" ref="C47:H47" si="4">B36*$K$36+C36*$L$36+D36*$M$36+B37*$K$37+C37*$L$37+D37*$M$37+B38*$K$38+C38*$L$38+D38*$M$38</f>
        <v>0</v>
      </c>
      <c r="D47" s="127">
        <f t="shared" si="4"/>
        <v>0</v>
      </c>
      <c r="E47" s="127">
        <f t="shared" si="4"/>
        <v>0</v>
      </c>
      <c r="F47" s="127">
        <f t="shared" si="4"/>
        <v>-3</v>
      </c>
      <c r="G47" s="127">
        <f t="shared" si="4"/>
        <v>-3</v>
      </c>
      <c r="H47" s="127">
        <f t="shared" si="4"/>
        <v>0</v>
      </c>
      <c r="I47" s="128" t="s">
        <v>26</v>
      </c>
    </row>
    <row r="48" spans="2:13">
      <c r="B48" s="126" t="s">
        <v>26</v>
      </c>
      <c r="C48" s="127">
        <f t="shared" ref="C48:H48" si="5">B37*$K$36+C37*$L$36+D37*$M$36+B38*$K$37+C38*$L$37+D38*$M$37+B39*$K$38+C39*$L$38+D39*$M$38</f>
        <v>0</v>
      </c>
      <c r="D48" s="127">
        <f t="shared" si="5"/>
        <v>7</v>
      </c>
      <c r="E48" s="127">
        <f t="shared" si="5"/>
        <v>7</v>
      </c>
      <c r="F48" s="127">
        <f t="shared" si="5"/>
        <v>-2</v>
      </c>
      <c r="G48" s="127">
        <f t="shared" si="5"/>
        <v>-2</v>
      </c>
      <c r="H48" s="127">
        <f t="shared" si="5"/>
        <v>0</v>
      </c>
      <c r="I48" s="128" t="s">
        <v>26</v>
      </c>
    </row>
    <row r="49" spans="2:9">
      <c r="B49" s="126" t="s">
        <v>26</v>
      </c>
      <c r="C49" s="127">
        <f t="shared" ref="C49:H49" si="6">B38*$K$36+C38*$L$36+D38*$M$36+B39*$K$37+C39*$L$37+D39*$M$37+B40*$K$38+C40*$L$38+D40*$M$38</f>
        <v>0</v>
      </c>
      <c r="D49" s="127">
        <f t="shared" si="6"/>
        <v>14</v>
      </c>
      <c r="E49" s="127">
        <f t="shared" si="6"/>
        <v>14</v>
      </c>
      <c r="F49" s="127">
        <f t="shared" si="6"/>
        <v>-1</v>
      </c>
      <c r="G49" s="127">
        <f t="shared" si="6"/>
        <v>-1</v>
      </c>
      <c r="H49" s="127">
        <f t="shared" si="6"/>
        <v>0</v>
      </c>
      <c r="I49" s="128" t="s">
        <v>26</v>
      </c>
    </row>
    <row r="50" spans="2:9">
      <c r="B50" s="126" t="s">
        <v>26</v>
      </c>
      <c r="C50" s="127">
        <f t="shared" ref="C50:H50" si="7">B39*$K$36+C39*$L$36+D39*$M$36+B40*$K$37+C40*$L$37+D40*$M$37+B41*$K$38+C41*$L$38+D41*$M$38</f>
        <v>0</v>
      </c>
      <c r="D50" s="127">
        <f t="shared" si="7"/>
        <v>21</v>
      </c>
      <c r="E50" s="127">
        <f t="shared" si="7"/>
        <v>21</v>
      </c>
      <c r="F50" s="127">
        <f t="shared" si="7"/>
        <v>0</v>
      </c>
      <c r="G50" s="127">
        <f t="shared" si="7"/>
        <v>0</v>
      </c>
      <c r="H50" s="127">
        <f t="shared" si="7"/>
        <v>0</v>
      </c>
      <c r="I50" s="128" t="s">
        <v>26</v>
      </c>
    </row>
    <row r="51" spans="2:9">
      <c r="B51" s="126" t="s">
        <v>26</v>
      </c>
      <c r="C51" s="127">
        <f t="shared" ref="C51:H51" si="8">B40*$K$36+C40*$L$36+D40*$M$36+B41*$K$37+C41*$L$37+D41*$M$37+B42*$K$38+C42*$L$38+D42*$M$38</f>
        <v>0</v>
      </c>
      <c r="D51" s="127">
        <f t="shared" si="8"/>
        <v>21</v>
      </c>
      <c r="E51" s="127">
        <f t="shared" si="8"/>
        <v>21</v>
      </c>
      <c r="F51" s="127">
        <f t="shared" si="8"/>
        <v>0</v>
      </c>
      <c r="G51" s="127">
        <f t="shared" si="8"/>
        <v>0</v>
      </c>
      <c r="H51" s="127">
        <f t="shared" si="8"/>
        <v>0</v>
      </c>
      <c r="I51" s="128" t="s">
        <v>26</v>
      </c>
    </row>
    <row r="52" spans="2:9" ht="17.25" thickBot="1">
      <c r="B52" s="129" t="s">
        <v>26</v>
      </c>
      <c r="C52" s="130" t="s">
        <v>26</v>
      </c>
      <c r="D52" s="130" t="s">
        <v>26</v>
      </c>
      <c r="E52" s="130" t="s">
        <v>26</v>
      </c>
      <c r="F52" s="130" t="s">
        <v>26</v>
      </c>
      <c r="G52" s="130" t="s">
        <v>26</v>
      </c>
      <c r="H52" s="130" t="s">
        <v>26</v>
      </c>
      <c r="I52" s="131" t="s">
        <v>26</v>
      </c>
    </row>
    <row r="55" spans="2:9" s="28" customFormat="1">
      <c r="B55" s="28" t="s">
        <v>209</v>
      </c>
    </row>
    <row r="78" s="28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59" t="s">
        <v>57</v>
      </c>
      <c r="U6" s="159"/>
      <c r="V6" s="159"/>
      <c r="W6" s="159"/>
      <c r="X6" s="159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59" t="s">
        <v>58</v>
      </c>
      <c r="U22" s="159"/>
      <c r="V22" s="159"/>
      <c r="W22" s="159"/>
      <c r="X22" s="159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59" t="s">
        <v>59</v>
      </c>
      <c r="U31" s="159"/>
      <c r="V31" s="159"/>
      <c r="W31" s="159"/>
      <c r="X31" s="159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8" customFormat="1">
      <c r="B1" s="28" t="s">
        <v>213</v>
      </c>
    </row>
    <row r="2" spans="1:78">
      <c r="A2" s="133"/>
      <c r="B2" s="133"/>
      <c r="C2" s="133"/>
      <c r="D2" s="133"/>
      <c r="E2" s="134" t="s">
        <v>210</v>
      </c>
      <c r="F2" s="133"/>
      <c r="G2" s="133"/>
      <c r="H2" s="133"/>
      <c r="I2" s="133"/>
      <c r="J2" s="133"/>
      <c r="K2" s="133"/>
      <c r="L2" s="135" t="s">
        <v>211</v>
      </c>
      <c r="M2" s="133"/>
      <c r="N2" s="133"/>
      <c r="O2" s="133"/>
      <c r="P2" s="133"/>
      <c r="Q2" s="133"/>
      <c r="R2" s="133"/>
      <c r="S2" s="136" t="s">
        <v>212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89" t="s">
        <v>190</v>
      </c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</row>
    <row r="3" spans="1:78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</row>
    <row r="4" spans="1:78">
      <c r="A4" s="133"/>
      <c r="B4" s="133"/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3"/>
      <c r="I4" s="133"/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3"/>
      <c r="P4" s="133"/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</row>
    <row r="5" spans="1:78">
      <c r="A5" s="133"/>
      <c r="B5" s="133"/>
      <c r="C5" s="137">
        <v>0</v>
      </c>
      <c r="D5" s="137">
        <v>1</v>
      </c>
      <c r="E5" s="137">
        <v>1</v>
      </c>
      <c r="F5" s="137">
        <v>1</v>
      </c>
      <c r="G5" s="137">
        <v>0</v>
      </c>
      <c r="H5" s="133"/>
      <c r="I5" s="133"/>
      <c r="J5" s="137">
        <v>0</v>
      </c>
      <c r="K5" s="138">
        <v>2</v>
      </c>
      <c r="L5" s="137">
        <v>2</v>
      </c>
      <c r="M5" s="137">
        <v>2</v>
      </c>
      <c r="N5" s="137">
        <v>0</v>
      </c>
      <c r="O5" s="133"/>
      <c r="P5" s="133"/>
      <c r="Q5" s="137">
        <v>0</v>
      </c>
      <c r="R5" s="137">
        <v>0</v>
      </c>
      <c r="S5" s="137">
        <v>3</v>
      </c>
      <c r="T5" s="137">
        <v>0</v>
      </c>
      <c r="U5" s="137">
        <v>0</v>
      </c>
      <c r="V5" s="133"/>
      <c r="W5" s="133"/>
      <c r="X5" s="133"/>
      <c r="Y5" s="133"/>
      <c r="Z5" s="133"/>
      <c r="AA5" s="137">
        <v>0</v>
      </c>
      <c r="AB5" s="137">
        <v>0</v>
      </c>
      <c r="AC5" s="137">
        <v>0</v>
      </c>
      <c r="AD5" s="133"/>
      <c r="AE5" s="133"/>
      <c r="AF5" s="137">
        <v>0</v>
      </c>
      <c r="AG5" s="137">
        <v>2</v>
      </c>
      <c r="AH5" s="137">
        <v>0</v>
      </c>
      <c r="AI5" s="133"/>
      <c r="AJ5" s="133"/>
      <c r="AK5" s="137">
        <v>1</v>
      </c>
      <c r="AL5" s="137">
        <v>0</v>
      </c>
      <c r="AM5" s="137">
        <v>0</v>
      </c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</row>
    <row r="6" spans="1:78">
      <c r="A6" s="133"/>
      <c r="B6" s="133"/>
      <c r="C6" s="137">
        <v>0</v>
      </c>
      <c r="D6" s="137">
        <v>2</v>
      </c>
      <c r="E6" s="137">
        <v>1</v>
      </c>
      <c r="F6" s="137">
        <v>3</v>
      </c>
      <c r="G6" s="137">
        <v>0</v>
      </c>
      <c r="H6" s="133"/>
      <c r="I6" s="133"/>
      <c r="J6" s="137">
        <v>0</v>
      </c>
      <c r="K6" s="137">
        <v>1</v>
      </c>
      <c r="L6" s="137">
        <v>0</v>
      </c>
      <c r="M6" s="137">
        <v>1</v>
      </c>
      <c r="N6" s="137">
        <v>0</v>
      </c>
      <c r="O6" s="133"/>
      <c r="P6" s="133"/>
      <c r="Q6" s="137">
        <v>0</v>
      </c>
      <c r="R6" s="137">
        <v>1</v>
      </c>
      <c r="S6" s="137">
        <v>0</v>
      </c>
      <c r="T6" s="137">
        <v>1</v>
      </c>
      <c r="U6" s="137">
        <v>0</v>
      </c>
      <c r="V6" s="133"/>
      <c r="W6" s="133"/>
      <c r="X6" s="133"/>
      <c r="Y6" s="133"/>
      <c r="Z6" s="133"/>
      <c r="AA6" s="137">
        <v>0</v>
      </c>
      <c r="AB6" s="137">
        <v>0</v>
      </c>
      <c r="AC6" s="137">
        <v>1</v>
      </c>
      <c r="AD6" s="133"/>
      <c r="AE6" s="133"/>
      <c r="AF6" s="137">
        <v>0</v>
      </c>
      <c r="AG6" s="137">
        <v>2</v>
      </c>
      <c r="AH6" s="137">
        <v>0</v>
      </c>
      <c r="AI6" s="133"/>
      <c r="AJ6" s="133"/>
      <c r="AK6" s="137">
        <v>0</v>
      </c>
      <c r="AL6" s="137">
        <v>2</v>
      </c>
      <c r="AM6" s="137">
        <v>0</v>
      </c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</row>
    <row r="7" spans="1:78">
      <c r="A7" s="133"/>
      <c r="B7" s="133"/>
      <c r="C7" s="137">
        <v>0</v>
      </c>
      <c r="D7" s="137">
        <v>0</v>
      </c>
      <c r="E7" s="137">
        <v>1</v>
      </c>
      <c r="F7" s="137">
        <v>0</v>
      </c>
      <c r="G7" s="137">
        <v>0</v>
      </c>
      <c r="H7" s="133"/>
      <c r="I7" s="133"/>
      <c r="J7" s="137">
        <v>0</v>
      </c>
      <c r="K7" s="137">
        <v>0</v>
      </c>
      <c r="L7" s="137">
        <v>0</v>
      </c>
      <c r="M7" s="137">
        <v>1</v>
      </c>
      <c r="N7" s="137">
        <v>0</v>
      </c>
      <c r="O7" s="133"/>
      <c r="P7" s="133"/>
      <c r="Q7" s="137">
        <v>0</v>
      </c>
      <c r="R7" s="137">
        <v>1</v>
      </c>
      <c r="S7" s="137">
        <v>0</v>
      </c>
      <c r="T7" s="137">
        <v>0</v>
      </c>
      <c r="U7" s="137">
        <v>0</v>
      </c>
      <c r="V7" s="133"/>
      <c r="W7" s="133"/>
      <c r="X7" s="133"/>
      <c r="Y7" s="133"/>
      <c r="Z7" s="133"/>
      <c r="AA7" s="137">
        <v>0</v>
      </c>
      <c r="AB7" s="137">
        <v>1</v>
      </c>
      <c r="AC7" s="137">
        <v>0</v>
      </c>
      <c r="AD7" s="133"/>
      <c r="AE7" s="133"/>
      <c r="AF7" s="137">
        <v>0</v>
      </c>
      <c r="AG7" s="137">
        <v>2</v>
      </c>
      <c r="AH7" s="137">
        <v>0</v>
      </c>
      <c r="AI7" s="133"/>
      <c r="AJ7" s="133"/>
      <c r="AK7" s="137">
        <v>0</v>
      </c>
      <c r="AL7" s="137">
        <v>0</v>
      </c>
      <c r="AM7" s="137">
        <v>1</v>
      </c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</row>
    <row r="8" spans="1:78">
      <c r="A8" s="133"/>
      <c r="B8" s="133"/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3"/>
      <c r="I8" s="133"/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3"/>
      <c r="P8" s="133"/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</row>
    <row r="9" spans="1:78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</row>
    <row r="10" spans="1:78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</row>
    <row r="11" spans="1:78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</row>
    <row r="12" spans="1:78" ht="16.5" customHeight="1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61" t="s">
        <v>202</v>
      </c>
      <c r="U12" s="161"/>
      <c r="V12" s="161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</row>
    <row r="13" spans="1:78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9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9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9">
        <f t="shared" si="0"/>
        <v>9</v>
      </c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</row>
    <row r="14" spans="1:78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9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9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9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</row>
    <row r="15" spans="1:78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9">
        <f t="shared" si="1"/>
        <v>5</v>
      </c>
      <c r="U15" s="139">
        <f t="shared" si="2"/>
        <v>1</v>
      </c>
      <c r="V15" s="139">
        <f t="shared" si="3"/>
        <v>4</v>
      </c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</row>
    <row r="16" spans="1:78" s="28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8" customFormat="1" ht="17.25" thickBot="1">
      <c r="A1" s="28" t="s">
        <v>226</v>
      </c>
    </row>
    <row r="2" spans="1:25" ht="17.25" thickBot="1">
      <c r="B2" s="142" t="s">
        <v>72</v>
      </c>
      <c r="C2" s="143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41">
        <v>2</v>
      </c>
      <c r="C3" s="141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8" t="s">
        <v>225</v>
      </c>
      <c r="J7" s="28" t="s">
        <v>242</v>
      </c>
      <c r="K7" s="28"/>
      <c r="L7" s="28"/>
      <c r="M7" s="28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8" customFormat="1" ht="17.25" thickBot="1">
      <c r="A18" s="28" t="s">
        <v>227</v>
      </c>
    </row>
    <row r="19" spans="1:25" ht="17.25" thickBot="1">
      <c r="B19" s="142" t="s">
        <v>72</v>
      </c>
      <c r="C19" s="143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41">
        <v>2</v>
      </c>
      <c r="C20" s="141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8" customFormat="1">
      <c r="B2" s="28" t="s">
        <v>258</v>
      </c>
      <c r="D2" s="28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8" customFormat="1">
      <c r="B19" s="28" t="s">
        <v>261</v>
      </c>
      <c r="E19" s="28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8" customFormat="1">
      <c r="B36" s="28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8" customFormat="1">
      <c r="B66" s="28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59" t="s">
        <v>267</v>
      </c>
      <c r="C68" s="144" t="s">
        <v>268</v>
      </c>
      <c r="D68" s="145" t="s">
        <v>270</v>
      </c>
      <c r="H68">
        <v>0.7</v>
      </c>
      <c r="I68">
        <v>0.2</v>
      </c>
      <c r="J68">
        <v>0.1</v>
      </c>
    </row>
    <row r="69" spans="2:13">
      <c r="B69" s="159"/>
      <c r="C69" t="s">
        <v>269</v>
      </c>
      <c r="D69" s="107" t="s">
        <v>271</v>
      </c>
      <c r="H69" s="144">
        <v>0.7</v>
      </c>
      <c r="I69" s="144">
        <v>0.2</v>
      </c>
      <c r="J69" s="144">
        <v>0.1</v>
      </c>
    </row>
    <row r="70" spans="2:13">
      <c r="B70" s="146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8" customFormat="1">
      <c r="B2" s="28" t="s">
        <v>289</v>
      </c>
    </row>
    <row r="3" spans="2:21">
      <c r="E3" s="148" t="s">
        <v>284</v>
      </c>
    </row>
    <row r="4" spans="2:21">
      <c r="B4" t="s">
        <v>291</v>
      </c>
      <c r="E4" s="148" t="s">
        <v>285</v>
      </c>
      <c r="Q4">
        <v>1</v>
      </c>
      <c r="S4" t="s">
        <v>297</v>
      </c>
    </row>
    <row r="5" spans="2:21">
      <c r="E5" s="148" t="s">
        <v>286</v>
      </c>
      <c r="Q5">
        <v>2</v>
      </c>
      <c r="S5" t="s">
        <v>296</v>
      </c>
    </row>
    <row r="6" spans="2:21">
      <c r="E6" s="148" t="s">
        <v>287</v>
      </c>
      <c r="Q6" t="s">
        <v>295</v>
      </c>
    </row>
    <row r="7" spans="2:21">
      <c r="E7" s="148" t="s">
        <v>309</v>
      </c>
      <c r="U7" t="s">
        <v>298</v>
      </c>
    </row>
    <row r="8" spans="2:21">
      <c r="E8" s="148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107" t="s">
        <v>11</v>
      </c>
      <c r="F46" t="s">
        <v>303</v>
      </c>
      <c r="K46" t="s">
        <v>302</v>
      </c>
      <c r="L46" s="107" t="s">
        <v>11</v>
      </c>
      <c r="M46" t="s">
        <v>303</v>
      </c>
    </row>
    <row r="47" spans="4:13">
      <c r="D47" t="s">
        <v>306</v>
      </c>
      <c r="E47" s="107" t="s">
        <v>11</v>
      </c>
      <c r="F47" t="s">
        <v>303</v>
      </c>
      <c r="K47" t="s">
        <v>305</v>
      </c>
      <c r="L47" s="107" t="s">
        <v>11</v>
      </c>
      <c r="M47" t="s">
        <v>306</v>
      </c>
    </row>
    <row r="49" spans="3:13">
      <c r="D49">
        <v>4</v>
      </c>
      <c r="E49" s="107" t="s">
        <v>11</v>
      </c>
      <c r="F49">
        <v>12</v>
      </c>
      <c r="K49">
        <v>12</v>
      </c>
      <c r="L49" s="107" t="s">
        <v>11</v>
      </c>
      <c r="M49">
        <v>8</v>
      </c>
    </row>
    <row r="50" spans="3:13">
      <c r="C50" s="144" t="s">
        <v>304</v>
      </c>
      <c r="D50" s="144">
        <v>1</v>
      </c>
      <c r="E50" s="145" t="s">
        <v>11</v>
      </c>
      <c r="F50" s="144">
        <v>12</v>
      </c>
      <c r="J50" s="144" t="s">
        <v>304</v>
      </c>
      <c r="K50" s="144">
        <v>1</v>
      </c>
      <c r="L50" s="145" t="s">
        <v>11</v>
      </c>
      <c r="M50" s="144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8" customFormat="1">
      <c r="B2" s="28" t="s">
        <v>310</v>
      </c>
      <c r="O2" s="28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47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M63" sqref="AM63"/>
    </sheetView>
  </sheetViews>
  <sheetFormatPr defaultRowHeight="16.5"/>
  <cols>
    <col min="1" max="1" width="9" style="149"/>
    <col min="2" max="29" width="5.625" style="149" customWidth="1"/>
    <col min="30" max="39" width="9" style="149"/>
    <col min="40" max="40" width="11.125" style="149" bestFit="1" customWidth="1"/>
    <col min="41" max="41" width="11.375" style="149" bestFit="1" customWidth="1"/>
    <col min="42" max="47" width="9" style="149"/>
    <col min="48" max="48" width="13.25" style="149" bestFit="1" customWidth="1"/>
    <col min="49" max="60" width="9" style="149"/>
    <col min="61" max="61" width="11.125" style="149" bestFit="1" customWidth="1"/>
    <col min="62" max="66" width="9" style="149"/>
    <col min="67" max="67" width="18.25" style="149" bestFit="1" customWidth="1"/>
    <col min="68" max="71" width="9" style="149"/>
    <col min="72" max="72" width="18.25" style="149" bestFit="1" customWidth="1"/>
    <col min="73" max="16384" width="9" style="149"/>
  </cols>
  <sheetData>
    <row r="2" spans="2:47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</row>
    <row r="3" spans="2:47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J3" s="155"/>
      <c r="AK3" s="155"/>
      <c r="AL3" s="155"/>
    </row>
    <row r="4" spans="2:47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J4" s="155"/>
      <c r="AK4" s="155"/>
      <c r="AL4" s="155"/>
    </row>
    <row r="5" spans="2:47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>
        <v>255</v>
      </c>
      <c r="M5" s="150">
        <v>255</v>
      </c>
      <c r="N5" s="150">
        <v>255</v>
      </c>
      <c r="O5" s="150">
        <v>255</v>
      </c>
      <c r="P5" s="150">
        <v>124</v>
      </c>
      <c r="Q5" s="151">
        <v>255</v>
      </c>
      <c r="R5" s="151">
        <v>255</v>
      </c>
      <c r="S5" s="151">
        <v>255</v>
      </c>
      <c r="T5" s="151">
        <v>255</v>
      </c>
      <c r="U5" s="151">
        <v>255</v>
      </c>
      <c r="V5" s="151"/>
      <c r="W5" s="151"/>
      <c r="X5" s="151"/>
      <c r="Y5" s="151"/>
      <c r="Z5" s="151"/>
      <c r="AA5" s="151"/>
      <c r="AB5" s="151"/>
      <c r="AC5" s="151"/>
      <c r="AJ5" s="155"/>
      <c r="AK5" s="155"/>
      <c r="AL5" s="155"/>
    </row>
    <row r="6" spans="2:47" ht="26.25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>
        <v>255</v>
      </c>
      <c r="M6" s="150">
        <v>255</v>
      </c>
      <c r="N6" s="150">
        <v>124</v>
      </c>
      <c r="O6" s="150">
        <v>255</v>
      </c>
      <c r="P6" s="150">
        <v>255</v>
      </c>
      <c r="Q6" s="151">
        <v>255</v>
      </c>
      <c r="R6" s="151">
        <v>255</v>
      </c>
      <c r="S6" s="151">
        <v>255</v>
      </c>
      <c r="T6" s="151">
        <v>255</v>
      </c>
      <c r="U6" s="151">
        <v>255</v>
      </c>
      <c r="V6" s="151"/>
      <c r="W6" s="151"/>
      <c r="X6" s="151"/>
      <c r="Y6" s="151"/>
      <c r="Z6" s="151"/>
      <c r="AA6" s="151"/>
      <c r="AB6" s="151"/>
      <c r="AC6" s="151"/>
      <c r="AJ6" s="152" t="s">
        <v>319</v>
      </c>
    </row>
    <row r="7" spans="2:47"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>
        <v>255</v>
      </c>
      <c r="M7" s="150">
        <v>124</v>
      </c>
      <c r="N7" s="150"/>
      <c r="O7" s="150"/>
      <c r="P7" s="150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S7" s="155"/>
      <c r="AT7" s="155"/>
      <c r="AU7" s="155"/>
    </row>
    <row r="8" spans="2:47"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>
        <v>255</v>
      </c>
      <c r="M8" s="150">
        <v>255</v>
      </c>
      <c r="N8" s="150"/>
      <c r="O8" s="150"/>
      <c r="P8" s="150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S8" s="155"/>
      <c r="AT8" s="155"/>
      <c r="AU8" s="155"/>
    </row>
    <row r="9" spans="2:47"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>
        <v>124</v>
      </c>
      <c r="M9" s="150">
        <v>255</v>
      </c>
      <c r="N9" s="150"/>
      <c r="O9" s="150"/>
      <c r="P9" s="150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S9" s="155"/>
      <c r="AT9" s="155"/>
      <c r="AU9" s="155"/>
    </row>
    <row r="10" spans="2:47" ht="26.25"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>
        <v>124</v>
      </c>
      <c r="M10" s="150">
        <v>255</v>
      </c>
      <c r="N10" s="150"/>
      <c r="O10" s="150"/>
      <c r="P10" s="150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T10" s="152" t="s">
        <v>319</v>
      </c>
    </row>
    <row r="11" spans="2:47"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>
        <v>124</v>
      </c>
      <c r="M11" s="150">
        <v>255</v>
      </c>
      <c r="N11" s="150"/>
      <c r="O11" s="150"/>
      <c r="P11" s="150"/>
      <c r="Q11" s="151">
        <v>255</v>
      </c>
      <c r="R11" s="151">
        <v>255</v>
      </c>
      <c r="S11" s="151">
        <v>255</v>
      </c>
      <c r="T11" s="151">
        <v>255</v>
      </c>
      <c r="U11" s="151"/>
      <c r="V11" s="151"/>
      <c r="W11" s="151"/>
      <c r="X11" s="151"/>
      <c r="Y11" s="151"/>
      <c r="Z11" s="151"/>
      <c r="AA11" s="151"/>
      <c r="AB11" s="151"/>
      <c r="AC11" s="151"/>
    </row>
    <row r="12" spans="2:47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>
        <v>124</v>
      </c>
      <c r="M12" s="150">
        <v>255</v>
      </c>
      <c r="N12" s="150"/>
      <c r="O12" s="150"/>
      <c r="P12" s="150">
        <v>255</v>
      </c>
      <c r="Q12" s="151">
        <v>124</v>
      </c>
      <c r="R12" s="151">
        <v>255</v>
      </c>
      <c r="S12" s="151">
        <v>255</v>
      </c>
      <c r="T12" s="151">
        <v>124</v>
      </c>
      <c r="U12" s="151">
        <v>255</v>
      </c>
      <c r="V12" s="151"/>
      <c r="W12" s="151"/>
      <c r="X12" s="151"/>
      <c r="Y12" s="151"/>
      <c r="Z12" s="151"/>
      <c r="AA12" s="151"/>
      <c r="AB12" s="151"/>
      <c r="AC12" s="151"/>
    </row>
    <row r="13" spans="2:47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>
        <v>255</v>
      </c>
      <c r="M13" s="150">
        <v>124</v>
      </c>
      <c r="N13" s="150">
        <v>255</v>
      </c>
      <c r="O13" s="150">
        <v>255</v>
      </c>
      <c r="P13" s="150">
        <v>255</v>
      </c>
      <c r="Q13" s="151"/>
      <c r="R13" s="151"/>
      <c r="S13" s="151">
        <v>255</v>
      </c>
      <c r="T13" s="151">
        <v>255</v>
      </c>
      <c r="U13" s="151">
        <v>255</v>
      </c>
      <c r="V13" s="151"/>
      <c r="W13" s="151"/>
      <c r="X13" s="151"/>
      <c r="Y13" s="151"/>
      <c r="Z13" s="151"/>
      <c r="AA13" s="151"/>
      <c r="AB13" s="151"/>
      <c r="AC13" s="151"/>
    </row>
    <row r="14" spans="2:47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>
        <v>255</v>
      </c>
      <c r="M14" s="150">
        <v>255</v>
      </c>
      <c r="N14" s="150">
        <v>255</v>
      </c>
      <c r="O14" s="150">
        <v>255</v>
      </c>
      <c r="P14" s="150"/>
      <c r="Q14" s="151"/>
      <c r="R14" s="151"/>
      <c r="S14" s="151">
        <v>255</v>
      </c>
      <c r="T14" s="151">
        <v>124</v>
      </c>
      <c r="U14" s="151">
        <v>255</v>
      </c>
      <c r="V14" s="151">
        <v>255</v>
      </c>
      <c r="W14" s="151"/>
      <c r="X14" s="151"/>
      <c r="Y14" s="151"/>
      <c r="Z14" s="151"/>
      <c r="AA14" s="151"/>
      <c r="AB14" s="151"/>
      <c r="AC14" s="151"/>
    </row>
    <row r="15" spans="2:47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151"/>
      <c r="S15" s="151"/>
      <c r="T15" s="151">
        <v>255</v>
      </c>
      <c r="U15" s="151">
        <v>255</v>
      </c>
      <c r="V15" s="151">
        <v>124</v>
      </c>
      <c r="W15" s="151"/>
      <c r="X15" s="151"/>
      <c r="Y15" s="151"/>
      <c r="Z15" s="151"/>
      <c r="AA15" s="151"/>
      <c r="AB15" s="151"/>
      <c r="AC15" s="151"/>
    </row>
    <row r="16" spans="2:47"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151"/>
      <c r="S16" s="151"/>
      <c r="T16" s="151">
        <v>255</v>
      </c>
      <c r="U16" s="151">
        <v>124</v>
      </c>
      <c r="V16" s="151">
        <v>255</v>
      </c>
      <c r="W16" s="151"/>
      <c r="X16" s="151"/>
      <c r="Y16" s="151"/>
      <c r="Z16" s="151"/>
      <c r="AA16" s="151"/>
      <c r="AB16" s="151"/>
      <c r="AC16" s="151"/>
    </row>
    <row r="17" spans="2:29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  <c r="R17" s="151"/>
      <c r="S17" s="151"/>
      <c r="T17" s="151">
        <v>255</v>
      </c>
      <c r="U17" s="151">
        <v>255</v>
      </c>
      <c r="V17" s="151">
        <v>255</v>
      </c>
      <c r="W17" s="151"/>
      <c r="X17" s="151"/>
      <c r="Y17" s="151"/>
      <c r="Z17" s="151"/>
      <c r="AA17" s="151"/>
      <c r="AB17" s="151"/>
      <c r="AC17" s="151"/>
    </row>
    <row r="18" spans="2:29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151"/>
      <c r="S18" s="151">
        <v>255</v>
      </c>
      <c r="T18" s="151">
        <v>255</v>
      </c>
      <c r="U18" s="151">
        <v>124</v>
      </c>
      <c r="V18" s="151">
        <v>255</v>
      </c>
      <c r="W18" s="151"/>
      <c r="X18" s="151"/>
      <c r="Y18" s="151"/>
      <c r="Z18" s="151"/>
      <c r="AA18" s="151"/>
      <c r="AB18" s="151"/>
      <c r="AC18" s="151"/>
    </row>
    <row r="19" spans="2:29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>
        <v>255</v>
      </c>
      <c r="R19" s="151"/>
      <c r="S19" s="151">
        <v>255</v>
      </c>
      <c r="T19" s="151">
        <v>255</v>
      </c>
      <c r="U19" s="151">
        <v>255</v>
      </c>
      <c r="V19" s="151">
        <v>255</v>
      </c>
      <c r="W19" s="151"/>
      <c r="X19" s="151"/>
      <c r="Y19" s="151"/>
      <c r="Z19" s="151"/>
      <c r="AA19" s="151"/>
      <c r="AB19" s="151"/>
      <c r="AC19" s="151"/>
    </row>
    <row r="20" spans="2:29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>
        <v>255</v>
      </c>
      <c r="O20" s="150">
        <v>255</v>
      </c>
      <c r="P20" s="150">
        <v>255</v>
      </c>
      <c r="Q20" s="151">
        <v>255</v>
      </c>
      <c r="R20" s="151">
        <v>255</v>
      </c>
      <c r="S20" s="151">
        <v>124</v>
      </c>
      <c r="T20" s="151">
        <v>255</v>
      </c>
      <c r="U20" s="151">
        <v>124</v>
      </c>
      <c r="V20" s="151"/>
      <c r="W20" s="151"/>
      <c r="X20" s="151"/>
      <c r="Y20" s="151"/>
      <c r="Z20" s="151"/>
      <c r="AA20" s="151"/>
      <c r="AB20" s="151"/>
      <c r="AC20" s="151"/>
    </row>
    <row r="21" spans="2:29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>
        <v>255</v>
      </c>
      <c r="N21" s="150">
        <v>255</v>
      </c>
      <c r="O21" s="150">
        <v>124</v>
      </c>
      <c r="P21" s="150">
        <v>255</v>
      </c>
      <c r="Q21" s="151">
        <v>124</v>
      </c>
      <c r="R21" s="151">
        <v>124</v>
      </c>
      <c r="S21" s="151">
        <v>255</v>
      </c>
      <c r="T21" s="151">
        <v>255</v>
      </c>
      <c r="U21" s="151">
        <v>255</v>
      </c>
      <c r="V21" s="151"/>
      <c r="W21" s="151"/>
      <c r="X21" s="151"/>
      <c r="Y21" s="151"/>
      <c r="Z21" s="151"/>
      <c r="AA21" s="151"/>
      <c r="AB21" s="151"/>
      <c r="AC21" s="151"/>
    </row>
    <row r="22" spans="2:29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>
        <v>255</v>
      </c>
      <c r="N22" s="150">
        <v>255</v>
      </c>
      <c r="O22" s="150">
        <v>124</v>
      </c>
      <c r="P22" s="150">
        <v>255</v>
      </c>
      <c r="Q22" s="151">
        <v>255</v>
      </c>
      <c r="R22" s="151">
        <v>255</v>
      </c>
      <c r="S22" s="151">
        <v>255</v>
      </c>
      <c r="T22" s="151">
        <v>255</v>
      </c>
      <c r="U22" s="151"/>
      <c r="V22" s="151"/>
      <c r="W22" s="151"/>
      <c r="X22" s="151"/>
      <c r="Y22" s="151"/>
      <c r="Z22" s="151"/>
      <c r="AA22" s="151"/>
      <c r="AB22" s="151"/>
      <c r="AC22" s="151"/>
    </row>
    <row r="23" spans="2:29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>
        <v>255</v>
      </c>
      <c r="N23" s="150">
        <v>255</v>
      </c>
      <c r="O23" s="150">
        <v>255</v>
      </c>
      <c r="P23" s="150">
        <v>255</v>
      </c>
      <c r="Q23" s="151">
        <v>255</v>
      </c>
      <c r="R23" s="151">
        <v>255</v>
      </c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</row>
    <row r="24" spans="2:29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</row>
    <row r="25" spans="2:29"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</row>
    <row r="26" spans="2:29"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</row>
    <row r="27" spans="2:29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</row>
    <row r="28" spans="2:29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</row>
    <row r="29" spans="2:29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</row>
    <row r="35" spans="58:72" ht="31.5">
      <c r="BT35" s="154">
        <v>10</v>
      </c>
    </row>
    <row r="38" spans="58:72" ht="31.5">
      <c r="BF38" s="154" t="s">
        <v>318</v>
      </c>
      <c r="BG38" s="154"/>
      <c r="BH38" s="154"/>
      <c r="BI38" s="154">
        <f>12*12*64</f>
        <v>9216</v>
      </c>
    </row>
    <row r="40" spans="58:72" ht="31.5">
      <c r="BT40" s="154">
        <f>BM44*BT35+BT35</f>
        <v>1290</v>
      </c>
    </row>
    <row r="44" spans="58:72" ht="31.5">
      <c r="BM44" s="154">
        <v>128</v>
      </c>
    </row>
    <row r="48" spans="58:72" ht="39">
      <c r="BL48" s="158" t="s">
        <v>323</v>
      </c>
      <c r="BO48" s="154">
        <f>BI38*BM44</f>
        <v>1179648</v>
      </c>
    </row>
    <row r="51" spans="33:72" ht="31.5">
      <c r="BQ51" s="154" t="s">
        <v>322</v>
      </c>
      <c r="BR51" s="154"/>
      <c r="BS51" s="154"/>
      <c r="BT51" s="154">
        <f>BM44+BO48</f>
        <v>1179776</v>
      </c>
    </row>
    <row r="62" spans="33:72" ht="31.5">
      <c r="AG62" s="154">
        <v>32</v>
      </c>
      <c r="AJ62" s="157" t="s">
        <v>320</v>
      </c>
      <c r="AR62" s="154">
        <v>64</v>
      </c>
    </row>
    <row r="63" spans="33:72" ht="31.5">
      <c r="AJ63" s="153" t="s">
        <v>321</v>
      </c>
      <c r="AM63" s="154">
        <f>AG62 * ((3*3*1) )</f>
        <v>288</v>
      </c>
      <c r="AS63" s="154" t="s">
        <v>321</v>
      </c>
      <c r="AT63" s="156"/>
      <c r="AU63" s="156"/>
      <c r="AV63" s="154">
        <f>AM63*AR62</f>
        <v>18432</v>
      </c>
    </row>
    <row r="64" spans="33:72" ht="31.5">
      <c r="AJ64" s="153" t="s">
        <v>322</v>
      </c>
      <c r="AM64" s="154">
        <f>288+AG62</f>
        <v>320</v>
      </c>
      <c r="AS64" s="153" t="s">
        <v>322</v>
      </c>
      <c r="AV64" s="154">
        <f>AR62+AV63</f>
        <v>18496</v>
      </c>
    </row>
    <row r="68" spans="40:41" ht="31.5">
      <c r="AN68" s="153"/>
      <c r="AO68" s="153"/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FC85-2A87-4547-9196-B74228C39EF8}">
  <dimension ref="A1"/>
  <sheetViews>
    <sheetView workbookViewId="0">
      <selection activeCell="K27" sqref="K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D28B-12AB-469C-B12C-B3C87D88E945}">
  <dimension ref="A1"/>
  <sheetViews>
    <sheetView tabSelected="1" workbookViewId="0">
      <selection activeCell="L27" sqref="L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9A4-A995-4A88-9FAF-7DD694815704}">
  <dimension ref="A1"/>
  <sheetViews>
    <sheetView workbookViewId="0">
      <selection activeCell="K33" sqref="K3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  <vt:lpstr>Lenet-5_AlexNet</vt:lpstr>
      <vt:lpstr>VGGNet_GoogleNet</vt:lpstr>
      <vt:lpstr>ResNet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2025-09-25T02:16:29Z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3cd4052a-07c2-4664-a349-3958b9549a9c</vt:lpwstr>
  </property>
</Properties>
</file>