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null404/Desktop/"/>
    </mc:Choice>
  </mc:AlternateContent>
  <xr:revisionPtr revIDLastSave="0" documentId="8_{D012A587-19A7-3D4A-B807-DEBE1CA98A81}" xr6:coauthVersionLast="47" xr6:coauthVersionMax="47" xr10:uidLastSave="{00000000-0000-0000-0000-000000000000}"/>
  <bookViews>
    <workbookView xWindow="0" yWindow="500" windowWidth="28800" windowHeight="17480" xr2:uid="{AFE5D813-284E-4D4F-9442-B97DF09C2DC7}"/>
  </bookViews>
  <sheets>
    <sheet name="ABRI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  <c r="G5" i="1"/>
  <c r="F32" i="1" l="1"/>
  <c r="F33" i="1"/>
  <c r="F34" i="1"/>
  <c r="F35" i="1"/>
  <c r="F36" i="1"/>
  <c r="F31" i="1"/>
  <c r="F13" i="1"/>
  <c r="F19" i="1"/>
  <c r="F18" i="1"/>
  <c r="E8" i="1"/>
  <c r="F8" i="1"/>
  <c r="F7" i="1"/>
  <c r="K1" i="1" l="1"/>
  <c r="K2" i="1" s="1"/>
  <c r="H38" i="1" s="1"/>
  <c r="J38" i="1" s="1"/>
  <c r="H30" i="1" l="1"/>
  <c r="J30" i="1" s="1"/>
  <c r="H17" i="1"/>
  <c r="J17" i="1" s="1"/>
  <c r="H23" i="1"/>
  <c r="J23" i="1" s="1"/>
  <c r="H6" i="1"/>
  <c r="G6" i="1" s="1"/>
  <c r="J6" i="1" s="1"/>
</calcChain>
</file>

<file path=xl/sharedStrings.xml><?xml version="1.0" encoding="utf-8"?>
<sst xmlns="http://schemas.openxmlformats.org/spreadsheetml/2006/main" count="34" uniqueCount="33">
  <si>
    <t>SUBRASANTE</t>
  </si>
  <si>
    <t>DUCTOS Y CANALIZACIONES</t>
  </si>
  <si>
    <t>SUBALASTO</t>
  </si>
  <si>
    <t>PROGRAMADO</t>
  </si>
  <si>
    <t>EJECUTADO</t>
  </si>
  <si>
    <t>SUELO-CAL</t>
  </si>
  <si>
    <t>R/DÍA</t>
  </si>
  <si>
    <t>R/HORA</t>
  </si>
  <si>
    <t>UNIDADES</t>
  </si>
  <si>
    <t>EXCAVADORA 336-D2 L</t>
  </si>
  <si>
    <t>TRACTOR D8T</t>
  </si>
  <si>
    <t>ABRIL</t>
  </si>
  <si>
    <t>TRACTOR D-155 AX</t>
  </si>
  <si>
    <t>CORTE 3124+400</t>
  </si>
  <si>
    <t>3123+100 AL 4002+400 V7</t>
  </si>
  <si>
    <t>EXCAVADORA KOMATSU 350</t>
  </si>
  <si>
    <t>EXCAVADORA XE215-C</t>
  </si>
  <si>
    <t>DESPALME+EXCAVACIÓN EDZNA</t>
  </si>
  <si>
    <t>MOTO 140K</t>
  </si>
  <si>
    <t>MOTO 845</t>
  </si>
  <si>
    <t>PATA DE CABRA 825G</t>
  </si>
  <si>
    <t>VIBRO ASC</t>
  </si>
  <si>
    <t>VIBRO SD-100D-C</t>
  </si>
  <si>
    <t>RETROEXCAVADORA 815K</t>
  </si>
  <si>
    <t>PATA DE CABRA 815F</t>
  </si>
  <si>
    <t>TERRAPLEN+PEDRAPLEN 3124+500</t>
  </si>
  <si>
    <t>TURNOS</t>
  </si>
  <si>
    <t>DÍA</t>
  </si>
  <si>
    <t>NOCHE</t>
  </si>
  <si>
    <t>EXRTACCIÓN HOOL</t>
  </si>
  <si>
    <t>ESTABILIZACIÓN TN CAL 3123+100</t>
  </si>
  <si>
    <t>NO CUBICADO</t>
  </si>
  <si>
    <t>DEFICIT DE PROD.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</si>
</sst>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2" borderId="3" xfId="0" applyFill="1" applyBorder="1"/>
    <xf numFmtId="0" fontId="1" fillId="2" borderId="4" xfId="0" applyFont="1" applyFill="1" applyBorder="1"/>
    <xf numFmtId="0" fontId="1" fillId="2" borderId="0" xfId="0" applyFont="1" applyFill="1" applyBorder="1"/>
    <xf numFmtId="0" fontId="0" fillId="2" borderId="5" xfId="0" applyFill="1" applyBorder="1"/>
    <xf numFmtId="0" fontId="1" fillId="2" borderId="0" xfId="0" applyFont="1" applyFill="1" applyBorder="1" applyAlignment="1"/>
    <xf numFmtId="14" fontId="1" fillId="2" borderId="0" xfId="0" applyNumberFormat="1" applyFont="1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1" fillId="2" borderId="5" xfId="0" applyFont="1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center" vertical="center"/>
    </xf>
    <xf numFmtId="0" fontId="0" fillId="3" borderId="6" xfId="0" applyFill="1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0" xfId="0" applyBorder="1" applyAlignment="1">
      <alignment horizontal="center" vertical="center"/>
    </xf>
    <xf numFmtId="2" fontId="0" fillId="3" borderId="0" xfId="0" applyNumberFormat="1" applyFill="1" applyBorder="1"/>
    <xf numFmtId="2" fontId="0" fillId="3" borderId="6" xfId="0" applyNumberFormat="1" applyFill="1" applyBorder="1"/>
    <xf numFmtId="0" fontId="0" fillId="0" borderId="4" xfId="0" applyBorder="1" applyAlignment="1">
      <alignment horizontal="left"/>
    </xf>
    <xf numFmtId="0" fontId="2" fillId="0" borderId="0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11" xfId="0" applyFill="1" applyBorder="1"/>
    <xf numFmtId="0" fontId="0" fillId="0" borderId="11" xfId="0" applyBorder="1"/>
    <xf numFmtId="0" fontId="0" fillId="0" borderId="10" xfId="0" applyBorder="1"/>
    <xf numFmtId="0" fontId="1" fillId="0" borderId="0" xfId="0" applyFont="1"/>
    <xf numFmtId="0" fontId="0" fillId="3" borderId="6" xfId="0" applyFill="1" applyBorder="1" applyAlignment="1">
      <alignment horizontal="right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50800</xdr:rowOff>
    </xdr:from>
    <xdr:to>
      <xdr:col>0</xdr:col>
      <xdr:colOff>508000</xdr:colOff>
      <xdr:row>4</xdr:row>
      <xdr:rowOff>398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308CDE-6B71-0E42-8A28-613884F8A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0800"/>
          <a:ext cx="419100" cy="757980"/>
        </a:xfrm>
        <a:prstGeom prst="rect">
          <a:avLst/>
        </a:prstGeom>
      </xdr:spPr>
    </xdr:pic>
    <xdr:clientData/>
  </xdr:twoCellAnchor>
  <xdr:twoCellAnchor editAs="oneCell">
    <xdr:from>
      <xdr:col>8</xdr:col>
      <xdr:colOff>812800</xdr:colOff>
      <xdr:row>0</xdr:row>
      <xdr:rowOff>101600</xdr:rowOff>
    </xdr:from>
    <xdr:to>
      <xdr:col>9</xdr:col>
      <xdr:colOff>1098054</xdr:colOff>
      <xdr:row>3</xdr:row>
      <xdr:rowOff>128880</xdr:rowOff>
    </xdr:to>
    <xdr:pic>
      <xdr:nvPicPr>
        <xdr:cNvPr id="3" name="Picture 2" descr="Grupo Carso - Grupo Carso">
          <a:extLst>
            <a:ext uri="{FF2B5EF4-FFF2-40B4-BE49-F238E27FC236}">
              <a16:creationId xmlns:a16="http://schemas.microsoft.com/office/drawing/2014/main" id="{B4B271C9-D5CD-C947-875F-73DE33C83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6900" y="101600"/>
          <a:ext cx="1110754" cy="636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0116B-A903-944A-89E2-4CB17BEC2944}">
  <dimension ref="A1:K47"/>
  <sheetViews>
    <sheetView tabSelected="1" zoomScale="115" workbookViewId="0">
      <pane xSplit="1" ySplit="5" topLeftCell="B6" activePane="bottomRight" state="frozenSplit"/>
      <selection pane="topRight" activeCell="K1" sqref="K1"/>
      <selection pane="bottomLeft" activeCell="A36" sqref="A36"/>
      <selection pane="bottomRight" activeCell="K19" sqref="K19"/>
    </sheetView>
  </sheetViews>
  <sheetFormatPr baseColWidth="10" defaultRowHeight="16" x14ac:dyDescent="0.2"/>
  <cols>
    <col min="1" max="1" width="33.33203125" customWidth="1"/>
    <col min="2" max="2" width="10.1640625" customWidth="1"/>
    <col min="5" max="6" width="10.1640625" customWidth="1"/>
    <col min="7" max="8" width="14.1640625" customWidth="1"/>
    <col min="10" max="10" width="16.5" customWidth="1"/>
  </cols>
  <sheetData>
    <row r="1" spans="1:11" x14ac:dyDescent="0.2">
      <c r="A1" s="1"/>
      <c r="B1" s="2"/>
      <c r="C1" s="2"/>
      <c r="D1" s="2"/>
      <c r="E1" s="2"/>
      <c r="F1" s="2"/>
      <c r="G1" s="2"/>
      <c r="H1" s="2"/>
      <c r="I1" s="2"/>
      <c r="J1" s="3"/>
      <c r="K1" s="29">
        <f ca="1">DAY(H5)</f>
        <v>28</v>
      </c>
    </row>
    <row r="2" spans="1:11" x14ac:dyDescent="0.2">
      <c r="A2" s="4"/>
      <c r="B2" s="5"/>
      <c r="C2" s="5"/>
      <c r="D2" s="5"/>
      <c r="E2" s="5"/>
      <c r="F2" s="5"/>
      <c r="G2" s="5"/>
      <c r="H2" s="5"/>
      <c r="I2" s="5"/>
      <c r="J2" s="6"/>
      <c r="K2" s="29">
        <f ca="1">_xlfn.NUMBERVALUE(K1)</f>
        <v>28</v>
      </c>
    </row>
    <row r="3" spans="1:11" x14ac:dyDescent="0.2">
      <c r="A3" s="4"/>
      <c r="B3" s="5"/>
      <c r="C3" s="5"/>
      <c r="D3" s="5"/>
      <c r="E3" s="5"/>
      <c r="F3" s="5"/>
      <c r="G3" s="7"/>
      <c r="H3" s="7"/>
      <c r="I3" s="5"/>
      <c r="J3" s="6"/>
    </row>
    <row r="4" spans="1:11" x14ac:dyDescent="0.2">
      <c r="A4" s="4"/>
      <c r="B4" s="5"/>
      <c r="C4" s="5" t="s">
        <v>26</v>
      </c>
      <c r="D4" s="5"/>
      <c r="E4" s="5"/>
      <c r="F4" s="5"/>
      <c r="G4" s="7" t="s">
        <v>4</v>
      </c>
      <c r="H4" s="31" t="s">
        <v>3</v>
      </c>
      <c r="I4" s="31"/>
      <c r="J4" s="6"/>
    </row>
    <row r="5" spans="1:11" x14ac:dyDescent="0.2">
      <c r="A5" s="4" t="s">
        <v>14</v>
      </c>
      <c r="B5" s="5" t="s">
        <v>8</v>
      </c>
      <c r="C5" s="5" t="s">
        <v>27</v>
      </c>
      <c r="D5" s="5" t="s">
        <v>28</v>
      </c>
      <c r="E5" s="5" t="s">
        <v>7</v>
      </c>
      <c r="F5" s="5" t="s">
        <v>6</v>
      </c>
      <c r="G5" s="8">
        <f ca="1">TODAY()</f>
        <v>44679</v>
      </c>
      <c r="H5" s="8">
        <f ca="1">TODAY()</f>
        <v>44679</v>
      </c>
      <c r="I5" s="9" t="s">
        <v>11</v>
      </c>
      <c r="J5" s="10" t="s">
        <v>32</v>
      </c>
    </row>
    <row r="6" spans="1:11" x14ac:dyDescent="0.2">
      <c r="A6" s="11" t="s">
        <v>29</v>
      </c>
      <c r="B6" s="12"/>
      <c r="C6" s="12"/>
      <c r="D6" s="12"/>
      <c r="E6" s="12"/>
      <c r="F6" s="26"/>
      <c r="G6" s="13">
        <f ca="1">(H6/30)*25*1.5</f>
        <v>62475</v>
      </c>
      <c r="H6" s="13">
        <f ca="1">(I6/30)*K2</f>
        <v>49980</v>
      </c>
      <c r="I6" s="13">
        <v>53550</v>
      </c>
      <c r="J6" s="14">
        <f ca="1">H6-G6</f>
        <v>-12495</v>
      </c>
    </row>
    <row r="7" spans="1:11" x14ac:dyDescent="0.2">
      <c r="A7" s="15" t="s">
        <v>9</v>
      </c>
      <c r="B7" s="16">
        <v>1</v>
      </c>
      <c r="C7" s="16">
        <v>1</v>
      </c>
      <c r="D7" s="16">
        <v>0.5</v>
      </c>
      <c r="E7" s="16">
        <v>110</v>
      </c>
      <c r="F7" s="27">
        <f>E7*10</f>
        <v>1100</v>
      </c>
      <c r="G7" s="16"/>
      <c r="H7" s="16"/>
      <c r="I7" s="16"/>
      <c r="J7" s="17"/>
    </row>
    <row r="8" spans="1:11" x14ac:dyDescent="0.2">
      <c r="A8" s="15" t="s">
        <v>10</v>
      </c>
      <c r="B8" s="16">
        <v>2</v>
      </c>
      <c r="C8" s="16">
        <v>1</v>
      </c>
      <c r="D8" s="16">
        <v>1</v>
      </c>
      <c r="E8" s="16">
        <f>110*B8</f>
        <v>220</v>
      </c>
      <c r="F8" s="27">
        <f>E8*10</f>
        <v>2200</v>
      </c>
      <c r="G8" s="18"/>
      <c r="H8" s="18"/>
      <c r="I8" s="18"/>
      <c r="J8" s="17"/>
    </row>
    <row r="9" spans="1:11" x14ac:dyDescent="0.2">
      <c r="A9" s="15"/>
      <c r="B9" s="16"/>
      <c r="C9" s="16"/>
      <c r="D9" s="16"/>
      <c r="E9" s="16"/>
      <c r="F9" s="27"/>
      <c r="G9" s="16"/>
      <c r="H9" s="16"/>
      <c r="I9" s="16"/>
      <c r="J9" s="17"/>
    </row>
    <row r="10" spans="1:11" x14ac:dyDescent="0.2">
      <c r="A10" s="15"/>
      <c r="B10" s="16"/>
      <c r="C10" s="16"/>
      <c r="D10" s="16"/>
      <c r="E10" s="16"/>
      <c r="F10" s="27"/>
      <c r="G10" s="16"/>
      <c r="H10" s="16"/>
      <c r="I10" s="16"/>
      <c r="J10" s="17"/>
    </row>
    <row r="11" spans="1:11" x14ac:dyDescent="0.2">
      <c r="A11" s="15"/>
      <c r="B11" s="16"/>
      <c r="C11" s="16"/>
      <c r="D11" s="16"/>
      <c r="E11" s="16"/>
      <c r="F11" s="27"/>
      <c r="G11" s="16"/>
      <c r="H11" s="16"/>
      <c r="I11" s="16"/>
      <c r="J11" s="17"/>
    </row>
    <row r="12" spans="1:11" x14ac:dyDescent="0.2">
      <c r="A12" s="11" t="s">
        <v>17</v>
      </c>
      <c r="B12" s="12"/>
      <c r="C12" s="12"/>
      <c r="D12" s="12"/>
      <c r="E12" s="12"/>
      <c r="F12" s="26"/>
      <c r="G12" s="12"/>
      <c r="H12" s="12"/>
      <c r="I12" s="12"/>
      <c r="J12" s="30" t="s">
        <v>31</v>
      </c>
    </row>
    <row r="13" spans="1:11" x14ac:dyDescent="0.2">
      <c r="A13" s="15" t="s">
        <v>16</v>
      </c>
      <c r="B13" s="16">
        <v>1</v>
      </c>
      <c r="C13" s="16"/>
      <c r="D13" s="16"/>
      <c r="E13" s="16">
        <v>102</v>
      </c>
      <c r="F13" s="27">
        <f>E13*10</f>
        <v>1020</v>
      </c>
      <c r="G13" s="16"/>
      <c r="H13" s="16"/>
      <c r="I13" s="16"/>
      <c r="J13" s="17"/>
    </row>
    <row r="14" spans="1:11" x14ac:dyDescent="0.2">
      <c r="A14" s="15"/>
      <c r="B14" s="16"/>
      <c r="C14" s="16"/>
      <c r="D14" s="16"/>
      <c r="E14" s="16"/>
      <c r="F14" s="27"/>
      <c r="G14" s="16"/>
      <c r="H14" s="16"/>
      <c r="I14" s="16"/>
      <c r="J14" s="17"/>
    </row>
    <row r="15" spans="1:11" x14ac:dyDescent="0.2">
      <c r="A15" s="15"/>
      <c r="B15" s="16"/>
      <c r="C15" s="16"/>
      <c r="D15" s="16"/>
      <c r="E15" s="16"/>
      <c r="F15" s="27"/>
      <c r="G15" s="16"/>
      <c r="H15" s="16"/>
      <c r="I15" s="16"/>
      <c r="J15" s="17"/>
    </row>
    <row r="16" spans="1:11" x14ac:dyDescent="0.2">
      <c r="A16" s="15"/>
      <c r="B16" s="16"/>
      <c r="C16" s="16"/>
      <c r="D16" s="16"/>
      <c r="E16" s="16"/>
      <c r="F16" s="27"/>
      <c r="G16" s="16"/>
      <c r="H16" s="16"/>
      <c r="I16" s="16"/>
      <c r="J16" s="17"/>
    </row>
    <row r="17" spans="1:10" x14ac:dyDescent="0.2">
      <c r="A17" s="11" t="s">
        <v>13</v>
      </c>
      <c r="B17" s="12"/>
      <c r="C17" s="12"/>
      <c r="D17" s="12"/>
      <c r="E17" s="12"/>
      <c r="F17" s="26"/>
      <c r="G17" s="12">
        <v>10395</v>
      </c>
      <c r="H17" s="12">
        <f ca="1">(I17/30)*K2</f>
        <v>28310.799999999999</v>
      </c>
      <c r="I17" s="12">
        <v>30333</v>
      </c>
      <c r="J17" s="14">
        <f ca="1">H17-G17</f>
        <v>17915.8</v>
      </c>
    </row>
    <row r="18" spans="1:10" x14ac:dyDescent="0.2">
      <c r="A18" s="15" t="s">
        <v>12</v>
      </c>
      <c r="B18" s="16">
        <v>1</v>
      </c>
      <c r="C18" s="16">
        <v>1</v>
      </c>
      <c r="D18" s="16"/>
      <c r="E18" s="16">
        <v>108</v>
      </c>
      <c r="F18" s="27">
        <f>E18*10</f>
        <v>1080</v>
      </c>
      <c r="G18" s="18"/>
      <c r="H18" s="18"/>
      <c r="I18" s="18"/>
      <c r="J18" s="17"/>
    </row>
    <row r="19" spans="1:10" x14ac:dyDescent="0.2">
      <c r="A19" s="15" t="s">
        <v>15</v>
      </c>
      <c r="B19" s="16">
        <v>1</v>
      </c>
      <c r="C19" s="16">
        <v>1</v>
      </c>
      <c r="D19" s="16"/>
      <c r="E19" s="16">
        <v>110</v>
      </c>
      <c r="F19" s="27">
        <f>E19*10</f>
        <v>1100</v>
      </c>
      <c r="G19" s="18"/>
      <c r="H19" s="18"/>
      <c r="I19" s="18"/>
      <c r="J19" s="17"/>
    </row>
    <row r="20" spans="1:10" x14ac:dyDescent="0.2">
      <c r="A20" s="15"/>
      <c r="B20" s="16"/>
      <c r="C20" s="16"/>
      <c r="D20" s="16"/>
      <c r="E20" s="16"/>
      <c r="F20" s="27"/>
      <c r="G20" s="16"/>
      <c r="H20" s="16"/>
      <c r="I20" s="16"/>
      <c r="J20" s="17"/>
    </row>
    <row r="21" spans="1:10" x14ac:dyDescent="0.2">
      <c r="A21" s="15"/>
      <c r="B21" s="16"/>
      <c r="C21" s="16"/>
      <c r="D21" s="16"/>
      <c r="E21" s="16"/>
      <c r="F21" s="27"/>
      <c r="G21" s="16"/>
      <c r="H21" s="16"/>
      <c r="I21" s="16"/>
      <c r="J21" s="17"/>
    </row>
    <row r="22" spans="1:10" x14ac:dyDescent="0.2">
      <c r="A22" s="15"/>
      <c r="B22" s="16"/>
      <c r="C22" s="16"/>
      <c r="D22" s="16"/>
      <c r="E22" s="16"/>
      <c r="F22" s="27"/>
      <c r="G22" s="16"/>
      <c r="H22" s="16"/>
      <c r="I22" s="16"/>
      <c r="J22" s="17"/>
    </row>
    <row r="23" spans="1:10" x14ac:dyDescent="0.2">
      <c r="A23" s="11" t="s">
        <v>25</v>
      </c>
      <c r="B23" s="12"/>
      <c r="C23" s="12"/>
      <c r="D23" s="12"/>
      <c r="E23" s="12"/>
      <c r="F23" s="26"/>
      <c r="G23" s="12">
        <v>22770</v>
      </c>
      <c r="H23" s="12">
        <f ca="1">(I23/30)*K2</f>
        <v>49980</v>
      </c>
      <c r="I23" s="12">
        <v>53550</v>
      </c>
      <c r="J23" s="14">
        <f ca="1">H23-G23</f>
        <v>27210</v>
      </c>
    </row>
    <row r="24" spans="1:10" x14ac:dyDescent="0.2">
      <c r="A24" s="15" t="s">
        <v>23</v>
      </c>
      <c r="B24" s="16">
        <v>1</v>
      </c>
      <c r="C24" s="16">
        <v>1</v>
      </c>
      <c r="D24" s="16">
        <v>0</v>
      </c>
      <c r="E24" s="16"/>
      <c r="F24" s="27"/>
      <c r="G24" s="16"/>
      <c r="H24" s="16"/>
      <c r="I24" s="16"/>
      <c r="J24" s="17"/>
    </row>
    <row r="25" spans="1:10" x14ac:dyDescent="0.2">
      <c r="A25" s="15" t="s">
        <v>24</v>
      </c>
      <c r="B25" s="16">
        <v>1</v>
      </c>
      <c r="C25" s="16">
        <v>1</v>
      </c>
      <c r="D25" s="16">
        <v>0</v>
      </c>
      <c r="E25" s="16"/>
      <c r="F25" s="27"/>
      <c r="G25" s="16"/>
      <c r="H25" s="16"/>
      <c r="I25" s="16"/>
      <c r="J25" s="17"/>
    </row>
    <row r="26" spans="1:10" x14ac:dyDescent="0.2">
      <c r="A26" s="15"/>
      <c r="B26" s="16"/>
      <c r="C26" s="16"/>
      <c r="D26" s="16"/>
      <c r="E26" s="16"/>
      <c r="F26" s="27"/>
      <c r="G26" s="16"/>
      <c r="H26" s="16"/>
      <c r="I26" s="16"/>
      <c r="J26" s="17"/>
    </row>
    <row r="27" spans="1:10" x14ac:dyDescent="0.2">
      <c r="A27" s="15"/>
      <c r="B27" s="16"/>
      <c r="C27" s="16"/>
      <c r="D27" s="16"/>
      <c r="E27" s="16"/>
      <c r="F27" s="27"/>
      <c r="G27" s="16"/>
      <c r="H27" s="16"/>
      <c r="I27" s="16"/>
      <c r="J27" s="17"/>
    </row>
    <row r="28" spans="1:10" x14ac:dyDescent="0.2">
      <c r="A28" s="15"/>
      <c r="B28" s="16"/>
      <c r="C28" s="16"/>
      <c r="D28" s="16"/>
      <c r="E28" s="16"/>
      <c r="F28" s="27"/>
      <c r="G28" s="16"/>
      <c r="H28" s="16"/>
      <c r="I28" s="16"/>
      <c r="J28" s="17"/>
    </row>
    <row r="29" spans="1:10" x14ac:dyDescent="0.2">
      <c r="A29" s="15"/>
      <c r="B29" s="16"/>
      <c r="C29" s="16"/>
      <c r="D29" s="16"/>
      <c r="E29" s="16"/>
      <c r="F29" s="27"/>
      <c r="G29" s="16"/>
      <c r="H29" s="16"/>
      <c r="I29" s="16"/>
      <c r="J29" s="17"/>
    </row>
    <row r="30" spans="1:10" x14ac:dyDescent="0.2">
      <c r="A30" s="11" t="s">
        <v>5</v>
      </c>
      <c r="B30" s="12"/>
      <c r="C30" s="12"/>
      <c r="D30" s="12"/>
      <c r="E30" s="12"/>
      <c r="F30" s="26"/>
      <c r="G30" s="12">
        <v>11686</v>
      </c>
      <c r="H30" s="19">
        <f ca="1">(I30/30)*K2</f>
        <v>38664.266666666663</v>
      </c>
      <c r="I30" s="12">
        <v>41426</v>
      </c>
      <c r="J30" s="20">
        <f ca="1">H30-G30</f>
        <v>26978.266666666663</v>
      </c>
    </row>
    <row r="31" spans="1:10" x14ac:dyDescent="0.2">
      <c r="A31" s="21" t="s">
        <v>16</v>
      </c>
      <c r="B31" s="16">
        <v>1</v>
      </c>
      <c r="C31" s="16">
        <v>1</v>
      </c>
      <c r="D31" s="16"/>
      <c r="E31" s="16">
        <v>102</v>
      </c>
      <c r="F31" s="27">
        <f>E31*10</f>
        <v>1020</v>
      </c>
      <c r="G31" s="16"/>
      <c r="H31" s="16"/>
      <c r="I31" s="16"/>
      <c r="J31" s="17"/>
    </row>
    <row r="32" spans="1:10" x14ac:dyDescent="0.2">
      <c r="A32" s="21" t="s">
        <v>18</v>
      </c>
      <c r="B32" s="16">
        <v>1</v>
      </c>
      <c r="C32" s="16">
        <v>1</v>
      </c>
      <c r="D32" s="16"/>
      <c r="E32" s="16">
        <v>36</v>
      </c>
      <c r="F32" s="27">
        <f t="shared" ref="F32:F36" si="0">E32*10</f>
        <v>360</v>
      </c>
      <c r="G32" s="16"/>
      <c r="H32" s="16"/>
      <c r="I32" s="16"/>
      <c r="J32" s="17"/>
    </row>
    <row r="33" spans="1:10" x14ac:dyDescent="0.2">
      <c r="A33" s="21" t="s">
        <v>19</v>
      </c>
      <c r="B33" s="16">
        <v>1</v>
      </c>
      <c r="C33" s="16">
        <v>1</v>
      </c>
      <c r="D33" s="16"/>
      <c r="E33" s="16">
        <v>36</v>
      </c>
      <c r="F33" s="27">
        <f t="shared" si="0"/>
        <v>360</v>
      </c>
      <c r="G33" s="16"/>
      <c r="H33" s="16"/>
      <c r="I33" s="16"/>
      <c r="J33" s="17"/>
    </row>
    <row r="34" spans="1:10" x14ac:dyDescent="0.2">
      <c r="A34" s="21" t="s">
        <v>20</v>
      </c>
      <c r="B34" s="16">
        <v>1</v>
      </c>
      <c r="C34" s="16">
        <v>1</v>
      </c>
      <c r="D34" s="16"/>
      <c r="E34" s="22"/>
      <c r="F34" s="27">
        <f t="shared" si="0"/>
        <v>0</v>
      </c>
      <c r="G34" s="16"/>
      <c r="H34" s="16"/>
      <c r="I34" s="16"/>
      <c r="J34" s="17"/>
    </row>
    <row r="35" spans="1:10" x14ac:dyDescent="0.2">
      <c r="A35" s="21" t="s">
        <v>21</v>
      </c>
      <c r="B35" s="16">
        <v>1</v>
      </c>
      <c r="C35" s="16">
        <v>1</v>
      </c>
      <c r="D35" s="16"/>
      <c r="E35" s="16">
        <v>60</v>
      </c>
      <c r="F35" s="27">
        <f t="shared" si="0"/>
        <v>600</v>
      </c>
      <c r="G35" s="16"/>
      <c r="H35" s="16"/>
      <c r="I35" s="16"/>
      <c r="J35" s="17"/>
    </row>
    <row r="36" spans="1:10" x14ac:dyDescent="0.2">
      <c r="A36" s="21" t="s">
        <v>22</v>
      </c>
      <c r="B36" s="16">
        <v>1</v>
      </c>
      <c r="C36" s="16">
        <v>1</v>
      </c>
      <c r="D36" s="16"/>
      <c r="E36" s="16">
        <v>60</v>
      </c>
      <c r="F36" s="27">
        <f t="shared" si="0"/>
        <v>600</v>
      </c>
      <c r="G36" s="16"/>
      <c r="H36" s="16"/>
      <c r="I36" s="16"/>
      <c r="J36" s="17"/>
    </row>
    <row r="37" spans="1:10" x14ac:dyDescent="0.2">
      <c r="A37" s="21"/>
      <c r="B37" s="16"/>
      <c r="C37" s="16"/>
      <c r="D37" s="16"/>
      <c r="E37" s="16"/>
      <c r="F37" s="27"/>
      <c r="G37" s="16"/>
      <c r="H37" s="16"/>
      <c r="I37" s="16"/>
      <c r="J37" s="17"/>
    </row>
    <row r="38" spans="1:10" x14ac:dyDescent="0.2">
      <c r="A38" s="11" t="s">
        <v>30</v>
      </c>
      <c r="B38" s="12"/>
      <c r="C38" s="12"/>
      <c r="D38" s="12"/>
      <c r="E38" s="12"/>
      <c r="F38" s="26"/>
      <c r="G38" s="12">
        <v>2733</v>
      </c>
      <c r="H38" s="12">
        <f ca="1">(I38/30)*K2</f>
        <v>2550.7999999999997</v>
      </c>
      <c r="I38" s="12">
        <v>2733</v>
      </c>
      <c r="J38" s="14">
        <f ca="1">H38-G38</f>
        <v>-182.20000000000027</v>
      </c>
    </row>
    <row r="39" spans="1:10" x14ac:dyDescent="0.2">
      <c r="A39" s="15"/>
      <c r="B39" s="16"/>
      <c r="C39" s="16"/>
      <c r="D39" s="16"/>
      <c r="E39" s="16"/>
      <c r="F39" s="27"/>
      <c r="G39" s="16"/>
      <c r="H39" s="16"/>
      <c r="I39" s="16"/>
      <c r="J39" s="17"/>
    </row>
    <row r="40" spans="1:10" x14ac:dyDescent="0.2">
      <c r="A40" s="15"/>
      <c r="B40" s="16"/>
      <c r="C40" s="16"/>
      <c r="D40" s="16"/>
      <c r="E40" s="16"/>
      <c r="F40" s="27"/>
      <c r="G40" s="16"/>
      <c r="H40" s="16"/>
      <c r="I40" s="16"/>
      <c r="J40" s="17"/>
    </row>
    <row r="41" spans="1:10" x14ac:dyDescent="0.2">
      <c r="A41" s="15"/>
      <c r="B41" s="16"/>
      <c r="C41" s="16"/>
      <c r="D41" s="16"/>
      <c r="E41" s="16"/>
      <c r="F41" s="27"/>
      <c r="G41" s="16"/>
      <c r="H41" s="16"/>
      <c r="I41" s="16"/>
      <c r="J41" s="17"/>
    </row>
    <row r="42" spans="1:10" x14ac:dyDescent="0.2">
      <c r="A42" s="15"/>
      <c r="B42" s="16"/>
      <c r="C42" s="16"/>
      <c r="D42" s="16"/>
      <c r="E42" s="16"/>
      <c r="F42" s="27"/>
      <c r="G42" s="16"/>
      <c r="H42" s="16"/>
      <c r="I42" s="16"/>
      <c r="J42" s="17"/>
    </row>
    <row r="43" spans="1:10" x14ac:dyDescent="0.2">
      <c r="A43" s="15"/>
      <c r="B43" s="16"/>
      <c r="C43" s="16"/>
      <c r="D43" s="16"/>
      <c r="E43" s="16"/>
      <c r="F43" s="27"/>
      <c r="G43" s="16"/>
      <c r="H43" s="16"/>
      <c r="I43" s="16"/>
      <c r="J43" s="17"/>
    </row>
    <row r="44" spans="1:10" x14ac:dyDescent="0.2">
      <c r="A44" s="15"/>
      <c r="B44" s="16"/>
      <c r="C44" s="16"/>
      <c r="D44" s="16"/>
      <c r="E44" s="16"/>
      <c r="F44" s="27"/>
      <c r="G44" s="16"/>
      <c r="H44" s="16"/>
      <c r="I44" s="16"/>
      <c r="J44" s="17"/>
    </row>
    <row r="45" spans="1:10" x14ac:dyDescent="0.2">
      <c r="A45" s="11" t="s">
        <v>0</v>
      </c>
      <c r="B45" s="12"/>
      <c r="C45" s="12"/>
      <c r="D45" s="12"/>
      <c r="E45" s="12"/>
      <c r="F45" s="26"/>
      <c r="G45" s="12"/>
      <c r="H45" s="12"/>
      <c r="I45" s="12"/>
      <c r="J45" s="14"/>
    </row>
    <row r="46" spans="1:10" x14ac:dyDescent="0.2">
      <c r="A46" s="15" t="s">
        <v>1</v>
      </c>
      <c r="B46" s="16"/>
      <c r="C46" s="16"/>
      <c r="D46" s="16"/>
      <c r="E46" s="16"/>
      <c r="F46" s="27"/>
      <c r="G46" s="16"/>
      <c r="H46" s="16"/>
      <c r="I46" s="16"/>
      <c r="J46" s="17"/>
    </row>
    <row r="47" spans="1:10" ht="17" thickBot="1" x14ac:dyDescent="0.25">
      <c r="A47" s="23" t="s">
        <v>2</v>
      </c>
      <c r="B47" s="24"/>
      <c r="C47" s="24"/>
      <c r="D47" s="24"/>
      <c r="E47" s="24"/>
      <c r="F47" s="28"/>
      <c r="G47" s="24"/>
      <c r="H47" s="24"/>
      <c r="I47" s="24"/>
      <c r="J47" s="25"/>
    </row>
  </sheetData>
  <mergeCells count="1">
    <mergeCell ref="H4:I4"/>
  </mergeCells>
  <conditionalFormatting sqref="J17 J23 J30 J12 J6 J38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ABRIL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2022-04-25T21:52:20Z</dcterms:created>
  <dcterms:modified xsi:type="dcterms:W3CDTF">2022-04-28T14:20:58Z</dcterms:modified>
</cp:coreProperties>
</file>