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gak\GitHub\RPi\pico2\wlc\logs\"/>
    </mc:Choice>
  </mc:AlternateContent>
  <xr:revisionPtr revIDLastSave="0" documentId="13_ncr:1_{61DDB70E-FE3D-4425-B99F-32E611AF8D22}" xr6:coauthVersionLast="47" xr6:coauthVersionMax="47" xr10:uidLastSave="{00000000-0000-0000-0000-000000000000}"/>
  <bookViews>
    <workbookView xWindow="1970" yWindow="1070" windowWidth="21600" windowHeight="11180" xr2:uid="{2E9344DF-1460-45F8-B5FA-7EF134B9A1B4}"/>
  </bookViews>
  <sheets>
    <sheet name="SouthWest" sheetId="1" r:id="rId1"/>
    <sheet name="NorthEa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7" i="1"/>
  <c r="G18" i="1"/>
  <c r="G17" i="1"/>
  <c r="G10" i="1"/>
  <c r="G11" i="1"/>
  <c r="G12" i="1"/>
  <c r="G13" i="1"/>
  <c r="G14" i="1"/>
  <c r="H14" i="1"/>
  <c r="H13" i="1"/>
  <c r="H10" i="1"/>
  <c r="G6" i="1"/>
  <c r="L1" i="1"/>
  <c r="H11" i="1" s="1"/>
  <c r="L1" i="2"/>
  <c r="H5" i="2" s="1"/>
  <c r="C5" i="2"/>
  <c r="E5" i="2" s="1"/>
  <c r="C6" i="2"/>
  <c r="E6" i="2" s="1"/>
  <c r="C4" i="2"/>
  <c r="E4" i="2" s="1"/>
  <c r="C4" i="1"/>
  <c r="E4" i="1" s="1"/>
  <c r="C5" i="1"/>
  <c r="E5" i="1" s="1"/>
  <c r="C6" i="1"/>
  <c r="E6" i="1" s="1"/>
  <c r="H6" i="1" l="1"/>
  <c r="H5" i="1"/>
  <c r="H4" i="1"/>
  <c r="G3" i="1"/>
  <c r="G9" i="1"/>
  <c r="G5" i="1"/>
  <c r="H3" i="1"/>
  <c r="H9" i="1"/>
  <c r="G4" i="1"/>
  <c r="H12" i="1"/>
  <c r="G4" i="2"/>
  <c r="H4" i="2"/>
  <c r="G6" i="2"/>
  <c r="G5" i="2"/>
  <c r="H6" i="2"/>
</calcChain>
</file>

<file path=xl/sharedStrings.xml><?xml version="1.0" encoding="utf-8"?>
<sst xmlns="http://schemas.openxmlformats.org/spreadsheetml/2006/main" count="35" uniqueCount="17">
  <si>
    <t>sek</t>
  </si>
  <si>
    <t>min</t>
  </si>
  <si>
    <t xml:space="preserve">Measurements during the filling of the south west reservoir </t>
  </si>
  <si>
    <t xml:space="preserve">Measurements during the filling of the North-East reservoir </t>
  </si>
  <si>
    <t>Timezone adj.</t>
  </si>
  <si>
    <t>H</t>
  </si>
  <si>
    <t>Water level</t>
  </si>
  <si>
    <t>Timestamp</t>
  </si>
  <si>
    <t>Duration</t>
  </si>
  <si>
    <t>Minutes</t>
  </si>
  <si>
    <t>Date</t>
  </si>
  <si>
    <t>Time</t>
  </si>
  <si>
    <t>Now the valve was opened…</t>
  </si>
  <si>
    <t>Now the valve was colsed …</t>
  </si>
  <si>
    <t>Last opened:</t>
  </si>
  <si>
    <t>Last closed</t>
  </si>
  <si>
    <t>SouthWest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</si>
</sst>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9" fontId="0" fillId="0" borderId="1" xfId="0" applyNumberFormat="1" applyBorder="1"/>
    <xf numFmtId="0" fontId="0" fillId="0" borderId="1" xfId="0" applyBorder="1"/>
    <xf numFmtId="14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Border="1"/>
    <xf numFmtId="0" fontId="0" fillId="0" borderId="0" xfId="0" quotePrefix="1"/>
    <xf numFmtId="9" fontId="0" fillId="0" borderId="2" xfId="0" applyNumberFormat="1" applyBorder="1"/>
    <xf numFmtId="0" fontId="0" fillId="0" borderId="2" xfId="0" applyBorder="1"/>
    <xf numFmtId="0" fontId="0" fillId="3" borderId="4" xfId="0" applyFill="1" applyBorder="1"/>
    <xf numFmtId="0" fontId="0" fillId="3" borderId="5" xfId="0" applyFill="1" applyBorder="1"/>
    <xf numFmtId="0" fontId="2" fillId="3" borderId="3" xfId="0" applyFont="1" applyFill="1" applyBorder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306F9-7482-42D6-8928-A15B7245DEDF}">
  <dimension ref="A1:L18"/>
  <sheetViews>
    <sheetView tabSelected="1" workbookViewId="0">
      <selection activeCell="L20" sqref="L20"/>
    </sheetView>
  </sheetViews>
  <sheetFormatPr baseColWidth="10" defaultRowHeight="14.5" x14ac:dyDescent="0.35"/>
  <cols>
    <col min="2" max="2" width="10.81640625" bestFit="1" customWidth="1"/>
    <col min="3" max="3" width="8.26953125" bestFit="1" customWidth="1"/>
    <col min="4" max="4" width="3.81640625" bestFit="1" customWidth="1"/>
    <col min="5" max="5" width="10.08984375" bestFit="1" customWidth="1"/>
    <col min="6" max="6" width="4.1796875" bestFit="1" customWidth="1"/>
    <col min="9" max="9" width="12.6328125" bestFit="1" customWidth="1"/>
    <col min="10" max="10" width="1.90625" bestFit="1" customWidth="1"/>
    <col min="11" max="11" width="2.1796875" bestFit="1" customWidth="1"/>
    <col min="12" max="12" width="4.81640625" bestFit="1" customWidth="1"/>
  </cols>
  <sheetData>
    <row r="1" spans="1:12" ht="18.5" x14ac:dyDescent="0.45">
      <c r="A1" s="13" t="s">
        <v>2</v>
      </c>
      <c r="B1" s="13"/>
      <c r="C1" s="13"/>
      <c r="D1" s="13"/>
      <c r="E1" s="13"/>
      <c r="F1" s="13"/>
      <c r="G1" s="13"/>
      <c r="H1" s="13"/>
      <c r="I1" t="s">
        <v>4</v>
      </c>
      <c r="J1">
        <v>2</v>
      </c>
      <c r="K1" t="s">
        <v>5</v>
      </c>
      <c r="L1">
        <f>3600*J1</f>
        <v>7200</v>
      </c>
    </row>
    <row r="2" spans="1:12" x14ac:dyDescent="0.35">
      <c r="A2" s="1" t="s">
        <v>6</v>
      </c>
      <c r="B2" s="1" t="s">
        <v>7</v>
      </c>
      <c r="C2" s="1" t="s">
        <v>8</v>
      </c>
      <c r="D2" s="1"/>
      <c r="E2" s="1" t="s">
        <v>9</v>
      </c>
      <c r="F2" s="1"/>
      <c r="G2" s="1" t="s">
        <v>10</v>
      </c>
      <c r="H2" s="1" t="s">
        <v>11</v>
      </c>
    </row>
    <row r="3" spans="1:12" x14ac:dyDescent="0.35">
      <c r="A3" s="2">
        <v>0.25</v>
      </c>
      <c r="B3" s="3">
        <v>1755265366</v>
      </c>
      <c r="C3" s="3"/>
      <c r="D3" s="3"/>
      <c r="E3" s="3"/>
      <c r="F3" s="3"/>
      <c r="G3" s="4">
        <f>((B3+$L$1)/86400)+25569</f>
        <v>45884.654699074075</v>
      </c>
      <c r="H3" s="5">
        <f>((B3+$L$1)/86400)+25569</f>
        <v>45884.654699074075</v>
      </c>
    </row>
    <row r="4" spans="1:12" x14ac:dyDescent="0.35">
      <c r="A4" s="2">
        <v>0.5</v>
      </c>
      <c r="B4" s="3">
        <v>1755265438</v>
      </c>
      <c r="C4" s="3">
        <f>B4-B3</f>
        <v>72</v>
      </c>
      <c r="D4" s="3" t="s">
        <v>0</v>
      </c>
      <c r="E4" s="3">
        <f t="shared" ref="E4:E5" si="0">C4/60</f>
        <v>1.2</v>
      </c>
      <c r="F4" s="3" t="s">
        <v>1</v>
      </c>
      <c r="G4" s="4">
        <f t="shared" ref="G4:G6" si="1">((B4+$L$1)/86400)+25569</f>
        <v>45884.655532407407</v>
      </c>
      <c r="H4" s="5">
        <f t="shared" ref="H4:H6" si="2">((B4+$L$1)/86400)+25569</f>
        <v>45884.655532407407</v>
      </c>
    </row>
    <row r="5" spans="1:12" x14ac:dyDescent="0.35">
      <c r="A5" s="2">
        <v>0.75</v>
      </c>
      <c r="B5" s="3">
        <v>1755266903</v>
      </c>
      <c r="C5" s="3">
        <f>B5-B4</f>
        <v>1465</v>
      </c>
      <c r="D5" s="3" t="s">
        <v>0</v>
      </c>
      <c r="E5" s="6">
        <f t="shared" si="0"/>
        <v>24.416666666666668</v>
      </c>
      <c r="F5" s="3" t="s">
        <v>1</v>
      </c>
      <c r="G5" s="4">
        <f t="shared" si="1"/>
        <v>45884.672488425931</v>
      </c>
      <c r="H5" s="5">
        <f t="shared" si="2"/>
        <v>45884.672488425931</v>
      </c>
    </row>
    <row r="6" spans="1:12" x14ac:dyDescent="0.35">
      <c r="A6" s="2">
        <v>1</v>
      </c>
      <c r="B6" s="3">
        <v>1755267320</v>
      </c>
      <c r="C6" s="3">
        <f>B6-B5</f>
        <v>417</v>
      </c>
      <c r="D6" s="3" t="s">
        <v>0</v>
      </c>
      <c r="E6" s="6">
        <f>C6/60</f>
        <v>6.95</v>
      </c>
      <c r="F6" s="3" t="s">
        <v>1</v>
      </c>
      <c r="G6" s="4">
        <f t="shared" si="1"/>
        <v>45884.677314814813</v>
      </c>
      <c r="H6" s="5">
        <f t="shared" si="2"/>
        <v>45884.677314814813</v>
      </c>
    </row>
    <row r="9" spans="1:12" x14ac:dyDescent="0.35">
      <c r="A9" s="2">
        <v>0.25</v>
      </c>
      <c r="B9" s="3">
        <v>1755535862</v>
      </c>
      <c r="C9" s="3"/>
      <c r="D9" s="3"/>
      <c r="E9" s="3"/>
      <c r="F9" s="3"/>
      <c r="G9" s="4">
        <f t="shared" ref="G9:G17" si="3">((B9+$L$1)/86400)+25569</f>
        <v>45887.785439814819</v>
      </c>
      <c r="H9" s="5">
        <f t="shared" ref="H9:H10" si="4">((B9+$L$1)/86400)+25569</f>
        <v>45887.785439814819</v>
      </c>
    </row>
    <row r="10" spans="1:12" x14ac:dyDescent="0.35">
      <c r="A10" s="2">
        <v>0.5</v>
      </c>
      <c r="B10" s="3">
        <v>1755535932</v>
      </c>
      <c r="C10" s="3"/>
      <c r="D10" s="3"/>
      <c r="E10" s="3"/>
      <c r="F10" s="3"/>
      <c r="G10" s="4">
        <f t="shared" si="3"/>
        <v>45887.786250000005</v>
      </c>
      <c r="H10" s="5">
        <f t="shared" si="4"/>
        <v>45887.786250000005</v>
      </c>
    </row>
    <row r="11" spans="1:12" x14ac:dyDescent="0.35">
      <c r="A11" s="2">
        <v>0.5</v>
      </c>
      <c r="B11" s="3">
        <v>1755536280</v>
      </c>
      <c r="C11" s="3"/>
      <c r="D11" s="3"/>
      <c r="E11" s="3"/>
      <c r="F11" s="3"/>
      <c r="G11" s="4">
        <f t="shared" si="3"/>
        <v>45887.790277777778</v>
      </c>
      <c r="H11" s="5">
        <f>((B11+$L$1)/86400)+25569</f>
        <v>45887.790277777778</v>
      </c>
      <c r="I11" t="s">
        <v>12</v>
      </c>
    </row>
    <row r="12" spans="1:12" x14ac:dyDescent="0.35">
      <c r="A12" s="2">
        <v>0.75</v>
      </c>
      <c r="B12" s="3">
        <v>1755537951</v>
      </c>
      <c r="C12" s="3"/>
      <c r="D12" s="3"/>
      <c r="E12" s="3"/>
      <c r="F12" s="3"/>
      <c r="G12" s="4">
        <f t="shared" si="3"/>
        <v>45887.809618055559</v>
      </c>
      <c r="H12" s="5">
        <f>((B12+$L$1)/86400)+25569</f>
        <v>45887.809618055559</v>
      </c>
    </row>
    <row r="13" spans="1:12" x14ac:dyDescent="0.35">
      <c r="A13" s="2">
        <v>0.75</v>
      </c>
      <c r="B13" s="3">
        <v>1755538717</v>
      </c>
      <c r="C13" s="3"/>
      <c r="D13" s="3"/>
      <c r="E13" s="3"/>
      <c r="F13" s="3"/>
      <c r="G13" s="4">
        <f t="shared" si="3"/>
        <v>45887.818483796298</v>
      </c>
      <c r="H13" s="5">
        <f>((B13+$L$1)/86400)+25569</f>
        <v>45887.818483796298</v>
      </c>
      <c r="I13" t="s">
        <v>13</v>
      </c>
    </row>
    <row r="14" spans="1:12" x14ac:dyDescent="0.35">
      <c r="A14" s="2">
        <v>1</v>
      </c>
      <c r="B14" s="3">
        <v>1755538786</v>
      </c>
      <c r="C14" s="3"/>
      <c r="D14" s="3"/>
      <c r="E14" s="3"/>
      <c r="F14" s="3"/>
      <c r="G14" s="4">
        <f t="shared" si="3"/>
        <v>45887.819282407407</v>
      </c>
      <c r="H14" s="5">
        <f>((B14+$L$1)/86400)+25569</f>
        <v>45887.819282407407</v>
      </c>
    </row>
    <row r="16" spans="1:12" x14ac:dyDescent="0.35">
      <c r="A16" t="s">
        <v>16</v>
      </c>
    </row>
    <row r="17" spans="1:8" x14ac:dyDescent="0.35">
      <c r="A17" t="s">
        <v>14</v>
      </c>
      <c r="B17">
        <v>1755543415</v>
      </c>
      <c r="G17" s="4">
        <f>((B17+$L$1)/86400)+25569</f>
        <v>45887.872858796298</v>
      </c>
      <c r="H17" s="5">
        <f>((B17+$L$1)/86400)+25569</f>
        <v>45887.872858796298</v>
      </c>
    </row>
    <row r="18" spans="1:8" x14ac:dyDescent="0.35">
      <c r="A18" t="s">
        <v>15</v>
      </c>
      <c r="B18">
        <v>1755545886</v>
      </c>
      <c r="G18" s="4">
        <f>((B18+$L$1)/86400)+25569</f>
        <v>45887.901458333334</v>
      </c>
      <c r="H18" s="5">
        <f>((B18+$L$1)/86400)+25569</f>
        <v>45887.901458333334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9F54C-08B4-47C4-8677-D84AF4D915F9}">
  <dimension ref="A1:L6"/>
  <sheetViews>
    <sheetView workbookViewId="0">
      <selection activeCell="M8" sqref="M8"/>
    </sheetView>
  </sheetViews>
  <sheetFormatPr baseColWidth="10" defaultRowHeight="14.5" x14ac:dyDescent="0.35"/>
  <cols>
    <col min="3" max="3" width="8.26953125" bestFit="1" customWidth="1"/>
    <col min="4" max="4" width="3.81640625" bestFit="1" customWidth="1"/>
    <col min="5" max="5" width="5.81640625" bestFit="1" customWidth="1"/>
    <col min="6" max="6" width="4.1796875" bestFit="1" customWidth="1"/>
    <col min="7" max="7" width="12.6328125" bestFit="1" customWidth="1"/>
    <col min="9" max="9" width="12.6328125" bestFit="1" customWidth="1"/>
    <col min="10" max="10" width="1.90625" bestFit="1" customWidth="1"/>
    <col min="11" max="11" width="2.1796875" bestFit="1" customWidth="1"/>
    <col min="12" max="12" width="4.81640625" bestFit="1" customWidth="1"/>
  </cols>
  <sheetData>
    <row r="1" spans="1:12" ht="19" thickBot="1" x14ac:dyDescent="0.5">
      <c r="A1" s="12" t="s">
        <v>3</v>
      </c>
      <c r="B1" s="10"/>
      <c r="C1" s="10"/>
      <c r="D1" s="10"/>
      <c r="E1" s="10"/>
      <c r="F1" s="10"/>
      <c r="G1" s="10"/>
      <c r="H1" s="11"/>
      <c r="I1" t="s">
        <v>4</v>
      </c>
      <c r="J1">
        <v>2</v>
      </c>
      <c r="K1" t="s">
        <v>5</v>
      </c>
      <c r="L1">
        <f>3600*J1</f>
        <v>7200</v>
      </c>
    </row>
    <row r="2" spans="1:12" x14ac:dyDescent="0.35">
      <c r="A2" s="1" t="s">
        <v>6</v>
      </c>
      <c r="B2" s="1" t="s">
        <v>7</v>
      </c>
      <c r="C2" s="1" t="s">
        <v>8</v>
      </c>
      <c r="D2" s="1"/>
      <c r="E2" s="1" t="s">
        <v>9</v>
      </c>
      <c r="F2" s="1"/>
      <c r="G2" s="1" t="s">
        <v>10</v>
      </c>
      <c r="H2" s="1" t="s">
        <v>11</v>
      </c>
    </row>
    <row r="3" spans="1:12" x14ac:dyDescent="0.35">
      <c r="A3" s="8">
        <v>0.25</v>
      </c>
      <c r="B3" s="9">
        <v>1755361867</v>
      </c>
      <c r="C3" s="9"/>
      <c r="D3" s="9"/>
      <c r="E3" s="9"/>
      <c r="F3" s="9"/>
      <c r="G3" s="9"/>
      <c r="H3" s="9"/>
      <c r="I3" s="7"/>
      <c r="J3" s="7"/>
    </row>
    <row r="4" spans="1:12" x14ac:dyDescent="0.35">
      <c r="A4" s="2">
        <v>0.5</v>
      </c>
      <c r="B4" s="3">
        <v>1755361937</v>
      </c>
      <c r="C4" s="3">
        <f>B4-B3</f>
        <v>70</v>
      </c>
      <c r="D4" s="3" t="s">
        <v>0</v>
      </c>
      <c r="E4" s="6">
        <f t="shared" ref="E4" si="0">C4/60</f>
        <v>1.1666666666666667</v>
      </c>
      <c r="F4" s="3" t="s">
        <v>1</v>
      </c>
      <c r="G4" s="4">
        <f>((B4+$L$1)/86400)+25569</f>
        <v>45885.772418981476</v>
      </c>
      <c r="H4" s="5">
        <f>((B4+$L$1)/86400)+25569</f>
        <v>45885.772418981476</v>
      </c>
      <c r="I4" s="7"/>
      <c r="J4" s="7"/>
    </row>
    <row r="5" spans="1:12" x14ac:dyDescent="0.35">
      <c r="A5" s="2">
        <v>0.75</v>
      </c>
      <c r="B5" s="3">
        <v>1755362630</v>
      </c>
      <c r="C5" s="3">
        <f t="shared" ref="C5:C6" si="1">B5-B4</f>
        <v>693</v>
      </c>
      <c r="D5" s="3" t="s">
        <v>0</v>
      </c>
      <c r="E5" s="3">
        <f t="shared" ref="E5:E6" si="2">C5/60</f>
        <v>11.55</v>
      </c>
      <c r="F5" s="3" t="s">
        <v>1</v>
      </c>
      <c r="G5" s="4">
        <f>((B5+$L$1)/86400)+25569</f>
        <v>45885.780439814815</v>
      </c>
      <c r="H5" s="5">
        <f>((B5+$L$1)/86400)+25569</f>
        <v>45885.780439814815</v>
      </c>
      <c r="I5" s="7"/>
      <c r="J5" s="7"/>
    </row>
    <row r="6" spans="1:12" x14ac:dyDescent="0.35">
      <c r="A6" s="2">
        <v>1</v>
      </c>
      <c r="B6" s="3">
        <v>1755363050</v>
      </c>
      <c r="C6" s="3">
        <f t="shared" si="1"/>
        <v>420</v>
      </c>
      <c r="D6" s="3" t="s">
        <v>0</v>
      </c>
      <c r="E6" s="3">
        <f t="shared" si="2"/>
        <v>7</v>
      </c>
      <c r="F6" s="3" t="s">
        <v>1</v>
      </c>
      <c r="G6" s="4">
        <f>((B6+$L$1)/86400)+25569</f>
        <v>45885.785300925927</v>
      </c>
      <c r="H6" s="5">
        <f>((B6+$L$1)/86400)+25569</f>
        <v>45885.785300925927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SouthWest</vt:lpstr>
      <vt:lpstr>NorthEast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 Arvid Kvaavik</dc:creator>
  <cp:lastModifiedBy>Dag Arvid Kvaavik</cp:lastModifiedBy>
  <dcterms:created xsi:type="dcterms:W3CDTF">2025-08-15T14:41:24Z</dcterms:created>
  <dcterms:modified xsi:type="dcterms:W3CDTF">2025-08-18T20:15:45Z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cf23d-70b0-4a80-9221-1d774ac27fb2_Enabled">
    <vt:lpwstr>true</vt:lpwstr>
  </property>
  <property fmtid="{D5CDD505-2E9C-101B-9397-08002B2CF9AE}" pid="3" name="MSIP_Label_695cf23d-70b0-4a80-9221-1d774ac27fb2_SetDate">
    <vt:lpwstr>2025-08-15T16:06:11Z</vt:lpwstr>
  </property>
  <property fmtid="{D5CDD505-2E9C-101B-9397-08002B2CF9AE}" pid="4" name="MSIP_Label_695cf23d-70b0-4a80-9221-1d774ac27fb2_Method">
    <vt:lpwstr>Standard</vt:lpwstr>
  </property>
  <property fmtid="{D5CDD505-2E9C-101B-9397-08002B2CF9AE}" pid="5" name="MSIP_Label_695cf23d-70b0-4a80-9221-1d774ac27fb2_Name">
    <vt:lpwstr>Document internal</vt:lpwstr>
  </property>
  <property fmtid="{D5CDD505-2E9C-101B-9397-08002B2CF9AE}" pid="6" name="MSIP_Label_695cf23d-70b0-4a80-9221-1d774ac27fb2_SiteId">
    <vt:lpwstr>8482881e-3699-4b3f-b135-cf4800bc1efb</vt:lpwstr>
  </property>
  <property fmtid="{D5CDD505-2E9C-101B-9397-08002B2CF9AE}" pid="7" name="MSIP_Label_695cf23d-70b0-4a80-9221-1d774ac27fb2_ActionId">
    <vt:lpwstr>28c96367-73b2-49da-ba6b-c75159bf4b9d</vt:lpwstr>
  </property>
  <property fmtid="{D5CDD505-2E9C-101B-9397-08002B2CF9AE}" pid="8" name="MSIP_Label_695cf23d-70b0-4a80-9221-1d774ac27fb2_ContentBits">
    <vt:lpwstr>0</vt:lpwstr>
  </property>
  <property fmtid="{D5CDD505-2E9C-101B-9397-08002B2CF9AE}" pid="9" name="MSIP_Label_695cf23d-70b0-4a80-9221-1d774ac27fb2_Tag">
    <vt:lpwstr>10, 3, 0, 1</vt:lpwstr>
  </property>
</Properties>
</file>