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pogrebenko/PycharmProjects/sf/input/"/>
    </mc:Choice>
  </mc:AlternateContent>
  <bookViews>
    <workbookView xWindow="28040" yWindow="1740" windowWidth="28800" windowHeight="17600" tabRatio="500" activeTab="1"/>
  </bookViews>
  <sheets>
    <sheet name="metadata" sheetId="1" r:id="rId1"/>
    <sheet name="Sheet1" sheetId="2" r:id="rId2"/>
  </sheets>
  <definedNames>
    <definedName name="_xlnm._FilterDatabase" localSheetId="0" hidden="1">metadata!$A$1:$D$33</definedName>
    <definedName name="_xlnm._FilterDatabase" localSheetId="1" hidden="1">Sheet1!$A$1:$K$33</definedName>
    <definedName name="total">Sheet1!$F$35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2" l="1"/>
  <c r="F13" i="2"/>
  <c r="F17" i="2"/>
  <c r="F11" i="2"/>
  <c r="F10" i="2"/>
  <c r="F9" i="2"/>
  <c r="B31" i="1"/>
  <c r="B27" i="1"/>
  <c r="B26" i="1"/>
  <c r="B17" i="1"/>
  <c r="B14" i="1"/>
  <c r="B13" i="1"/>
  <c r="B11" i="1"/>
  <c r="B10" i="1"/>
  <c r="B9" i="1"/>
  <c r="B2" i="1"/>
</calcChain>
</file>

<file path=xl/sharedStrings.xml><?xml version="1.0" encoding="utf-8"?>
<sst xmlns="http://schemas.openxmlformats.org/spreadsheetml/2006/main" count="285" uniqueCount="95">
  <si>
    <t>Variable</t>
  </si>
  <si>
    <t>Definition</t>
  </si>
  <si>
    <t>X1</t>
  </si>
  <si>
    <t>Interest Rate on the loan</t>
  </si>
  <si>
    <t>X2</t>
  </si>
  <si>
    <t>A unique id for the loan.</t>
  </si>
  <si>
    <t>X3</t>
  </si>
  <si>
    <t>A unique id assigned for the borrower.</t>
  </si>
  <si>
    <t>X4</t>
  </si>
  <si>
    <t>Loan amount requested</t>
  </si>
  <si>
    <t>X5</t>
  </si>
  <si>
    <t>Loan amount funded</t>
  </si>
  <si>
    <t>X6</t>
  </si>
  <si>
    <t>Investor-funded portion of loan</t>
  </si>
  <si>
    <t>X7</t>
  </si>
  <si>
    <t>Number of payments (36 or 60)</t>
  </si>
  <si>
    <t>X8</t>
  </si>
  <si>
    <t>Loan grade</t>
  </si>
  <si>
    <t>X9</t>
  </si>
  <si>
    <t>Loan subgrade</t>
  </si>
  <si>
    <t>X10</t>
  </si>
  <si>
    <t>Employer or job title (self-filled)</t>
  </si>
  <si>
    <t>X11</t>
  </si>
  <si>
    <t>Number of years employed (0 to 10; 10 = 10 or more)</t>
  </si>
  <si>
    <t>X12</t>
  </si>
  <si>
    <t>Home ownership status: RENT, OWN, MORTGAGE, OTHER.</t>
  </si>
  <si>
    <t>X13</t>
  </si>
  <si>
    <t>Annual income of borrower</t>
  </si>
  <si>
    <t>X14</t>
  </si>
  <si>
    <t>Income verified, not verified, or income source was verified</t>
  </si>
  <si>
    <t>X15</t>
  </si>
  <si>
    <t>Date loan was issued</t>
  </si>
  <si>
    <t>X16</t>
  </si>
  <si>
    <t>Reason for loan provided by borrower</t>
  </si>
  <si>
    <t>X17</t>
  </si>
  <si>
    <t>Loan category, as provided by borrower</t>
  </si>
  <si>
    <t>X18</t>
  </si>
  <si>
    <t>Loan title, as provided by borrower</t>
  </si>
  <si>
    <t>X19</t>
  </si>
  <si>
    <t>First 3 numbers of zip code</t>
  </si>
  <si>
    <t>X20</t>
  </si>
  <si>
    <t>State of borrower</t>
  </si>
  <si>
    <t>X21</t>
  </si>
  <si>
    <t>A ratio calculated using the borrower’s total monthly debt payments on the total debt obligations, excluding mortgage and the requested loan, divided by the borrower’s self-reported monthly income.</t>
  </si>
  <si>
    <t>X22</t>
  </si>
  <si>
    <t>The number of 30+ days past-due incidences of delinquency in the borrower's credit file for the past 2 years</t>
  </si>
  <si>
    <t>X23</t>
  </si>
  <si>
    <t>Date the borrower's earliest reported credit line was opened</t>
  </si>
  <si>
    <t>X24</t>
  </si>
  <si>
    <t>Number of inquiries by creditors during the past 6 months.</t>
  </si>
  <si>
    <t>X25</t>
  </si>
  <si>
    <t>Number of months since the borrower's last delinquency.</t>
  </si>
  <si>
    <t>X26</t>
  </si>
  <si>
    <t>Number of months since the last public record.</t>
  </si>
  <si>
    <t>X27</t>
  </si>
  <si>
    <t>Number of open credit lines in the borrower's credit file.</t>
  </si>
  <si>
    <t>X28</t>
  </si>
  <si>
    <t>Number of derogatory public records</t>
  </si>
  <si>
    <t>X29</t>
  </si>
  <si>
    <t>Total credit revolving balance</t>
  </si>
  <si>
    <t>X30</t>
  </si>
  <si>
    <t>Revolving line utilization rate, or the amount of credit the borrower is using relative to all available revolving credit.</t>
  </si>
  <si>
    <t>X31</t>
  </si>
  <si>
    <t>The total number of credit lines currently in the borrower's credit file</t>
  </si>
  <si>
    <t>X32</t>
  </si>
  <si>
    <t>The initial listing status of the loan. Possible values are – W, F</t>
  </si>
  <si>
    <t>NA</t>
  </si>
  <si>
    <t>Type</t>
  </si>
  <si>
    <t>float64</t>
  </si>
  <si>
    <t>int64</t>
  </si>
  <si>
    <t>category</t>
  </si>
  <si>
    <t>object</t>
  </si>
  <si>
    <t>datetime64</t>
  </si>
  <si>
    <t>max</t>
  </si>
  <si>
    <t>min</t>
  </si>
  <si>
    <t>Total:</t>
  </si>
  <si>
    <t>yes</t>
  </si>
  <si>
    <t>no</t>
  </si>
  <si>
    <t>text</t>
  </si>
  <si>
    <t>Reduce</t>
  </si>
  <si>
    <t>Drop</t>
  </si>
  <si>
    <t>Dummy</t>
  </si>
  <si>
    <t>target</t>
  </si>
  <si>
    <t>remove at the very last step</t>
  </si>
  <si>
    <t>Notes</t>
  </si>
  <si>
    <t>Distribution</t>
  </si>
  <si>
    <t>uniform</t>
  </si>
  <si>
    <t>normal</t>
  </si>
  <si>
    <t>right-skewed</t>
  </si>
  <si>
    <t>Intrapolate</t>
  </si>
  <si>
    <t>Type-II</t>
  </si>
  <si>
    <t>continuous</t>
  </si>
  <si>
    <t>categorical</t>
  </si>
  <si>
    <t>nominal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</si>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</sst>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9" sqref="A1:XFD1048576"/>
    </sheetView>
  </sheetViews>
  <sheetFormatPr baseColWidth="10" defaultRowHeight="16" x14ac:dyDescent="0.2"/>
  <cols>
    <col min="2" max="3" width="16.5" customWidth="1"/>
    <col min="4" max="4" width="70" customWidth="1"/>
    <col min="5" max="6" width="11.6640625" customWidth="1"/>
  </cols>
  <sheetData>
    <row r="1" spans="1:6" x14ac:dyDescent="0.2">
      <c r="A1" t="s">
        <v>0</v>
      </c>
      <c r="B1" t="s">
        <v>66</v>
      </c>
      <c r="C1" t="s">
        <v>67</v>
      </c>
      <c r="D1" t="s">
        <v>1</v>
      </c>
      <c r="E1" t="s">
        <v>74</v>
      </c>
      <c r="F1" t="s">
        <v>73</v>
      </c>
    </row>
    <row r="2" spans="1:6" x14ac:dyDescent="0.2">
      <c r="A2" s="2" t="s">
        <v>2</v>
      </c>
      <c r="B2" s="2">
        <f>61010/400000</f>
        <v>0.15252499999999999</v>
      </c>
      <c r="C2" s="2" t="s">
        <v>68</v>
      </c>
      <c r="D2" s="2" t="s">
        <v>3</v>
      </c>
      <c r="E2" s="2"/>
      <c r="F2" s="2"/>
    </row>
    <row r="3" spans="1:6" x14ac:dyDescent="0.2">
      <c r="A3" s="1" t="s">
        <v>4</v>
      </c>
      <c r="B3" s="1"/>
      <c r="C3" s="1" t="s">
        <v>69</v>
      </c>
      <c r="D3" s="1" t="s">
        <v>5</v>
      </c>
      <c r="E3" s="1"/>
      <c r="F3" s="1"/>
    </row>
    <row r="4" spans="1:6" x14ac:dyDescent="0.2">
      <c r="A4" s="1" t="s">
        <v>6</v>
      </c>
      <c r="B4" s="1"/>
      <c r="C4" s="1" t="s">
        <v>69</v>
      </c>
      <c r="D4" s="1" t="s">
        <v>7</v>
      </c>
      <c r="E4" s="1"/>
      <c r="F4" s="1"/>
    </row>
    <row r="5" spans="1:6" x14ac:dyDescent="0.2">
      <c r="A5" s="2" t="s">
        <v>8</v>
      </c>
      <c r="B5" s="2"/>
      <c r="C5" s="2" t="s">
        <v>68</v>
      </c>
      <c r="D5" s="2" t="s">
        <v>9</v>
      </c>
      <c r="E5" s="2"/>
      <c r="F5" s="2"/>
    </row>
    <row r="6" spans="1:6" x14ac:dyDescent="0.2">
      <c r="A6" s="2" t="s">
        <v>10</v>
      </c>
      <c r="B6" s="2"/>
      <c r="C6" s="2" t="s">
        <v>68</v>
      </c>
      <c r="D6" s="2" t="s">
        <v>11</v>
      </c>
      <c r="E6" s="2"/>
      <c r="F6" s="2"/>
    </row>
    <row r="7" spans="1:6" x14ac:dyDescent="0.2">
      <c r="A7" s="2" t="s">
        <v>12</v>
      </c>
      <c r="B7" s="2"/>
      <c r="C7" s="2" t="s">
        <v>68</v>
      </c>
      <c r="D7" s="2" t="s">
        <v>13</v>
      </c>
      <c r="E7" s="2"/>
      <c r="F7" s="2"/>
    </row>
    <row r="8" spans="1:6" x14ac:dyDescent="0.2">
      <c r="A8" s="4" t="s">
        <v>14</v>
      </c>
      <c r="B8" s="4"/>
      <c r="C8" s="4" t="s">
        <v>70</v>
      </c>
      <c r="D8" s="4" t="s">
        <v>15</v>
      </c>
      <c r="E8" s="4"/>
      <c r="F8" s="4"/>
    </row>
    <row r="9" spans="1:6" x14ac:dyDescent="0.2">
      <c r="A9" s="4" t="s">
        <v>16</v>
      </c>
      <c r="B9" s="4">
        <f>61270/400000</f>
        <v>0.15317500000000001</v>
      </c>
      <c r="C9" s="4" t="s">
        <v>70</v>
      </c>
      <c r="D9" s="4" t="s">
        <v>17</v>
      </c>
      <c r="E9" s="4"/>
      <c r="F9" s="4"/>
    </row>
    <row r="10" spans="1:6" x14ac:dyDescent="0.2">
      <c r="A10" s="4" t="s">
        <v>18</v>
      </c>
      <c r="B10" s="4">
        <f>61270/400000</f>
        <v>0.15317500000000001</v>
      </c>
      <c r="C10" s="4" t="s">
        <v>70</v>
      </c>
      <c r="D10" s="4" t="s">
        <v>19</v>
      </c>
      <c r="E10" s="4"/>
      <c r="F10" s="4"/>
    </row>
    <row r="11" spans="1:6" x14ac:dyDescent="0.2">
      <c r="A11" t="s">
        <v>20</v>
      </c>
      <c r="B11">
        <f>23982/400000</f>
        <v>5.9955000000000001E-2</v>
      </c>
      <c r="C11" t="s">
        <v>71</v>
      </c>
      <c r="D11" t="s">
        <v>21</v>
      </c>
    </row>
    <row r="12" spans="1:6" x14ac:dyDescent="0.2">
      <c r="A12" s="4" t="s">
        <v>22</v>
      </c>
      <c r="B12" s="4"/>
      <c r="C12" s="4" t="s">
        <v>70</v>
      </c>
      <c r="D12" s="4" t="s">
        <v>23</v>
      </c>
      <c r="E12" s="4"/>
      <c r="F12" s="4"/>
    </row>
    <row r="13" spans="1:6" x14ac:dyDescent="0.2">
      <c r="A13" s="4" t="s">
        <v>24</v>
      </c>
      <c r="B13" s="4">
        <f>61361/400000</f>
        <v>0.1534025</v>
      </c>
      <c r="C13" s="4" t="s">
        <v>70</v>
      </c>
      <c r="D13" s="4" t="s">
        <v>25</v>
      </c>
      <c r="E13" s="4"/>
      <c r="F13" s="4"/>
    </row>
    <row r="14" spans="1:6" x14ac:dyDescent="0.2">
      <c r="A14" s="2" t="s">
        <v>26</v>
      </c>
      <c r="B14" s="2">
        <f>61028/400000</f>
        <v>0.15257000000000001</v>
      </c>
      <c r="C14" s="2" t="s">
        <v>68</v>
      </c>
      <c r="D14" s="2" t="s">
        <v>27</v>
      </c>
      <c r="E14" s="2">
        <v>0</v>
      </c>
      <c r="F14" s="2"/>
    </row>
    <row r="15" spans="1:6" x14ac:dyDescent="0.2">
      <c r="A15" s="4" t="s">
        <v>28</v>
      </c>
      <c r="B15" s="4"/>
      <c r="C15" s="4" t="s">
        <v>70</v>
      </c>
      <c r="D15" s="4" t="s">
        <v>29</v>
      </c>
      <c r="E15" s="4"/>
      <c r="F15" s="4"/>
    </row>
    <row r="16" spans="1:6" x14ac:dyDescent="0.2">
      <c r="A16" s="6" t="s">
        <v>30</v>
      </c>
      <c r="B16" s="6"/>
      <c r="C16" s="6" t="s">
        <v>72</v>
      </c>
      <c r="D16" s="6" t="s">
        <v>31</v>
      </c>
      <c r="E16" s="6"/>
      <c r="F16" s="6"/>
    </row>
    <row r="17" spans="1:6" x14ac:dyDescent="0.2">
      <c r="A17" t="s">
        <v>32</v>
      </c>
      <c r="B17">
        <f>123561/400000</f>
        <v>0.30890250000000002</v>
      </c>
      <c r="C17" t="s">
        <v>71</v>
      </c>
      <c r="D17" t="s">
        <v>33</v>
      </c>
    </row>
    <row r="18" spans="1:6" x14ac:dyDescent="0.2">
      <c r="A18" s="4" t="s">
        <v>34</v>
      </c>
      <c r="B18" s="4"/>
      <c r="C18" s="4" t="s">
        <v>70</v>
      </c>
      <c r="D18" s="4" t="s">
        <v>35</v>
      </c>
      <c r="E18" s="4"/>
      <c r="F18" s="4"/>
    </row>
    <row r="19" spans="1:6" x14ac:dyDescent="0.2">
      <c r="A19" t="s">
        <v>36</v>
      </c>
      <c r="C19" t="s">
        <v>71</v>
      </c>
      <c r="D19" t="s">
        <v>37</v>
      </c>
    </row>
    <row r="20" spans="1:6" x14ac:dyDescent="0.2">
      <c r="A20" t="s">
        <v>38</v>
      </c>
      <c r="C20" t="s">
        <v>71</v>
      </c>
      <c r="D20" t="s">
        <v>39</v>
      </c>
    </row>
    <row r="21" spans="1:6" x14ac:dyDescent="0.2">
      <c r="A21" s="4" t="s">
        <v>40</v>
      </c>
      <c r="B21" s="4"/>
      <c r="C21" s="4" t="s">
        <v>70</v>
      </c>
      <c r="D21" s="4" t="s">
        <v>41</v>
      </c>
      <c r="E21" s="4"/>
      <c r="F21" s="4"/>
    </row>
    <row r="22" spans="1:6" x14ac:dyDescent="0.2">
      <c r="A22" s="2" t="s">
        <v>42</v>
      </c>
      <c r="B22" s="2"/>
      <c r="C22" s="2" t="s">
        <v>68</v>
      </c>
      <c r="D22" s="2" t="s">
        <v>43</v>
      </c>
      <c r="E22" s="2"/>
      <c r="F22" s="2"/>
    </row>
    <row r="23" spans="1:6" x14ac:dyDescent="0.2">
      <c r="A23" s="1" t="s">
        <v>44</v>
      </c>
      <c r="B23" s="1"/>
      <c r="C23" s="1" t="s">
        <v>69</v>
      </c>
      <c r="D23" s="1" t="s">
        <v>45</v>
      </c>
      <c r="E23" s="1"/>
      <c r="F23" s="1"/>
    </row>
    <row r="24" spans="1:6" x14ac:dyDescent="0.2">
      <c r="A24" s="6" t="s">
        <v>46</v>
      </c>
      <c r="B24" s="6"/>
      <c r="C24" s="6" t="s">
        <v>72</v>
      </c>
      <c r="D24" s="6" t="s">
        <v>47</v>
      </c>
      <c r="E24" s="6"/>
      <c r="F24" s="6"/>
    </row>
    <row r="25" spans="1:6" x14ac:dyDescent="0.2">
      <c r="A25" s="1" t="s">
        <v>48</v>
      </c>
      <c r="B25" s="1"/>
      <c r="C25" s="1" t="s">
        <v>69</v>
      </c>
      <c r="D25" s="1" t="s">
        <v>49</v>
      </c>
      <c r="E25" s="1"/>
      <c r="F25" s="1"/>
    </row>
    <row r="26" spans="1:6" x14ac:dyDescent="0.2">
      <c r="A26" s="1" t="s">
        <v>50</v>
      </c>
      <c r="B26" s="1">
        <f>181198/400000</f>
        <v>0.45299499999999998</v>
      </c>
      <c r="C26" s="1" t="s">
        <v>69</v>
      </c>
      <c r="D26" s="1" t="s">
        <v>51</v>
      </c>
      <c r="E26" s="1">
        <v>0</v>
      </c>
      <c r="F26" s="1">
        <v>9999</v>
      </c>
    </row>
    <row r="27" spans="1:6" x14ac:dyDescent="0.2">
      <c r="A27" s="1" t="s">
        <v>52</v>
      </c>
      <c r="B27" s="1">
        <f>51155/400000</f>
        <v>0.12788749999999999</v>
      </c>
      <c r="C27" s="1" t="s">
        <v>69</v>
      </c>
      <c r="D27" s="1" t="s">
        <v>53</v>
      </c>
      <c r="E27" s="1"/>
      <c r="F27" s="1"/>
    </row>
    <row r="28" spans="1:6" x14ac:dyDescent="0.2">
      <c r="A28" s="1" t="s">
        <v>54</v>
      </c>
      <c r="B28" s="1"/>
      <c r="C28" s="1" t="s">
        <v>69</v>
      </c>
      <c r="D28" s="1" t="s">
        <v>55</v>
      </c>
      <c r="E28" s="1"/>
      <c r="F28" s="1"/>
    </row>
    <row r="29" spans="1:6" x14ac:dyDescent="0.2">
      <c r="A29" s="1" t="s">
        <v>56</v>
      </c>
      <c r="B29" s="1"/>
      <c r="C29" s="1" t="s">
        <v>69</v>
      </c>
      <c r="D29" s="1" t="s">
        <v>57</v>
      </c>
      <c r="E29" s="1"/>
      <c r="F29" s="1"/>
    </row>
    <row r="30" spans="1:6" x14ac:dyDescent="0.2">
      <c r="A30" s="2" t="s">
        <v>58</v>
      </c>
      <c r="B30" s="2"/>
      <c r="C30" s="2" t="s">
        <v>68</v>
      </c>
      <c r="D30" s="2" t="s">
        <v>59</v>
      </c>
      <c r="E30" s="2"/>
      <c r="F30" s="2"/>
    </row>
    <row r="31" spans="1:6" x14ac:dyDescent="0.2">
      <c r="A31" s="2" t="s">
        <v>60</v>
      </c>
      <c r="B31" s="2">
        <f>267/40000</f>
        <v>6.6750000000000004E-3</v>
      </c>
      <c r="C31" s="2" t="s">
        <v>68</v>
      </c>
      <c r="D31" s="2" t="s">
        <v>61</v>
      </c>
      <c r="E31" s="2"/>
      <c r="F31" s="2"/>
    </row>
    <row r="32" spans="1:6" x14ac:dyDescent="0.2">
      <c r="A32" s="1" t="s">
        <v>62</v>
      </c>
      <c r="B32" s="1"/>
      <c r="C32" s="1" t="s">
        <v>69</v>
      </c>
      <c r="D32" s="1" t="s">
        <v>63</v>
      </c>
      <c r="E32" s="1"/>
      <c r="F32" s="1"/>
    </row>
    <row r="33" spans="1:6" x14ac:dyDescent="0.2">
      <c r="A33" s="4" t="s">
        <v>64</v>
      </c>
      <c r="B33" s="4"/>
      <c r="C33" s="4" t="s">
        <v>70</v>
      </c>
      <c r="D33" s="4" t="s">
        <v>65</v>
      </c>
      <c r="E33" s="4"/>
      <c r="F33" s="4"/>
    </row>
    <row r="34" spans="1:6" x14ac:dyDescent="0.2">
      <c r="A34" s="5"/>
      <c r="B34" s="5"/>
      <c r="C34" s="5"/>
      <c r="D34" s="5"/>
      <c r="E34" s="5"/>
      <c r="F34" s="5"/>
    </row>
  </sheetData>
  <autoFilter ref="A1:D33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35"/>
  <sheetViews>
    <sheetView tabSelected="1" zoomScale="97" zoomScaleNormal="97" zoomScalePageLayoutView="97" workbookViewId="0">
      <selection activeCell="M29" sqref="M29"/>
    </sheetView>
  </sheetViews>
  <sheetFormatPr baseColWidth="10" defaultRowHeight="16" x14ac:dyDescent="0.2"/>
  <cols>
    <col min="6" max="6" width="13.5" customWidth="1"/>
    <col min="7" max="8" width="16.5" customWidth="1"/>
    <col min="9" max="9" width="32.33203125" customWidth="1"/>
    <col min="10" max="11" width="11.6640625" customWidth="1"/>
    <col min="12" max="12" width="23.83203125" bestFit="1" customWidth="1"/>
  </cols>
  <sheetData>
    <row r="1" spans="1:13" x14ac:dyDescent="0.2">
      <c r="A1" t="s">
        <v>0</v>
      </c>
      <c r="B1" t="s">
        <v>80</v>
      </c>
      <c r="C1" t="s">
        <v>89</v>
      </c>
      <c r="D1" t="s">
        <v>79</v>
      </c>
      <c r="E1" t="s">
        <v>81</v>
      </c>
      <c r="F1" t="s">
        <v>66</v>
      </c>
      <c r="G1" t="s">
        <v>67</v>
      </c>
      <c r="H1" t="s">
        <v>90</v>
      </c>
      <c r="I1" t="s">
        <v>1</v>
      </c>
      <c r="J1" t="s">
        <v>74</v>
      </c>
      <c r="K1" t="s">
        <v>73</v>
      </c>
      <c r="L1" t="s">
        <v>84</v>
      </c>
      <c r="M1" t="s">
        <v>85</v>
      </c>
    </row>
    <row r="2" spans="1:13" hidden="1" x14ac:dyDescent="0.2">
      <c r="A2" s="7" t="s">
        <v>2</v>
      </c>
      <c r="B2" s="7" t="s">
        <v>77</v>
      </c>
      <c r="C2" s="7"/>
      <c r="D2" s="7"/>
      <c r="E2" s="7"/>
      <c r="F2" s="7"/>
      <c r="G2" s="7" t="s">
        <v>82</v>
      </c>
      <c r="H2" s="7"/>
      <c r="I2" s="7" t="s">
        <v>3</v>
      </c>
      <c r="J2" s="7"/>
      <c r="K2" s="7"/>
    </row>
    <row r="3" spans="1:13" x14ac:dyDescent="0.2">
      <c r="A3" s="1" t="s">
        <v>4</v>
      </c>
      <c r="B3" s="1" t="s">
        <v>77</v>
      </c>
      <c r="C3" s="1"/>
      <c r="D3" s="1"/>
      <c r="E3" s="1"/>
      <c r="F3" s="1"/>
      <c r="G3" s="1" t="s">
        <v>69</v>
      </c>
      <c r="H3" s="1" t="s">
        <v>91</v>
      </c>
      <c r="I3" s="1" t="s">
        <v>5</v>
      </c>
      <c r="J3" s="1"/>
      <c r="K3" s="1"/>
      <c r="L3" s="3" t="s">
        <v>83</v>
      </c>
    </row>
    <row r="4" spans="1:13" x14ac:dyDescent="0.2">
      <c r="A4" s="1" t="s">
        <v>6</v>
      </c>
      <c r="B4" s="1" t="s">
        <v>77</v>
      </c>
      <c r="C4" s="1"/>
      <c r="D4" s="1"/>
      <c r="E4" s="1"/>
      <c r="F4" s="1"/>
      <c r="G4" s="1" t="s">
        <v>69</v>
      </c>
      <c r="H4" s="1" t="s">
        <v>92</v>
      </c>
      <c r="I4" s="1" t="s">
        <v>7</v>
      </c>
      <c r="J4" s="1"/>
      <c r="K4" s="1"/>
      <c r="L4" s="3" t="s">
        <v>83</v>
      </c>
    </row>
    <row r="5" spans="1:13" x14ac:dyDescent="0.2">
      <c r="A5" s="2" t="s">
        <v>8</v>
      </c>
      <c r="B5" s="2" t="s">
        <v>77</v>
      </c>
      <c r="C5" s="2"/>
      <c r="D5" s="2"/>
      <c r="E5" s="2"/>
      <c r="F5" s="2"/>
      <c r="G5" s="2" t="s">
        <v>68</v>
      </c>
      <c r="H5" s="2" t="s">
        <v>91</v>
      </c>
      <c r="I5" s="2" t="s">
        <v>9</v>
      </c>
      <c r="J5" s="2"/>
      <c r="K5" s="2"/>
      <c r="M5" t="s">
        <v>87</v>
      </c>
    </row>
    <row r="6" spans="1:13" x14ac:dyDescent="0.2">
      <c r="A6" s="2" t="s">
        <v>10</v>
      </c>
      <c r="B6" s="2" t="s">
        <v>77</v>
      </c>
      <c r="C6" s="2"/>
      <c r="D6" s="2"/>
      <c r="E6" s="2"/>
      <c r="F6" s="2"/>
      <c r="G6" s="2" t="s">
        <v>68</v>
      </c>
      <c r="H6" s="2" t="s">
        <v>91</v>
      </c>
      <c r="I6" s="2" t="s">
        <v>11</v>
      </c>
      <c r="J6" s="2"/>
      <c r="K6" s="2"/>
      <c r="M6" t="s">
        <v>87</v>
      </c>
    </row>
    <row r="7" spans="1:13" x14ac:dyDescent="0.2">
      <c r="A7" s="2" t="s">
        <v>12</v>
      </c>
      <c r="B7" s="2" t="s">
        <v>77</v>
      </c>
      <c r="C7" s="2"/>
      <c r="D7" s="2"/>
      <c r="E7" s="2"/>
      <c r="F7" s="2"/>
      <c r="G7" s="2" t="s">
        <v>68</v>
      </c>
      <c r="H7" s="2" t="s">
        <v>91</v>
      </c>
      <c r="I7" s="2" t="s">
        <v>13</v>
      </c>
      <c r="J7" s="2"/>
      <c r="K7" s="2"/>
      <c r="M7" t="s">
        <v>87</v>
      </c>
    </row>
    <row r="8" spans="1:13" hidden="1" x14ac:dyDescent="0.2">
      <c r="A8" s="4" t="s">
        <v>14</v>
      </c>
      <c r="B8" s="4" t="s">
        <v>77</v>
      </c>
      <c r="C8" s="4"/>
      <c r="D8" s="4"/>
      <c r="E8" s="4"/>
      <c r="F8" s="4"/>
      <c r="G8" s="4" t="s">
        <v>70</v>
      </c>
      <c r="H8" s="4" t="s">
        <v>93</v>
      </c>
      <c r="I8" s="4" t="s">
        <v>15</v>
      </c>
      <c r="J8" s="4"/>
      <c r="K8" s="4"/>
    </row>
    <row r="9" spans="1:13" ht="16" hidden="1" customHeight="1" x14ac:dyDescent="0.2">
      <c r="A9" s="4" t="s">
        <v>16</v>
      </c>
      <c r="B9" s="4" t="s">
        <v>76</v>
      </c>
      <c r="C9" s="4"/>
      <c r="D9" s="4"/>
      <c r="E9" s="4"/>
      <c r="F9" s="4">
        <f>61270/400000</f>
        <v>0.15317500000000001</v>
      </c>
      <c r="G9" s="4" t="s">
        <v>70</v>
      </c>
      <c r="H9" s="4" t="s">
        <v>94</v>
      </c>
      <c r="I9" s="4" t="s">
        <v>17</v>
      </c>
      <c r="J9" s="4"/>
      <c r="K9" s="4"/>
    </row>
    <row r="10" spans="1:13" ht="16" hidden="1" customHeight="1" x14ac:dyDescent="0.2">
      <c r="A10" s="4" t="s">
        <v>18</v>
      </c>
      <c r="B10" s="4" t="s">
        <v>76</v>
      </c>
      <c r="C10" s="4"/>
      <c r="D10" s="4"/>
      <c r="E10" s="4"/>
      <c r="F10" s="4">
        <f>61270/400000</f>
        <v>0.15317500000000001</v>
      </c>
      <c r="G10" s="4" t="s">
        <v>70</v>
      </c>
      <c r="H10" s="4" t="s">
        <v>94</v>
      </c>
      <c r="I10" s="4" t="s">
        <v>19</v>
      </c>
      <c r="J10" s="4"/>
      <c r="K10" s="4"/>
    </row>
    <row r="11" spans="1:13" ht="16" hidden="1" customHeight="1" x14ac:dyDescent="0.2">
      <c r="A11" t="s">
        <v>20</v>
      </c>
      <c r="B11" t="s">
        <v>76</v>
      </c>
      <c r="F11">
        <f>23982/400000</f>
        <v>5.9955000000000001E-2</v>
      </c>
      <c r="G11" t="s">
        <v>78</v>
      </c>
      <c r="I11" t="s">
        <v>21</v>
      </c>
    </row>
    <row r="12" spans="1:13" hidden="1" x14ac:dyDescent="0.2">
      <c r="A12" s="4" t="s">
        <v>22</v>
      </c>
      <c r="B12" s="4" t="s">
        <v>77</v>
      </c>
      <c r="C12" s="4"/>
      <c r="D12" s="4"/>
      <c r="E12" s="4"/>
      <c r="F12" s="4"/>
      <c r="G12" s="4" t="s">
        <v>70</v>
      </c>
      <c r="H12" s="4" t="s">
        <v>94</v>
      </c>
      <c r="I12" s="4" t="s">
        <v>23</v>
      </c>
      <c r="J12" s="4"/>
      <c r="K12" s="4"/>
    </row>
    <row r="13" spans="1:13" hidden="1" x14ac:dyDescent="0.2">
      <c r="A13" s="4" t="s">
        <v>24</v>
      </c>
      <c r="B13" s="4" t="s">
        <v>76</v>
      </c>
      <c r="C13" s="4"/>
      <c r="D13" s="4"/>
      <c r="E13" s="4"/>
      <c r="F13" s="4">
        <f>51959/total</f>
        <v>0.15327635999988201</v>
      </c>
      <c r="G13" s="4" t="s">
        <v>70</v>
      </c>
      <c r="H13" s="4" t="s">
        <v>94</v>
      </c>
      <c r="I13" s="4" t="s">
        <v>25</v>
      </c>
      <c r="J13" s="4"/>
      <c r="K13" s="4"/>
    </row>
    <row r="14" spans="1:13" x14ac:dyDescent="0.2">
      <c r="A14" s="2" t="s">
        <v>26</v>
      </c>
      <c r="B14" s="2" t="s">
        <v>76</v>
      </c>
      <c r="C14" s="2"/>
      <c r="D14" s="2"/>
      <c r="E14" s="2"/>
      <c r="F14" s="2"/>
      <c r="G14" s="2" t="s">
        <v>68</v>
      </c>
      <c r="H14" s="2" t="s">
        <v>91</v>
      </c>
      <c r="I14" s="2" t="s">
        <v>27</v>
      </c>
      <c r="J14" s="2">
        <v>0</v>
      </c>
      <c r="K14" s="2"/>
      <c r="M14" t="s">
        <v>86</v>
      </c>
    </row>
    <row r="15" spans="1:13" hidden="1" x14ac:dyDescent="0.2">
      <c r="A15" s="4" t="s">
        <v>28</v>
      </c>
      <c r="B15" s="4" t="s">
        <v>77</v>
      </c>
      <c r="C15" s="4"/>
      <c r="D15" s="4"/>
      <c r="E15" s="4"/>
      <c r="F15" s="4"/>
      <c r="G15" s="4" t="s">
        <v>70</v>
      </c>
      <c r="H15" s="4" t="s">
        <v>93</v>
      </c>
      <c r="I15" s="4" t="s">
        <v>29</v>
      </c>
      <c r="J15" s="4"/>
      <c r="K15" s="4"/>
    </row>
    <row r="16" spans="1:13" hidden="1" x14ac:dyDescent="0.2">
      <c r="A16" s="6" t="s">
        <v>30</v>
      </c>
      <c r="B16" s="6" t="s">
        <v>77</v>
      </c>
      <c r="C16" s="6"/>
      <c r="D16" s="6"/>
      <c r="E16" s="6"/>
      <c r="F16" s="6"/>
      <c r="G16" s="6" t="s">
        <v>72</v>
      </c>
      <c r="H16" s="6"/>
      <c r="I16" s="6" t="s">
        <v>31</v>
      </c>
      <c r="J16" s="6"/>
      <c r="K16" s="6"/>
    </row>
    <row r="17" spans="1:13" ht="16" hidden="1" customHeight="1" x14ac:dyDescent="0.2">
      <c r="A17" t="s">
        <v>32</v>
      </c>
      <c r="B17" t="s">
        <v>76</v>
      </c>
      <c r="F17">
        <f>123561/400000</f>
        <v>0.30890250000000002</v>
      </c>
      <c r="G17" t="s">
        <v>78</v>
      </c>
      <c r="I17" t="s">
        <v>33</v>
      </c>
    </row>
    <row r="18" spans="1:13" hidden="1" x14ac:dyDescent="0.2">
      <c r="A18" s="4" t="s">
        <v>34</v>
      </c>
      <c r="B18" s="4" t="s">
        <v>77</v>
      </c>
      <c r="C18" s="4"/>
      <c r="D18" s="4"/>
      <c r="E18" s="4"/>
      <c r="F18" s="4"/>
      <c r="G18" s="4" t="s">
        <v>70</v>
      </c>
      <c r="H18" s="4" t="s">
        <v>93</v>
      </c>
      <c r="I18" s="4" t="s">
        <v>35</v>
      </c>
      <c r="J18" s="4"/>
      <c r="K18" s="4"/>
    </row>
    <row r="19" spans="1:13" ht="16" hidden="1" customHeight="1" x14ac:dyDescent="0.2">
      <c r="A19" t="s">
        <v>36</v>
      </c>
      <c r="B19" t="s">
        <v>76</v>
      </c>
      <c r="G19" t="s">
        <v>78</v>
      </c>
      <c r="I19" t="s">
        <v>37</v>
      </c>
    </row>
    <row r="20" spans="1:13" ht="16" hidden="1" customHeight="1" x14ac:dyDescent="0.2">
      <c r="A20" s="4" t="s">
        <v>38</v>
      </c>
      <c r="B20" s="4" t="s">
        <v>76</v>
      </c>
      <c r="C20" s="4"/>
      <c r="D20" s="4"/>
      <c r="E20" s="4"/>
      <c r="F20" s="4"/>
      <c r="G20" s="4" t="s">
        <v>70</v>
      </c>
      <c r="H20" s="4" t="s">
        <v>93</v>
      </c>
      <c r="I20" s="4" t="s">
        <v>39</v>
      </c>
      <c r="J20" s="4"/>
      <c r="K20" s="4"/>
    </row>
    <row r="21" spans="1:13" hidden="1" x14ac:dyDescent="0.2">
      <c r="A21" s="4" t="s">
        <v>40</v>
      </c>
      <c r="B21" s="4" t="s">
        <v>77</v>
      </c>
      <c r="C21" s="4"/>
      <c r="D21" s="4"/>
      <c r="E21" s="4"/>
      <c r="F21" s="4"/>
      <c r="G21" s="4" t="s">
        <v>70</v>
      </c>
      <c r="H21" s="4" t="s">
        <v>93</v>
      </c>
      <c r="I21" s="4" t="s">
        <v>41</v>
      </c>
      <c r="J21" s="4"/>
      <c r="K21" s="4"/>
    </row>
    <row r="22" spans="1:13" x14ac:dyDescent="0.2">
      <c r="A22" s="2" t="s">
        <v>42</v>
      </c>
      <c r="B22" s="2" t="s">
        <v>77</v>
      </c>
      <c r="C22" s="2"/>
      <c r="D22" s="2"/>
      <c r="E22" s="2"/>
      <c r="F22" s="2"/>
      <c r="G22" s="2" t="s">
        <v>68</v>
      </c>
      <c r="H22" s="2" t="s">
        <v>91</v>
      </c>
      <c r="I22" s="2" t="s">
        <v>43</v>
      </c>
      <c r="J22" s="2"/>
      <c r="K22" s="2"/>
      <c r="M22" t="s">
        <v>87</v>
      </c>
    </row>
    <row r="23" spans="1:13" x14ac:dyDescent="0.2">
      <c r="A23" s="1" t="s">
        <v>44</v>
      </c>
      <c r="B23" s="1" t="s">
        <v>76</v>
      </c>
      <c r="C23" s="1"/>
      <c r="D23" s="1"/>
      <c r="E23" s="1"/>
      <c r="F23" s="1"/>
      <c r="G23" s="1" t="s">
        <v>69</v>
      </c>
      <c r="H23" s="1" t="s">
        <v>91</v>
      </c>
      <c r="I23" s="1" t="s">
        <v>45</v>
      </c>
      <c r="J23" s="1"/>
      <c r="K23" s="1"/>
      <c r="M23" t="s">
        <v>86</v>
      </c>
    </row>
    <row r="24" spans="1:13" hidden="1" x14ac:dyDescent="0.2">
      <c r="A24" s="6" t="s">
        <v>46</v>
      </c>
      <c r="B24" s="6" t="s">
        <v>77</v>
      </c>
      <c r="C24" s="6"/>
      <c r="D24" s="6"/>
      <c r="E24" s="6"/>
      <c r="F24" s="6"/>
      <c r="G24" s="6" t="s">
        <v>72</v>
      </c>
      <c r="H24" s="6"/>
      <c r="I24" s="6" t="s">
        <v>47</v>
      </c>
      <c r="J24" s="6"/>
      <c r="K24" s="6"/>
    </row>
    <row r="25" spans="1:13" x14ac:dyDescent="0.2">
      <c r="A25" s="1" t="s">
        <v>48</v>
      </c>
      <c r="B25" s="1" t="s">
        <v>77</v>
      </c>
      <c r="C25" s="1"/>
      <c r="D25" s="1"/>
      <c r="E25" s="1"/>
      <c r="F25" s="1"/>
      <c r="G25" s="1" t="s">
        <v>69</v>
      </c>
      <c r="H25" s="1" t="s">
        <v>91</v>
      </c>
      <c r="I25" s="1" t="s">
        <v>49</v>
      </c>
      <c r="J25" s="1"/>
      <c r="K25" s="1"/>
      <c r="M25" t="s">
        <v>88</v>
      </c>
    </row>
    <row r="26" spans="1:13" x14ac:dyDescent="0.2">
      <c r="A26" s="1" t="s">
        <v>50</v>
      </c>
      <c r="B26" s="1" t="s">
        <v>77</v>
      </c>
      <c r="C26" s="1"/>
      <c r="D26" s="1"/>
      <c r="E26" s="1"/>
      <c r="F26" s="1"/>
      <c r="G26" s="1" t="s">
        <v>69</v>
      </c>
      <c r="H26" s="1" t="s">
        <v>91</v>
      </c>
      <c r="I26" s="1" t="s">
        <v>51</v>
      </c>
      <c r="J26" s="1">
        <v>0</v>
      </c>
      <c r="K26" s="1">
        <v>9999</v>
      </c>
    </row>
    <row r="27" spans="1:13" x14ac:dyDescent="0.2">
      <c r="A27" s="1" t="s">
        <v>52</v>
      </c>
      <c r="B27" s="1" t="s">
        <v>77</v>
      </c>
      <c r="C27" s="1"/>
      <c r="D27" s="1"/>
      <c r="E27" s="1"/>
      <c r="F27" s="1"/>
      <c r="G27" s="1" t="s">
        <v>69</v>
      </c>
      <c r="H27" s="1" t="s">
        <v>91</v>
      </c>
      <c r="I27" s="1" t="s">
        <v>53</v>
      </c>
      <c r="J27" s="1"/>
      <c r="K27" s="1"/>
    </row>
    <row r="28" spans="1:13" x14ac:dyDescent="0.2">
      <c r="A28" s="1" t="s">
        <v>54</v>
      </c>
      <c r="B28" s="1" t="s">
        <v>77</v>
      </c>
      <c r="C28" s="1"/>
      <c r="D28" s="1"/>
      <c r="E28" s="1"/>
      <c r="F28" s="1"/>
      <c r="G28" s="1" t="s">
        <v>69</v>
      </c>
      <c r="H28" s="1" t="s">
        <v>91</v>
      </c>
      <c r="I28" s="1" t="s">
        <v>55</v>
      </c>
      <c r="J28" s="1"/>
      <c r="K28" s="1"/>
      <c r="M28" t="s">
        <v>88</v>
      </c>
    </row>
    <row r="29" spans="1:13" x14ac:dyDescent="0.2">
      <c r="A29" s="1" t="s">
        <v>56</v>
      </c>
      <c r="B29" s="1" t="s">
        <v>76</v>
      </c>
      <c r="C29" s="1"/>
      <c r="D29" s="1"/>
      <c r="E29" s="1"/>
      <c r="F29" s="1"/>
      <c r="G29" s="1" t="s">
        <v>69</v>
      </c>
      <c r="H29" s="1" t="s">
        <v>91</v>
      </c>
      <c r="I29" s="1" t="s">
        <v>57</v>
      </c>
      <c r="J29" s="1"/>
      <c r="K29" s="1"/>
      <c r="M29" t="s">
        <v>86</v>
      </c>
    </row>
    <row r="30" spans="1:13" x14ac:dyDescent="0.2">
      <c r="A30" s="2" t="s">
        <v>58</v>
      </c>
      <c r="B30" s="2" t="s">
        <v>76</v>
      </c>
      <c r="C30" s="2"/>
      <c r="D30" s="2"/>
      <c r="E30" s="2"/>
      <c r="F30" s="2"/>
      <c r="G30" s="2" t="s">
        <v>68</v>
      </c>
      <c r="H30" s="2" t="s">
        <v>91</v>
      </c>
      <c r="I30" s="2" t="s">
        <v>59</v>
      </c>
      <c r="J30" s="2"/>
      <c r="K30" s="2"/>
      <c r="M30" t="s">
        <v>86</v>
      </c>
    </row>
    <row r="31" spans="1:13" x14ac:dyDescent="0.2">
      <c r="A31" s="2" t="s">
        <v>60</v>
      </c>
      <c r="B31" s="2" t="s">
        <v>77</v>
      </c>
      <c r="C31" s="2" t="s">
        <v>76</v>
      </c>
      <c r="D31" s="2"/>
      <c r="E31" s="2"/>
      <c r="F31" s="2">
        <f>224/total</f>
        <v>6.6078840316352453E-4</v>
      </c>
      <c r="G31" s="2" t="s">
        <v>68</v>
      </c>
      <c r="H31" s="2" t="s">
        <v>91</v>
      </c>
      <c r="I31" s="2" t="s">
        <v>61</v>
      </c>
      <c r="J31" s="2"/>
      <c r="K31" s="2"/>
      <c r="M31" t="s">
        <v>87</v>
      </c>
    </row>
    <row r="32" spans="1:13" x14ac:dyDescent="0.2">
      <c r="A32" s="1" t="s">
        <v>62</v>
      </c>
      <c r="B32" s="1" t="s">
        <v>77</v>
      </c>
      <c r="C32" s="1"/>
      <c r="D32" s="1"/>
      <c r="E32" s="1"/>
      <c r="F32" s="1"/>
      <c r="G32" s="1" t="s">
        <v>69</v>
      </c>
      <c r="H32" s="1" t="s">
        <v>91</v>
      </c>
      <c r="I32" s="1" t="s">
        <v>63</v>
      </c>
      <c r="J32" s="1"/>
      <c r="K32" s="1"/>
      <c r="M32" t="s">
        <v>88</v>
      </c>
    </row>
    <row r="33" spans="1:11" hidden="1" x14ac:dyDescent="0.2">
      <c r="A33" s="4" t="s">
        <v>64</v>
      </c>
      <c r="B33" s="4" t="s">
        <v>77</v>
      </c>
      <c r="C33" s="4"/>
      <c r="D33" s="4"/>
      <c r="E33" s="4"/>
      <c r="F33" s="4"/>
      <c r="G33" s="4" t="s">
        <v>70</v>
      </c>
      <c r="H33" s="4" t="s">
        <v>93</v>
      </c>
      <c r="I33" s="4" t="s">
        <v>65</v>
      </c>
      <c r="J33" s="4"/>
      <c r="K33" s="4"/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t="s">
        <v>75</v>
      </c>
      <c r="F35">
        <v>338989</v>
      </c>
    </row>
  </sheetData>
  <autoFilter ref="A1:K33">
    <filterColumn colId="6">
      <filters>
        <filter val="float64"/>
        <filter val="int64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2016-10-31T01:30:10Z</dcterms:created>
  <dcterms:modified xsi:type="dcterms:W3CDTF">2016-11-07T20:01:05Z</dcterms:modified>
</cp:coreProperties>
</file>