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drawings/drawing4.xml" ContentType="application/vnd.openxmlformats-officedocument.drawing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8526"/>
  <workbookPr defaultThemeVersion="124226"/>
  <mc:AlternateContent xmlns:mc="http://schemas.openxmlformats.org/markup-compatibility/2006">
    <mc:Choice Requires="x15">
      <x15ac:absPath xmlns:x15ac="http://schemas.microsoft.com/office/spreadsheetml/2010/11/ac" url="D:\YandexDisk\Science\FP-Shocks-Consumption-RU\Data\"/>
    </mc:Choice>
  </mc:AlternateContent>
  <xr:revisionPtr revIDLastSave="0" documentId="13_ncr:1_{B68802C3-AA3D-4993-8486-FA06FCF02CB5}" xr6:coauthVersionLast="47" xr6:coauthVersionMax="47" xr10:uidLastSave="{00000000-0000-0000-0000-000000000000}"/>
  <bookViews>
    <workbookView xWindow="-110" yWindow="-110" windowWidth="25420" windowHeight="16300" tabRatio="877" activeTab="1" xr2:uid="{00000000-000D-0000-FFFF-FFFF00000000}"/>
  </bookViews>
  <sheets>
    <sheet name="СВОД" sheetId="24" r:id="rId1"/>
    <sheet name="ЗП" sheetId="26" r:id="rId2"/>
    <sheet name="НАСЕЛЕНИЕ" sheetId="25" r:id="rId3"/>
    <sheet name="ВВП_ТЕКУЩ_95" sheetId="9" r:id="rId4"/>
    <sheet name="ВВП_ТЕКУЩ_11" sheetId="5" r:id="rId5"/>
    <sheet name="ВВП_ПОСТ_СК_03" sheetId="10" r:id="rId6"/>
    <sheet name="ВВП_ПОСТ_СК_11" sheetId="23" r:id="rId7"/>
  </sheets>
  <definedNames>
    <definedName name="_xlnm.Print_Titles" localSheetId="5">ВВП_ПОСТ_СК_03!$A:$A</definedName>
    <definedName name="_xlnm.Print_Titles" localSheetId="4">ВВП_ТЕКУЩ_11!$A:$A</definedName>
    <definedName name="_xlnm.Print_Titles" localSheetId="3">ВВП_ТЕКУЩ_95!$A:$A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B2" i="26" l="1"/>
  <c r="B3" i="26"/>
  <c r="B4" i="26"/>
  <c r="B5" i="26"/>
  <c r="B6" i="26"/>
  <c r="B7" i="26"/>
  <c r="B8" i="26"/>
  <c r="B9" i="26"/>
  <c r="B10" i="26"/>
  <c r="B11" i="26"/>
  <c r="B12" i="26"/>
  <c r="B13" i="26"/>
  <c r="H3" i="24"/>
  <c r="H4" i="24"/>
  <c r="H5" i="24"/>
  <c r="H6" i="24"/>
  <c r="H7" i="24"/>
  <c r="H8" i="24"/>
  <c r="H9" i="24"/>
  <c r="H10" i="24"/>
  <c r="H11" i="24"/>
  <c r="H12" i="24"/>
  <c r="H13" i="24"/>
  <c r="H14" i="24"/>
  <c r="H15" i="24"/>
  <c r="H16" i="24"/>
  <c r="H17" i="24"/>
  <c r="H18" i="24"/>
  <c r="H19" i="24"/>
  <c r="H20" i="24"/>
  <c r="H21" i="24"/>
  <c r="H22" i="24"/>
  <c r="H23" i="24"/>
  <c r="H24" i="24"/>
  <c r="H25" i="24"/>
  <c r="H26" i="24"/>
  <c r="H27" i="24"/>
  <c r="H28" i="24"/>
  <c r="H29" i="24"/>
  <c r="H30" i="24"/>
  <c r="H31" i="24"/>
  <c r="H32" i="24"/>
  <c r="H33" i="24"/>
  <c r="H34" i="24"/>
  <c r="H35" i="24"/>
  <c r="H36" i="24"/>
  <c r="H37" i="24"/>
  <c r="H38" i="24"/>
  <c r="H39" i="24"/>
  <c r="H40" i="24"/>
  <c r="H41" i="24"/>
  <c r="H42" i="24"/>
  <c r="H43" i="24"/>
  <c r="H44" i="24"/>
  <c r="H45" i="24"/>
  <c r="H46" i="24"/>
  <c r="H47" i="24"/>
  <c r="H48" i="24"/>
  <c r="H49" i="24"/>
  <c r="H50" i="24"/>
  <c r="H51" i="24"/>
  <c r="H52" i="24"/>
  <c r="H53" i="24"/>
  <c r="H54" i="24"/>
  <c r="H55" i="24"/>
  <c r="H56" i="24"/>
  <c r="H57" i="24"/>
  <c r="H58" i="24"/>
  <c r="H59" i="24"/>
  <c r="H60" i="24"/>
  <c r="H61" i="24"/>
  <c r="H62" i="24"/>
  <c r="H63" i="24"/>
  <c r="H64" i="24"/>
  <c r="H65" i="24"/>
  <c r="H66" i="24"/>
  <c r="H67" i="24"/>
  <c r="H68" i="24"/>
  <c r="H69" i="24"/>
  <c r="H70" i="24"/>
  <c r="H71" i="24"/>
  <c r="H72" i="24"/>
  <c r="H73" i="24"/>
  <c r="H74" i="24"/>
  <c r="H75" i="24"/>
  <c r="H76" i="24"/>
  <c r="H77" i="24"/>
  <c r="H78" i="24"/>
  <c r="H79" i="24"/>
  <c r="H80" i="24"/>
  <c r="H81" i="24"/>
  <c r="H82" i="24"/>
  <c r="H83" i="24"/>
  <c r="H84" i="24"/>
  <c r="H85" i="24"/>
  <c r="H86" i="24"/>
  <c r="H87" i="24"/>
  <c r="H88" i="24"/>
  <c r="H89" i="24"/>
  <c r="H2" i="24"/>
  <c r="F2" i="24" a="1"/>
  <c r="F2" i="24" s="1"/>
  <c r="G34" i="24" a="1"/>
  <c r="G34" i="24" s="1"/>
  <c r="G33" i="24" s="1"/>
  <c r="G32" i="24" s="1"/>
  <c r="G31" i="24" s="1"/>
  <c r="G30" i="24" s="1"/>
  <c r="G29" i="24" s="1"/>
  <c r="G28" i="24" s="1"/>
  <c r="G27" i="24" s="1"/>
  <c r="G26" i="24" s="1"/>
  <c r="G25" i="24" s="1"/>
  <c r="G24" i="24" s="1"/>
  <c r="G23" i="24" s="1"/>
  <c r="G22" i="24" s="1"/>
  <c r="G21" i="24" s="1"/>
  <c r="G20" i="24" s="1"/>
  <c r="G19" i="24" s="1"/>
  <c r="G18" i="24" s="1"/>
  <c r="G17" i="24" s="1"/>
  <c r="G16" i="24" s="1"/>
  <c r="G15" i="24" s="1"/>
  <c r="G14" i="24" s="1"/>
  <c r="G13" i="24" s="1"/>
  <c r="G12" i="24" s="1"/>
  <c r="G11" i="24" s="1"/>
  <c r="G10" i="24" s="1"/>
  <c r="G9" i="24" s="1"/>
  <c r="G8" i="24" s="1"/>
  <c r="G7" i="24" s="1"/>
  <c r="G6" i="24" s="1"/>
  <c r="G5" i="24" s="1"/>
  <c r="G4" i="24" s="1"/>
  <c r="G3" i="24" s="1"/>
  <c r="D2" i="24" a="1"/>
  <c r="D2" i="24" s="1"/>
  <c r="E34" i="24" a="1"/>
  <c r="E34" i="24" s="1"/>
  <c r="E33" i="24" s="1"/>
  <c r="E32" i="24" s="1"/>
  <c r="E31" i="24" s="1"/>
  <c r="E30" i="24" s="1"/>
  <c r="E29" i="24" s="1"/>
  <c r="E28" i="24" s="1"/>
  <c r="E27" i="24" s="1"/>
  <c r="E26" i="24" s="1"/>
  <c r="E25" i="24" s="1"/>
  <c r="E24" i="24" s="1"/>
  <c r="E23" i="24" s="1"/>
  <c r="E22" i="24" s="1"/>
  <c r="E21" i="24" s="1"/>
  <c r="E20" i="24" s="1"/>
  <c r="E19" i="24" s="1"/>
  <c r="E18" i="24" s="1"/>
  <c r="E17" i="24" s="1"/>
  <c r="E16" i="24" s="1"/>
  <c r="E15" i="24" s="1"/>
  <c r="E14" i="24" s="1"/>
  <c r="E13" i="24" s="1"/>
  <c r="E12" i="24" s="1"/>
  <c r="E11" i="24" s="1"/>
  <c r="E10" i="24" s="1"/>
  <c r="E9" i="24" s="1"/>
  <c r="E8" i="24" s="1"/>
  <c r="E7" i="24" s="1"/>
  <c r="E6" i="24" s="1"/>
  <c r="E5" i="24" s="1"/>
  <c r="E4" i="24" s="1"/>
  <c r="E3" i="24" s="1"/>
  <c r="E2" i="24" s="1"/>
  <c r="C34" i="24" a="1"/>
  <c r="C34" i="24" s="1"/>
  <c r="C33" i="24" s="1"/>
  <c r="C32" i="24" s="1"/>
  <c r="C31" i="24" s="1"/>
  <c r="C30" i="24" s="1"/>
  <c r="C29" i="24" s="1"/>
  <c r="C28" i="24" s="1"/>
  <c r="C27" i="24" s="1"/>
  <c r="C26" i="24" s="1"/>
  <c r="C25" i="24" s="1"/>
  <c r="C24" i="24" s="1"/>
  <c r="C23" i="24" s="1"/>
  <c r="C22" i="24" s="1"/>
  <c r="C21" i="24" s="1"/>
  <c r="C20" i="24" s="1"/>
  <c r="C19" i="24" s="1"/>
  <c r="C18" i="24" s="1"/>
  <c r="C17" i="24" s="1"/>
  <c r="C16" i="24" s="1"/>
  <c r="C15" i="24" s="1"/>
  <c r="C14" i="24" s="1"/>
  <c r="C13" i="24" s="1"/>
  <c r="C12" i="24" s="1"/>
  <c r="C11" i="24" s="1"/>
  <c r="C10" i="24" s="1"/>
  <c r="C9" i="24" s="1"/>
  <c r="C8" i="24" s="1"/>
  <c r="C7" i="24" s="1"/>
  <c r="C6" i="24" s="1"/>
  <c r="C5" i="24" s="1"/>
  <c r="C4" i="24" s="1"/>
  <c r="C3" i="24" s="1"/>
  <c r="C2" i="24" s="1"/>
  <c r="B2" i="24" a="1"/>
  <c r="B2" i="24" s="1"/>
  <c r="G2" i="24" l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<sst xmlns="http://schemas.openxmlformats.org/spreadsheetml/2006/main" count="364" uniqueCount="93">
  <si>
    <t>Валовой внутренний продукт</t>
  </si>
  <si>
    <t>в том числе:</t>
  </si>
  <si>
    <t>домашних хозяйств</t>
  </si>
  <si>
    <t>государственного управления</t>
  </si>
  <si>
    <t>некоммерческих организаций, обслуживающих домашние хозяйства</t>
  </si>
  <si>
    <t>изменение запасов материальных оборотных средств</t>
  </si>
  <si>
    <t>Статистическое расхождение</t>
  </si>
  <si>
    <t xml:space="preserve">Валовой внутренний продукт </t>
  </si>
  <si>
    <t>I квартал</t>
  </si>
  <si>
    <t>II квартал</t>
  </si>
  <si>
    <t>III квартал</t>
  </si>
  <si>
    <t>IV квартал</t>
  </si>
  <si>
    <r>
      <t>Валовой внутренний продукт</t>
    </r>
    <r>
      <rPr>
        <b/>
        <vertAlign val="superscript"/>
        <sz val="10"/>
        <rFont val="Arial"/>
        <family val="2"/>
      </rPr>
      <t/>
    </r>
  </si>
  <si>
    <t xml:space="preserve">          К содержанию</t>
  </si>
  <si>
    <r>
      <t>валовое накопление основного капитала</t>
    </r>
    <r>
      <rPr>
        <vertAlign val="superscript"/>
        <sz val="12"/>
        <rFont val="Times New Roman"/>
        <family val="1"/>
        <charset val="204"/>
      </rPr>
      <t>1)</t>
    </r>
  </si>
  <si>
    <t>расходы на конечное потребление</t>
  </si>
  <si>
    <t>валовое накопление</t>
  </si>
  <si>
    <t>чистый экспорт</t>
  </si>
  <si>
    <t xml:space="preserve">чистый экспорт </t>
  </si>
  <si>
    <t>экспорт</t>
  </si>
  <si>
    <t>импорт</t>
  </si>
  <si>
    <r>
      <t>валовое накопление основного капитала</t>
    </r>
    <r>
      <rPr>
        <sz val="12"/>
        <color indexed="15"/>
        <rFont val="Times New Roman"/>
        <family val="1"/>
        <charset val="204"/>
      </rPr>
      <t xml:space="preserve"> </t>
    </r>
    <r>
      <rPr>
        <vertAlign val="superscript"/>
        <sz val="12"/>
        <rFont val="Times New Roman"/>
        <family val="1"/>
        <charset val="204"/>
      </rPr>
      <t>1)</t>
    </r>
  </si>
  <si>
    <r>
      <t xml:space="preserve">1) </t>
    </r>
    <r>
      <rPr>
        <sz val="12"/>
        <rFont val="Times New Roman"/>
        <family val="1"/>
        <charset val="204"/>
      </rPr>
      <t>Включая приобретение за вычетом выбытия ценностей.</t>
    </r>
  </si>
  <si>
    <r>
      <t>1)</t>
    </r>
    <r>
      <rPr>
        <sz val="12"/>
        <rFont val="Times New Roman"/>
        <family val="1"/>
        <charset val="204"/>
      </rPr>
      <t xml:space="preserve">Оценка данных о производстве ВВП с исключением сезонного и календарного факторов осуществляется в программном продукте "DEMETRA 2.2" . Выбор оптимальных параметров модели сезонного сглаживания осуществляется автоматически, фиксируется в начале года и не меняется на его протяжении. Для учета календарных эффектов в программе используется актуальный российский календарь и задается параметр, учитывающий влияние количества рабочих дней (происходит деление на выходные и будние дни) и високосного года. В качестве исходной информации для осуществления сезонно-календарной корректировки применяются квартальные значения индексов физического объема ВВП в процентах к значению условного среднего квартала 2011 года.
   Временные ряды были скорректированы с использованием программного обеспечения Demetra 2.2. в режиме обновления модели сезонной корректировки. В дальнейшем, в процессе анализа данных было установлено, что применение режима обновления модели сезонной корректировки при добавлении данных нового периода динамического ряда приводит к значительным изменениям значений сезонно скорректированных рядов.
   В связи с этим принято решение, что сезонная корректировка будет осуществляться с использованием фиксированной модели, которая будет обновляться один раз в год, что позволит исключить значительные изменения значений сезонно скорректированных рядов.
</t>
    </r>
  </si>
  <si>
    <r>
      <t>валовое накопление основного капитала</t>
    </r>
    <r>
      <rPr>
        <vertAlign val="superscript"/>
        <sz val="12"/>
        <rFont val="Times New Roman"/>
        <family val="1"/>
        <charset val="204"/>
      </rPr>
      <t xml:space="preserve"> 1)</t>
    </r>
  </si>
  <si>
    <r>
      <t xml:space="preserve">2) </t>
    </r>
    <r>
      <rPr>
        <sz val="12"/>
        <rFont val="Times New Roman"/>
        <family val="1"/>
        <charset val="204"/>
      </rPr>
      <t>Включая приобретение за вычетом выбытия ценностей.</t>
    </r>
  </si>
  <si>
    <r>
      <t>валовое накопление основного капитала</t>
    </r>
    <r>
      <rPr>
        <vertAlign val="superscript"/>
        <sz val="12"/>
        <rFont val="Times New Roman"/>
        <family val="1"/>
        <charset val="204"/>
      </rPr>
      <t xml:space="preserve"> 2)</t>
    </r>
  </si>
  <si>
    <r>
      <rPr>
        <vertAlign val="superscript"/>
        <sz val="12"/>
        <rFont val="Times New Roman"/>
        <family val="1"/>
        <charset val="204"/>
      </rPr>
      <t>2)</t>
    </r>
    <r>
      <rPr>
        <sz val="12"/>
        <rFont val="Times New Roman"/>
        <family val="1"/>
        <charset val="204"/>
      </rPr>
      <t xml:space="preserve"> C учетом повышения лимита стоимости активов, относящихся к материально-производственным запасам, с 20 тыс.руб. до 40 тыс. руб., в соответствии с Приказом Минфина России от 24.12.2010. №186Н.</t>
    </r>
  </si>
  <si>
    <r>
      <t>1662,8</t>
    </r>
    <r>
      <rPr>
        <vertAlign val="superscript"/>
        <sz val="12"/>
        <rFont val="Arial"/>
        <family val="2"/>
        <charset val="204"/>
      </rPr>
      <t>2)</t>
    </r>
  </si>
  <si>
    <r>
      <t>482,0</t>
    </r>
    <r>
      <rPr>
        <vertAlign val="superscript"/>
        <sz val="12"/>
        <rFont val="Arial"/>
        <family val="2"/>
        <charset val="204"/>
      </rPr>
      <t>2)</t>
    </r>
  </si>
  <si>
    <r>
      <t>2526,0</t>
    </r>
    <r>
      <rPr>
        <vertAlign val="superscript"/>
        <sz val="12"/>
        <rFont val="Arial"/>
        <family val="2"/>
        <charset val="204"/>
      </rPr>
      <t>2)</t>
    </r>
  </si>
  <si>
    <r>
      <t>587,4</t>
    </r>
    <r>
      <rPr>
        <vertAlign val="superscript"/>
        <sz val="12"/>
        <rFont val="Arial"/>
        <family val="2"/>
        <charset val="204"/>
      </rPr>
      <t>2)</t>
    </r>
  </si>
  <si>
    <r>
      <t>3051,8</t>
    </r>
    <r>
      <rPr>
        <vertAlign val="superscript"/>
        <sz val="12"/>
        <rFont val="Arial"/>
        <family val="2"/>
        <charset val="204"/>
      </rPr>
      <t>2)</t>
    </r>
  </si>
  <si>
    <r>
      <t>1180,5</t>
    </r>
    <r>
      <rPr>
        <vertAlign val="superscript"/>
        <sz val="12"/>
        <rFont val="Arial"/>
        <family val="2"/>
        <charset val="204"/>
      </rPr>
      <t>2)</t>
    </r>
  </si>
  <si>
    <r>
      <t>4709,7</t>
    </r>
    <r>
      <rPr>
        <vertAlign val="superscript"/>
        <sz val="12"/>
        <rFont val="Arial"/>
        <family val="2"/>
        <charset val="204"/>
      </rPr>
      <t>2)</t>
    </r>
  </si>
  <si>
    <r>
      <t>-217,7</t>
    </r>
    <r>
      <rPr>
        <vertAlign val="superscript"/>
        <sz val="12"/>
        <rFont val="Arial"/>
        <family val="2"/>
        <charset val="204"/>
      </rPr>
      <t>2)</t>
    </r>
  </si>
  <si>
    <r>
      <t>2137,3</t>
    </r>
    <r>
      <rPr>
        <vertAlign val="superscript"/>
        <sz val="12"/>
        <rFont val="Arial"/>
        <family val="2"/>
        <charset val="204"/>
      </rPr>
      <t>2)</t>
    </r>
  </si>
  <si>
    <r>
      <t>2184,2</t>
    </r>
    <r>
      <rPr>
        <vertAlign val="superscript"/>
        <sz val="12"/>
        <rFont val="Arial"/>
        <family val="2"/>
        <charset val="204"/>
      </rPr>
      <t>2)</t>
    </r>
  </si>
  <si>
    <r>
      <t>2239,0</t>
    </r>
    <r>
      <rPr>
        <vertAlign val="superscript"/>
        <sz val="12"/>
        <rFont val="Arial"/>
        <family val="2"/>
        <charset val="204"/>
      </rPr>
      <t>2)</t>
    </r>
  </si>
  <si>
    <r>
      <t>2327,1</t>
    </r>
    <r>
      <rPr>
        <vertAlign val="superscript"/>
        <sz val="12"/>
        <rFont val="Arial"/>
        <family val="2"/>
        <charset val="204"/>
      </rPr>
      <t>2)</t>
    </r>
  </si>
  <si>
    <r>
      <t xml:space="preserve">Элементы использования валового внутреннего продукта 
</t>
    </r>
    <r>
      <rPr>
        <sz val="12"/>
        <rFont val="Times New Roman"/>
        <family val="1"/>
        <charset val="204"/>
      </rPr>
      <t>(в текущих ценах, млрд.руб.)</t>
    </r>
  </si>
  <si>
    <r>
      <t xml:space="preserve">Элементы использования валового внутреннего продукта 
</t>
    </r>
    <r>
      <rPr>
        <sz val="12"/>
        <rFont val="Times New Roman"/>
        <family val="1"/>
        <charset val="204"/>
      </rPr>
      <t>(в текущих ценах, млрд.руб, до 1998г. -трлн.руб.)</t>
    </r>
  </si>
  <si>
    <r>
      <t xml:space="preserve">Элементы использования ВВП с исключением сезонного фактора 
</t>
    </r>
    <r>
      <rPr>
        <sz val="12"/>
        <rFont val="Times New Roman"/>
        <family val="1"/>
        <charset val="204"/>
      </rPr>
      <t>(в ценах 2008 года, млрд.руб.)</t>
    </r>
  </si>
  <si>
    <r>
      <t>Элементы использования ВВП с исключением сезонного фактора</t>
    </r>
    <r>
      <rPr>
        <b/>
        <vertAlign val="superscript"/>
        <sz val="12"/>
        <rFont val="Times New Roman"/>
        <family val="1"/>
        <charset val="204"/>
      </rPr>
      <t xml:space="preserve">1)
</t>
    </r>
    <r>
      <rPr>
        <sz val="12"/>
        <rFont val="Times New Roman"/>
        <family val="1"/>
        <charset val="204"/>
      </rPr>
      <t>(в ценах 2021 года, млрд.руб.)</t>
    </r>
  </si>
  <si>
    <r>
      <rPr>
        <vertAlign val="superscript"/>
        <sz val="12"/>
        <rFont val="Times New Roman"/>
        <family val="1"/>
        <charset val="204"/>
      </rPr>
      <t>3)</t>
    </r>
    <r>
      <rPr>
        <sz val="12"/>
        <rFont val="Times New Roman"/>
        <family val="1"/>
        <charset val="204"/>
      </rPr>
      <t xml:space="preserve"> Без учета статистической информации по Донецкой Народной Республике (ДНР), Луганской Народной Республике (ЛНР), Запорожской и Херсонской областям.</t>
    </r>
  </si>
  <si>
    <r>
      <t>2022</t>
    </r>
    <r>
      <rPr>
        <b/>
        <vertAlign val="superscript"/>
        <sz val="12"/>
        <rFont val="Arial"/>
        <family val="2"/>
        <charset val="204"/>
      </rPr>
      <t>2)</t>
    </r>
  </si>
  <si>
    <r>
      <t>2022</t>
    </r>
    <r>
      <rPr>
        <b/>
        <vertAlign val="superscript"/>
        <sz val="12"/>
        <rFont val="Arial"/>
        <family val="2"/>
        <charset val="204"/>
      </rPr>
      <t>3)</t>
    </r>
  </si>
  <si>
    <r>
      <t>2023</t>
    </r>
    <r>
      <rPr>
        <b/>
        <vertAlign val="superscript"/>
        <sz val="12"/>
        <rFont val="Arial"/>
        <family val="2"/>
        <charset val="204"/>
      </rPr>
      <t>3)</t>
    </r>
  </si>
  <si>
    <r>
      <t>2024</t>
    </r>
    <r>
      <rPr>
        <b/>
        <vertAlign val="superscript"/>
        <sz val="12"/>
        <rFont val="Arial"/>
        <family val="2"/>
        <charset val="204"/>
      </rPr>
      <t>3)</t>
    </r>
  </si>
  <si>
    <r>
      <t>2021</t>
    </r>
    <r>
      <rPr>
        <b/>
        <vertAlign val="superscript"/>
        <sz val="12"/>
        <rFont val="Arial"/>
        <family val="2"/>
        <charset val="204"/>
      </rPr>
      <t>2)</t>
    </r>
  </si>
  <si>
    <r>
      <t>2023</t>
    </r>
    <r>
      <rPr>
        <b/>
        <vertAlign val="superscript"/>
        <sz val="12"/>
        <rFont val="Arial"/>
        <family val="2"/>
        <charset val="204"/>
      </rPr>
      <t>2)3)</t>
    </r>
  </si>
  <si>
    <r>
      <t>2024</t>
    </r>
    <r>
      <rPr>
        <b/>
        <vertAlign val="superscript"/>
        <sz val="12"/>
        <rFont val="Arial"/>
        <family val="2"/>
        <charset val="204"/>
      </rPr>
      <t>2)3)</t>
    </r>
  </si>
  <si>
    <r>
      <rPr>
        <vertAlign val="superscript"/>
        <sz val="12"/>
        <rFont val="Times New Roman"/>
        <family val="1"/>
        <charset val="204"/>
      </rPr>
      <t>2)</t>
    </r>
    <r>
      <rPr>
        <sz val="12"/>
        <rFont val="Times New Roman"/>
        <family val="1"/>
        <charset val="204"/>
      </rPr>
      <t xml:space="preserve"> Квартальные данные не пересматривались и не соответствуют годовым итогам, их актуализация будет осуществлена в апреле 2025 г.</t>
    </r>
  </si>
  <si>
    <t>date</t>
  </si>
  <si>
    <t>CN</t>
  </si>
  <si>
    <t>CN_help</t>
  </si>
  <si>
    <t>C_SA_2021</t>
  </si>
  <si>
    <t>C_SA_2008</t>
  </si>
  <si>
    <t>Y_SA_2008</t>
  </si>
  <si>
    <t>Y_SA_2021</t>
  </si>
  <si>
    <t>643</t>
  </si>
  <si>
    <t>Российская Федерация</t>
  </si>
  <si>
    <t>w2:p_mest:11</t>
  </si>
  <si>
    <t>все население</t>
  </si>
  <si>
    <t>2024 г.</t>
  </si>
  <si>
    <t>2023 г.</t>
  </si>
  <si>
    <t>2022 г.</t>
  </si>
  <si>
    <t>2021 г.</t>
  </si>
  <si>
    <t>2020 г.</t>
  </si>
  <si>
    <t>2019 г.</t>
  </si>
  <si>
    <t>2018 г.</t>
  </si>
  <si>
    <t>2017 г.</t>
  </si>
  <si>
    <t>2016 г.</t>
  </si>
  <si>
    <t>2015 г.</t>
  </si>
  <si>
    <t>2014 г.</t>
  </si>
  <si>
    <t>2013 г.</t>
  </si>
  <si>
    <t>2012 г.</t>
  </si>
  <si>
    <t>2011 г.</t>
  </si>
  <si>
    <t>2010 г.</t>
  </si>
  <si>
    <t>2009 г.</t>
  </si>
  <si>
    <t>2008 г.</t>
  </si>
  <si>
    <t>2007 г.</t>
  </si>
  <si>
    <t>2006 г.</t>
  </si>
  <si>
    <t>2005 г.</t>
  </si>
  <si>
    <t>2004 г.</t>
  </si>
  <si>
    <t>2003 г.</t>
  </si>
  <si>
    <t>2002 г.</t>
  </si>
  <si>
    <t>2001 г.</t>
  </si>
  <si>
    <t>2000 г.</t>
  </si>
  <si>
    <t>23110000100040200001 Численность постоянного населения в среднем за год</t>
  </si>
  <si>
    <t>POP</t>
  </si>
  <si>
    <t>wage</t>
  </si>
  <si>
    <t>yoy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</si>
</sst>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0.0"/>
    <numFmt numFmtId="165" formatCode="#,##0.0"/>
    <numFmt numFmtId="166" formatCode="0.000"/>
  </numFmts>
  <fonts count="31" x14ac:knownFonts="1">
    <font>
      <sz val="10"/>
      <name val="Arial Cyr"/>
      <charset val="204"/>
    </font>
    <font>
      <u/>
      <sz val="10"/>
      <color indexed="12"/>
      <name val="Arial Cyr"/>
      <charset val="204"/>
    </font>
    <font>
      <sz val="10"/>
      <name val="Arial Cyr"/>
      <charset val="204"/>
    </font>
    <font>
      <sz val="10"/>
      <name val="Arial"/>
      <family val="2"/>
      <charset val="204"/>
    </font>
    <font>
      <sz val="10"/>
      <name val="Arial"/>
      <family val="2"/>
      <charset val="204"/>
    </font>
    <font>
      <sz val="6.15"/>
      <name val="Arial"/>
      <family val="2"/>
    </font>
    <font>
      <b/>
      <vertAlign val="superscript"/>
      <sz val="10"/>
      <name val="Arial"/>
      <family val="2"/>
    </font>
    <font>
      <b/>
      <sz val="12"/>
      <name val="Times New Roman"/>
      <family val="1"/>
      <charset val="204"/>
    </font>
    <font>
      <sz val="12"/>
      <name val="Times New Roman"/>
      <family val="1"/>
      <charset val="204"/>
    </font>
    <font>
      <sz val="12"/>
      <name val="Arial Cyr"/>
      <charset val="204"/>
    </font>
    <font>
      <b/>
      <sz val="12"/>
      <name val="Arial"/>
      <family val="2"/>
    </font>
    <font>
      <b/>
      <sz val="12"/>
      <name val="Arial"/>
      <family val="2"/>
      <charset val="204"/>
    </font>
    <font>
      <sz val="12"/>
      <name val="Arial"/>
      <family val="2"/>
      <charset val="204"/>
    </font>
    <font>
      <vertAlign val="superscript"/>
      <sz val="12"/>
      <name val="Times New Roman"/>
      <family val="1"/>
      <charset val="204"/>
    </font>
    <font>
      <vertAlign val="superscript"/>
      <sz val="12"/>
      <name val="Arial"/>
      <family val="2"/>
      <charset val="204"/>
    </font>
    <font>
      <sz val="12"/>
      <name val="Arial Cyr"/>
      <family val="2"/>
      <charset val="204"/>
    </font>
    <font>
      <vertAlign val="superscript"/>
      <sz val="12"/>
      <name val="Arial Cyr"/>
      <charset val="204"/>
    </font>
    <font>
      <sz val="12"/>
      <color indexed="15"/>
      <name val="Times New Roman"/>
      <family val="1"/>
      <charset val="204"/>
    </font>
    <font>
      <b/>
      <sz val="12"/>
      <name val="Arial Cyr"/>
      <family val="2"/>
      <charset val="204"/>
    </font>
    <font>
      <b/>
      <vertAlign val="superscript"/>
      <sz val="12"/>
      <name val="Times New Roman"/>
      <family val="1"/>
      <charset val="204"/>
    </font>
    <font>
      <sz val="9"/>
      <name val="Arial Cyr"/>
      <charset val="204"/>
    </font>
    <font>
      <b/>
      <vertAlign val="superscript"/>
      <sz val="12"/>
      <name val="Arial"/>
      <family val="2"/>
      <charset val="204"/>
    </font>
    <font>
      <sz val="10"/>
      <color rgb="FF000000"/>
      <name val="Arial"/>
      <family val="2"/>
      <charset val="204"/>
    </font>
    <font>
      <b/>
      <sz val="12"/>
      <color theme="10"/>
      <name val="Times New Roman"/>
      <family val="1"/>
      <charset val="204"/>
    </font>
    <font>
      <sz val="12"/>
      <color theme="1"/>
      <name val="Times New Roman"/>
      <family val="1"/>
      <charset val="204"/>
    </font>
    <font>
      <sz val="12"/>
      <color rgb="FF00B0F0"/>
      <name val="Arial Cyr"/>
      <charset val="204"/>
    </font>
    <font>
      <b/>
      <sz val="12"/>
      <color theme="1"/>
      <name val="Times New Roman"/>
      <family val="1"/>
      <charset val="204"/>
    </font>
    <font>
      <b/>
      <sz val="12"/>
      <color theme="1"/>
      <name val="Arial"/>
      <family val="2"/>
      <charset val="204"/>
    </font>
    <font>
      <sz val="11"/>
      <color theme="1"/>
      <name val="Calibri"/>
      <family val="2"/>
      <scheme val="minor"/>
    </font>
    <font>
      <sz val="11"/>
      <name val="Times New Roman"/>
    </font>
    <font>
      <sz val="8"/>
      <name val="Times New Roman"/>
      <family val="1"/>
      <charset val="204"/>
    </font>
  </fonts>
  <fills count="2">
    <fill>
      <patternFill patternType="none"/>
    </fill>
    <fill>
      <patternFill patternType="gray125"/>
    </fill>
  </fills>
  <borders count="31">
    <border>
      <left/>
      <right/>
      <top/>
      <bottom/>
      <diagonal/>
    </border>
    <border>
      <left style="hair">
        <color indexed="64"/>
      </left>
      <right style="hair">
        <color indexed="64"/>
      </right>
      <top style="hair">
        <color indexed="64"/>
      </top>
      <bottom style="hair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/>
      <diagonal/>
    </border>
    <border>
      <left style="medium">
        <color indexed="64"/>
      </left>
      <right/>
      <top/>
      <bottom/>
      <diagonal/>
    </border>
    <border>
      <left style="thin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thin">
        <color indexed="64"/>
      </right>
      <top/>
      <bottom/>
      <diagonal/>
    </border>
    <border>
      <left style="thin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/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 style="thin">
        <color rgb="FF000000"/>
      </top>
      <bottom/>
      <diagonal/>
    </border>
    <border>
      <left style="thin">
        <color rgb="FF000000"/>
      </left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medium">
        <color rgb="FF000000"/>
      </left>
      <right style="medium">
        <color rgb="FF808080"/>
      </right>
      <top style="medium">
        <color rgb="FF000000"/>
      </top>
      <bottom style="medium">
        <color rgb="FF808080"/>
      </bottom>
      <diagonal/>
    </border>
    <border>
      <left style="medium">
        <color rgb="FF000000"/>
      </left>
      <right style="medium">
        <color rgb="FF808080"/>
      </right>
      <top/>
      <bottom style="medium">
        <color rgb="FF808080"/>
      </bottom>
      <diagonal/>
    </border>
    <border>
      <left style="medium">
        <color rgb="FF808080"/>
      </left>
      <right style="medium">
        <color rgb="FF808080"/>
      </right>
      <top style="medium">
        <color rgb="FF000000"/>
      </top>
      <bottom style="medium">
        <color rgb="FF808080"/>
      </bottom>
      <diagonal/>
    </border>
    <border>
      <left style="medium">
        <color rgb="FF808080"/>
      </left>
      <right style="medium">
        <color rgb="FF808080"/>
      </right>
      <top/>
      <bottom style="medium">
        <color rgb="FF808080"/>
      </bottom>
      <diagonal/>
    </border>
  </borders>
  <cellStyleXfs count="13">
    <xf numFmtId="0" fontId="0" fillId="0" borderId="0"/>
    <xf numFmtId="0" fontId="5" fillId="0" borderId="1" applyNumberFormat="0" applyFill="0" applyProtection="0">
      <alignment horizontal="left" vertical="top" wrapText="1"/>
    </xf>
    <xf numFmtId="0" fontId="22" fillId="0" borderId="0">
      <protection locked="0"/>
    </xf>
    <xf numFmtId="0" fontId="1" fillId="0" borderId="0" applyNumberFormat="0" applyFill="0" applyBorder="0" applyAlignment="0" applyProtection="0">
      <alignment vertical="top"/>
      <protection locked="0"/>
    </xf>
    <xf numFmtId="0" fontId="4" fillId="0" borderId="0"/>
    <xf numFmtId="0" fontId="3" fillId="0" borderId="0"/>
    <xf numFmtId="0" fontId="2" fillId="0" borderId="0"/>
    <xf numFmtId="0" fontId="3" fillId="0" borderId="0"/>
    <xf numFmtId="0" fontId="2" fillId="0" borderId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2" fillId="0" borderId="0" applyFont="0" applyFill="0" applyBorder="0" applyAlignment="0" applyProtection="0"/>
    <xf numFmtId="0" fontId="28" fillId="0" borderId="0"/>
  </cellStyleXfs>
  <cellXfs count="120">
    <xf numFmtId="0" fontId="0" fillId="0" borderId="0" xfId="0"/>
    <xf numFmtId="164" fontId="23" fillId="0" borderId="0" xfId="3" applyNumberFormat="1" applyFont="1" applyFill="1" applyBorder="1" applyAlignment="1" applyProtection="1">
      <alignment horizontal="left" vertical="center"/>
    </xf>
    <xf numFmtId="0" fontId="9" fillId="0" borderId="0" xfId="0" applyFont="1"/>
    <xf numFmtId="0" fontId="10" fillId="0" borderId="0" xfId="0" applyFont="1" applyAlignment="1">
      <alignment horizontal="center"/>
    </xf>
    <xf numFmtId="0" fontId="24" fillId="0" borderId="0" xfId="0" applyFont="1"/>
    <xf numFmtId="0" fontId="8" fillId="0" borderId="0" xfId="0" quotePrefix="1" applyFont="1" applyAlignment="1">
      <alignment horizontal="center"/>
    </xf>
    <xf numFmtId="0" fontId="8" fillId="0" borderId="0" xfId="0" applyFont="1" applyAlignment="1">
      <alignment horizontal="center"/>
    </xf>
    <xf numFmtId="0" fontId="8" fillId="0" borderId="0" xfId="0" applyFont="1" applyAlignment="1">
      <alignment wrapText="1"/>
    </xf>
    <xf numFmtId="164" fontId="15" fillId="0" borderId="0" xfId="0" applyNumberFormat="1" applyFont="1" applyAlignment="1">
      <alignment horizontal="right"/>
    </xf>
    <xf numFmtId="164" fontId="9" fillId="0" borderId="0" xfId="0" applyNumberFormat="1" applyFont="1"/>
    <xf numFmtId="49" fontId="8" fillId="0" borderId="0" xfId="0" applyNumberFormat="1" applyFont="1"/>
    <xf numFmtId="49" fontId="9" fillId="0" borderId="0" xfId="0" applyNumberFormat="1" applyFont="1"/>
    <xf numFmtId="165" fontId="9" fillId="0" borderId="0" xfId="0" applyNumberFormat="1" applyFont="1"/>
    <xf numFmtId="0" fontId="8" fillId="0" borderId="0" xfId="0" applyFont="1"/>
    <xf numFmtId="0" fontId="12" fillId="0" borderId="0" xfId="0" applyFont="1" applyAlignment="1">
      <alignment wrapText="1"/>
    </xf>
    <xf numFmtId="0" fontId="13" fillId="0" borderId="0" xfId="0" applyFont="1"/>
    <xf numFmtId="0" fontId="16" fillId="0" borderId="0" xfId="0" applyFont="1"/>
    <xf numFmtId="0" fontId="9" fillId="0" borderId="0" xfId="0" applyFont="1" applyAlignment="1">
      <alignment vertical="top" wrapText="1"/>
    </xf>
    <xf numFmtId="0" fontId="7" fillId="0" borderId="2" xfId="0" applyFont="1" applyBorder="1"/>
    <xf numFmtId="0" fontId="8" fillId="0" borderId="3" xfId="0" applyFont="1" applyBorder="1" applyAlignment="1">
      <alignment wrapText="1"/>
    </xf>
    <xf numFmtId="0" fontId="8" fillId="0" borderId="3" xfId="0" applyFont="1" applyBorder="1" applyAlignment="1">
      <alignment horizontal="left" indent="1"/>
    </xf>
    <xf numFmtId="0" fontId="8" fillId="0" borderId="3" xfId="0" applyFont="1" applyBorder="1" applyAlignment="1">
      <alignment horizontal="left" wrapText="1" indent="2"/>
    </xf>
    <xf numFmtId="0" fontId="8" fillId="0" borderId="3" xfId="0" applyFont="1" applyBorder="1" applyAlignment="1">
      <alignment horizontal="left" indent="2"/>
    </xf>
    <xf numFmtId="0" fontId="8" fillId="0" borderId="3" xfId="0" applyFont="1" applyBorder="1" applyAlignment="1">
      <alignment horizontal="left" wrapText="1" indent="1"/>
    </xf>
    <xf numFmtId="0" fontId="8" fillId="0" borderId="3" xfId="0" applyFont="1" applyBorder="1" applyAlignment="1">
      <alignment horizontal="left" vertical="top" wrapText="1" indent="2"/>
    </xf>
    <xf numFmtId="0" fontId="8" fillId="0" borderId="4" xfId="0" applyFont="1" applyBorder="1" applyAlignment="1">
      <alignment wrapText="1"/>
    </xf>
    <xf numFmtId="0" fontId="13" fillId="0" borderId="0" xfId="7" applyFont="1" applyAlignment="1">
      <alignment vertical="top" wrapText="1"/>
    </xf>
    <xf numFmtId="0" fontId="9" fillId="0" borderId="0" xfId="8" applyFont="1"/>
    <xf numFmtId="166" fontId="9" fillId="0" borderId="0" xfId="8" applyNumberFormat="1" applyFont="1"/>
    <xf numFmtId="164" fontId="25" fillId="0" borderId="0" xfId="0" applyNumberFormat="1" applyFont="1"/>
    <xf numFmtId="0" fontId="8" fillId="0" borderId="0" xfId="0" applyFont="1" applyAlignment="1">
      <alignment horizontal="left" wrapText="1" indent="2"/>
    </xf>
    <xf numFmtId="164" fontId="9" fillId="0" borderId="0" xfId="8" applyNumberFormat="1" applyFont="1"/>
    <xf numFmtId="0" fontId="18" fillId="0" borderId="0" xfId="8" applyFont="1"/>
    <xf numFmtId="0" fontId="15" fillId="0" borderId="0" xfId="0" applyFont="1" applyAlignment="1">
      <alignment horizontal="left" wrapText="1" indent="2"/>
    </xf>
    <xf numFmtId="0" fontId="8" fillId="0" borderId="4" xfId="0" applyFont="1" applyBorder="1" applyAlignment="1">
      <alignment horizontal="left" wrapText="1" indent="1"/>
    </xf>
    <xf numFmtId="0" fontId="7" fillId="0" borderId="5" xfId="0" quotePrefix="1" applyFont="1" applyBorder="1"/>
    <xf numFmtId="0" fontId="8" fillId="0" borderId="5" xfId="0" applyFont="1" applyBorder="1"/>
    <xf numFmtId="2" fontId="8" fillId="0" borderId="0" xfId="0" applyNumberFormat="1" applyFont="1" applyAlignment="1">
      <alignment wrapText="1"/>
    </xf>
    <xf numFmtId="2" fontId="8" fillId="0" borderId="0" xfId="0" applyNumberFormat="1" applyFont="1"/>
    <xf numFmtId="165" fontId="11" fillId="0" borderId="6" xfId="0" applyNumberFormat="1" applyFont="1" applyBorder="1" applyAlignment="1">
      <alignment horizontal="center" vertical="center"/>
    </xf>
    <xf numFmtId="165" fontId="11" fillId="0" borderId="2" xfId="0" applyNumberFormat="1" applyFont="1" applyBorder="1" applyAlignment="1">
      <alignment horizontal="center" vertical="center"/>
    </xf>
    <xf numFmtId="165" fontId="11" fillId="0" borderId="7" xfId="0" applyNumberFormat="1" applyFont="1" applyBorder="1" applyAlignment="1">
      <alignment horizontal="center" vertical="center"/>
    </xf>
    <xf numFmtId="165" fontId="11" fillId="0" borderId="8" xfId="0" applyNumberFormat="1" applyFont="1" applyBorder="1" applyAlignment="1">
      <alignment horizontal="center" vertical="center"/>
    </xf>
    <xf numFmtId="165" fontId="11" fillId="0" borderId="9" xfId="0" applyNumberFormat="1" applyFont="1" applyBorder="1" applyAlignment="1">
      <alignment horizontal="center" vertical="center"/>
    </xf>
    <xf numFmtId="165" fontId="11" fillId="0" borderId="0" xfId="0" applyNumberFormat="1" applyFont="1" applyAlignment="1">
      <alignment horizontal="center" vertical="center"/>
    </xf>
    <xf numFmtId="165" fontId="11" fillId="0" borderId="3" xfId="0" applyNumberFormat="1" applyFont="1" applyBorder="1" applyAlignment="1">
      <alignment horizontal="center" vertical="center"/>
    </xf>
    <xf numFmtId="165" fontId="11" fillId="0" borderId="10" xfId="0" applyNumberFormat="1" applyFont="1" applyBorder="1" applyAlignment="1">
      <alignment horizontal="center" vertical="center"/>
    </xf>
    <xf numFmtId="165" fontId="11" fillId="0" borderId="11" xfId="0" applyNumberFormat="1" applyFont="1" applyBorder="1" applyAlignment="1">
      <alignment horizontal="center" vertical="center"/>
    </xf>
    <xf numFmtId="165" fontId="11" fillId="0" borderId="12" xfId="0" applyNumberFormat="1" applyFont="1" applyBorder="1" applyAlignment="1">
      <alignment horizontal="center" vertical="center"/>
    </xf>
    <xf numFmtId="165" fontId="11" fillId="0" borderId="13" xfId="0" applyNumberFormat="1" applyFont="1" applyBorder="1" applyAlignment="1">
      <alignment horizontal="center" vertical="center"/>
    </xf>
    <xf numFmtId="165" fontId="12" fillId="0" borderId="13" xfId="0" applyNumberFormat="1" applyFont="1" applyBorder="1" applyAlignment="1">
      <alignment horizontal="center" vertical="center"/>
    </xf>
    <xf numFmtId="165" fontId="12" fillId="0" borderId="3" xfId="0" applyNumberFormat="1" applyFont="1" applyBorder="1" applyAlignment="1">
      <alignment horizontal="center" vertical="center"/>
    </xf>
    <xf numFmtId="165" fontId="12" fillId="0" borderId="0" xfId="0" applyNumberFormat="1" applyFont="1" applyAlignment="1">
      <alignment horizontal="center" vertical="center"/>
    </xf>
    <xf numFmtId="165" fontId="12" fillId="0" borderId="9" xfId="0" applyNumberFormat="1" applyFont="1" applyBorder="1" applyAlignment="1">
      <alignment horizontal="center" vertical="center"/>
    </xf>
    <xf numFmtId="165" fontId="12" fillId="0" borderId="10" xfId="0" applyNumberFormat="1" applyFont="1" applyBorder="1" applyAlignment="1">
      <alignment horizontal="center" vertical="center"/>
    </xf>
    <xf numFmtId="165" fontId="12" fillId="0" borderId="11" xfId="0" applyNumberFormat="1" applyFont="1" applyBorder="1" applyAlignment="1">
      <alignment horizontal="center" vertical="center"/>
    </xf>
    <xf numFmtId="165" fontId="12" fillId="0" borderId="10" xfId="0" applyNumberFormat="1" applyFont="1" applyBorder="1" applyAlignment="1">
      <alignment horizontal="center" vertical="center" wrapText="1"/>
    </xf>
    <xf numFmtId="165" fontId="12" fillId="0" borderId="3" xfId="0" applyNumberFormat="1" applyFont="1" applyBorder="1" applyAlignment="1">
      <alignment horizontal="center" vertical="center" wrapText="1"/>
    </xf>
    <xf numFmtId="165" fontId="12" fillId="0" borderId="0" xfId="0" applyNumberFormat="1" applyFont="1" applyAlignment="1">
      <alignment horizontal="center" vertical="center" wrapText="1"/>
    </xf>
    <xf numFmtId="165" fontId="12" fillId="0" borderId="11" xfId="0" applyNumberFormat="1" applyFont="1" applyBorder="1" applyAlignment="1">
      <alignment horizontal="center" vertical="center" wrapText="1"/>
    </xf>
    <xf numFmtId="165" fontId="12" fillId="0" borderId="9" xfId="0" applyNumberFormat="1" applyFont="1" applyBorder="1" applyAlignment="1">
      <alignment horizontal="center" vertical="center" wrapText="1"/>
    </xf>
    <xf numFmtId="165" fontId="12" fillId="0" borderId="13" xfId="0" applyNumberFormat="1" applyFont="1" applyBorder="1" applyAlignment="1">
      <alignment horizontal="center" vertical="center" wrapText="1"/>
    </xf>
    <xf numFmtId="165" fontId="12" fillId="0" borderId="12" xfId="0" applyNumberFormat="1" applyFont="1" applyBorder="1" applyAlignment="1">
      <alignment horizontal="center" vertical="center"/>
    </xf>
    <xf numFmtId="165" fontId="12" fillId="0" borderId="14" xfId="0" applyNumberFormat="1" applyFont="1" applyBorder="1" applyAlignment="1">
      <alignment horizontal="center" vertical="center"/>
    </xf>
    <xf numFmtId="49" fontId="12" fillId="0" borderId="9" xfId="0" applyNumberFormat="1" applyFont="1" applyBorder="1" applyAlignment="1">
      <alignment horizontal="center" vertical="center"/>
    </xf>
    <xf numFmtId="165" fontId="12" fillId="0" borderId="15" xfId="0" applyNumberFormat="1" applyFont="1" applyBorder="1" applyAlignment="1">
      <alignment horizontal="center" vertical="center"/>
    </xf>
    <xf numFmtId="165" fontId="12" fillId="0" borderId="4" xfId="0" applyNumberFormat="1" applyFont="1" applyBorder="1" applyAlignment="1">
      <alignment horizontal="center" vertical="center"/>
    </xf>
    <xf numFmtId="165" fontId="12" fillId="0" borderId="5" xfId="0" applyNumberFormat="1" applyFont="1" applyBorder="1" applyAlignment="1">
      <alignment horizontal="center" vertical="center"/>
    </xf>
    <xf numFmtId="165" fontId="12" fillId="0" borderId="16" xfId="0" applyNumberFormat="1" applyFont="1" applyBorder="1" applyAlignment="1">
      <alignment horizontal="center" vertical="center"/>
    </xf>
    <xf numFmtId="165" fontId="12" fillId="0" borderId="17" xfId="0" applyNumberFormat="1" applyFont="1" applyBorder="1" applyAlignment="1">
      <alignment horizontal="center" vertical="center"/>
    </xf>
    <xf numFmtId="165" fontId="12" fillId="0" borderId="18" xfId="0" applyNumberFormat="1" applyFont="1" applyBorder="1" applyAlignment="1">
      <alignment horizontal="center" vertical="center"/>
    </xf>
    <xf numFmtId="165" fontId="12" fillId="0" borderId="19" xfId="0" applyNumberFormat="1" applyFont="1" applyBorder="1" applyAlignment="1">
      <alignment horizontal="center" vertical="center"/>
    </xf>
    <xf numFmtId="0" fontId="8" fillId="0" borderId="20" xfId="0" quotePrefix="1" applyFont="1" applyBorder="1" applyAlignment="1">
      <alignment horizontal="center" vertical="center"/>
    </xf>
    <xf numFmtId="0" fontId="8" fillId="0" borderId="20" xfId="0" applyFont="1" applyBorder="1" applyAlignment="1">
      <alignment horizontal="center" vertical="center"/>
    </xf>
    <xf numFmtId="0" fontId="8" fillId="0" borderId="20" xfId="8" applyFont="1" applyBorder="1" applyAlignment="1">
      <alignment horizontal="center" vertical="center"/>
    </xf>
    <xf numFmtId="0" fontId="8" fillId="0" borderId="21" xfId="8" applyFont="1" applyBorder="1" applyAlignment="1">
      <alignment horizontal="center" vertical="center"/>
    </xf>
    <xf numFmtId="164" fontId="20" fillId="0" borderId="0" xfId="0" applyNumberFormat="1" applyFont="1"/>
    <xf numFmtId="0" fontId="20" fillId="0" borderId="0" xfId="0" applyFont="1"/>
    <xf numFmtId="0" fontId="8" fillId="0" borderId="13" xfId="0" applyFont="1" applyBorder="1" applyAlignment="1">
      <alignment wrapText="1"/>
    </xf>
    <xf numFmtId="0" fontId="7" fillId="0" borderId="6" xfId="0" applyFont="1" applyBorder="1"/>
    <xf numFmtId="0" fontId="8" fillId="0" borderId="22" xfId="8" applyFont="1" applyBorder="1" applyAlignment="1">
      <alignment horizontal="center" vertical="center"/>
    </xf>
    <xf numFmtId="0" fontId="8" fillId="0" borderId="23" xfId="8" applyFont="1" applyBorder="1" applyAlignment="1">
      <alignment horizontal="center" vertical="center"/>
    </xf>
    <xf numFmtId="165" fontId="12" fillId="0" borderId="2" xfId="6" applyNumberFormat="1" applyFont="1" applyBorder="1" applyAlignment="1">
      <alignment horizontal="center" vertical="center"/>
    </xf>
    <xf numFmtId="165" fontId="12" fillId="0" borderId="6" xfId="6" applyNumberFormat="1" applyFont="1" applyBorder="1" applyAlignment="1">
      <alignment horizontal="center" vertical="center"/>
    </xf>
    <xf numFmtId="0" fontId="8" fillId="0" borderId="13" xfId="0" applyFont="1" applyBorder="1" applyAlignment="1">
      <alignment horizontal="left" indent="1"/>
    </xf>
    <xf numFmtId="0" fontId="8" fillId="0" borderId="13" xfId="0" applyFont="1" applyBorder="1" applyAlignment="1">
      <alignment horizontal="left" wrapText="1" indent="2"/>
    </xf>
    <xf numFmtId="0" fontId="8" fillId="0" borderId="13" xfId="0" applyFont="1" applyBorder="1" applyAlignment="1">
      <alignment horizontal="left" indent="2"/>
    </xf>
    <xf numFmtId="0" fontId="8" fillId="0" borderId="13" xfId="0" applyFont="1" applyBorder="1" applyAlignment="1">
      <alignment horizontal="left" wrapText="1" indent="1"/>
    </xf>
    <xf numFmtId="0" fontId="8" fillId="0" borderId="15" xfId="0" applyFont="1" applyBorder="1" applyAlignment="1">
      <alignment horizontal="left" wrapText="1" indent="1"/>
    </xf>
    <xf numFmtId="14" fontId="0" fillId="0" borderId="0" xfId="0" applyNumberFormat="1"/>
    <xf numFmtId="9" fontId="0" fillId="0" borderId="0" xfId="11" applyFont="1"/>
    <xf numFmtId="0" fontId="28" fillId="0" borderId="0" xfId="12"/>
    <xf numFmtId="0" fontId="28" fillId="0" borderId="24" xfId="12" applyBorder="1"/>
    <xf numFmtId="0" fontId="28" fillId="0" borderId="25" xfId="12" applyBorder="1"/>
    <xf numFmtId="0" fontId="29" fillId="0" borderId="26" xfId="12" applyFont="1" applyBorder="1" applyAlignment="1">
      <alignment vertical="center" wrapText="1"/>
    </xf>
    <xf numFmtId="0" fontId="29" fillId="0" borderId="26" xfId="12" applyFont="1" applyBorder="1" applyAlignment="1">
      <alignment horizontal="center" vertical="center" wrapText="1" shrinkToFit="1"/>
    </xf>
    <xf numFmtId="14" fontId="29" fillId="0" borderId="26" xfId="12" applyNumberFormat="1" applyFont="1" applyBorder="1" applyAlignment="1">
      <alignment vertical="center" wrapText="1"/>
    </xf>
    <xf numFmtId="0" fontId="29" fillId="0" borderId="26" xfId="12" applyFont="1" applyBorder="1" applyAlignment="1">
      <alignment horizontal="center" vertical="center" wrapText="1" shrinkToFit="1"/>
    </xf>
    <xf numFmtId="0" fontId="27" fillId="0" borderId="20" xfId="0" applyFont="1" applyBorder="1" applyAlignment="1">
      <alignment horizontal="center" vertical="center"/>
    </xf>
    <xf numFmtId="0" fontId="27" fillId="0" borderId="20" xfId="0" applyFont="1" applyBorder="1" applyAlignment="1">
      <alignment vertical="center"/>
    </xf>
    <xf numFmtId="0" fontId="7" fillId="0" borderId="5" xfId="0" applyFont="1" applyBorder="1" applyAlignment="1">
      <alignment vertical="center" wrapText="1"/>
    </xf>
    <xf numFmtId="0" fontId="8" fillId="0" borderId="0" xfId="0" applyFont="1"/>
    <xf numFmtId="0" fontId="26" fillId="0" borderId="20" xfId="0" applyFont="1" applyBorder="1" applyAlignment="1">
      <alignment horizontal="center" vertical="top" wrapText="1"/>
    </xf>
    <xf numFmtId="0" fontId="7" fillId="0" borderId="5" xfId="0" quotePrefix="1" applyFont="1" applyBorder="1" applyAlignment="1">
      <alignment horizontal="left" vertical="center" wrapText="1"/>
    </xf>
    <xf numFmtId="0" fontId="11" fillId="0" borderId="20" xfId="0" applyFont="1" applyBorder="1" applyAlignment="1">
      <alignment horizontal="center" vertical="center"/>
    </xf>
    <xf numFmtId="0" fontId="7" fillId="0" borderId="20" xfId="0" applyFont="1" applyBorder="1" applyAlignment="1">
      <alignment horizontal="center" vertical="top" wrapText="1"/>
    </xf>
    <xf numFmtId="0" fontId="8" fillId="0" borderId="0" xfId="0" applyFont="1" applyAlignment="1">
      <alignment vertical="center" wrapText="1"/>
    </xf>
    <xf numFmtId="0" fontId="0" fillId="0" borderId="0" xfId="0" applyAlignment="1">
      <alignment wrapText="1"/>
    </xf>
    <xf numFmtId="0" fontId="0" fillId="0" borderId="0" xfId="0"/>
    <xf numFmtId="0" fontId="11" fillId="0" borderId="20" xfId="8" applyFont="1" applyBorder="1" applyAlignment="1">
      <alignment horizontal="center" vertical="center"/>
    </xf>
    <xf numFmtId="0" fontId="7" fillId="0" borderId="5" xfId="8" applyFont="1" applyBorder="1" applyAlignment="1">
      <alignment horizontal="left" vertical="center" wrapText="1"/>
    </xf>
    <xf numFmtId="0" fontId="8" fillId="0" borderId="20" xfId="8" applyFont="1" applyBorder="1" applyAlignment="1">
      <alignment horizontal="center" vertical="top" wrapText="1"/>
    </xf>
    <xf numFmtId="0" fontId="11" fillId="0" borderId="22" xfId="8" applyFont="1" applyBorder="1" applyAlignment="1">
      <alignment horizontal="center" vertical="center"/>
    </xf>
    <xf numFmtId="0" fontId="13" fillId="0" borderId="0" xfId="7" applyFont="1" applyAlignment="1">
      <alignment horizontal="left" wrapText="1"/>
    </xf>
    <xf numFmtId="0" fontId="8" fillId="0" borderId="21" xfId="8" applyFont="1" applyBorder="1" applyAlignment="1">
      <alignment horizontal="center" vertical="top" wrapText="1"/>
    </xf>
    <xf numFmtId="0" fontId="11" fillId="0" borderId="21" xfId="8" applyFont="1" applyBorder="1" applyAlignment="1">
      <alignment horizontal="center" vertical="center"/>
    </xf>
    <xf numFmtId="0" fontId="30" fillId="0" borderId="27" xfId="0" applyFont="1" applyBorder="1" applyAlignment="1">
      <alignment horizontal="right" vertical="center" wrapText="1"/>
    </xf>
    <xf numFmtId="0" fontId="30" fillId="0" borderId="28" xfId="0" applyFont="1" applyBorder="1" applyAlignment="1">
      <alignment horizontal="right" vertical="center" wrapText="1"/>
    </xf>
    <xf numFmtId="0" fontId="30" fillId="0" borderId="29" xfId="0" applyFont="1" applyBorder="1" applyAlignment="1">
      <alignment horizontal="right" vertical="center" wrapText="1"/>
    </xf>
    <xf numFmtId="0" fontId="30" fillId="0" borderId="30" xfId="0" applyFont="1" applyBorder="1" applyAlignment="1">
      <alignment horizontal="right" vertical="center" wrapText="1"/>
    </xf>
  </cellXfs>
  <cellStyles count="13">
    <cellStyle name="m49048872" xfId="1" xr:uid="{00000000-0005-0000-0000-000000000000}"/>
    <cellStyle name="Normal" xfId="2" xr:uid="{00000000-0005-0000-0000-000001000000}"/>
    <cellStyle name="Гиперссылка" xfId="3" builtinId="8"/>
    <cellStyle name="Обычный" xfId="0" builtinId="0"/>
    <cellStyle name="Обычный 2" xfId="4" xr:uid="{00000000-0005-0000-0000-000004000000}"/>
    <cellStyle name="Обычный 2 2" xfId="5" xr:uid="{00000000-0005-0000-0000-000005000000}"/>
    <cellStyle name="Обычный 2 3" xfId="6" xr:uid="{00000000-0005-0000-0000-000006000000}"/>
    <cellStyle name="Обычный 3" xfId="12" xr:uid="{9CF6FBA6-05A4-44A6-949F-E8B0A0196848}"/>
    <cellStyle name="Обычный_Таблица 7" xfId="7" xr:uid="{00000000-0005-0000-0000-000007000000}"/>
    <cellStyle name="Обычный_Таблица30" xfId="8" xr:uid="{00000000-0005-0000-0000-000008000000}"/>
    <cellStyle name="Процентный" xfId="11" builtinId="5"/>
    <cellStyle name="Процентный 2" xfId="9" xr:uid="{00000000-0005-0000-0000-000009000000}"/>
    <cellStyle name="Процентный 2 2" xfId="10" xr:uid="{00000000-0005-0000-0000-00000A000000}"/>
  </cellStyles>
  <dxfs count="0"/>
  <tableStyles count="0" defaultTableStyle="TableStyleMedium2" defaultPivotStyle="PivotStyleLight16"/>
  <colors>
    <mruColors>
      <color rgb="FFCCFFCC"/>
      <color rgb="FFCC99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eetMetadata" Target="metadata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1.png"/><Relationship Id="rId1" Type="http://schemas.openxmlformats.org/officeDocument/2006/relationships/hyperlink" Target="#&#1057;&#1086;&#1076;&#1077;&#1088;&#1078;&#1072;&#1085;&#1080;&#1077;!A1"/></Relationships>
</file>

<file path=xl/drawings/_rels/drawing2.xml.rels><?xml version="1.0" encoding="UTF-8" standalone="yes"?>
<Relationships xmlns="http://schemas.openxmlformats.org/package/2006/relationships"><Relationship Id="rId2" Type="http://schemas.openxmlformats.org/officeDocument/2006/relationships/image" Target="../media/image1.png"/><Relationship Id="rId1" Type="http://schemas.openxmlformats.org/officeDocument/2006/relationships/hyperlink" Target="#&#1057;&#1086;&#1076;&#1077;&#1088;&#1078;&#1072;&#1085;&#1080;&#1077;!A1"/></Relationships>
</file>

<file path=xl/drawings/_rels/drawing3.xml.rels><?xml version="1.0" encoding="UTF-8" standalone="yes"?>
<Relationships xmlns="http://schemas.openxmlformats.org/package/2006/relationships"><Relationship Id="rId2" Type="http://schemas.openxmlformats.org/officeDocument/2006/relationships/image" Target="../media/image1.png"/><Relationship Id="rId1" Type="http://schemas.openxmlformats.org/officeDocument/2006/relationships/hyperlink" Target="#&#1057;&#1086;&#1076;&#1077;&#1088;&#1078;&#1072;&#1085;&#1080;&#1077;!A1"/></Relationships>
</file>

<file path=xl/drawings/_rels/drawing4.xml.rels><?xml version="1.0" encoding="UTF-8" standalone="yes"?>
<Relationships xmlns="http://schemas.openxmlformats.org/package/2006/relationships"><Relationship Id="rId2" Type="http://schemas.openxmlformats.org/officeDocument/2006/relationships/image" Target="../media/image1.png"/><Relationship Id="rId1" Type="http://schemas.openxmlformats.org/officeDocument/2006/relationships/hyperlink" Target="#&#1057;&#1086;&#1076;&#1077;&#1088;&#1078;&#1072;&#1085;&#1080;&#1077;!A1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1428751</xdr:colOff>
      <xdr:row>0</xdr:row>
      <xdr:rowOff>0</xdr:rowOff>
    </xdr:from>
    <xdr:ext cx="391046" cy="417267"/>
    <xdr:pic>
      <xdr:nvPicPr>
        <xdr:cNvPr id="2" name="Рисунок 1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1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 cstate="print">
          <a:duotone>
            <a:prstClr val="black"/>
            <a:srgbClr val="FF0000">
              <a:tint val="45000"/>
              <a:satMod val="400000"/>
            </a:srgbClr>
          </a:duotone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428751" y="0"/>
          <a:ext cx="391046" cy="417267"/>
        </a:xfrm>
        <a:prstGeom prst="rect">
          <a:avLst/>
        </a:prstGeom>
      </xdr:spPr>
    </xdr:pic>
    <xdr:clientData/>
  </xdr:oneCellAnchor>
</xdr:wsDr>
</file>

<file path=xl/drawings/drawing2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1428751</xdr:colOff>
      <xdr:row>0</xdr:row>
      <xdr:rowOff>0</xdr:rowOff>
    </xdr:from>
    <xdr:ext cx="391046" cy="417267"/>
    <xdr:pic>
      <xdr:nvPicPr>
        <xdr:cNvPr id="4" name="Рисунок 3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200-000004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 cstate="print">
          <a:duotone>
            <a:prstClr val="black"/>
            <a:srgbClr val="FF0000">
              <a:tint val="45000"/>
              <a:satMod val="400000"/>
            </a:srgbClr>
          </a:duotone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428751" y="0"/>
          <a:ext cx="391046" cy="417267"/>
        </a:xfrm>
        <a:prstGeom prst="rect">
          <a:avLst/>
        </a:prstGeom>
      </xdr:spPr>
    </xdr:pic>
    <xdr:clientData/>
  </xdr:oneCellAnchor>
</xdr:wsDr>
</file>

<file path=xl/drawings/drawing3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1428751</xdr:colOff>
      <xdr:row>0</xdr:row>
      <xdr:rowOff>0</xdr:rowOff>
    </xdr:from>
    <xdr:ext cx="391046" cy="417267"/>
    <xdr:pic>
      <xdr:nvPicPr>
        <xdr:cNvPr id="3" name="Рисунок 2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800-000003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 cstate="print">
          <a:duotone>
            <a:prstClr val="black"/>
            <a:srgbClr val="FF0000">
              <a:tint val="45000"/>
              <a:satMod val="400000"/>
            </a:srgbClr>
          </a:duotone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428751" y="0"/>
          <a:ext cx="391046" cy="417267"/>
        </a:xfrm>
        <a:prstGeom prst="rect">
          <a:avLst/>
        </a:prstGeom>
      </xdr:spPr>
    </xdr:pic>
    <xdr:clientData/>
  </xdr:oneCellAnchor>
</xdr:wsDr>
</file>

<file path=xl/drawings/drawing4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1428751</xdr:colOff>
      <xdr:row>0</xdr:row>
      <xdr:rowOff>0</xdr:rowOff>
    </xdr:from>
    <xdr:ext cx="391046" cy="417267"/>
    <xdr:pic>
      <xdr:nvPicPr>
        <xdr:cNvPr id="2" name="Рисунок 1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B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 cstate="print">
          <a:duotone>
            <a:prstClr val="black"/>
            <a:srgbClr val="FF0000">
              <a:tint val="45000"/>
              <a:satMod val="400000"/>
            </a:srgbClr>
          </a:duotone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428751" y="0"/>
          <a:ext cx="391046" cy="417267"/>
        </a:xfrm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2.bin"/></Relationships>
</file>

<file path=xl/worksheets/_rels/sheet6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3.xml"/><Relationship Id="rId1" Type="http://schemas.openxmlformats.org/officeDocument/2006/relationships/printerSettings" Target="../printerSettings/printerSettings3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4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C1944A4-1BDB-43EC-9208-4BA67269B05B}">
  <dimension ref="A1:H89"/>
  <sheetViews>
    <sheetView workbookViewId="0">
      <pane xSplit="1" ySplit="1" topLeftCell="B2" activePane="bottomRight" state="frozen"/>
      <selection pane="topRight" activeCell="B1" sqref="B1"/>
      <selection pane="bottomLeft" activeCell="A2" sqref="A2"/>
      <selection pane="bottomRight" activeCell="I1" sqref="I1:I1048576"/>
    </sheetView>
  </sheetViews>
  <sheetFormatPr defaultRowHeight="12.5" x14ac:dyDescent="0.25"/>
  <cols>
    <col min="1" max="1" width="9.90625" bestFit="1" customWidth="1"/>
    <col min="4" max="4" width="10.453125" bestFit="1" customWidth="1"/>
    <col min="5" max="5" width="11.81640625" bestFit="1" customWidth="1"/>
    <col min="6" max="6" width="10.453125" bestFit="1" customWidth="1"/>
    <col min="8" max="8" width="9.81640625" bestFit="1" customWidth="1"/>
  </cols>
  <sheetData>
    <row r="1" spans="1:8" x14ac:dyDescent="0.25">
      <c r="A1" t="s">
        <v>53</v>
      </c>
      <c r="B1" t="s">
        <v>55</v>
      </c>
      <c r="C1" t="s">
        <v>54</v>
      </c>
      <c r="D1" t="s">
        <v>57</v>
      </c>
      <c r="E1" t="s">
        <v>56</v>
      </c>
      <c r="F1" t="s">
        <v>58</v>
      </c>
      <c r="G1" t="s">
        <v>59</v>
      </c>
      <c r="H1" t="s">
        <v>90</v>
      </c>
    </row>
    <row r="2" spans="1:8" x14ac:dyDescent="0.25">
      <c r="A2" s="89">
        <v>37622</v>
      </c>
      <c r="B2" cm="1">
        <f t="array" ref="B2:B37">TRANSPOSE(ВВП_ТЕКУЩ_95!AH8:BQ8)</f>
        <v>1476.1</v>
      </c>
      <c r="C2">
        <f>C3*B2/B3</f>
        <v>1655.1359203864868</v>
      </c>
      <c r="D2" cm="1">
        <f t="array" ref="D2:D37">TRANSPOSE(ВВП_ПОСТ_СК_03!B8:AK8)</f>
        <v>2720.1</v>
      </c>
      <c r="E2">
        <f>E3*D2/D3</f>
        <v>7299.3838127260397</v>
      </c>
      <c r="F2" cm="1">
        <f t="array" ref="F2:F37">TRANSPOSE(ВВП_ПОСТ_СК_03!B5:AK5)</f>
        <v>7119.7</v>
      </c>
      <c r="G2">
        <f>G3*F2/F3</f>
        <v>20256.248476688404</v>
      </c>
      <c r="H2">
        <f>IFERROR(INDEX(НАСЕЛЕНИЕ!$4:$4,1,MATCH(A2,НАСЕЛЕНИЕ!$3:$3,0))/10^6,"")</f>
        <v>144.648618</v>
      </c>
    </row>
    <row r="3" spans="1:8" x14ac:dyDescent="0.25">
      <c r="A3" s="89">
        <v>37712</v>
      </c>
      <c r="B3">
        <v>1546.6</v>
      </c>
      <c r="C3">
        <f>C4*B3/B4</f>
        <v>1734.1868535124586</v>
      </c>
      <c r="D3">
        <v>2732.7</v>
      </c>
      <c r="E3">
        <f>E4*D3/D4</f>
        <v>7333.1958917085585</v>
      </c>
      <c r="F3">
        <v>7199.1</v>
      </c>
      <c r="G3">
        <f>G4*F3/F4</f>
        <v>20482.149305241441</v>
      </c>
      <c r="H3" t="str">
        <f>IFERROR(INDEX(НАСЕЛЕНИЕ!$4:$4,1,MATCH(A3,НАСЕЛЕНИЕ!$3:$3,0))/10^6,"")</f>
        <v/>
      </c>
    </row>
    <row r="4" spans="1:8" x14ac:dyDescent="0.25">
      <c r="A4" s="89">
        <v>37803</v>
      </c>
      <c r="B4">
        <v>1661.3</v>
      </c>
      <c r="C4">
        <f>C5*B4/B5</f>
        <v>1862.7987971940045</v>
      </c>
      <c r="D4">
        <v>2774.7</v>
      </c>
      <c r="E4">
        <f>E5*D4/D5</f>
        <v>7445.9028216502857</v>
      </c>
      <c r="F4">
        <v>7320.6</v>
      </c>
      <c r="G4">
        <f>G5*F4/F5</f>
        <v>20827.82878470232</v>
      </c>
      <c r="H4" t="str">
        <f>IFERROR(INDEX(НАСЕЛЕНИЕ!$4:$4,1,MATCH(A4,НАСЕЛЕНИЕ!$3:$3,0))/10^6,"")</f>
        <v/>
      </c>
    </row>
    <row r="5" spans="1:8" x14ac:dyDescent="0.25">
      <c r="A5" s="89">
        <v>37895</v>
      </c>
      <c r="B5">
        <v>1853.4</v>
      </c>
      <c r="C5">
        <f>C6*B5/B6</f>
        <v>2078.1985738393837</v>
      </c>
      <c r="D5">
        <v>2893.3</v>
      </c>
      <c r="E5">
        <f>E6*D5/D6</f>
        <v>7764.1657238190701</v>
      </c>
      <c r="F5">
        <v>7454.1</v>
      </c>
      <c r="G5">
        <f>G6*F5/F6</f>
        <v>21207.649447319833</v>
      </c>
      <c r="H5" t="str">
        <f>IFERROR(INDEX(НАСЕЛЕНИЕ!$4:$4,1,MATCH(A5,НАСЕЛЕНИЕ!$3:$3,0))/10^6,"")</f>
        <v/>
      </c>
    </row>
    <row r="6" spans="1:8" x14ac:dyDescent="0.25">
      <c r="A6" s="89">
        <v>37987</v>
      </c>
      <c r="B6">
        <v>1862.8</v>
      </c>
      <c r="C6">
        <f>C7*B6/B7</f>
        <v>2088.7386982561798</v>
      </c>
      <c r="D6">
        <v>3042</v>
      </c>
      <c r="E6">
        <f>E7*D6/D7</f>
        <v>8163.2019257794245</v>
      </c>
      <c r="F6">
        <v>7594.2</v>
      </c>
      <c r="G6">
        <f>G7*F6/F7</f>
        <v>21606.24776067349</v>
      </c>
      <c r="H6">
        <f>IFERROR(INDEX(НАСЕЛЕНИЕ!$4:$4,1,MATCH(A6,НАСЕЛЕНИЕ!$3:$3,0))/10^6,"")</f>
        <v>144.06731600000001</v>
      </c>
    </row>
    <row r="7" spans="1:8" x14ac:dyDescent="0.25">
      <c r="A7" s="89">
        <v>38078</v>
      </c>
      <c r="B7">
        <v>1985.7</v>
      </c>
      <c r="C7">
        <f>C8*B7/B8</f>
        <v>2226.5452185566332</v>
      </c>
      <c r="D7">
        <v>3064.3</v>
      </c>
      <c r="E7">
        <f>E8*D7/D8</f>
        <v>8223.043938581819</v>
      </c>
      <c r="F7">
        <v>7740.5</v>
      </c>
      <c r="G7">
        <f>G8*F7/F8</f>
        <v>22022.48568532474</v>
      </c>
      <c r="H7" t="str">
        <f>IFERROR(INDEX(НАСЕЛЕНИЕ!$4:$4,1,MATCH(A7,НАСЕЛЕНИЕ!$3:$3,0))/10^6,"")</f>
        <v/>
      </c>
    </row>
    <row r="8" spans="1:8" x14ac:dyDescent="0.25">
      <c r="A8" s="89">
        <v>38169</v>
      </c>
      <c r="B8">
        <v>2174.8000000000002</v>
      </c>
      <c r="C8">
        <f>C9*B8/B9</f>
        <v>2438.5811257072905</v>
      </c>
      <c r="D8">
        <v>3170.1</v>
      </c>
      <c r="E8">
        <f>E9*D8/D9</f>
        <v>8506.9580621016939</v>
      </c>
      <c r="F8">
        <v>7857.8</v>
      </c>
      <c r="G8">
        <f>G9*F8/F9</f>
        <v>22356.215750680803</v>
      </c>
      <c r="H8" t="str">
        <f>IFERROR(INDEX(НАСЕЛЕНИЕ!$4:$4,1,MATCH(A8,НАСЕЛЕНИЕ!$3:$3,0))/10^6,"")</f>
        <v/>
      </c>
    </row>
    <row r="9" spans="1:8" x14ac:dyDescent="0.25">
      <c r="A9" s="89">
        <v>38261</v>
      </c>
      <c r="B9">
        <v>2415.1999999999998</v>
      </c>
      <c r="C9">
        <f>C10*B9/B10</f>
        <v>2708.1392012176971</v>
      </c>
      <c r="D9">
        <v>3231.6</v>
      </c>
      <c r="E9">
        <f>E10*D9/D10</f>
        <v>8671.9932095163676</v>
      </c>
      <c r="F9">
        <v>7945.6</v>
      </c>
      <c r="G9">
        <f>G10*F9/F10</f>
        <v>22606.015407443483</v>
      </c>
      <c r="H9" t="str">
        <f>IFERROR(INDEX(НАСЕЛЕНИЕ!$4:$4,1,MATCH(A9,НАСЕЛЕНИЕ!$3:$3,0))/10^6,"")</f>
        <v/>
      </c>
    </row>
    <row r="10" spans="1:8" x14ac:dyDescent="0.25">
      <c r="A10" s="89">
        <v>38353</v>
      </c>
      <c r="B10">
        <v>2307.3000000000002</v>
      </c>
      <c r="C10">
        <f>C11*B10/B11</f>
        <v>2587.1520283908553</v>
      </c>
      <c r="D10">
        <v>3328.1</v>
      </c>
      <c r="E10">
        <f>E11*D10/D11</f>
        <v>8930.9507985491473</v>
      </c>
      <c r="F10">
        <v>8084.5</v>
      </c>
      <c r="G10">
        <f>G11*F10/F11</f>
        <v>23001.199602481476</v>
      </c>
      <c r="H10">
        <f>IFERROR(INDEX(НАСЕЛЕНИЕ!$4:$4,1,MATCH(A10,НАСЕЛЕНИЕ!$3:$3,0))/10^6,"")</f>
        <v>143.51881399999999</v>
      </c>
    </row>
    <row r="11" spans="1:8" x14ac:dyDescent="0.25">
      <c r="A11" s="89">
        <v>38443</v>
      </c>
      <c r="B11">
        <v>2536.3000000000002</v>
      </c>
      <c r="C11">
        <f>C12*B11/B12</f>
        <v>2843.927399821318</v>
      </c>
      <c r="D11">
        <v>3486.8</v>
      </c>
      <c r="E11">
        <f>E12*D11/D12</f>
        <v>9356.8219838289624</v>
      </c>
      <c r="F11">
        <v>8207.6</v>
      </c>
      <c r="G11">
        <f>G12*F11/F12</f>
        <v>23351.43123969658</v>
      </c>
      <c r="H11" t="str">
        <f>IFERROR(INDEX(НАСЕЛЕНИЕ!$4:$4,1,MATCH(A11,НАСЕЛЕНИЕ!$3:$3,0))/10^6,"")</f>
        <v/>
      </c>
    </row>
    <row r="12" spans="1:8" x14ac:dyDescent="0.25">
      <c r="A12" s="89">
        <v>38534</v>
      </c>
      <c r="B12">
        <v>2755.1</v>
      </c>
      <c r="C12">
        <f>C13*B12/B13</f>
        <v>3089.2656149697245</v>
      </c>
      <c r="D12">
        <v>3568.3</v>
      </c>
      <c r="E12">
        <f>E13*D12/D13</f>
        <v>9575.527097882552</v>
      </c>
      <c r="F12">
        <v>8352.2000000000007</v>
      </c>
      <c r="G12">
        <f>G13*F12/F13</f>
        <v>23762.832496733979</v>
      </c>
      <c r="H12" t="str">
        <f>IFERROR(INDEX(НАСЕЛЕНИЕ!$4:$4,1,MATCH(A12,НАСЕЛЕНИЕ!$3:$3,0))/10^6,"")</f>
        <v/>
      </c>
    </row>
    <row r="13" spans="1:8" x14ac:dyDescent="0.25">
      <c r="A13" s="89">
        <v>38626</v>
      </c>
      <c r="B13">
        <v>3054.2</v>
      </c>
      <c r="C13">
        <f>C14*B13/B14</f>
        <v>3424.6434035935295</v>
      </c>
      <c r="D13">
        <v>3647.9</v>
      </c>
      <c r="E13">
        <f>E14*D13/D14</f>
        <v>9789.1335651054451</v>
      </c>
      <c r="F13">
        <v>8524.5</v>
      </c>
      <c r="G13">
        <f>G14*F13/F14</f>
        <v>24253.042984891261</v>
      </c>
      <c r="H13" t="str">
        <f>IFERROR(INDEX(НАСЕЛЕНИЕ!$4:$4,1,MATCH(A13,НАСЕЛЕНИЕ!$3:$3,0))/10^6,"")</f>
        <v/>
      </c>
    </row>
    <row r="14" spans="1:8" x14ac:dyDescent="0.25">
      <c r="A14" s="89">
        <v>38718</v>
      </c>
      <c r="B14">
        <v>2815.1</v>
      </c>
      <c r="C14">
        <f>C15*B14/B15</f>
        <v>3156.5430048641688</v>
      </c>
      <c r="D14">
        <v>3704.8</v>
      </c>
      <c r="E14">
        <f>E15*D14/D15</f>
        <v>9941.824620193167</v>
      </c>
      <c r="F14">
        <v>8689.1</v>
      </c>
      <c r="G14">
        <f>G15*F14/F15</f>
        <v>24721.346213856374</v>
      </c>
      <c r="H14">
        <f>IFERROR(INDEX(НАСЕЛЕНИЕ!$4:$4,1,MATCH(A14,НАСЕЛЕНИЕ!$3:$3,0))/10^6,"")</f>
        <v>143.04963699999999</v>
      </c>
    </row>
    <row r="15" spans="1:8" x14ac:dyDescent="0.25">
      <c r="A15" s="89">
        <v>38808</v>
      </c>
      <c r="B15">
        <v>3095.6</v>
      </c>
      <c r="C15">
        <f>C16*B15/B16</f>
        <v>3471.0648026206959</v>
      </c>
      <c r="D15">
        <v>3894.6</v>
      </c>
      <c r="E15">
        <f>E16*D15/D16</f>
        <v>10451.152603596498</v>
      </c>
      <c r="F15">
        <v>8856.4</v>
      </c>
      <c r="G15">
        <f>G16*F15/F16</f>
        <v>25197.331209031727</v>
      </c>
      <c r="H15" t="str">
        <f>IFERROR(INDEX(НАСЕЛЕНИЕ!$4:$4,1,MATCH(A15,НАСЕЛЕНИЕ!$3:$3,0))/10^6,"")</f>
        <v/>
      </c>
    </row>
    <row r="16" spans="1:8" x14ac:dyDescent="0.25">
      <c r="A16" s="89">
        <v>38899</v>
      </c>
      <c r="B16">
        <v>3346.7</v>
      </c>
      <c r="C16">
        <f>C17*B16/B17</f>
        <v>3752.6206793289452</v>
      </c>
      <c r="D16">
        <v>3972.9</v>
      </c>
      <c r="E16">
        <f>E17*D16/D17</f>
        <v>10661.270522987863</v>
      </c>
      <c r="F16">
        <v>9059.7000000000007</v>
      </c>
      <c r="G16">
        <f>G17*F16/F17</f>
        <v>25775.739753676975</v>
      </c>
      <c r="H16" t="str">
        <f>IFERROR(INDEX(НАСЕЛЕНИЕ!$4:$4,1,MATCH(A16,НАСЕЛЕНИЕ!$3:$3,0))/10^6,"")</f>
        <v/>
      </c>
    </row>
    <row r="17" spans="1:8" x14ac:dyDescent="0.25">
      <c r="A17" s="89">
        <v>38991</v>
      </c>
      <c r="B17">
        <v>3717.3</v>
      </c>
      <c r="C17">
        <f>C18*B17/B18</f>
        <v>4168.1706909102968</v>
      </c>
      <c r="D17">
        <v>4155.6000000000004</v>
      </c>
      <c r="E17">
        <f>E18*D17/D18</f>
        <v>11151.545668234379</v>
      </c>
      <c r="F17">
        <v>9231.7999999999993</v>
      </c>
      <c r="G17">
        <f>G18*F17/F18</f>
        <v>26265.381222114975</v>
      </c>
      <c r="H17" t="str">
        <f>IFERROR(INDEX(НАСЕЛЕНИЕ!$4:$4,1,MATCH(A17,НАСЕЛЕНИЕ!$3:$3,0))/10^6,"")</f>
        <v/>
      </c>
    </row>
    <row r="18" spans="1:8" x14ac:dyDescent="0.25">
      <c r="A18" s="89">
        <v>39083</v>
      </c>
      <c r="B18">
        <v>3403.1</v>
      </c>
      <c r="C18">
        <f>C19*B18/B19</f>
        <v>3815.8614258297225</v>
      </c>
      <c r="D18">
        <v>4220.7</v>
      </c>
      <c r="E18">
        <f>E19*D18/D19</f>
        <v>11326.241409644057</v>
      </c>
      <c r="F18">
        <v>9399.2000000000007</v>
      </c>
      <c r="G18">
        <f>G19*F18/F19</f>
        <v>26741.650727149972</v>
      </c>
      <c r="H18">
        <f>IFERROR(INDEX(НАСЕЛЕНИЕ!$4:$4,1,MATCH(A18,НАСЕЛЕНИЕ!$3:$3,0))/10^6,"")</f>
        <v>142.805114</v>
      </c>
    </row>
    <row r="19" spans="1:8" x14ac:dyDescent="0.25">
      <c r="A19" s="89">
        <v>39173</v>
      </c>
      <c r="B19">
        <v>3789.7</v>
      </c>
      <c r="C19">
        <f>C20*B19/B20</f>
        <v>4249.3520747162584</v>
      </c>
      <c r="D19">
        <v>4444.2</v>
      </c>
      <c r="E19">
        <f>E20*D19/D20</f>
        <v>11926.003286833966</v>
      </c>
      <c r="F19">
        <v>9636.4</v>
      </c>
      <c r="G19">
        <f>G20*F19/F20</f>
        <v>27416.508114212695</v>
      </c>
      <c r="H19" t="str">
        <f>IFERROR(INDEX(НАСЕЛЕНИЕ!$4:$4,1,MATCH(A19,НАСЕЛЕНИЕ!$3:$3,0))/10^6,"")</f>
        <v/>
      </c>
    </row>
    <row r="20" spans="1:8" x14ac:dyDescent="0.25">
      <c r="A20" s="89">
        <v>39264</v>
      </c>
      <c r="B20">
        <v>4158.6000000000004</v>
      </c>
      <c r="C20">
        <f>C21*B20/B21</f>
        <v>4662.995893583934</v>
      </c>
      <c r="D20">
        <v>4572.2</v>
      </c>
      <c r="E20">
        <f>E21*D20/D21</f>
        <v>12269.491073323041</v>
      </c>
      <c r="F20">
        <v>9848.9</v>
      </c>
      <c r="G20">
        <f>G21*F20/F21</f>
        <v>28021.091565944691</v>
      </c>
      <c r="H20" t="str">
        <f>IFERROR(INDEX(НАСЕЛЕНИЕ!$4:$4,1,MATCH(A20,НАСЕЛЕНИЕ!$3:$3,0))/10^6,"")</f>
        <v/>
      </c>
    </row>
    <row r="21" spans="1:8" x14ac:dyDescent="0.25">
      <c r="A21" s="89">
        <v>39356</v>
      </c>
      <c r="B21">
        <v>4680.3</v>
      </c>
      <c r="C21">
        <f>C22*B21/B22</f>
        <v>5247.9727987161268</v>
      </c>
      <c r="D21">
        <v>4741.8</v>
      </c>
      <c r="E21">
        <f>E22*D21/D22</f>
        <v>12724.612390421067</v>
      </c>
      <c r="F21">
        <v>10163.5</v>
      </c>
      <c r="G21">
        <f>G22*F21/F22</f>
        <v>28916.159584367681</v>
      </c>
      <c r="H21" t="str">
        <f>IFERROR(INDEX(НАСЕЛЕНИЕ!$4:$4,1,MATCH(A21,НАСЕЛЕНИЕ!$3:$3,0))/10^6,"")</f>
        <v/>
      </c>
    </row>
    <row r="22" spans="1:8" x14ac:dyDescent="0.25">
      <c r="A22" s="89">
        <v>39448</v>
      </c>
      <c r="B22">
        <v>4307</v>
      </c>
      <c r="C22">
        <f>C23*B22/B23</f>
        <v>4829.395304589525</v>
      </c>
      <c r="D22">
        <v>4869.1000000000004</v>
      </c>
      <c r="E22">
        <f>E23*D22/D23</f>
        <v>13066.22172807778</v>
      </c>
      <c r="F22">
        <v>10433.1</v>
      </c>
      <c r="G22">
        <f>G23*F22/F23</f>
        <v>29683.198165953308</v>
      </c>
      <c r="H22">
        <f>IFERROR(INDEX(НАСЕЛЕНИЕ!$4:$4,1,MATCH(A22,НАСЕЛЕНИЕ!$3:$3,0))/10^6,"")</f>
        <v>142.742366</v>
      </c>
    </row>
    <row r="23" spans="1:8" x14ac:dyDescent="0.25">
      <c r="A23" s="89">
        <v>39539</v>
      </c>
      <c r="B23">
        <v>4785.1000000000004</v>
      </c>
      <c r="C23">
        <f>C24*B23/B24</f>
        <v>5365.4839730650892</v>
      </c>
      <c r="D23">
        <v>4996.6000000000004</v>
      </c>
      <c r="E23">
        <f>E24*D23/D24</f>
        <v>13408.367765400882</v>
      </c>
      <c r="F23">
        <v>10498</v>
      </c>
      <c r="G23">
        <f>G24*F23/F24</f>
        <v>29867.845064858746</v>
      </c>
      <c r="H23" t="str">
        <f>IFERROR(INDEX(НАСЕЛЕНИЕ!$4:$4,1,MATCH(A23,НАСЕЛЕНИЕ!$3:$3,0))/10^6,"")</f>
        <v/>
      </c>
    </row>
    <row r="24" spans="1:8" x14ac:dyDescent="0.25">
      <c r="A24" s="89">
        <v>39630</v>
      </c>
      <c r="B24">
        <v>5255.2</v>
      </c>
      <c r="C24">
        <f>C25*B24/B25</f>
        <v>5892.6023228880595</v>
      </c>
      <c r="D24">
        <v>5074.6000000000004</v>
      </c>
      <c r="E24">
        <f>E25*D24/D25</f>
        <v>13617.680635292663</v>
      </c>
      <c r="F24">
        <v>10341.5</v>
      </c>
      <c r="G24">
        <f>G25*F24/F25</f>
        <v>29422.587134524358</v>
      </c>
      <c r="H24" t="str">
        <f>IFERROR(INDEX(НАСЕЛЕНИЕ!$4:$4,1,MATCH(A24,НАСЕЛЕНИЕ!$3:$3,0))/10^6,"")</f>
        <v/>
      </c>
    </row>
    <row r="25" spans="1:8" x14ac:dyDescent="0.25">
      <c r="A25" s="89">
        <v>39722</v>
      </c>
      <c r="B25">
        <v>5619.6</v>
      </c>
      <c r="C25">
        <f>C26*B25/B26</f>
        <v>6301.2003375136519</v>
      </c>
      <c r="D25">
        <v>5045.8999999999996</v>
      </c>
      <c r="E25">
        <f>E26*D25/D26</f>
        <v>13540.664233165815</v>
      </c>
      <c r="F25">
        <v>10005.200000000001</v>
      </c>
      <c r="G25">
        <f>G26*F25/F26</f>
        <v>28465.780476559794</v>
      </c>
      <c r="H25" t="str">
        <f>IFERROR(INDEX(НАСЕЛЕНИЕ!$4:$4,1,MATCH(A25,НАСЕЛЕНИЕ!$3:$3,0))/10^6,"")</f>
        <v/>
      </c>
    </row>
    <row r="26" spans="1:8" x14ac:dyDescent="0.25">
      <c r="A26" s="89">
        <v>39814</v>
      </c>
      <c r="B26">
        <v>4852.2</v>
      </c>
      <c r="C26">
        <f>C27*B26/B27</f>
        <v>5440.7225207637084</v>
      </c>
      <c r="D26">
        <v>4844.2</v>
      </c>
      <c r="E26">
        <f>E27*D26/D27</f>
        <v>12999.402619612329</v>
      </c>
      <c r="F26">
        <v>9652.2999999999993</v>
      </c>
      <c r="G26">
        <f>G27*F26/F27</f>
        <v>27461.745181895221</v>
      </c>
      <c r="H26">
        <f>IFERROR(INDEX(НАСЕЛЕНИЕ!$4:$4,1,MATCH(A26,НАСЕЛЕНИЕ!$3:$3,0))/10^6,"")</f>
        <v>142.785348</v>
      </c>
    </row>
    <row r="27" spans="1:8" x14ac:dyDescent="0.25">
      <c r="A27" s="89">
        <v>39904</v>
      </c>
      <c r="B27">
        <v>5075.3</v>
      </c>
      <c r="C27">
        <f>C28*B27/B28</f>
        <v>5690.8822821878839</v>
      </c>
      <c r="D27">
        <v>4729.8999999999996</v>
      </c>
      <c r="E27">
        <f>E28*D27/D28</f>
        <v>12692.678760270912</v>
      </c>
      <c r="F27">
        <v>9511.5</v>
      </c>
      <c r="G27">
        <f>G28*F27/F28</f>
        <v>27061.155299524093</v>
      </c>
      <c r="H27" t="str">
        <f>IFERROR(INDEX(НАСЕЛЕНИЕ!$4:$4,1,MATCH(A27,НАСЕЛЕНИЕ!$3:$3,0))/10^6,"")</f>
        <v/>
      </c>
    </row>
    <row r="28" spans="1:8" x14ac:dyDescent="0.25">
      <c r="A28" s="89">
        <v>39995</v>
      </c>
      <c r="B28">
        <v>5330.3</v>
      </c>
      <c r="C28">
        <f>C29*B28/B29</f>
        <v>5976.8111892392717</v>
      </c>
      <c r="D28">
        <v>4666.7</v>
      </c>
      <c r="E28">
        <f>E29*D28/D29</f>
        <v>12523.081665691931</v>
      </c>
      <c r="F28">
        <v>9550.5</v>
      </c>
      <c r="G28">
        <f>G29*F28/F29</f>
        <v>27172.11414478314</v>
      </c>
      <c r="H28" t="str">
        <f>IFERROR(INDEX(НАСЕЛЕНИЕ!$4:$4,1,MATCH(A28,НАСЕЛЕНИЕ!$3:$3,0))/10^6,"")</f>
        <v/>
      </c>
    </row>
    <row r="29" spans="1:8" x14ac:dyDescent="0.25">
      <c r="A29" s="89">
        <v>40087</v>
      </c>
      <c r="B29">
        <v>5728.1</v>
      </c>
      <c r="C29">
        <f>C30*B29/B30</f>
        <v>6422.8602842394366</v>
      </c>
      <c r="D29">
        <v>4746.1000000000004</v>
      </c>
      <c r="E29">
        <f>E30*D29/D30</f>
        <v>12736.151433248437</v>
      </c>
      <c r="F29">
        <v>9653.7999999999993</v>
      </c>
      <c r="G29">
        <f>G30*F29/F30</f>
        <v>27466.012829789797</v>
      </c>
      <c r="H29" t="str">
        <f>IFERROR(INDEX(НАСЕЛЕНИЕ!$4:$4,1,MATCH(A29,НАСЕЛЕНИЕ!$3:$3,0))/10^6,"")</f>
        <v/>
      </c>
    </row>
    <row r="30" spans="1:8" x14ac:dyDescent="0.25">
      <c r="A30" s="89">
        <v>40179</v>
      </c>
      <c r="B30">
        <v>5285.4</v>
      </c>
      <c r="C30">
        <f>C31*B30/B31</f>
        <v>5926.4652758015945</v>
      </c>
      <c r="D30">
        <v>4939.7</v>
      </c>
      <c r="E30">
        <f>E31*D30/D31</f>
        <v>13255.676710313161</v>
      </c>
      <c r="F30">
        <v>9860.2999999999993</v>
      </c>
      <c r="G30">
        <f>G31*F30/F31</f>
        <v>28053.525689943475</v>
      </c>
      <c r="H30">
        <f>IFERROR(INDEX(НАСЕЛЕНИЕ!$4:$4,1,MATCH(A30,НАСЕЛЕНИЕ!$3:$3,0))/10^6,"")</f>
        <v>142.849468</v>
      </c>
    </row>
    <row r="31" spans="1:8" x14ac:dyDescent="0.25">
      <c r="A31" s="89">
        <v>40269</v>
      </c>
      <c r="B31">
        <v>5664.7</v>
      </c>
      <c r="C31">
        <f>C32*B31/B32</f>
        <v>6351.7705089176397</v>
      </c>
      <c r="D31">
        <v>5016.1000000000004</v>
      </c>
      <c r="E31">
        <f>E32*D31/D32</f>
        <v>13460.695982873827</v>
      </c>
      <c r="F31">
        <v>9953.9</v>
      </c>
      <c r="G31">
        <f>G32*F31/F32</f>
        <v>28319.826918565192</v>
      </c>
      <c r="H31" t="str">
        <f>IFERROR(INDEX(НАСЕЛЕНИЕ!$4:$4,1,MATCH(A31,НАСЕЛЕНИЕ!$3:$3,0))/10^6,"")</f>
        <v/>
      </c>
    </row>
    <row r="32" spans="1:8" x14ac:dyDescent="0.25">
      <c r="A32" s="89">
        <v>40360</v>
      </c>
      <c r="B32">
        <v>6068.9</v>
      </c>
      <c r="C32">
        <f>C33*B32/B33</f>
        <v>6804.9958588398786</v>
      </c>
      <c r="D32">
        <v>5006.5</v>
      </c>
      <c r="E32">
        <f>E33*D32/D33</f>
        <v>13434.934398887146</v>
      </c>
      <c r="F32">
        <v>10006.1</v>
      </c>
      <c r="G32">
        <f>G33*F32/F33</f>
        <v>28468.341065296532</v>
      </c>
      <c r="H32" t="str">
        <f>IFERROR(INDEX(НАСЕЛЕНИЕ!$4:$4,1,MATCH(A32,НАСЕЛЕНИЕ!$3:$3,0))/10^6,"")</f>
        <v/>
      </c>
    </row>
    <row r="33" spans="1:8" x14ac:dyDescent="0.25">
      <c r="A33" s="89">
        <v>40452</v>
      </c>
      <c r="B33">
        <v>6598.6</v>
      </c>
      <c r="C33">
        <f>C34*B33/B34</f>
        <v>7398.9430826246653</v>
      </c>
      <c r="D33">
        <v>5057</v>
      </c>
      <c r="E33">
        <f>E34*D33/D34</f>
        <v>13570.451064650413</v>
      </c>
      <c r="F33">
        <v>10131.799999999999</v>
      </c>
      <c r="G33">
        <f>G34*F33/F34</f>
        <v>28825.969958862232</v>
      </c>
      <c r="H33" t="str">
        <f>IFERROR(INDEX(НАСЕЛЕНИЕ!$4:$4,1,MATCH(A33,НАСЕЛЕНИЕ!$3:$3,0))/10^6,"")</f>
        <v/>
      </c>
    </row>
    <row r="34" spans="1:8" x14ac:dyDescent="0.25">
      <c r="A34" s="89">
        <v>40544</v>
      </c>
      <c r="B34">
        <v>6044.2</v>
      </c>
      <c r="C34" cm="1">
        <f t="array" ref="C34:C88">TRANSPOSE(ВВП_ТЕКУЩ_11!B8:BD8)</f>
        <v>6777.3</v>
      </c>
      <c r="D34">
        <v>5160.8999999999996</v>
      </c>
      <c r="E34" cm="1">
        <f t="array" ref="E34:E88">TRANSPOSE(ВВП_ПОСТ_СК_11!B8:BD8)</f>
        <v>13849.266541339592</v>
      </c>
      <c r="F34">
        <v>10214.799999999999</v>
      </c>
      <c r="G34" cm="1">
        <f t="array" ref="G34:G88">TRANSPOSE(ВВП_ПОСТ_СК_11!B5:BD5)</f>
        <v>29062.113142362257</v>
      </c>
      <c r="H34">
        <f>IFERROR(INDEX(НАСЕЛЕНИЕ!$4:$4,1,MATCH(A34,НАСЕЛЕНИЕ!$3:$3,0))/10^6,"")</f>
        <v>143.01819499999999</v>
      </c>
    </row>
    <row r="35" spans="1:8" x14ac:dyDescent="0.25">
      <c r="A35" s="89">
        <v>40634</v>
      </c>
      <c r="B35">
        <v>6538.5</v>
      </c>
      <c r="C35">
        <v>7262.5</v>
      </c>
      <c r="D35">
        <v>5298.2</v>
      </c>
      <c r="E35">
        <v>14064.276141578781</v>
      </c>
      <c r="F35">
        <v>10333.700000000001</v>
      </c>
      <c r="G35">
        <v>29313.360834728013</v>
      </c>
      <c r="H35" t="str">
        <f>IFERROR(INDEX(НАСЕЛЕНИЕ!$4:$4,1,MATCH(A35,НАСЕЛЕНИЕ!$3:$3,0))/10^6,"")</f>
        <v/>
      </c>
    </row>
    <row r="36" spans="1:8" x14ac:dyDescent="0.25">
      <c r="A36" s="89">
        <v>40725</v>
      </c>
      <c r="B36">
        <v>7020.4</v>
      </c>
      <c r="C36">
        <v>7734.4</v>
      </c>
      <c r="D36">
        <v>5419.7</v>
      </c>
      <c r="E36">
        <v>14258.292386955145</v>
      </c>
      <c r="F36">
        <v>10489.3</v>
      </c>
      <c r="G36">
        <v>29636.112429128265</v>
      </c>
      <c r="H36" t="str">
        <f>IFERROR(INDEX(НАСЕЛЕНИЕ!$4:$4,1,MATCH(A36,НАСЕЛЕНИЕ!$3:$3,0))/10^6,"")</f>
        <v/>
      </c>
    </row>
    <row r="37" spans="1:8" x14ac:dyDescent="0.25">
      <c r="A37" s="89">
        <v>40817</v>
      </c>
      <c r="B37">
        <v>7589.4</v>
      </c>
      <c r="C37">
        <v>8288.4</v>
      </c>
      <c r="D37">
        <v>5485.2</v>
      </c>
      <c r="E37">
        <v>14500.775916690067</v>
      </c>
      <c r="F37">
        <v>10613.7</v>
      </c>
      <c r="G37">
        <v>29902.351936314666</v>
      </c>
      <c r="H37" t="str">
        <f>IFERROR(INDEX(НАСЕЛЕНИЕ!$4:$4,1,MATCH(A37,НАСЕЛЕНИЕ!$3:$3,0))/10^6,"")</f>
        <v/>
      </c>
    </row>
    <row r="38" spans="1:8" x14ac:dyDescent="0.25">
      <c r="A38" s="89">
        <v>40909</v>
      </c>
      <c r="C38">
        <v>7812.5</v>
      </c>
      <c r="E38">
        <v>14898.675506946191</v>
      </c>
      <c r="G38">
        <v>30362.491220762186</v>
      </c>
      <c r="H38">
        <f>IFERROR(INDEX(НАСЕЛЕНИЕ!$4:$4,1,MATCH(A38,НАСЕЛЕНИЕ!$3:$3,0))/10^6,"")</f>
        <v>143.37844699999999</v>
      </c>
    </row>
    <row r="39" spans="1:8" x14ac:dyDescent="0.25">
      <c r="A39" s="89">
        <v>41000</v>
      </c>
      <c r="C39">
        <v>8336.9</v>
      </c>
      <c r="E39">
        <v>15123.338935854526</v>
      </c>
      <c r="G39">
        <v>30431.286683137219</v>
      </c>
      <c r="H39" t="str">
        <f>IFERROR(INDEX(НАСЕЛЕНИЕ!$4:$4,1,MATCH(A39,НАСЕЛЕНИЕ!$3:$3,0))/10^6,"")</f>
        <v/>
      </c>
    </row>
    <row r="40" spans="1:8" x14ac:dyDescent="0.25">
      <c r="A40" s="89">
        <v>41091</v>
      </c>
      <c r="C40">
        <v>8993.4</v>
      </c>
      <c r="E40">
        <v>15319.018206167028</v>
      </c>
      <c r="G40">
        <v>30711.622591940089</v>
      </c>
      <c r="H40" t="str">
        <f>IFERROR(INDEX(НАСЕЛЕНИЕ!$4:$4,1,MATCH(A40,НАСЕЛЕНИЕ!$3:$3,0))/10^6,"")</f>
        <v/>
      </c>
    </row>
    <row r="41" spans="1:8" x14ac:dyDescent="0.25">
      <c r="A41" s="89">
        <v>41183</v>
      </c>
      <c r="C41">
        <v>9645.7000000000007</v>
      </c>
      <c r="E41">
        <v>15608.084236659402</v>
      </c>
      <c r="G41">
        <v>30708.59283795876</v>
      </c>
      <c r="H41" t="str">
        <f>IFERROR(INDEX(НАСЕЛЕНИЕ!$4:$4,1,MATCH(A41,НАСЕЛЕНИЕ!$3:$3,0))/10^6,"")</f>
        <v/>
      </c>
    </row>
    <row r="42" spans="1:8" x14ac:dyDescent="0.25">
      <c r="A42" s="89">
        <v>41275</v>
      </c>
      <c r="C42">
        <v>8712.4</v>
      </c>
      <c r="E42">
        <v>15678.02102151235</v>
      </c>
      <c r="G42">
        <v>30927.025567510205</v>
      </c>
      <c r="H42">
        <f>IFERROR(INDEX(НАСЕЛЕНИЕ!$4:$4,1,MATCH(A42,НАСЕЛЕНИЕ!$3:$3,0))/10^6,"")</f>
        <v>143.80563799999999</v>
      </c>
    </row>
    <row r="43" spans="1:8" x14ac:dyDescent="0.25">
      <c r="A43" s="89">
        <v>41365</v>
      </c>
      <c r="C43">
        <v>9334.4</v>
      </c>
      <c r="E43">
        <v>15980.944160736997</v>
      </c>
      <c r="G43">
        <v>31034.822268219876</v>
      </c>
      <c r="H43" t="str">
        <f>IFERROR(INDEX(НАСЕЛЕНИЕ!$4:$4,1,MATCH(A43,НАСЕЛЕНИЕ!$3:$3,0))/10^6,"")</f>
        <v/>
      </c>
    </row>
    <row r="44" spans="1:8" x14ac:dyDescent="0.25">
      <c r="A44" s="89">
        <v>41456</v>
      </c>
      <c r="C44">
        <v>9992.4</v>
      </c>
      <c r="E44">
        <v>16202.048403036579</v>
      </c>
      <c r="G44">
        <v>31038.855508009339</v>
      </c>
      <c r="H44" t="str">
        <f>IFERROR(INDEX(НАСЕЛЕНИЕ!$4:$4,1,MATCH(A44,НАСЕЛЕНИЕ!$3:$3,0))/10^6,"")</f>
        <v/>
      </c>
    </row>
    <row r="45" spans="1:8" x14ac:dyDescent="0.25">
      <c r="A45" s="89">
        <v>41548</v>
      </c>
      <c r="C45">
        <v>10505.1</v>
      </c>
      <c r="E45">
        <v>16233.789175589387</v>
      </c>
      <c r="G45">
        <v>31264.679070927978</v>
      </c>
      <c r="H45" t="str">
        <f>IFERROR(INDEX(НАСЕЛЕНИЕ!$4:$4,1,MATCH(A45,НАСЕЛЕНИЕ!$3:$3,0))/10^6,"")</f>
        <v/>
      </c>
    </row>
    <row r="46" spans="1:8" x14ac:dyDescent="0.25">
      <c r="A46" s="89">
        <v>41640</v>
      </c>
      <c r="C46">
        <v>9515.2000000000007</v>
      </c>
      <c r="E46">
        <v>16207.314378406976</v>
      </c>
      <c r="G46">
        <v>31163.784773507428</v>
      </c>
      <c r="H46">
        <f>IFERROR(INDEX(НАСЕЛЕНИЕ!$4:$4,1,MATCH(A46,НАСЕЛЕНИЕ!$3:$3,0))/10^6,"")</f>
        <v>146.50816900000001</v>
      </c>
    </row>
    <row r="47" spans="1:8" x14ac:dyDescent="0.25">
      <c r="A47" s="89">
        <v>41730</v>
      </c>
      <c r="C47">
        <v>10138.5</v>
      </c>
      <c r="E47">
        <v>16330.738409600412</v>
      </c>
      <c r="G47">
        <v>31376.979613250067</v>
      </c>
      <c r="H47" t="str">
        <f>IFERROR(INDEX(НАСЕЛЕНИЕ!$4:$4,1,MATCH(A47,НАСЕЛЕНИЕ!$3:$3,0))/10^6,"")</f>
        <v/>
      </c>
    </row>
    <row r="48" spans="1:8" x14ac:dyDescent="0.25">
      <c r="A48" s="89">
        <v>41821</v>
      </c>
      <c r="C48">
        <v>10837.8</v>
      </c>
      <c r="E48">
        <v>16422.724668948322</v>
      </c>
      <c r="G48">
        <v>31174.934747353585</v>
      </c>
      <c r="H48" t="str">
        <f>IFERROR(INDEX(НАСЕЛЕНИЕ!$4:$4,1,MATCH(A48,НАСЕЛЕНИЕ!$3:$3,0))/10^6,"")</f>
        <v/>
      </c>
    </row>
    <row r="49" spans="1:8" x14ac:dyDescent="0.25">
      <c r="A49" s="89">
        <v>41913</v>
      </c>
      <c r="C49">
        <v>11707.2</v>
      </c>
      <c r="E49">
        <v>16519.155101907323</v>
      </c>
      <c r="G49">
        <v>31189.229905888638</v>
      </c>
      <c r="H49" t="str">
        <f>IFERROR(INDEX(НАСЕЛЕНИЕ!$4:$4,1,MATCH(A49,НАСЕЛЕНИЕ!$3:$3,0))/10^6,"")</f>
        <v/>
      </c>
    </row>
    <row r="50" spans="1:8" x14ac:dyDescent="0.25">
      <c r="A50" s="89">
        <v>42005</v>
      </c>
      <c r="C50">
        <v>10178.1</v>
      </c>
      <c r="E50">
        <v>15003.451682629375</v>
      </c>
      <c r="G50">
        <v>30911.787215675111</v>
      </c>
      <c r="H50">
        <f>IFERROR(INDEX(НАСЕЛЕНИЕ!$4:$4,1,MATCH(A50,НАСЕЛЕНИЕ!$3:$3,0))/10^6,"")</f>
        <v>146.96315899999999</v>
      </c>
    </row>
    <row r="51" spans="1:8" x14ac:dyDescent="0.25">
      <c r="A51" s="89">
        <v>42095</v>
      </c>
      <c r="C51">
        <v>10473</v>
      </c>
      <c r="E51">
        <v>14830.629956644521</v>
      </c>
      <c r="G51">
        <v>30774.777055590806</v>
      </c>
      <c r="H51" t="str">
        <f>IFERROR(INDEX(НАСЕЛЕНИЕ!$4:$4,1,MATCH(A51,НАСЕЛЕНИЕ!$3:$3,0))/10^6,"")</f>
        <v/>
      </c>
    </row>
    <row r="52" spans="1:8" x14ac:dyDescent="0.25">
      <c r="A52" s="89">
        <v>42186</v>
      </c>
      <c r="C52">
        <v>11193.3</v>
      </c>
      <c r="E52">
        <v>14818.196368985518</v>
      </c>
      <c r="G52">
        <v>30771.725266348429</v>
      </c>
      <c r="H52" t="str">
        <f>IFERROR(INDEX(НАСЕЛЕНИЕ!$4:$4,1,MATCH(A52,НАСЕЛЕНИЕ!$3:$3,0))/10^6,"")</f>
        <v/>
      </c>
    </row>
    <row r="53" spans="1:8" x14ac:dyDescent="0.25">
      <c r="A53" s="89">
        <v>42278</v>
      </c>
      <c r="C53">
        <v>11611.8</v>
      </c>
      <c r="E53">
        <v>14632.364923332927</v>
      </c>
      <c r="G53">
        <v>30691.828896489038</v>
      </c>
      <c r="H53" t="str">
        <f>IFERROR(INDEX(НАСЕЛЕНИЕ!$4:$4,1,MATCH(A53,НАСЕЛЕНИЕ!$3:$3,0))/10^6,"")</f>
        <v/>
      </c>
    </row>
    <row r="54" spans="1:8" x14ac:dyDescent="0.25">
      <c r="A54" s="89">
        <v>42370</v>
      </c>
      <c r="C54">
        <v>10594.3</v>
      </c>
      <c r="E54">
        <v>14535.759158217206</v>
      </c>
      <c r="G54">
        <v>30743.59024227245</v>
      </c>
      <c r="H54">
        <f>IFERROR(INDEX(НАСЕЛЕНИЕ!$4:$4,1,MATCH(A54,НАСЕЛЕНИЕ!$3:$3,0))/10^6,"")</f>
        <v>147.381167</v>
      </c>
    </row>
    <row r="55" spans="1:8" x14ac:dyDescent="0.25">
      <c r="A55" s="89">
        <v>42461</v>
      </c>
      <c r="C55">
        <v>10926</v>
      </c>
      <c r="E55">
        <v>14400.702571128593</v>
      </c>
      <c r="G55">
        <v>30781.712916708562</v>
      </c>
      <c r="H55" t="str">
        <f>IFERROR(INDEX(НАСЕЛЕНИЕ!$4:$4,1,MATCH(A55,НАСЕЛЕНИЕ!$3:$3,0))/10^6,"")</f>
        <v/>
      </c>
    </row>
    <row r="56" spans="1:8" x14ac:dyDescent="0.25">
      <c r="A56" s="89">
        <v>42552</v>
      </c>
      <c r="C56">
        <v>11598.2</v>
      </c>
      <c r="E56">
        <v>14371.366533903849</v>
      </c>
      <c r="G56">
        <v>30815.755608980689</v>
      </c>
      <c r="H56" t="str">
        <f>IFERROR(INDEX(НАСЕЛЕНИЕ!$4:$4,1,MATCH(A56,НАСЕЛЕНИЕ!$3:$3,0))/10^6,"")</f>
        <v/>
      </c>
    </row>
    <row r="57" spans="1:8" x14ac:dyDescent="0.25">
      <c r="A57" s="89">
        <v>42644</v>
      </c>
      <c r="C57">
        <v>12126</v>
      </c>
      <c r="E57">
        <v>14470.659983296951</v>
      </c>
      <c r="G57">
        <v>31030.037350217295</v>
      </c>
      <c r="H57" t="str">
        <f>IFERROR(INDEX(НАСЕЛЕНИЕ!$4:$4,1,MATCH(A57,НАСЕЛЕНИЕ!$3:$3,0))/10^6,"")</f>
        <v/>
      </c>
    </row>
    <row r="58" spans="1:8" x14ac:dyDescent="0.25">
      <c r="A58" s="89">
        <v>42736</v>
      </c>
      <c r="C58">
        <v>11145.5</v>
      </c>
      <c r="E58">
        <v>14734.477493386241</v>
      </c>
      <c r="G58">
        <v>31118.085334968291</v>
      </c>
      <c r="H58">
        <f>IFERROR(INDEX(НАСЕЛЕНИЕ!$4:$4,1,MATCH(A58,НАСЕЛЕНИЕ!$3:$3,0))/10^6,"")</f>
        <v>147.688545</v>
      </c>
    </row>
    <row r="59" spans="1:8" x14ac:dyDescent="0.25">
      <c r="A59" s="89">
        <v>42826</v>
      </c>
      <c r="C59">
        <v>11686.5</v>
      </c>
      <c r="E59">
        <v>14893.4803733759</v>
      </c>
      <c r="G59">
        <v>31283.548840150626</v>
      </c>
      <c r="H59" t="str">
        <f>IFERROR(INDEX(НАСЕЛЕНИЕ!$4:$4,1,MATCH(A59,НАСЕЛЕНИЕ!$3:$3,0))/10^6,"")</f>
        <v/>
      </c>
    </row>
    <row r="60" spans="1:8" x14ac:dyDescent="0.25">
      <c r="A60" s="89">
        <v>42917</v>
      </c>
      <c r="C60">
        <v>12410.6</v>
      </c>
      <c r="E60">
        <v>15057.782417768969</v>
      </c>
      <c r="G60">
        <v>31543.71954900974</v>
      </c>
      <c r="H60" t="str">
        <f>IFERROR(INDEX(НАСЕЛЕНИЕ!$4:$4,1,MATCH(A60,НАСЕЛЕНИЕ!$3:$3,0))/10^6,"")</f>
        <v/>
      </c>
    </row>
    <row r="61" spans="1:8" x14ac:dyDescent="0.25">
      <c r="A61" s="89">
        <v>43009</v>
      </c>
      <c r="C61">
        <v>12935.4</v>
      </c>
      <c r="E61">
        <v>15197.775398108792</v>
      </c>
      <c r="G61">
        <v>31549.654741037182</v>
      </c>
      <c r="H61" t="str">
        <f>IFERROR(INDEX(НАСЕЛЕНИЕ!$4:$4,1,MATCH(A61,НАСЕЛЕНИЕ!$3:$3,0))/10^6,"")</f>
        <v/>
      </c>
    </row>
    <row r="62" spans="1:8" x14ac:dyDescent="0.25">
      <c r="A62" s="89">
        <v>43101</v>
      </c>
      <c r="C62">
        <v>11900.7</v>
      </c>
      <c r="E62">
        <v>15349.690946711875</v>
      </c>
      <c r="G62">
        <v>31957.034566445374</v>
      </c>
      <c r="H62">
        <f>IFERROR(INDEX(НАСЕЛЕНИЕ!$4:$4,1,MATCH(A62,НАСЕЛЕНИЕ!$3:$3,0))/10^6,"")</f>
        <v>147.81888799999999</v>
      </c>
    </row>
    <row r="63" spans="1:8" x14ac:dyDescent="0.25">
      <c r="A63" s="89">
        <v>43191</v>
      </c>
      <c r="C63">
        <v>12569.4</v>
      </c>
      <c r="E63">
        <v>15551.099745542353</v>
      </c>
      <c r="G63">
        <v>32051.592072203461</v>
      </c>
      <c r="H63" t="str">
        <f>IFERROR(INDEX(НАСЕЛЕНИЕ!$4:$4,1,MATCH(A63,НАСЕЛЕНИЕ!$3:$3,0))/10^6,"")</f>
        <v/>
      </c>
    </row>
    <row r="64" spans="1:8" x14ac:dyDescent="0.25">
      <c r="A64" s="89">
        <v>43282</v>
      </c>
      <c r="C64">
        <v>13361.9</v>
      </c>
      <c r="E64">
        <v>15671.378361841224</v>
      </c>
      <c r="G64">
        <v>32257.646272574126</v>
      </c>
      <c r="H64" t="str">
        <f>IFERROR(INDEX(НАСЕЛЕНИЕ!$4:$4,1,MATCH(A64,НАСЕЛЕНИЕ!$3:$3,0))/10^6,"")</f>
        <v/>
      </c>
    </row>
    <row r="65" spans="1:8" x14ac:dyDescent="0.25">
      <c r="A65" s="89">
        <v>43374</v>
      </c>
      <c r="C65">
        <v>14051.7</v>
      </c>
      <c r="E65">
        <v>15866.330775922581</v>
      </c>
      <c r="G65">
        <v>32403.033748741025</v>
      </c>
      <c r="H65" t="str">
        <f>IFERROR(INDEX(НАСЕЛЕНИЕ!$4:$4,1,MATCH(A65,НАСЕЛЕНИЕ!$3:$3,0))/10^6,"")</f>
        <v/>
      </c>
    </row>
    <row r="66" spans="1:8" x14ac:dyDescent="0.25">
      <c r="A66" s="89">
        <v>43466</v>
      </c>
      <c r="C66">
        <v>13016.2</v>
      </c>
      <c r="E66">
        <v>15921.967137821021</v>
      </c>
      <c r="G66">
        <v>32614.184751604553</v>
      </c>
      <c r="H66">
        <f>IFERROR(INDEX(НАСЕЛЕНИЕ!$4:$4,1,MATCH(A66,НАСЕЛЕНИЕ!$3:$3,0))/10^6,"")</f>
        <v>147.89999399999999</v>
      </c>
    </row>
    <row r="67" spans="1:8" x14ac:dyDescent="0.25">
      <c r="A67" s="89">
        <v>43556</v>
      </c>
      <c r="C67">
        <v>13646.9</v>
      </c>
      <c r="E67">
        <v>16109.074096687349</v>
      </c>
      <c r="G67">
        <v>32725.102430511317</v>
      </c>
      <c r="H67" t="str">
        <f>IFERROR(INDEX(НАСЕЛЕНИЕ!$4:$4,1,MATCH(A67,НАСЕЛЕНИЕ!$3:$3,0))/10^6,"")</f>
        <v/>
      </c>
    </row>
    <row r="68" spans="1:8" x14ac:dyDescent="0.25">
      <c r="A68" s="89">
        <v>43647</v>
      </c>
      <c r="C68">
        <v>14427.7</v>
      </c>
      <c r="E68">
        <v>16309.4036588995</v>
      </c>
      <c r="G68">
        <v>33036.316763286304</v>
      </c>
      <c r="H68" t="str">
        <f>IFERROR(INDEX(НАСЕЛЕНИЕ!$4:$4,1,MATCH(A68,НАСЕЛЕНИЕ!$3:$3,0))/10^6,"")</f>
        <v/>
      </c>
    </row>
    <row r="69" spans="1:8" x14ac:dyDescent="0.25">
      <c r="A69" s="89">
        <v>43739</v>
      </c>
      <c r="C69">
        <v>15018.9</v>
      </c>
      <c r="E69">
        <v>16477.81083107138</v>
      </c>
      <c r="G69">
        <v>32954.379736550953</v>
      </c>
      <c r="H69" t="str">
        <f>IFERROR(INDEX(НАСЕЛЕНИЕ!$4:$4,1,MATCH(A69,НАСЕЛЕНИЕ!$3:$3,0))/10^6,"")</f>
        <v/>
      </c>
    </row>
    <row r="70" spans="1:8" x14ac:dyDescent="0.25">
      <c r="A70" s="89">
        <v>43831</v>
      </c>
      <c r="C70">
        <v>14037.1</v>
      </c>
      <c r="E70">
        <v>16722.580496373841</v>
      </c>
      <c r="G70">
        <v>32862.249027293859</v>
      </c>
      <c r="H70">
        <f>IFERROR(INDEX(НАСЕЛЕНИЕ!$4:$4,1,MATCH(A70,НАСЕЛЕНИЕ!$3:$3,0))/10^6,"")</f>
        <v>147.707517</v>
      </c>
    </row>
    <row r="71" spans="1:8" x14ac:dyDescent="0.25">
      <c r="A71" s="89">
        <v>43922</v>
      </c>
      <c r="C71">
        <v>11282.2</v>
      </c>
      <c r="E71">
        <v>12964.655288939814</v>
      </c>
      <c r="G71">
        <v>30438.063493481066</v>
      </c>
      <c r="H71" t="str">
        <f>IFERROR(INDEX(НАСЕЛЕНИЕ!$4:$4,1,MATCH(A71,НАСЕЛЕНИЕ!$3:$3,0))/10^6,"")</f>
        <v/>
      </c>
    </row>
    <row r="72" spans="1:8" x14ac:dyDescent="0.25">
      <c r="A72" s="89">
        <v>44013</v>
      </c>
      <c r="C72">
        <v>14143.1</v>
      </c>
      <c r="E72">
        <v>15375.40536997064</v>
      </c>
      <c r="G72">
        <v>32624.648364943012</v>
      </c>
      <c r="H72" t="str">
        <f>IFERROR(INDEX(НАСЕЛЕНИЕ!$4:$4,1,MATCH(A72,НАСЕЛЕНИЕ!$3:$3,0))/10^6,"")</f>
        <v/>
      </c>
    </row>
    <row r="73" spans="1:8" x14ac:dyDescent="0.25">
      <c r="A73" s="89">
        <v>44105</v>
      </c>
      <c r="C73">
        <v>15289.7</v>
      </c>
      <c r="E73">
        <v>15908.085190292384</v>
      </c>
      <c r="G73">
        <v>32899.499214017713</v>
      </c>
      <c r="H73" t="str">
        <f>IFERROR(INDEX(НАСЕЛЕНИЕ!$4:$4,1,MATCH(A73,НАСЕЛЕНИЕ!$3:$3,0))/10^6,"")</f>
        <v/>
      </c>
    </row>
    <row r="74" spans="1:8" x14ac:dyDescent="0.25">
      <c r="A74" s="89">
        <v>44197</v>
      </c>
      <c r="C74">
        <v>15039.1</v>
      </c>
      <c r="E74">
        <v>16339.257397619163</v>
      </c>
      <c r="G74">
        <v>33174.689840781859</v>
      </c>
      <c r="H74">
        <f>IFERROR(INDEX(НАСЕЛЕНИЕ!$4:$4,1,MATCH(A74,НАСЕЛЕНИЕ!$3:$3,0))/10^6,"")</f>
        <v>147.21790300000001</v>
      </c>
    </row>
    <row r="75" spans="1:8" x14ac:dyDescent="0.25">
      <c r="A75" s="89">
        <v>44287</v>
      </c>
      <c r="C75">
        <v>16182.3</v>
      </c>
      <c r="E75">
        <v>16644.996418370334</v>
      </c>
      <c r="G75">
        <v>33702.168562101848</v>
      </c>
      <c r="H75" t="str">
        <f>IFERROR(INDEX(НАСЕЛЕНИЕ!$4:$4,1,MATCH(A75,НАСЕЛЕНИЕ!$3:$3,0))/10^6,"")</f>
        <v/>
      </c>
    </row>
    <row r="76" spans="1:8" x14ac:dyDescent="0.25">
      <c r="A76" s="89">
        <v>44378</v>
      </c>
      <c r="C76">
        <v>17337.3</v>
      </c>
      <c r="E76">
        <v>16920.65752692354</v>
      </c>
      <c r="G76">
        <v>33956.61952072195</v>
      </c>
      <c r="H76" t="str">
        <f>IFERROR(INDEX(НАСЕЛЕНИЕ!$4:$4,1,MATCH(A76,НАСЕЛЕНИЕ!$3:$3,0))/10^6,"")</f>
        <v/>
      </c>
    </row>
    <row r="77" spans="1:8" x14ac:dyDescent="0.25">
      <c r="A77" s="89">
        <v>44470</v>
      </c>
      <c r="C77">
        <v>18470.099999999999</v>
      </c>
      <c r="E77">
        <v>17127.495442788393</v>
      </c>
      <c r="G77">
        <v>34301.313305553071</v>
      </c>
      <c r="H77" t="str">
        <f>IFERROR(INDEX(НАСЕЛЕНИЕ!$4:$4,1,MATCH(A77,НАСЕЛЕНИЕ!$3:$3,0))/10^6,"")</f>
        <v/>
      </c>
    </row>
    <row r="78" spans="1:8" x14ac:dyDescent="0.25">
      <c r="A78" s="89">
        <v>44562</v>
      </c>
      <c r="C78">
        <v>17979.8</v>
      </c>
      <c r="E78">
        <v>17296.340522018796</v>
      </c>
      <c r="G78">
        <v>34458.205093770885</v>
      </c>
      <c r="H78">
        <f>IFERROR(INDEX(НАСЕЛЕНИЕ!$4:$4,1,MATCH(A78,НАСЕЛЕНИЕ!$3:$3,0))/10^6,"")</f>
        <v>146.71374299999999</v>
      </c>
    </row>
    <row r="79" spans="1:8" x14ac:dyDescent="0.25">
      <c r="A79" s="89">
        <v>44652</v>
      </c>
      <c r="C79">
        <v>17671</v>
      </c>
      <c r="E79">
        <v>16009.730628644473</v>
      </c>
      <c r="G79">
        <v>32968.573766235626</v>
      </c>
      <c r="H79" t="str">
        <f>IFERROR(INDEX(НАСЕЛЕНИЕ!$4:$4,1,MATCH(A79,НАСЕЛЕНИЕ!$3:$3,0))/10^6,"")</f>
        <v/>
      </c>
    </row>
    <row r="80" spans="1:8" x14ac:dyDescent="0.25">
      <c r="A80" s="89">
        <v>44743</v>
      </c>
      <c r="C80">
        <v>18695.900000000001</v>
      </c>
      <c r="E80">
        <v>16245.600446424865</v>
      </c>
      <c r="G80">
        <v>33231.003717806459</v>
      </c>
      <c r="H80" t="str">
        <f>IFERROR(INDEX(НАСЕЛЕНИЕ!$4:$4,1,MATCH(A80,НАСЕЛЕНИЕ!$3:$3,0))/10^6,"")</f>
        <v/>
      </c>
    </row>
    <row r="81" spans="1:8" x14ac:dyDescent="0.25">
      <c r="A81" s="89">
        <v>44835</v>
      </c>
      <c r="C81">
        <v>20106.3</v>
      </c>
      <c r="E81">
        <v>16742.572668453824</v>
      </c>
      <c r="G81">
        <v>33666.350944021484</v>
      </c>
      <c r="H81" t="str">
        <f>IFERROR(INDEX(НАСЕЛЕНИЕ!$4:$4,1,MATCH(A81,НАСЕЛЕНИЕ!$3:$3,0))/10^6,"")</f>
        <v/>
      </c>
    </row>
    <row r="82" spans="1:8" x14ac:dyDescent="0.25">
      <c r="A82" s="89">
        <v>44927</v>
      </c>
      <c r="C82">
        <v>19360.7</v>
      </c>
      <c r="E82">
        <v>17173.610346432346</v>
      </c>
      <c r="G82">
        <v>33974.122366104668</v>
      </c>
      <c r="H82">
        <f>IFERROR(INDEX(НАСЕЛЕНИЕ!$4:$4,1,MATCH(A82,НАСЕЛЕНИЕ!$3:$3,0))/10^6,"")</f>
        <v>146.29910599999999</v>
      </c>
    </row>
    <row r="83" spans="1:8" x14ac:dyDescent="0.25">
      <c r="A83" s="89">
        <v>45017</v>
      </c>
      <c r="C83">
        <v>20367.5</v>
      </c>
      <c r="E83">
        <v>17547.854373293281</v>
      </c>
      <c r="G83">
        <v>34507.445239867659</v>
      </c>
      <c r="H83" t="str">
        <f>IFERROR(INDEX(НАСЕЛЕНИЕ!$4:$4,1,MATCH(A83,НАСЕЛЕНИЕ!$3:$3,0))/10^6,"")</f>
        <v/>
      </c>
    </row>
    <row r="84" spans="1:8" x14ac:dyDescent="0.25">
      <c r="A84" s="89">
        <v>45108</v>
      </c>
      <c r="C84">
        <v>21903.3</v>
      </c>
      <c r="E84">
        <v>17825.279035256928</v>
      </c>
      <c r="G84">
        <v>34938.843796491223</v>
      </c>
      <c r="H84" t="str">
        <f>IFERROR(INDEX(НАСЕЛЕНИЕ!$4:$4,1,MATCH(A84,НАСЕЛЕНИЕ!$3:$3,0))/10^6,"")</f>
        <v/>
      </c>
    </row>
    <row r="85" spans="1:8" x14ac:dyDescent="0.25">
      <c r="A85" s="89">
        <v>45200</v>
      </c>
      <c r="C85">
        <v>23092.799999999999</v>
      </c>
      <c r="E85">
        <v>18021.779023992171</v>
      </c>
      <c r="G85">
        <v>35273.400267235404</v>
      </c>
      <c r="H85" t="str">
        <f>IFERROR(INDEX(НАСЕЛЕНИЕ!$4:$4,1,MATCH(A85,НАСЕЛЕНИЕ!$3:$3,0))/10^6,"")</f>
        <v/>
      </c>
    </row>
    <row r="86" spans="1:8" x14ac:dyDescent="0.25">
      <c r="A86" s="89">
        <v>45292</v>
      </c>
      <c r="C86">
        <v>22154.400000000001</v>
      </c>
      <c r="E86">
        <v>18300.734253732538</v>
      </c>
      <c r="G86">
        <v>35676.237651393138</v>
      </c>
      <c r="H86">
        <f>IFERROR(INDEX(НАСЕЛЕНИЕ!$4:$4,1,MATCH(A86,НАСЕЛЕНИЕ!$3:$3,0))/10^6,"")</f>
        <v>146.13535899999999</v>
      </c>
    </row>
    <row r="87" spans="1:8" x14ac:dyDescent="0.25">
      <c r="A87" s="89">
        <v>45383</v>
      </c>
      <c r="C87">
        <v>23270.2</v>
      </c>
      <c r="E87">
        <v>18619.792507791932</v>
      </c>
      <c r="G87">
        <v>35865.03890697442</v>
      </c>
      <c r="H87" t="str">
        <f>IFERROR(INDEX(НАСЕЛЕНИЕ!$4:$4,1,MATCH(A87,НАСЕЛЕНИЕ!$3:$3,0))/10^6,"")</f>
        <v/>
      </c>
    </row>
    <row r="88" spans="1:8" x14ac:dyDescent="0.25">
      <c r="A88" s="89">
        <v>45474</v>
      </c>
      <c r="C88">
        <v>24921.7</v>
      </c>
      <c r="E88">
        <v>18982.192266864269</v>
      </c>
      <c r="G88">
        <v>36104.020074408654</v>
      </c>
      <c r="H88" t="str">
        <f>IFERROR(INDEX(НАСЕЛЕНИЕ!$4:$4,1,MATCH(A88,НАСЕЛЕНИЕ!$3:$3,0))/10^6,"")</f>
        <v/>
      </c>
    </row>
    <row r="89" spans="1:8" x14ac:dyDescent="0.25">
      <c r="A89" s="89">
        <v>45566</v>
      </c>
      <c r="H89" t="str">
        <f>IFERROR(INDEX(НАСЕЛЕНИЕ!$4:$4,1,MATCH(A89,НАСЕЛЕНИЕ!$3:$3,0))/10^6,"")</f>
        <v/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36FC24A-9338-409B-81D8-45082232D988}">
  <dimension ref="A1:C89"/>
  <sheetViews>
    <sheetView tabSelected="1" topLeftCell="A21" workbookViewId="0">
      <selection activeCell="B2" sqref="B2:B37"/>
    </sheetView>
  </sheetViews>
  <sheetFormatPr defaultRowHeight="12.5" x14ac:dyDescent="0.25"/>
  <cols>
    <col min="1" max="1" width="9.90625" bestFit="1" customWidth="1"/>
  </cols>
  <sheetData>
    <row r="1" spans="1:3" x14ac:dyDescent="0.25">
      <c r="A1" t="s">
        <v>53</v>
      </c>
      <c r="B1" t="s">
        <v>91</v>
      </c>
      <c r="C1" t="s">
        <v>92</v>
      </c>
    </row>
    <row r="2" spans="1:3" x14ac:dyDescent="0.25">
      <c r="A2" s="89">
        <v>37622</v>
      </c>
      <c r="B2">
        <f t="shared" ref="B2:B12" si="0">B14/C14*100</f>
        <v>4753.2051282051289</v>
      </c>
    </row>
    <row r="3" spans="1:3" x14ac:dyDescent="0.25">
      <c r="A3" s="89">
        <v>37653</v>
      </c>
      <c r="B3">
        <f t="shared" si="0"/>
        <v>4756.7776917118517</v>
      </c>
    </row>
    <row r="4" spans="1:3" x14ac:dyDescent="0.25">
      <c r="A4" s="89">
        <v>37681</v>
      </c>
      <c r="B4">
        <f t="shared" si="0"/>
        <v>5037.6175548589345</v>
      </c>
    </row>
    <row r="5" spans="1:3" x14ac:dyDescent="0.25">
      <c r="A5" s="89">
        <v>37712</v>
      </c>
      <c r="B5">
        <f t="shared" si="0"/>
        <v>5137.8486055776893</v>
      </c>
    </row>
    <row r="6" spans="1:3" x14ac:dyDescent="0.25">
      <c r="A6" s="89">
        <v>37742</v>
      </c>
      <c r="B6">
        <f t="shared" si="0"/>
        <v>5252.8180354267315</v>
      </c>
    </row>
    <row r="7" spans="1:3" x14ac:dyDescent="0.25">
      <c r="A7" s="89">
        <v>37773</v>
      </c>
      <c r="B7">
        <f t="shared" si="0"/>
        <v>5588.9864325618519</v>
      </c>
    </row>
    <row r="8" spans="1:3" x14ac:dyDescent="0.25">
      <c r="A8" s="89">
        <v>37803</v>
      </c>
      <c r="B8">
        <f t="shared" si="0"/>
        <v>5662.6115166261152</v>
      </c>
    </row>
    <row r="9" spans="1:3" x14ac:dyDescent="0.25">
      <c r="A9" s="89">
        <v>37834</v>
      </c>
      <c r="B9">
        <f t="shared" si="0"/>
        <v>5533.8164251207727</v>
      </c>
    </row>
    <row r="10" spans="1:3" x14ac:dyDescent="0.25">
      <c r="A10" s="89">
        <v>37865</v>
      </c>
      <c r="B10">
        <f t="shared" si="0"/>
        <v>5601.6194331983806</v>
      </c>
    </row>
    <row r="11" spans="1:3" x14ac:dyDescent="0.25">
      <c r="A11" s="89">
        <v>37895</v>
      </c>
      <c r="B11">
        <f t="shared" si="0"/>
        <v>5919.4515852613531</v>
      </c>
    </row>
    <row r="12" spans="1:3" x14ac:dyDescent="0.25">
      <c r="A12" s="89">
        <v>37926</v>
      </c>
      <c r="B12">
        <f t="shared" si="0"/>
        <v>6048.0686695278973</v>
      </c>
    </row>
    <row r="13" spans="1:3" ht="13" thickBot="1" x14ac:dyDescent="0.3">
      <c r="A13" s="89">
        <v>37956</v>
      </c>
      <c r="B13">
        <f>B25/C25*100</f>
        <v>7406.5656565656564</v>
      </c>
    </row>
    <row r="14" spans="1:3" ht="13" thickBot="1" x14ac:dyDescent="0.3">
      <c r="A14" s="89">
        <v>37987</v>
      </c>
      <c r="B14" s="116">
        <v>5932</v>
      </c>
      <c r="C14" s="118">
        <v>124.8</v>
      </c>
    </row>
    <row r="15" spans="1:3" ht="13" thickBot="1" x14ac:dyDescent="0.3">
      <c r="A15" s="89">
        <v>38018</v>
      </c>
      <c r="B15" s="117">
        <v>6141</v>
      </c>
      <c r="C15" s="119">
        <v>129.1</v>
      </c>
    </row>
    <row r="16" spans="1:3" ht="13" thickBot="1" x14ac:dyDescent="0.3">
      <c r="A16" s="89">
        <v>38047</v>
      </c>
      <c r="B16" s="117">
        <v>6428</v>
      </c>
      <c r="C16" s="119">
        <v>127.6</v>
      </c>
    </row>
    <row r="17" spans="1:3" ht="13" thickBot="1" x14ac:dyDescent="0.3">
      <c r="A17" s="89">
        <v>38078</v>
      </c>
      <c r="B17" s="117">
        <v>6448</v>
      </c>
      <c r="C17" s="119">
        <v>125.5</v>
      </c>
    </row>
    <row r="18" spans="1:3" ht="13" thickBot="1" x14ac:dyDescent="0.3">
      <c r="A18" s="89">
        <v>38108</v>
      </c>
      <c r="B18" s="117">
        <v>6524</v>
      </c>
      <c r="C18" s="119">
        <v>124.2</v>
      </c>
    </row>
    <row r="19" spans="1:3" ht="13" thickBot="1" x14ac:dyDescent="0.3">
      <c r="A19" s="89">
        <v>38139</v>
      </c>
      <c r="B19" s="117">
        <v>7003</v>
      </c>
      <c r="C19" s="119">
        <v>125.3</v>
      </c>
    </row>
    <row r="20" spans="1:3" ht="13" thickBot="1" x14ac:dyDescent="0.3">
      <c r="A20" s="89">
        <v>38169</v>
      </c>
      <c r="B20" s="117">
        <v>6982</v>
      </c>
      <c r="C20" s="119">
        <v>123.3</v>
      </c>
    </row>
    <row r="21" spans="1:3" ht="13" thickBot="1" x14ac:dyDescent="0.3">
      <c r="A21" s="89">
        <v>38200</v>
      </c>
      <c r="B21" s="117">
        <v>6873</v>
      </c>
      <c r="C21" s="119">
        <v>124.2</v>
      </c>
    </row>
    <row r="22" spans="1:3" ht="13" thickBot="1" x14ac:dyDescent="0.3">
      <c r="A22" s="89">
        <v>38231</v>
      </c>
      <c r="B22" s="117">
        <v>6918</v>
      </c>
      <c r="C22" s="119">
        <v>123.5</v>
      </c>
    </row>
    <row r="23" spans="1:3" ht="13" thickBot="1" x14ac:dyDescent="0.3">
      <c r="A23" s="89">
        <v>38261</v>
      </c>
      <c r="B23" s="117">
        <v>6908</v>
      </c>
      <c r="C23" s="119">
        <v>116.7</v>
      </c>
    </row>
    <row r="24" spans="1:3" ht="13" thickBot="1" x14ac:dyDescent="0.3">
      <c r="A24" s="89">
        <v>38292</v>
      </c>
      <c r="B24" s="117">
        <v>7046</v>
      </c>
      <c r="C24" s="119">
        <v>116.5</v>
      </c>
    </row>
    <row r="25" spans="1:3" ht="13" thickBot="1" x14ac:dyDescent="0.3">
      <c r="A25" s="89">
        <v>38322</v>
      </c>
      <c r="B25" s="117">
        <v>8799</v>
      </c>
      <c r="C25" s="119">
        <v>118.8</v>
      </c>
    </row>
    <row r="26" spans="1:3" ht="13" thickBot="1" x14ac:dyDescent="0.3">
      <c r="A26" s="89">
        <v>38353</v>
      </c>
      <c r="B26" s="116">
        <v>7346</v>
      </c>
    </row>
    <row r="27" spans="1:3" ht="13" thickBot="1" x14ac:dyDescent="0.3">
      <c r="A27" s="89">
        <v>38384</v>
      </c>
      <c r="B27" s="117">
        <v>7465</v>
      </c>
    </row>
    <row r="28" spans="1:3" ht="13" thickBot="1" x14ac:dyDescent="0.3">
      <c r="A28" s="89">
        <v>38412</v>
      </c>
      <c r="B28" s="117">
        <v>8093</v>
      </c>
    </row>
    <row r="29" spans="1:3" ht="13" thickBot="1" x14ac:dyDescent="0.3">
      <c r="A29" s="89">
        <v>38443</v>
      </c>
      <c r="B29" s="117">
        <v>8002</v>
      </c>
    </row>
    <row r="30" spans="1:3" ht="13" thickBot="1" x14ac:dyDescent="0.3">
      <c r="A30" s="89">
        <v>38473</v>
      </c>
      <c r="B30" s="117">
        <v>8089</v>
      </c>
    </row>
    <row r="31" spans="1:3" ht="13" thickBot="1" x14ac:dyDescent="0.3">
      <c r="A31" s="89">
        <v>38504</v>
      </c>
      <c r="B31" s="117">
        <v>8637</v>
      </c>
    </row>
    <row r="32" spans="1:3" ht="13" thickBot="1" x14ac:dyDescent="0.3">
      <c r="A32" s="89">
        <v>38534</v>
      </c>
      <c r="B32" s="117">
        <v>8651</v>
      </c>
    </row>
    <row r="33" spans="1:2" ht="13" thickBot="1" x14ac:dyDescent="0.3">
      <c r="A33" s="89">
        <v>38565</v>
      </c>
      <c r="B33" s="117">
        <v>8616</v>
      </c>
    </row>
    <row r="34" spans="1:2" ht="13" thickBot="1" x14ac:dyDescent="0.3">
      <c r="A34" s="89">
        <v>38596</v>
      </c>
      <c r="B34" s="117">
        <v>8829</v>
      </c>
    </row>
    <row r="35" spans="1:2" ht="13" thickBot="1" x14ac:dyDescent="0.3">
      <c r="A35" s="89">
        <v>38626</v>
      </c>
      <c r="B35" s="117">
        <v>8701</v>
      </c>
    </row>
    <row r="36" spans="1:2" ht="13" thickBot="1" x14ac:dyDescent="0.3">
      <c r="A36" s="89">
        <v>38657</v>
      </c>
      <c r="B36" s="117">
        <v>8931</v>
      </c>
    </row>
    <row r="37" spans="1:2" ht="13" thickBot="1" x14ac:dyDescent="0.3">
      <c r="A37" s="89">
        <v>38687</v>
      </c>
      <c r="B37" s="117">
        <v>11075</v>
      </c>
    </row>
    <row r="38" spans="1:2" x14ac:dyDescent="0.25">
      <c r="B38" s="90"/>
    </row>
    <row r="39" spans="1:2" x14ac:dyDescent="0.25">
      <c r="B39" s="90"/>
    </row>
    <row r="40" spans="1:2" x14ac:dyDescent="0.25">
      <c r="B40" s="90"/>
    </row>
    <row r="41" spans="1:2" x14ac:dyDescent="0.25">
      <c r="B41" s="90"/>
    </row>
    <row r="42" spans="1:2" x14ac:dyDescent="0.25">
      <c r="B42" s="90"/>
    </row>
    <row r="43" spans="1:2" x14ac:dyDescent="0.25">
      <c r="B43" s="90"/>
    </row>
    <row r="44" spans="1:2" x14ac:dyDescent="0.25">
      <c r="B44" s="90"/>
    </row>
    <row r="45" spans="1:2" x14ac:dyDescent="0.25">
      <c r="B45" s="90"/>
    </row>
    <row r="46" spans="1:2" x14ac:dyDescent="0.25">
      <c r="B46" s="90"/>
    </row>
    <row r="47" spans="1:2" x14ac:dyDescent="0.25">
      <c r="B47" s="90"/>
    </row>
    <row r="48" spans="1:2" x14ac:dyDescent="0.25">
      <c r="B48" s="90"/>
    </row>
    <row r="49" spans="2:2" x14ac:dyDescent="0.25">
      <c r="B49" s="90"/>
    </row>
    <row r="50" spans="2:2" x14ac:dyDescent="0.25">
      <c r="B50" s="90"/>
    </row>
    <row r="51" spans="2:2" x14ac:dyDescent="0.25">
      <c r="B51" s="90"/>
    </row>
    <row r="52" spans="2:2" x14ac:dyDescent="0.25">
      <c r="B52" s="90"/>
    </row>
    <row r="53" spans="2:2" x14ac:dyDescent="0.25">
      <c r="B53" s="90"/>
    </row>
    <row r="54" spans="2:2" x14ac:dyDescent="0.25">
      <c r="B54" s="90"/>
    </row>
    <row r="55" spans="2:2" x14ac:dyDescent="0.25">
      <c r="B55" s="90"/>
    </row>
    <row r="56" spans="2:2" x14ac:dyDescent="0.25">
      <c r="B56" s="90"/>
    </row>
    <row r="57" spans="2:2" x14ac:dyDescent="0.25">
      <c r="B57" s="90"/>
    </row>
    <row r="58" spans="2:2" x14ac:dyDescent="0.25">
      <c r="B58" s="90"/>
    </row>
    <row r="59" spans="2:2" x14ac:dyDescent="0.25">
      <c r="B59" s="90"/>
    </row>
    <row r="60" spans="2:2" x14ac:dyDescent="0.25">
      <c r="B60" s="90"/>
    </row>
    <row r="61" spans="2:2" x14ac:dyDescent="0.25">
      <c r="B61" s="90"/>
    </row>
    <row r="62" spans="2:2" x14ac:dyDescent="0.25">
      <c r="B62" s="90"/>
    </row>
    <row r="63" spans="2:2" x14ac:dyDescent="0.25">
      <c r="B63" s="90"/>
    </row>
    <row r="64" spans="2:2" x14ac:dyDescent="0.25">
      <c r="B64" s="90"/>
    </row>
    <row r="65" spans="2:2" x14ac:dyDescent="0.25">
      <c r="B65" s="90"/>
    </row>
    <row r="66" spans="2:2" x14ac:dyDescent="0.25">
      <c r="B66" s="90"/>
    </row>
    <row r="67" spans="2:2" x14ac:dyDescent="0.25">
      <c r="B67" s="90"/>
    </row>
    <row r="68" spans="2:2" x14ac:dyDescent="0.25">
      <c r="B68" s="90"/>
    </row>
    <row r="69" spans="2:2" x14ac:dyDescent="0.25">
      <c r="B69" s="90"/>
    </row>
    <row r="70" spans="2:2" x14ac:dyDescent="0.25">
      <c r="B70" s="90"/>
    </row>
    <row r="71" spans="2:2" x14ac:dyDescent="0.25">
      <c r="B71" s="90"/>
    </row>
    <row r="72" spans="2:2" x14ac:dyDescent="0.25">
      <c r="B72" s="90"/>
    </row>
    <row r="73" spans="2:2" x14ac:dyDescent="0.25">
      <c r="B73" s="90"/>
    </row>
    <row r="74" spans="2:2" x14ac:dyDescent="0.25">
      <c r="B74" s="90"/>
    </row>
    <row r="75" spans="2:2" x14ac:dyDescent="0.25">
      <c r="B75" s="90"/>
    </row>
    <row r="76" spans="2:2" x14ac:dyDescent="0.25">
      <c r="B76" s="90"/>
    </row>
    <row r="77" spans="2:2" x14ac:dyDescent="0.25">
      <c r="B77" s="90"/>
    </row>
    <row r="78" spans="2:2" x14ac:dyDescent="0.25">
      <c r="B78" s="90"/>
    </row>
    <row r="79" spans="2:2" x14ac:dyDescent="0.25">
      <c r="B79" s="90"/>
    </row>
    <row r="80" spans="2:2" x14ac:dyDescent="0.25">
      <c r="B80" s="90"/>
    </row>
    <row r="81" spans="2:2" x14ac:dyDescent="0.25">
      <c r="B81" s="90"/>
    </row>
    <row r="82" spans="2:2" x14ac:dyDescent="0.25">
      <c r="B82" s="90"/>
    </row>
    <row r="83" spans="2:2" x14ac:dyDescent="0.25">
      <c r="B83" s="90"/>
    </row>
    <row r="84" spans="2:2" x14ac:dyDescent="0.25">
      <c r="B84" s="90"/>
    </row>
    <row r="85" spans="2:2" x14ac:dyDescent="0.25">
      <c r="B85" s="90"/>
    </row>
    <row r="86" spans="2:2" x14ac:dyDescent="0.25">
      <c r="B86" s="90"/>
    </row>
    <row r="87" spans="2:2" x14ac:dyDescent="0.25">
      <c r="B87" s="90"/>
    </row>
    <row r="88" spans="2:2" x14ac:dyDescent="0.25">
      <c r="B88" s="90"/>
    </row>
    <row r="89" spans="2:2" x14ac:dyDescent="0.25">
      <c r="B89" s="90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AEC5613-D299-4A04-97A0-598419BD3BF2}">
  <dimension ref="A1:AB5"/>
  <sheetViews>
    <sheetView topLeftCell="T1" workbookViewId="0">
      <selection activeCell="Z3" sqref="Y3:AA3"/>
    </sheetView>
  </sheetViews>
  <sheetFormatPr defaultRowHeight="14.5" x14ac:dyDescent="0.35"/>
  <cols>
    <col min="1" max="1" width="27.453125" style="91" customWidth="1"/>
    <col min="2" max="2" width="12.453125" style="91" customWidth="1"/>
    <col min="3" max="27" width="14.36328125" style="91" customWidth="1"/>
    <col min="28" max="16384" width="8.7265625" style="91"/>
  </cols>
  <sheetData>
    <row r="1" spans="1:28" x14ac:dyDescent="0.35">
      <c r="A1" s="97"/>
      <c r="B1" s="97"/>
      <c r="C1" s="97" t="s">
        <v>89</v>
      </c>
      <c r="D1" s="97" t="s">
        <v>89</v>
      </c>
      <c r="E1" s="97" t="s">
        <v>89</v>
      </c>
      <c r="F1" s="97" t="s">
        <v>89</v>
      </c>
      <c r="G1" s="97" t="s">
        <v>89</v>
      </c>
      <c r="H1" s="97" t="s">
        <v>89</v>
      </c>
      <c r="I1" s="97" t="s">
        <v>89</v>
      </c>
      <c r="J1" s="97" t="s">
        <v>89</v>
      </c>
      <c r="K1" s="97" t="s">
        <v>89</v>
      </c>
      <c r="L1" s="97" t="s">
        <v>89</v>
      </c>
      <c r="M1" s="97" t="s">
        <v>89</v>
      </c>
      <c r="N1" s="97" t="s">
        <v>89</v>
      </c>
      <c r="O1" s="97" t="s">
        <v>89</v>
      </c>
      <c r="P1" s="97" t="s">
        <v>89</v>
      </c>
      <c r="Q1" s="97" t="s">
        <v>89</v>
      </c>
      <c r="R1" s="97" t="s">
        <v>89</v>
      </c>
      <c r="S1" s="97" t="s">
        <v>89</v>
      </c>
      <c r="T1" s="97" t="s">
        <v>89</v>
      </c>
      <c r="U1" s="97" t="s">
        <v>89</v>
      </c>
      <c r="V1" s="97" t="s">
        <v>89</v>
      </c>
      <c r="W1" s="97" t="s">
        <v>89</v>
      </c>
      <c r="X1" s="97" t="s">
        <v>89</v>
      </c>
      <c r="Y1" s="97" t="s">
        <v>89</v>
      </c>
      <c r="Z1" s="97" t="s">
        <v>89</v>
      </c>
      <c r="AA1" s="97" t="s">
        <v>89</v>
      </c>
      <c r="AB1" s="93"/>
    </row>
    <row r="2" spans="1:28" x14ac:dyDescent="0.35">
      <c r="A2" s="97"/>
      <c r="B2" s="97"/>
      <c r="C2" s="95" t="s">
        <v>88</v>
      </c>
      <c r="D2" s="95" t="s">
        <v>87</v>
      </c>
      <c r="E2" s="95" t="s">
        <v>86</v>
      </c>
      <c r="F2" s="95" t="s">
        <v>85</v>
      </c>
      <c r="G2" s="95" t="s">
        <v>84</v>
      </c>
      <c r="H2" s="95" t="s">
        <v>83</v>
      </c>
      <c r="I2" s="95" t="s">
        <v>82</v>
      </c>
      <c r="J2" s="95" t="s">
        <v>81</v>
      </c>
      <c r="K2" s="95" t="s">
        <v>80</v>
      </c>
      <c r="L2" s="95" t="s">
        <v>79</v>
      </c>
      <c r="M2" s="95" t="s">
        <v>78</v>
      </c>
      <c r="N2" s="95" t="s">
        <v>77</v>
      </c>
      <c r="O2" s="95" t="s">
        <v>76</v>
      </c>
      <c r="P2" s="95" t="s">
        <v>75</v>
      </c>
      <c r="Q2" s="95" t="s">
        <v>74</v>
      </c>
      <c r="R2" s="95" t="s">
        <v>73</v>
      </c>
      <c r="S2" s="95" t="s">
        <v>72</v>
      </c>
      <c r="T2" s="95" t="s">
        <v>71</v>
      </c>
      <c r="U2" s="95" t="s">
        <v>70</v>
      </c>
      <c r="V2" s="95" t="s">
        <v>69</v>
      </c>
      <c r="W2" s="95" t="s">
        <v>68</v>
      </c>
      <c r="X2" s="95" t="s">
        <v>67</v>
      </c>
      <c r="Y2" s="95" t="s">
        <v>66</v>
      </c>
      <c r="Z2" s="95" t="s">
        <v>65</v>
      </c>
      <c r="AA2" s="95" t="s">
        <v>64</v>
      </c>
      <c r="AB2" s="93"/>
    </row>
    <row r="3" spans="1:28" x14ac:dyDescent="0.35">
      <c r="A3" s="94" t="s">
        <v>63</v>
      </c>
      <c r="B3" s="94" t="s">
        <v>62</v>
      </c>
      <c r="C3" s="96">
        <v>36526</v>
      </c>
      <c r="D3" s="96">
        <v>36892</v>
      </c>
      <c r="E3" s="96">
        <v>37257</v>
      </c>
      <c r="F3" s="96">
        <v>37622</v>
      </c>
      <c r="G3" s="96">
        <v>37987</v>
      </c>
      <c r="H3" s="96">
        <v>38353</v>
      </c>
      <c r="I3" s="96">
        <v>38718</v>
      </c>
      <c r="J3" s="96">
        <v>39083</v>
      </c>
      <c r="K3" s="96">
        <v>39448</v>
      </c>
      <c r="L3" s="96">
        <v>39814</v>
      </c>
      <c r="M3" s="96">
        <v>40179</v>
      </c>
      <c r="N3" s="96">
        <v>40544</v>
      </c>
      <c r="O3" s="96">
        <v>40909</v>
      </c>
      <c r="P3" s="96">
        <v>41275</v>
      </c>
      <c r="Q3" s="96">
        <v>41640</v>
      </c>
      <c r="R3" s="96">
        <v>42005</v>
      </c>
      <c r="S3" s="96">
        <v>42370</v>
      </c>
      <c r="T3" s="96">
        <v>42736</v>
      </c>
      <c r="U3" s="96">
        <v>43101</v>
      </c>
      <c r="V3" s="96">
        <v>43466</v>
      </c>
      <c r="W3" s="96">
        <v>43831</v>
      </c>
      <c r="X3" s="96">
        <v>44197</v>
      </c>
      <c r="Y3" s="96">
        <v>44562</v>
      </c>
      <c r="Z3" s="96">
        <v>44927</v>
      </c>
      <c r="AA3" s="96">
        <v>45292</v>
      </c>
      <c r="AB3" s="93"/>
    </row>
    <row r="4" spans="1:28" x14ac:dyDescent="0.35">
      <c r="A4" s="94" t="s">
        <v>61</v>
      </c>
      <c r="B4" s="94" t="s">
        <v>60</v>
      </c>
      <c r="C4" s="94">
        <v>146596869</v>
      </c>
      <c r="D4" s="94">
        <v>145976482</v>
      </c>
      <c r="E4" s="94">
        <v>145306497</v>
      </c>
      <c r="F4" s="94">
        <v>144648618</v>
      </c>
      <c r="G4" s="94">
        <v>144067316</v>
      </c>
      <c r="H4" s="94">
        <v>143518814</v>
      </c>
      <c r="I4" s="94">
        <v>143049637</v>
      </c>
      <c r="J4" s="94">
        <v>142805114</v>
      </c>
      <c r="K4" s="94">
        <v>142742366</v>
      </c>
      <c r="L4" s="94">
        <v>142785348</v>
      </c>
      <c r="M4" s="94">
        <v>142849468</v>
      </c>
      <c r="N4" s="94">
        <v>143018195</v>
      </c>
      <c r="O4" s="94">
        <v>143378447</v>
      </c>
      <c r="P4" s="94">
        <v>143805638</v>
      </c>
      <c r="Q4" s="94">
        <v>146508169</v>
      </c>
      <c r="R4" s="94">
        <v>146963159</v>
      </c>
      <c r="S4" s="94">
        <v>147381167</v>
      </c>
      <c r="T4" s="94">
        <v>147688545</v>
      </c>
      <c r="U4" s="94">
        <v>147818888</v>
      </c>
      <c r="V4" s="94">
        <v>147899994</v>
      </c>
      <c r="W4" s="94">
        <v>147707517</v>
      </c>
      <c r="X4" s="94">
        <v>147217903</v>
      </c>
      <c r="Y4" s="94">
        <v>146713743</v>
      </c>
      <c r="Z4" s="94">
        <v>146299106</v>
      </c>
      <c r="AA4" s="94">
        <v>146135359</v>
      </c>
      <c r="AB4" s="93"/>
    </row>
    <row r="5" spans="1:28" x14ac:dyDescent="0.35">
      <c r="A5" s="92"/>
      <c r="B5" s="92"/>
      <c r="C5" s="92"/>
      <c r="D5" s="92"/>
      <c r="E5" s="92"/>
      <c r="F5" s="92"/>
      <c r="G5" s="92"/>
      <c r="H5" s="92"/>
      <c r="I5" s="92"/>
      <c r="J5" s="92"/>
      <c r="K5" s="92"/>
      <c r="L5" s="92"/>
      <c r="M5" s="92"/>
      <c r="N5" s="92"/>
      <c r="O5" s="92"/>
      <c r="P5" s="92"/>
      <c r="Q5" s="92"/>
      <c r="R5" s="92"/>
      <c r="S5" s="92"/>
      <c r="T5" s="92"/>
      <c r="U5" s="92"/>
      <c r="V5" s="92"/>
      <c r="W5" s="92"/>
      <c r="X5" s="92"/>
      <c r="Y5" s="92"/>
      <c r="Z5" s="92"/>
      <c r="AA5" s="92"/>
    </row>
  </sheetData>
  <mergeCells count="3">
    <mergeCell ref="A1:A2"/>
    <mergeCell ref="B1:B2"/>
    <mergeCell ref="C1:AA1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CC24"/>
  <sheetViews>
    <sheetView zoomScaleNormal="100" workbookViewId="0">
      <pane xSplit="1" topLeftCell="B1" activePane="topRight" state="frozen"/>
      <selection pane="topRight" activeCell="A2" sqref="A2:E2"/>
    </sheetView>
  </sheetViews>
  <sheetFormatPr defaultColWidth="9.1796875" defaultRowHeight="15.5" x14ac:dyDescent="0.35"/>
  <cols>
    <col min="1" max="1" width="50.7265625" style="13" customWidth="1"/>
    <col min="2" max="69" width="10.7265625" style="2" customWidth="1"/>
    <col min="70" max="16384" width="9.1796875" style="2"/>
  </cols>
  <sheetData>
    <row r="1" spans="1:81" ht="33" customHeight="1" x14ac:dyDescent="0.35">
      <c r="A1" s="1" t="s">
        <v>13</v>
      </c>
    </row>
    <row r="2" spans="1:81" ht="37.5" customHeight="1" x14ac:dyDescent="0.35">
      <c r="A2" s="100" t="s">
        <v>41</v>
      </c>
      <c r="B2" s="100"/>
      <c r="C2" s="100"/>
      <c r="D2" s="100"/>
      <c r="E2" s="100"/>
      <c r="F2" s="3"/>
      <c r="G2" s="3"/>
      <c r="H2" s="3"/>
      <c r="I2" s="3"/>
      <c r="J2" s="3"/>
      <c r="K2" s="3"/>
      <c r="L2" s="3"/>
      <c r="M2" s="3"/>
      <c r="N2" s="3"/>
      <c r="O2" s="3"/>
    </row>
    <row r="3" spans="1:81" s="4" customFormat="1" ht="15" customHeight="1" x14ac:dyDescent="0.35">
      <c r="A3" s="102"/>
      <c r="B3" s="98">
        <v>1995</v>
      </c>
      <c r="C3" s="99"/>
      <c r="D3" s="99"/>
      <c r="E3" s="99"/>
      <c r="F3" s="98">
        <v>1996</v>
      </c>
      <c r="G3" s="99"/>
      <c r="H3" s="99"/>
      <c r="I3" s="99"/>
      <c r="J3" s="98">
        <v>1997</v>
      </c>
      <c r="K3" s="99"/>
      <c r="L3" s="99"/>
      <c r="M3" s="99"/>
      <c r="N3" s="98">
        <v>1998</v>
      </c>
      <c r="O3" s="99"/>
      <c r="P3" s="99"/>
      <c r="Q3" s="99"/>
      <c r="R3" s="98">
        <v>1999</v>
      </c>
      <c r="S3" s="99"/>
      <c r="T3" s="99"/>
      <c r="U3" s="99"/>
      <c r="V3" s="98">
        <v>2000</v>
      </c>
      <c r="W3" s="99"/>
      <c r="X3" s="99"/>
      <c r="Y3" s="99"/>
      <c r="Z3" s="98">
        <v>2001</v>
      </c>
      <c r="AA3" s="99"/>
      <c r="AB3" s="99"/>
      <c r="AC3" s="99"/>
      <c r="AD3" s="98">
        <v>2002</v>
      </c>
      <c r="AE3" s="99"/>
      <c r="AF3" s="99"/>
      <c r="AG3" s="99"/>
      <c r="AH3" s="98">
        <v>2003</v>
      </c>
      <c r="AI3" s="99"/>
      <c r="AJ3" s="99"/>
      <c r="AK3" s="99"/>
      <c r="AL3" s="98">
        <v>2004</v>
      </c>
      <c r="AM3" s="99"/>
      <c r="AN3" s="99"/>
      <c r="AO3" s="99"/>
      <c r="AP3" s="98">
        <v>2005</v>
      </c>
      <c r="AQ3" s="99"/>
      <c r="AR3" s="99"/>
      <c r="AS3" s="99"/>
      <c r="AT3" s="98">
        <v>2006</v>
      </c>
      <c r="AU3" s="99"/>
      <c r="AV3" s="99"/>
      <c r="AW3" s="99"/>
      <c r="AX3" s="98">
        <v>2007</v>
      </c>
      <c r="AY3" s="99"/>
      <c r="AZ3" s="99"/>
      <c r="BA3" s="99"/>
      <c r="BB3" s="98">
        <v>2008</v>
      </c>
      <c r="BC3" s="99"/>
      <c r="BD3" s="99"/>
      <c r="BE3" s="99"/>
      <c r="BF3" s="98">
        <v>2009</v>
      </c>
      <c r="BG3" s="98"/>
      <c r="BH3" s="98"/>
      <c r="BI3" s="98"/>
      <c r="BJ3" s="98">
        <v>2010</v>
      </c>
      <c r="BK3" s="98"/>
      <c r="BL3" s="98"/>
      <c r="BM3" s="98"/>
      <c r="BN3" s="98">
        <v>2011</v>
      </c>
      <c r="BO3" s="98"/>
      <c r="BP3" s="98"/>
      <c r="BQ3" s="98"/>
    </row>
    <row r="4" spans="1:81" s="4" customFormat="1" ht="15" customHeight="1" x14ac:dyDescent="0.35">
      <c r="A4" s="102"/>
      <c r="B4" s="72" t="s">
        <v>8</v>
      </c>
      <c r="C4" s="73" t="s">
        <v>9</v>
      </c>
      <c r="D4" s="73" t="s">
        <v>10</v>
      </c>
      <c r="E4" s="73" t="s">
        <v>11</v>
      </c>
      <c r="F4" s="72" t="s">
        <v>8</v>
      </c>
      <c r="G4" s="73" t="s">
        <v>9</v>
      </c>
      <c r="H4" s="73" t="s">
        <v>10</v>
      </c>
      <c r="I4" s="73" t="s">
        <v>11</v>
      </c>
      <c r="J4" s="72" t="s">
        <v>8</v>
      </c>
      <c r="K4" s="73" t="s">
        <v>9</v>
      </c>
      <c r="L4" s="73" t="s">
        <v>10</v>
      </c>
      <c r="M4" s="73" t="s">
        <v>11</v>
      </c>
      <c r="N4" s="72" t="s">
        <v>8</v>
      </c>
      <c r="O4" s="73" t="s">
        <v>9</v>
      </c>
      <c r="P4" s="73" t="s">
        <v>10</v>
      </c>
      <c r="Q4" s="73" t="s">
        <v>11</v>
      </c>
      <c r="R4" s="72" t="s">
        <v>8</v>
      </c>
      <c r="S4" s="73" t="s">
        <v>9</v>
      </c>
      <c r="T4" s="73" t="s">
        <v>10</v>
      </c>
      <c r="U4" s="73" t="s">
        <v>11</v>
      </c>
      <c r="V4" s="72" t="s">
        <v>8</v>
      </c>
      <c r="W4" s="73" t="s">
        <v>9</v>
      </c>
      <c r="X4" s="73" t="s">
        <v>10</v>
      </c>
      <c r="Y4" s="73" t="s">
        <v>11</v>
      </c>
      <c r="Z4" s="72" t="s">
        <v>8</v>
      </c>
      <c r="AA4" s="73" t="s">
        <v>9</v>
      </c>
      <c r="AB4" s="73" t="s">
        <v>10</v>
      </c>
      <c r="AC4" s="73" t="s">
        <v>11</v>
      </c>
      <c r="AD4" s="72" t="s">
        <v>8</v>
      </c>
      <c r="AE4" s="73" t="s">
        <v>9</v>
      </c>
      <c r="AF4" s="73" t="s">
        <v>10</v>
      </c>
      <c r="AG4" s="73" t="s">
        <v>11</v>
      </c>
      <c r="AH4" s="72" t="s">
        <v>8</v>
      </c>
      <c r="AI4" s="73" t="s">
        <v>9</v>
      </c>
      <c r="AJ4" s="73" t="s">
        <v>10</v>
      </c>
      <c r="AK4" s="73" t="s">
        <v>11</v>
      </c>
      <c r="AL4" s="72" t="s">
        <v>8</v>
      </c>
      <c r="AM4" s="73" t="s">
        <v>9</v>
      </c>
      <c r="AN4" s="73" t="s">
        <v>10</v>
      </c>
      <c r="AO4" s="73" t="s">
        <v>11</v>
      </c>
      <c r="AP4" s="72" t="s">
        <v>8</v>
      </c>
      <c r="AQ4" s="73" t="s">
        <v>9</v>
      </c>
      <c r="AR4" s="73" t="s">
        <v>10</v>
      </c>
      <c r="AS4" s="73" t="s">
        <v>11</v>
      </c>
      <c r="AT4" s="72" t="s">
        <v>8</v>
      </c>
      <c r="AU4" s="73" t="s">
        <v>9</v>
      </c>
      <c r="AV4" s="73" t="s">
        <v>10</v>
      </c>
      <c r="AW4" s="73" t="s">
        <v>11</v>
      </c>
      <c r="AX4" s="72" t="s">
        <v>8</v>
      </c>
      <c r="AY4" s="73" t="s">
        <v>9</v>
      </c>
      <c r="AZ4" s="73" t="s">
        <v>10</v>
      </c>
      <c r="BA4" s="73" t="s">
        <v>11</v>
      </c>
      <c r="BB4" s="72" t="s">
        <v>8</v>
      </c>
      <c r="BC4" s="73" t="s">
        <v>9</v>
      </c>
      <c r="BD4" s="73" t="s">
        <v>10</v>
      </c>
      <c r="BE4" s="73" t="s">
        <v>11</v>
      </c>
      <c r="BF4" s="72" t="s">
        <v>8</v>
      </c>
      <c r="BG4" s="73" t="s">
        <v>9</v>
      </c>
      <c r="BH4" s="73" t="s">
        <v>10</v>
      </c>
      <c r="BI4" s="73" t="s">
        <v>11</v>
      </c>
      <c r="BJ4" s="72" t="s">
        <v>8</v>
      </c>
      <c r="BK4" s="73" t="s">
        <v>9</v>
      </c>
      <c r="BL4" s="73" t="s">
        <v>10</v>
      </c>
      <c r="BM4" s="73" t="s">
        <v>11</v>
      </c>
      <c r="BN4" s="72" t="s">
        <v>8</v>
      </c>
      <c r="BO4" s="73" t="s">
        <v>9</v>
      </c>
      <c r="BP4" s="73" t="s">
        <v>10</v>
      </c>
      <c r="BQ4" s="73" t="s">
        <v>11</v>
      </c>
      <c r="BR4" s="5"/>
      <c r="BS4" s="6"/>
      <c r="BT4" s="6"/>
      <c r="BU4" s="6"/>
      <c r="BV4" s="5"/>
      <c r="BW4" s="6"/>
      <c r="BX4" s="6"/>
      <c r="BY4" s="6"/>
      <c r="BZ4" s="5"/>
      <c r="CA4" s="6"/>
      <c r="CB4" s="6"/>
      <c r="CC4" s="6"/>
    </row>
    <row r="5" spans="1:81" ht="15" customHeight="1" x14ac:dyDescent="0.35">
      <c r="A5" s="18" t="s">
        <v>12</v>
      </c>
      <c r="B5" s="39">
        <v>235</v>
      </c>
      <c r="C5" s="40">
        <v>324.3</v>
      </c>
      <c r="D5" s="41">
        <v>421.1</v>
      </c>
      <c r="E5" s="40">
        <v>448.2</v>
      </c>
      <c r="F5" s="40">
        <v>425.3</v>
      </c>
      <c r="G5" s="41">
        <v>468.4</v>
      </c>
      <c r="H5" s="40">
        <v>548.9</v>
      </c>
      <c r="I5" s="42">
        <v>565.20000000000005</v>
      </c>
      <c r="J5" s="39">
        <v>512.4</v>
      </c>
      <c r="K5" s="40">
        <v>555.1</v>
      </c>
      <c r="L5" s="41">
        <v>634.20000000000005</v>
      </c>
      <c r="M5" s="40">
        <v>640.9</v>
      </c>
      <c r="N5" s="43">
        <v>550.9</v>
      </c>
      <c r="O5" s="44">
        <v>602.5</v>
      </c>
      <c r="P5" s="45">
        <v>675.5</v>
      </c>
      <c r="Q5" s="44">
        <v>800.8</v>
      </c>
      <c r="R5" s="46">
        <v>901.3</v>
      </c>
      <c r="S5" s="45">
        <v>1101.5</v>
      </c>
      <c r="T5" s="44">
        <v>1373.1</v>
      </c>
      <c r="U5" s="47">
        <v>1447.3</v>
      </c>
      <c r="V5" s="43">
        <v>1527.4</v>
      </c>
      <c r="W5" s="44">
        <v>1696.6</v>
      </c>
      <c r="X5" s="45">
        <v>2037.8</v>
      </c>
      <c r="Y5" s="44">
        <v>2043.7</v>
      </c>
      <c r="Z5" s="46">
        <v>1900.9</v>
      </c>
      <c r="AA5" s="45">
        <v>2105</v>
      </c>
      <c r="AB5" s="44">
        <v>2487.9</v>
      </c>
      <c r="AC5" s="47">
        <v>2449.8000000000002</v>
      </c>
      <c r="AD5" s="43">
        <v>2262.1866</v>
      </c>
      <c r="AE5" s="44">
        <v>2528.6712000000002</v>
      </c>
      <c r="AF5" s="45">
        <v>3012.8061000000002</v>
      </c>
      <c r="AG5" s="44">
        <v>3026.8712999999998</v>
      </c>
      <c r="AH5" s="46">
        <v>2851.1</v>
      </c>
      <c r="AI5" s="45">
        <v>3101.7</v>
      </c>
      <c r="AJ5" s="44">
        <v>3600.2</v>
      </c>
      <c r="AK5" s="47">
        <v>3655.2</v>
      </c>
      <c r="AL5" s="43">
        <v>3515.7</v>
      </c>
      <c r="AM5" s="44">
        <v>3971.6</v>
      </c>
      <c r="AN5" s="45">
        <v>4594</v>
      </c>
      <c r="AO5" s="44">
        <v>4945.8999999999996</v>
      </c>
      <c r="AP5" s="48">
        <v>4458.6000000000004</v>
      </c>
      <c r="AQ5" s="45">
        <v>5077.8999999999996</v>
      </c>
      <c r="AR5" s="45">
        <v>5845.2</v>
      </c>
      <c r="AS5" s="47">
        <v>6228.1</v>
      </c>
      <c r="AT5" s="43">
        <v>5792.9</v>
      </c>
      <c r="AU5" s="45">
        <v>6368.1</v>
      </c>
      <c r="AV5" s="45">
        <v>7275.8</v>
      </c>
      <c r="AW5" s="49">
        <v>7480.3</v>
      </c>
      <c r="AX5" s="48">
        <v>6780.2</v>
      </c>
      <c r="AY5" s="45">
        <v>7767.5</v>
      </c>
      <c r="AZ5" s="45">
        <v>8902.7000000000007</v>
      </c>
      <c r="BA5" s="49">
        <v>9797</v>
      </c>
      <c r="BB5" s="40">
        <v>8877.7000000000007</v>
      </c>
      <c r="BC5" s="40">
        <v>10238.299999999999</v>
      </c>
      <c r="BD5" s="40">
        <v>11542</v>
      </c>
      <c r="BE5" s="40">
        <v>10618.9</v>
      </c>
      <c r="BF5" s="39">
        <v>8334.6</v>
      </c>
      <c r="BG5" s="40">
        <v>9244.7999999999993</v>
      </c>
      <c r="BH5" s="40">
        <v>10411.299999999999</v>
      </c>
      <c r="BI5" s="42">
        <v>10816.4</v>
      </c>
      <c r="BJ5" s="40">
        <v>9995.7999999999993</v>
      </c>
      <c r="BK5" s="40">
        <v>10977</v>
      </c>
      <c r="BL5" s="40">
        <v>12086.5</v>
      </c>
      <c r="BM5" s="40">
        <v>13249.3</v>
      </c>
      <c r="BN5" s="44">
        <v>11954.2</v>
      </c>
      <c r="BO5" s="45">
        <v>13376.4</v>
      </c>
      <c r="BP5" s="45">
        <v>14732.9</v>
      </c>
      <c r="BQ5" s="43">
        <v>15903.7</v>
      </c>
    </row>
    <row r="6" spans="1:81" ht="15" customHeight="1" x14ac:dyDescent="0.35">
      <c r="A6" s="19" t="s">
        <v>1</v>
      </c>
      <c r="B6" s="50"/>
      <c r="C6" s="51"/>
      <c r="D6" s="52"/>
      <c r="E6" s="51"/>
      <c r="F6" s="51"/>
      <c r="G6" s="52"/>
      <c r="H6" s="51"/>
      <c r="I6" s="53"/>
      <c r="J6" s="50"/>
      <c r="K6" s="51"/>
      <c r="L6" s="52"/>
      <c r="M6" s="51"/>
      <c r="N6" s="53"/>
      <c r="O6" s="52"/>
      <c r="P6" s="51"/>
      <c r="Q6" s="52"/>
      <c r="R6" s="54"/>
      <c r="S6" s="51"/>
      <c r="T6" s="52"/>
      <c r="U6" s="55"/>
      <c r="V6" s="53"/>
      <c r="W6" s="52"/>
      <c r="X6" s="51"/>
      <c r="Y6" s="52"/>
      <c r="Z6" s="54"/>
      <c r="AA6" s="51"/>
      <c r="AB6" s="52"/>
      <c r="AC6" s="55"/>
      <c r="AD6" s="53"/>
      <c r="AE6" s="52"/>
      <c r="AF6" s="51"/>
      <c r="AG6" s="52"/>
      <c r="AH6" s="56"/>
      <c r="AI6" s="57"/>
      <c r="AJ6" s="58"/>
      <c r="AK6" s="59"/>
      <c r="AL6" s="60"/>
      <c r="AM6" s="58"/>
      <c r="AN6" s="57"/>
      <c r="AO6" s="58"/>
      <c r="AP6" s="56"/>
      <c r="AQ6" s="61"/>
      <c r="AR6" s="57"/>
      <c r="AS6" s="59"/>
      <c r="AT6" s="58"/>
      <c r="AU6" s="57"/>
      <c r="AV6" s="57"/>
      <c r="AW6" s="58"/>
      <c r="AX6" s="54"/>
      <c r="AY6" s="51"/>
      <c r="AZ6" s="52"/>
      <c r="BA6" s="50"/>
      <c r="BB6" s="57"/>
      <c r="BC6" s="57"/>
      <c r="BD6" s="57"/>
      <c r="BE6" s="57"/>
      <c r="BF6" s="61"/>
      <c r="BG6" s="57"/>
      <c r="BH6" s="57"/>
      <c r="BI6" s="60"/>
      <c r="BJ6" s="57"/>
      <c r="BK6" s="57"/>
      <c r="BL6" s="57"/>
      <c r="BM6" s="57"/>
      <c r="BN6" s="58"/>
      <c r="BO6" s="57"/>
      <c r="BP6" s="57"/>
      <c r="BQ6" s="60"/>
    </row>
    <row r="7" spans="1:81" ht="15" customHeight="1" x14ac:dyDescent="0.35">
      <c r="A7" s="20" t="s">
        <v>15</v>
      </c>
      <c r="B7" s="50">
        <v>181.2</v>
      </c>
      <c r="C7" s="51">
        <v>233</v>
      </c>
      <c r="D7" s="52">
        <v>281.7</v>
      </c>
      <c r="E7" s="51">
        <v>320.7</v>
      </c>
      <c r="F7" s="51">
        <v>330.4</v>
      </c>
      <c r="G7" s="52">
        <v>349.6</v>
      </c>
      <c r="H7" s="51">
        <v>364.9</v>
      </c>
      <c r="I7" s="53">
        <v>391</v>
      </c>
      <c r="J7" s="50">
        <v>413.3</v>
      </c>
      <c r="K7" s="51">
        <v>426.9</v>
      </c>
      <c r="L7" s="52">
        <v>452.3</v>
      </c>
      <c r="M7" s="51">
        <v>483.6</v>
      </c>
      <c r="N7" s="53">
        <v>420.1</v>
      </c>
      <c r="O7" s="52">
        <v>427</v>
      </c>
      <c r="P7" s="51">
        <v>503.6</v>
      </c>
      <c r="Q7" s="52">
        <v>653.1</v>
      </c>
      <c r="R7" s="54">
        <v>708</v>
      </c>
      <c r="S7" s="51">
        <v>766.3</v>
      </c>
      <c r="T7" s="52">
        <v>852.5</v>
      </c>
      <c r="U7" s="55">
        <v>958.9</v>
      </c>
      <c r="V7" s="53">
        <v>997.7</v>
      </c>
      <c r="W7" s="52">
        <v>1045.0999999999999</v>
      </c>
      <c r="X7" s="51">
        <v>1167.3</v>
      </c>
      <c r="Y7" s="52">
        <v>1266.7</v>
      </c>
      <c r="Z7" s="54">
        <v>1306.3</v>
      </c>
      <c r="AA7" s="51">
        <v>1412.7</v>
      </c>
      <c r="AB7" s="52">
        <v>1523.9</v>
      </c>
      <c r="AC7" s="55">
        <v>1643.9</v>
      </c>
      <c r="AD7" s="53">
        <v>1689.8498</v>
      </c>
      <c r="AE7" s="52">
        <v>1778.6461000000002</v>
      </c>
      <c r="AF7" s="51">
        <v>1905.6276</v>
      </c>
      <c r="AG7" s="52">
        <v>2069.0758999999998</v>
      </c>
      <c r="AH7" s="54">
        <v>2077.3000000000002</v>
      </c>
      <c r="AI7" s="51">
        <v>2172.6</v>
      </c>
      <c r="AJ7" s="52">
        <v>2295.9</v>
      </c>
      <c r="AK7" s="55">
        <v>2512.9</v>
      </c>
      <c r="AL7" s="53">
        <v>2590.1</v>
      </c>
      <c r="AM7" s="52">
        <v>2734.8</v>
      </c>
      <c r="AN7" s="51">
        <v>2938.7</v>
      </c>
      <c r="AO7" s="52">
        <v>3214.3</v>
      </c>
      <c r="AP7" s="62">
        <v>3205.3</v>
      </c>
      <c r="AQ7" s="53">
        <v>3472.9</v>
      </c>
      <c r="AR7" s="53">
        <v>3710.6</v>
      </c>
      <c r="AS7" s="63">
        <v>4049.4</v>
      </c>
      <c r="AT7" s="53">
        <v>3978.4</v>
      </c>
      <c r="AU7" s="53">
        <v>4299.2</v>
      </c>
      <c r="AV7" s="53">
        <v>4565.1000000000004</v>
      </c>
      <c r="AW7" s="52">
        <v>4967</v>
      </c>
      <c r="AX7" s="62">
        <v>4819</v>
      </c>
      <c r="AY7" s="53">
        <v>5254.7</v>
      </c>
      <c r="AZ7" s="53">
        <v>5648.1</v>
      </c>
      <c r="BA7" s="52">
        <v>6246.8</v>
      </c>
      <c r="BB7" s="51">
        <v>6096.8</v>
      </c>
      <c r="BC7" s="51">
        <v>6663.5</v>
      </c>
      <c r="BD7" s="51">
        <v>7169.4</v>
      </c>
      <c r="BE7" s="51">
        <v>7613.8</v>
      </c>
      <c r="BF7" s="50">
        <v>6842.2</v>
      </c>
      <c r="BG7" s="51">
        <v>7140.1</v>
      </c>
      <c r="BH7" s="51">
        <v>7410.6</v>
      </c>
      <c r="BI7" s="53">
        <v>7876.7</v>
      </c>
      <c r="BJ7" s="51">
        <v>7436.8</v>
      </c>
      <c r="BK7" s="51">
        <v>7866.2</v>
      </c>
      <c r="BL7" s="51">
        <v>8293.2000000000007</v>
      </c>
      <c r="BM7" s="51">
        <v>8918.4</v>
      </c>
      <c r="BN7" s="52">
        <v>8572.7000000000007</v>
      </c>
      <c r="BO7" s="51">
        <v>9125.1</v>
      </c>
      <c r="BP7" s="51">
        <v>9604.7000000000007</v>
      </c>
      <c r="BQ7" s="53">
        <v>10226.9</v>
      </c>
    </row>
    <row r="8" spans="1:81" ht="15" customHeight="1" x14ac:dyDescent="0.35">
      <c r="A8" s="21" t="s">
        <v>2</v>
      </c>
      <c r="B8" s="50">
        <v>126</v>
      </c>
      <c r="C8" s="51">
        <v>163.69999999999999</v>
      </c>
      <c r="D8" s="52">
        <v>200.9</v>
      </c>
      <c r="E8" s="51">
        <v>229.2</v>
      </c>
      <c r="F8" s="51">
        <v>230</v>
      </c>
      <c r="G8" s="52">
        <v>242.9</v>
      </c>
      <c r="H8" s="51">
        <v>256.10000000000002</v>
      </c>
      <c r="I8" s="53">
        <v>278.8</v>
      </c>
      <c r="J8" s="50">
        <v>282.8</v>
      </c>
      <c r="K8" s="51">
        <v>292</v>
      </c>
      <c r="L8" s="52">
        <v>315</v>
      </c>
      <c r="M8" s="51">
        <v>345.4</v>
      </c>
      <c r="N8" s="53">
        <v>307.2</v>
      </c>
      <c r="O8" s="52">
        <v>312.39999999999998</v>
      </c>
      <c r="P8" s="51">
        <v>371.6</v>
      </c>
      <c r="Q8" s="52">
        <v>471.1</v>
      </c>
      <c r="R8" s="54">
        <v>536.70000000000005</v>
      </c>
      <c r="S8" s="51">
        <v>580.5</v>
      </c>
      <c r="T8" s="52">
        <v>655.29999999999995</v>
      </c>
      <c r="U8" s="55">
        <v>753.7</v>
      </c>
      <c r="V8" s="53">
        <v>724</v>
      </c>
      <c r="W8" s="52">
        <v>760.9</v>
      </c>
      <c r="X8" s="51">
        <v>857.6</v>
      </c>
      <c r="Y8" s="52">
        <v>952.7</v>
      </c>
      <c r="Z8" s="54">
        <v>937.1</v>
      </c>
      <c r="AA8" s="51">
        <v>1023</v>
      </c>
      <c r="AB8" s="52">
        <v>1125</v>
      </c>
      <c r="AC8" s="55">
        <v>1233</v>
      </c>
      <c r="AD8" s="53">
        <v>1201.4371000000001</v>
      </c>
      <c r="AE8" s="52">
        <v>1271.8865000000001</v>
      </c>
      <c r="AF8" s="51">
        <v>1389.4556</v>
      </c>
      <c r="AG8" s="52">
        <v>1537.567</v>
      </c>
      <c r="AH8" s="54">
        <v>1476.1</v>
      </c>
      <c r="AI8" s="51">
        <v>1546.6</v>
      </c>
      <c r="AJ8" s="52">
        <v>1661.3</v>
      </c>
      <c r="AK8" s="55">
        <v>1853.4</v>
      </c>
      <c r="AL8" s="53">
        <v>1862.8</v>
      </c>
      <c r="AM8" s="52">
        <v>1985.7</v>
      </c>
      <c r="AN8" s="51">
        <v>2174.8000000000002</v>
      </c>
      <c r="AO8" s="52">
        <v>2415.1999999999998</v>
      </c>
      <c r="AP8" s="62">
        <v>2307.3000000000002</v>
      </c>
      <c r="AQ8" s="53">
        <v>2536.3000000000002</v>
      </c>
      <c r="AR8" s="53">
        <v>2755.1</v>
      </c>
      <c r="AS8" s="63">
        <v>3054.2</v>
      </c>
      <c r="AT8" s="53">
        <v>2815.1</v>
      </c>
      <c r="AU8" s="53">
        <v>3095.6</v>
      </c>
      <c r="AV8" s="53">
        <v>3346.7</v>
      </c>
      <c r="AW8" s="52">
        <v>3717.3</v>
      </c>
      <c r="AX8" s="62">
        <v>3403.1</v>
      </c>
      <c r="AY8" s="53">
        <v>3789.7</v>
      </c>
      <c r="AZ8" s="53">
        <v>4158.6000000000004</v>
      </c>
      <c r="BA8" s="52">
        <v>4680.3</v>
      </c>
      <c r="BB8" s="51">
        <v>4307</v>
      </c>
      <c r="BC8" s="51">
        <v>4785.1000000000004</v>
      </c>
      <c r="BD8" s="51">
        <v>5255.2</v>
      </c>
      <c r="BE8" s="51">
        <v>5619.6</v>
      </c>
      <c r="BF8" s="50">
        <v>4852.2</v>
      </c>
      <c r="BG8" s="51">
        <v>5075.3</v>
      </c>
      <c r="BH8" s="51">
        <v>5330.3</v>
      </c>
      <c r="BI8" s="53">
        <v>5728.1</v>
      </c>
      <c r="BJ8" s="51">
        <v>5285.4</v>
      </c>
      <c r="BK8" s="51">
        <v>5664.7</v>
      </c>
      <c r="BL8" s="51">
        <v>6068.9</v>
      </c>
      <c r="BM8" s="51">
        <v>6598.6</v>
      </c>
      <c r="BN8" s="52">
        <v>6044.2</v>
      </c>
      <c r="BO8" s="51">
        <v>6538.5</v>
      </c>
      <c r="BP8" s="51">
        <v>7020.4</v>
      </c>
      <c r="BQ8" s="53">
        <v>7589.4</v>
      </c>
    </row>
    <row r="9" spans="1:81" ht="15" customHeight="1" x14ac:dyDescent="0.35">
      <c r="A9" s="22" t="s">
        <v>3</v>
      </c>
      <c r="B9" s="50">
        <v>50.7</v>
      </c>
      <c r="C9" s="51">
        <v>63.6</v>
      </c>
      <c r="D9" s="52">
        <v>74.2</v>
      </c>
      <c r="E9" s="51">
        <v>84</v>
      </c>
      <c r="F9" s="51">
        <v>91.8</v>
      </c>
      <c r="G9" s="52">
        <v>97.5</v>
      </c>
      <c r="H9" s="51">
        <v>99.5</v>
      </c>
      <c r="I9" s="53">
        <v>102.6</v>
      </c>
      <c r="J9" s="50">
        <v>119</v>
      </c>
      <c r="K9" s="51">
        <v>123.1</v>
      </c>
      <c r="L9" s="52">
        <v>125.3</v>
      </c>
      <c r="M9" s="51">
        <v>126.1</v>
      </c>
      <c r="N9" s="53">
        <v>102.7</v>
      </c>
      <c r="O9" s="52">
        <v>104.1</v>
      </c>
      <c r="P9" s="51">
        <v>120.1</v>
      </c>
      <c r="Q9" s="52">
        <v>165.7</v>
      </c>
      <c r="R9" s="54">
        <v>158.6</v>
      </c>
      <c r="S9" s="51">
        <v>172</v>
      </c>
      <c r="T9" s="52">
        <v>182.6</v>
      </c>
      <c r="U9" s="55">
        <v>190</v>
      </c>
      <c r="V9" s="53">
        <v>255.2</v>
      </c>
      <c r="W9" s="52">
        <v>265</v>
      </c>
      <c r="X9" s="51">
        <v>289.5</v>
      </c>
      <c r="Y9" s="52">
        <v>292.8</v>
      </c>
      <c r="Z9" s="54">
        <v>345.9</v>
      </c>
      <c r="AA9" s="51">
        <v>365.2</v>
      </c>
      <c r="AB9" s="52">
        <v>373.8</v>
      </c>
      <c r="AC9" s="55">
        <v>385</v>
      </c>
      <c r="AD9" s="53">
        <v>456.9538</v>
      </c>
      <c r="AE9" s="52">
        <v>474.13809999999995</v>
      </c>
      <c r="AF9" s="51">
        <v>482.94749999999999</v>
      </c>
      <c r="AG9" s="52">
        <v>497.2953</v>
      </c>
      <c r="AH9" s="54">
        <v>563.79999999999995</v>
      </c>
      <c r="AI9" s="51">
        <v>587.4</v>
      </c>
      <c r="AJ9" s="52">
        <v>595.6</v>
      </c>
      <c r="AK9" s="55">
        <v>619.6</v>
      </c>
      <c r="AL9" s="53">
        <v>691.3</v>
      </c>
      <c r="AM9" s="52">
        <v>712.1</v>
      </c>
      <c r="AN9" s="51">
        <v>726.1</v>
      </c>
      <c r="AO9" s="52">
        <v>760.3</v>
      </c>
      <c r="AP9" s="62">
        <v>864.4</v>
      </c>
      <c r="AQ9" s="53">
        <v>901.8</v>
      </c>
      <c r="AR9" s="53">
        <v>920.3</v>
      </c>
      <c r="AS9" s="63">
        <v>959.4</v>
      </c>
      <c r="AT9" s="53">
        <v>1125.5</v>
      </c>
      <c r="AU9" s="53">
        <v>1165.2</v>
      </c>
      <c r="AV9" s="53">
        <v>1179.4000000000001</v>
      </c>
      <c r="AW9" s="52">
        <v>1210.3</v>
      </c>
      <c r="AX9" s="62">
        <v>1371.1</v>
      </c>
      <c r="AY9" s="53">
        <v>1419.4</v>
      </c>
      <c r="AZ9" s="53">
        <v>1442.5</v>
      </c>
      <c r="BA9" s="52">
        <v>1518</v>
      </c>
      <c r="BB9" s="51">
        <v>1738.3</v>
      </c>
      <c r="BC9" s="51">
        <v>1825</v>
      </c>
      <c r="BD9" s="51">
        <v>1859.5</v>
      </c>
      <c r="BE9" s="51">
        <v>1937.1</v>
      </c>
      <c r="BF9" s="50">
        <v>1937.2</v>
      </c>
      <c r="BG9" s="51">
        <v>2010.9</v>
      </c>
      <c r="BH9" s="51">
        <v>2025.3</v>
      </c>
      <c r="BI9" s="53">
        <v>2093.3000000000002</v>
      </c>
      <c r="BJ9" s="51">
        <v>2096.1999999999998</v>
      </c>
      <c r="BK9" s="51">
        <v>2145.5</v>
      </c>
      <c r="BL9" s="51">
        <v>2167.5</v>
      </c>
      <c r="BM9" s="51">
        <v>2262.1</v>
      </c>
      <c r="BN9" s="52">
        <v>2471</v>
      </c>
      <c r="BO9" s="51">
        <v>2528.1</v>
      </c>
      <c r="BP9" s="51">
        <v>2525.6</v>
      </c>
      <c r="BQ9" s="53">
        <v>2578.1</v>
      </c>
    </row>
    <row r="10" spans="1:81" ht="30" customHeight="1" x14ac:dyDescent="0.35">
      <c r="A10" s="21" t="s">
        <v>4</v>
      </c>
      <c r="B10" s="50">
        <v>4.5</v>
      </c>
      <c r="C10" s="51">
        <v>5.7</v>
      </c>
      <c r="D10" s="52">
        <v>6.6</v>
      </c>
      <c r="E10" s="51">
        <v>7.5</v>
      </c>
      <c r="F10" s="51">
        <v>8.6</v>
      </c>
      <c r="G10" s="52">
        <v>9.1999999999999993</v>
      </c>
      <c r="H10" s="51">
        <v>9.3000000000000007</v>
      </c>
      <c r="I10" s="53">
        <v>9.6</v>
      </c>
      <c r="J10" s="50">
        <v>11.5</v>
      </c>
      <c r="K10" s="51">
        <v>11.8</v>
      </c>
      <c r="L10" s="52">
        <v>12</v>
      </c>
      <c r="M10" s="51">
        <v>12.1</v>
      </c>
      <c r="N10" s="53">
        <v>10.199999999999999</v>
      </c>
      <c r="O10" s="52">
        <v>10.5</v>
      </c>
      <c r="P10" s="51">
        <v>11.9</v>
      </c>
      <c r="Q10" s="52">
        <v>16.3</v>
      </c>
      <c r="R10" s="54">
        <v>12.7</v>
      </c>
      <c r="S10" s="51">
        <v>13.8</v>
      </c>
      <c r="T10" s="52">
        <v>14.6</v>
      </c>
      <c r="U10" s="55">
        <v>15.2</v>
      </c>
      <c r="V10" s="53">
        <v>18.5</v>
      </c>
      <c r="W10" s="52">
        <v>19.2</v>
      </c>
      <c r="X10" s="51">
        <v>20.2</v>
      </c>
      <c r="Y10" s="52">
        <v>21.2</v>
      </c>
      <c r="Z10" s="54">
        <v>23.3</v>
      </c>
      <c r="AA10" s="51">
        <v>24.5</v>
      </c>
      <c r="AB10" s="52">
        <v>25.1</v>
      </c>
      <c r="AC10" s="55">
        <v>25.9</v>
      </c>
      <c r="AD10" s="53">
        <v>31.4589</v>
      </c>
      <c r="AE10" s="52">
        <v>32.621499999999997</v>
      </c>
      <c r="AF10" s="51">
        <v>33.224499999999999</v>
      </c>
      <c r="AG10" s="52">
        <v>34.2136</v>
      </c>
      <c r="AH10" s="54">
        <v>37.4</v>
      </c>
      <c r="AI10" s="51">
        <v>38.6</v>
      </c>
      <c r="AJ10" s="52">
        <v>39</v>
      </c>
      <c r="AK10" s="55">
        <v>39.9</v>
      </c>
      <c r="AL10" s="53">
        <v>36</v>
      </c>
      <c r="AM10" s="52">
        <v>37</v>
      </c>
      <c r="AN10" s="51">
        <v>37.799999999999997</v>
      </c>
      <c r="AO10" s="52">
        <v>38.799999999999997</v>
      </c>
      <c r="AP10" s="62">
        <v>33.6</v>
      </c>
      <c r="AQ10" s="53">
        <v>34.799999999999997</v>
      </c>
      <c r="AR10" s="53">
        <v>35.200000000000003</v>
      </c>
      <c r="AS10" s="63">
        <v>35.799999999999997</v>
      </c>
      <c r="AT10" s="53">
        <v>37.799999999999997</v>
      </c>
      <c r="AU10" s="53">
        <v>38.4</v>
      </c>
      <c r="AV10" s="53">
        <v>39</v>
      </c>
      <c r="AW10" s="52">
        <v>39.4</v>
      </c>
      <c r="AX10" s="62">
        <v>44.8</v>
      </c>
      <c r="AY10" s="53">
        <v>45.6</v>
      </c>
      <c r="AZ10" s="53">
        <v>47</v>
      </c>
      <c r="BA10" s="52">
        <v>48.5</v>
      </c>
      <c r="BB10" s="51">
        <v>51.5</v>
      </c>
      <c r="BC10" s="51">
        <v>53.4</v>
      </c>
      <c r="BD10" s="51">
        <v>54.7</v>
      </c>
      <c r="BE10" s="51">
        <v>57.1</v>
      </c>
      <c r="BF10" s="50">
        <v>52.8</v>
      </c>
      <c r="BG10" s="51">
        <v>53.9</v>
      </c>
      <c r="BH10" s="51">
        <v>55</v>
      </c>
      <c r="BI10" s="53">
        <v>55.3</v>
      </c>
      <c r="BJ10" s="51">
        <v>55.2</v>
      </c>
      <c r="BK10" s="51">
        <v>56</v>
      </c>
      <c r="BL10" s="51">
        <v>56.8</v>
      </c>
      <c r="BM10" s="51">
        <v>57.7</v>
      </c>
      <c r="BN10" s="52">
        <v>57.5</v>
      </c>
      <c r="BO10" s="51">
        <v>58.5</v>
      </c>
      <c r="BP10" s="51">
        <v>58.7</v>
      </c>
      <c r="BQ10" s="53">
        <v>59.4</v>
      </c>
    </row>
    <row r="11" spans="1:81" ht="15" customHeight="1" x14ac:dyDescent="0.35">
      <c r="A11" s="23" t="s">
        <v>16</v>
      </c>
      <c r="B11" s="50">
        <v>30.9</v>
      </c>
      <c r="C11" s="51">
        <v>69.400000000000006</v>
      </c>
      <c r="D11" s="52">
        <v>132.19999999999999</v>
      </c>
      <c r="E11" s="51">
        <v>130.9</v>
      </c>
      <c r="F11" s="51">
        <v>73.400000000000006</v>
      </c>
      <c r="G11" s="52">
        <v>91.3</v>
      </c>
      <c r="H11" s="51">
        <v>170.6</v>
      </c>
      <c r="I11" s="53">
        <v>139.9</v>
      </c>
      <c r="J11" s="50">
        <v>83.4</v>
      </c>
      <c r="K11" s="51">
        <v>107.8</v>
      </c>
      <c r="L11" s="52">
        <v>186</v>
      </c>
      <c r="M11" s="51">
        <v>137.6</v>
      </c>
      <c r="N11" s="53">
        <v>127.2</v>
      </c>
      <c r="O11" s="52">
        <v>162.80000000000001</v>
      </c>
      <c r="P11" s="51">
        <v>119.7</v>
      </c>
      <c r="Q11" s="52">
        <v>-16.2</v>
      </c>
      <c r="R11" s="54">
        <v>69.400000000000006</v>
      </c>
      <c r="S11" s="51">
        <v>170.1</v>
      </c>
      <c r="T11" s="52">
        <v>313.8</v>
      </c>
      <c r="U11" s="55">
        <v>162</v>
      </c>
      <c r="V11" s="53">
        <v>177</v>
      </c>
      <c r="W11" s="52">
        <v>283.2</v>
      </c>
      <c r="X11" s="51">
        <v>470.1</v>
      </c>
      <c r="Y11" s="52">
        <v>435.4</v>
      </c>
      <c r="Z11" s="54">
        <v>253.7</v>
      </c>
      <c r="AA11" s="51">
        <v>409.6</v>
      </c>
      <c r="AB11" s="52">
        <v>682.7</v>
      </c>
      <c r="AC11" s="55">
        <v>617.1</v>
      </c>
      <c r="AD11" s="53">
        <v>353.29859999999996</v>
      </c>
      <c r="AE11" s="52">
        <v>456.08420000000001</v>
      </c>
      <c r="AF11" s="51">
        <v>615.15589999999997</v>
      </c>
      <c r="AG11" s="52">
        <v>744.77499999999998</v>
      </c>
      <c r="AH11" s="54">
        <v>382.5</v>
      </c>
      <c r="AI11" s="51">
        <v>580.4</v>
      </c>
      <c r="AJ11" s="52">
        <v>985.1</v>
      </c>
      <c r="AK11" s="55">
        <v>807.1</v>
      </c>
      <c r="AL11" s="53">
        <v>493</v>
      </c>
      <c r="AM11" s="52">
        <v>760.2</v>
      </c>
      <c r="AN11" s="51">
        <v>1206.5</v>
      </c>
      <c r="AO11" s="52">
        <v>1099.2</v>
      </c>
      <c r="AP11" s="62">
        <v>677.7</v>
      </c>
      <c r="AQ11" s="53">
        <v>876.4</v>
      </c>
      <c r="AR11" s="53">
        <v>1470.5</v>
      </c>
      <c r="AS11" s="63">
        <v>1314.1</v>
      </c>
      <c r="AT11" s="53">
        <v>849.3</v>
      </c>
      <c r="AU11" s="53">
        <v>1158</v>
      </c>
      <c r="AV11" s="53">
        <v>1863.7</v>
      </c>
      <c r="AW11" s="52">
        <v>1827.8</v>
      </c>
      <c r="AX11" s="62">
        <v>1216.3</v>
      </c>
      <c r="AY11" s="53">
        <v>1744.6</v>
      </c>
      <c r="AZ11" s="53">
        <v>2494.9</v>
      </c>
      <c r="BA11" s="52">
        <v>2578.3000000000002</v>
      </c>
      <c r="BB11" s="51">
        <v>1727.3</v>
      </c>
      <c r="BC11" s="51">
        <v>2598.5</v>
      </c>
      <c r="BD11" s="51">
        <v>3480.1</v>
      </c>
      <c r="BE11" s="51">
        <v>2720.2</v>
      </c>
      <c r="BF11" s="50">
        <v>1028.4000000000001</v>
      </c>
      <c r="BG11" s="51">
        <v>1597.8</v>
      </c>
      <c r="BH11" s="51">
        <v>2376.8000000000002</v>
      </c>
      <c r="BI11" s="53">
        <v>2341.8000000000002</v>
      </c>
      <c r="BJ11" s="51">
        <v>1281.8</v>
      </c>
      <c r="BK11" s="51">
        <v>2291.9</v>
      </c>
      <c r="BL11" s="51">
        <v>3306.2</v>
      </c>
      <c r="BM11" s="51">
        <v>3592.8</v>
      </c>
      <c r="BN11" s="52">
        <v>2144.8000000000002</v>
      </c>
      <c r="BO11" s="51">
        <v>3113.4</v>
      </c>
      <c r="BP11" s="51">
        <v>4232.3</v>
      </c>
      <c r="BQ11" s="53">
        <v>4492</v>
      </c>
    </row>
    <row r="12" spans="1:81" ht="15" customHeight="1" x14ac:dyDescent="0.35">
      <c r="A12" s="21" t="s">
        <v>14</v>
      </c>
      <c r="B12" s="50">
        <v>30</v>
      </c>
      <c r="C12" s="51">
        <v>61.7</v>
      </c>
      <c r="D12" s="52">
        <v>75.8</v>
      </c>
      <c r="E12" s="51">
        <v>133.6</v>
      </c>
      <c r="F12" s="51">
        <v>63.4</v>
      </c>
      <c r="G12" s="52">
        <v>78.900000000000006</v>
      </c>
      <c r="H12" s="51">
        <v>97.6</v>
      </c>
      <c r="I12" s="53">
        <v>161.69999999999999</v>
      </c>
      <c r="J12" s="50">
        <v>77.099999999999994</v>
      </c>
      <c r="K12" s="51">
        <v>90.1</v>
      </c>
      <c r="L12" s="52">
        <v>116</v>
      </c>
      <c r="M12" s="51">
        <v>145.30000000000001</v>
      </c>
      <c r="N12" s="53">
        <v>73.599999999999994</v>
      </c>
      <c r="O12" s="52">
        <v>90</v>
      </c>
      <c r="P12" s="51">
        <v>115.2</v>
      </c>
      <c r="Q12" s="52">
        <v>145.9</v>
      </c>
      <c r="R12" s="54">
        <v>101.9</v>
      </c>
      <c r="S12" s="51">
        <v>139.1</v>
      </c>
      <c r="T12" s="52">
        <v>194</v>
      </c>
      <c r="U12" s="55">
        <v>258.89999999999998</v>
      </c>
      <c r="V12" s="53">
        <v>179.7</v>
      </c>
      <c r="W12" s="52">
        <v>252.5</v>
      </c>
      <c r="X12" s="51">
        <v>346.3</v>
      </c>
      <c r="Y12" s="52">
        <v>453.5</v>
      </c>
      <c r="Z12" s="54">
        <v>264.39999999999998</v>
      </c>
      <c r="AA12" s="51">
        <v>367.5</v>
      </c>
      <c r="AB12" s="52">
        <v>470.3</v>
      </c>
      <c r="AC12" s="55">
        <v>587.1</v>
      </c>
      <c r="AD12" s="53">
        <v>305.59190000000001</v>
      </c>
      <c r="AE12" s="52">
        <v>418.29419999999999</v>
      </c>
      <c r="AF12" s="51">
        <v>542.72619999999995</v>
      </c>
      <c r="AG12" s="52">
        <v>672.70209999999997</v>
      </c>
      <c r="AH12" s="54">
        <v>376.2</v>
      </c>
      <c r="AI12" s="51">
        <v>530.9</v>
      </c>
      <c r="AJ12" s="52">
        <v>672.1</v>
      </c>
      <c r="AK12" s="55">
        <v>853.1</v>
      </c>
      <c r="AL12" s="53">
        <v>496.3</v>
      </c>
      <c r="AM12" s="52">
        <v>690.5</v>
      </c>
      <c r="AN12" s="51">
        <v>850.3</v>
      </c>
      <c r="AO12" s="52">
        <v>1093.4000000000001</v>
      </c>
      <c r="AP12" s="62">
        <v>584</v>
      </c>
      <c r="AQ12" s="53">
        <v>832.6</v>
      </c>
      <c r="AR12" s="53">
        <v>1049.5999999999999</v>
      </c>
      <c r="AS12" s="63">
        <v>1370.7</v>
      </c>
      <c r="AT12" s="53">
        <v>706</v>
      </c>
      <c r="AU12" s="53">
        <v>1076.9000000000001</v>
      </c>
      <c r="AV12" s="53">
        <v>1350.3</v>
      </c>
      <c r="AW12" s="52">
        <v>1847.4</v>
      </c>
      <c r="AX12" s="62">
        <v>954.4</v>
      </c>
      <c r="AY12" s="53">
        <v>1479.5</v>
      </c>
      <c r="AZ12" s="53">
        <v>1805.1</v>
      </c>
      <c r="BA12" s="52">
        <v>2741.4</v>
      </c>
      <c r="BB12" s="51">
        <v>1404.3</v>
      </c>
      <c r="BC12" s="51">
        <v>2093.8000000000002</v>
      </c>
      <c r="BD12" s="51">
        <v>2471.6</v>
      </c>
      <c r="BE12" s="51">
        <v>3231.1</v>
      </c>
      <c r="BF12" s="50">
        <v>1345</v>
      </c>
      <c r="BG12" s="51">
        <v>1856.7</v>
      </c>
      <c r="BH12" s="51">
        <v>2201.6</v>
      </c>
      <c r="BI12" s="53">
        <v>3132.4</v>
      </c>
      <c r="BJ12" s="51">
        <v>1403.9</v>
      </c>
      <c r="BK12" s="51">
        <v>2164.8000000000002</v>
      </c>
      <c r="BL12" s="51">
        <v>2578.3000000000002</v>
      </c>
      <c r="BM12" s="51">
        <v>3867.4</v>
      </c>
      <c r="BN12" s="52" t="s">
        <v>28</v>
      </c>
      <c r="BO12" s="51" t="s">
        <v>30</v>
      </c>
      <c r="BP12" s="51" t="s">
        <v>32</v>
      </c>
      <c r="BQ12" s="53" t="s">
        <v>34</v>
      </c>
    </row>
    <row r="13" spans="1:81" ht="15" customHeight="1" x14ac:dyDescent="0.35">
      <c r="A13" s="24" t="s">
        <v>5</v>
      </c>
      <c r="B13" s="50">
        <v>0.9</v>
      </c>
      <c r="C13" s="51">
        <v>7.7</v>
      </c>
      <c r="D13" s="52">
        <v>56.4</v>
      </c>
      <c r="E13" s="51">
        <v>-2.7</v>
      </c>
      <c r="F13" s="51">
        <v>10</v>
      </c>
      <c r="G13" s="52">
        <v>12.4</v>
      </c>
      <c r="H13" s="51">
        <v>73</v>
      </c>
      <c r="I13" s="53">
        <v>-21.8</v>
      </c>
      <c r="J13" s="50">
        <v>6.3</v>
      </c>
      <c r="K13" s="51">
        <v>17.7</v>
      </c>
      <c r="L13" s="52">
        <v>70</v>
      </c>
      <c r="M13" s="51">
        <v>-7.7</v>
      </c>
      <c r="N13" s="53">
        <v>53.6</v>
      </c>
      <c r="O13" s="52">
        <v>72.8</v>
      </c>
      <c r="P13" s="51">
        <v>4.5</v>
      </c>
      <c r="Q13" s="52">
        <v>-162.1</v>
      </c>
      <c r="R13" s="54">
        <v>-32.5</v>
      </c>
      <c r="S13" s="51">
        <v>31</v>
      </c>
      <c r="T13" s="52">
        <v>119.8</v>
      </c>
      <c r="U13" s="55">
        <v>-96.9</v>
      </c>
      <c r="V13" s="53">
        <v>-2.7</v>
      </c>
      <c r="W13" s="52">
        <v>30.7</v>
      </c>
      <c r="X13" s="51">
        <v>123.8</v>
      </c>
      <c r="Y13" s="52">
        <v>-18.100000000000001</v>
      </c>
      <c r="Z13" s="54">
        <v>-10.7</v>
      </c>
      <c r="AA13" s="51">
        <v>42.1</v>
      </c>
      <c r="AB13" s="52">
        <v>212.4</v>
      </c>
      <c r="AC13" s="55">
        <v>30</v>
      </c>
      <c r="AD13" s="53">
        <v>47.706699999999998</v>
      </c>
      <c r="AE13" s="52">
        <v>37.79</v>
      </c>
      <c r="AF13" s="51">
        <v>72.429699999999997</v>
      </c>
      <c r="AG13" s="52">
        <v>72.07289999999999</v>
      </c>
      <c r="AH13" s="54">
        <v>6.3</v>
      </c>
      <c r="AI13" s="51">
        <v>49.5</v>
      </c>
      <c r="AJ13" s="52">
        <v>313</v>
      </c>
      <c r="AK13" s="55">
        <v>-46</v>
      </c>
      <c r="AL13" s="53">
        <v>-3.3</v>
      </c>
      <c r="AM13" s="52">
        <v>69.7</v>
      </c>
      <c r="AN13" s="51">
        <v>356.2</v>
      </c>
      <c r="AO13" s="52">
        <v>5.8</v>
      </c>
      <c r="AP13" s="62">
        <v>93.7</v>
      </c>
      <c r="AQ13" s="53">
        <v>43.8</v>
      </c>
      <c r="AR13" s="53">
        <v>420.9</v>
      </c>
      <c r="AS13" s="63">
        <v>-56.6</v>
      </c>
      <c r="AT13" s="53">
        <v>143.30000000000001</v>
      </c>
      <c r="AU13" s="53">
        <v>81.099999999999994</v>
      </c>
      <c r="AV13" s="53">
        <v>513.4</v>
      </c>
      <c r="AW13" s="52">
        <v>-19.600000000000001</v>
      </c>
      <c r="AX13" s="62">
        <v>261.89999999999998</v>
      </c>
      <c r="AY13" s="53">
        <v>265.10000000000002</v>
      </c>
      <c r="AZ13" s="53">
        <v>689.8</v>
      </c>
      <c r="BA13" s="52">
        <v>-163.1</v>
      </c>
      <c r="BB13" s="51">
        <v>323</v>
      </c>
      <c r="BC13" s="51">
        <v>504.7</v>
      </c>
      <c r="BD13" s="51">
        <v>1008.5</v>
      </c>
      <c r="BE13" s="51">
        <v>-510.9</v>
      </c>
      <c r="BF13" s="50">
        <v>-316.60000000000002</v>
      </c>
      <c r="BG13" s="51">
        <v>-258.89999999999998</v>
      </c>
      <c r="BH13" s="51">
        <v>175.2</v>
      </c>
      <c r="BI13" s="53">
        <v>-790.6</v>
      </c>
      <c r="BJ13" s="51">
        <v>-122.1</v>
      </c>
      <c r="BK13" s="51">
        <v>127.1</v>
      </c>
      <c r="BL13" s="51">
        <v>727.9</v>
      </c>
      <c r="BM13" s="51">
        <v>-274.60000000000002</v>
      </c>
      <c r="BN13" s="52" t="s">
        <v>29</v>
      </c>
      <c r="BO13" s="51" t="s">
        <v>31</v>
      </c>
      <c r="BP13" s="51" t="s">
        <v>33</v>
      </c>
      <c r="BQ13" s="64" t="s">
        <v>35</v>
      </c>
    </row>
    <row r="14" spans="1:81" ht="15" customHeight="1" x14ac:dyDescent="0.35">
      <c r="A14" s="23" t="s">
        <v>17</v>
      </c>
      <c r="B14" s="50">
        <v>18.899999999999999</v>
      </c>
      <c r="C14" s="51">
        <v>19.2</v>
      </c>
      <c r="D14" s="52">
        <v>5.2</v>
      </c>
      <c r="E14" s="51">
        <v>5.2</v>
      </c>
      <c r="F14" s="51">
        <v>13</v>
      </c>
      <c r="G14" s="52">
        <v>16</v>
      </c>
      <c r="H14" s="51">
        <v>19.399999999999999</v>
      </c>
      <c r="I14" s="53">
        <v>36.4</v>
      </c>
      <c r="J14" s="50">
        <v>21.6</v>
      </c>
      <c r="K14" s="51">
        <v>10.199999999999999</v>
      </c>
      <c r="L14" s="52">
        <v>8.5</v>
      </c>
      <c r="M14" s="51">
        <v>11.3</v>
      </c>
      <c r="N14" s="53">
        <v>-6.6</v>
      </c>
      <c r="O14" s="52">
        <v>-1.3</v>
      </c>
      <c r="P14" s="51">
        <v>35.6</v>
      </c>
      <c r="Q14" s="52">
        <v>147.69999999999999</v>
      </c>
      <c r="R14" s="54">
        <v>123.9</v>
      </c>
      <c r="S14" s="51">
        <v>165.1</v>
      </c>
      <c r="T14" s="52">
        <v>206.8</v>
      </c>
      <c r="U14" s="55">
        <v>326.39999999999998</v>
      </c>
      <c r="V14" s="53">
        <v>372.3</v>
      </c>
      <c r="W14" s="52">
        <v>388.6</v>
      </c>
      <c r="X14" s="51">
        <v>372.2</v>
      </c>
      <c r="Y14" s="52">
        <v>330</v>
      </c>
      <c r="Z14" s="54">
        <v>357.1</v>
      </c>
      <c r="AA14" s="51">
        <v>294.7</v>
      </c>
      <c r="AB14" s="52">
        <v>274.5</v>
      </c>
      <c r="AC14" s="55">
        <v>207.4</v>
      </c>
      <c r="AD14" s="53">
        <v>235.71250000000001</v>
      </c>
      <c r="AE14" s="52">
        <v>290.6497</v>
      </c>
      <c r="AF14" s="51">
        <v>329.70529999999997</v>
      </c>
      <c r="AG14" s="52">
        <v>311.423</v>
      </c>
      <c r="AH14" s="54">
        <v>414</v>
      </c>
      <c r="AI14" s="51">
        <v>351.5</v>
      </c>
      <c r="AJ14" s="52">
        <v>360.2</v>
      </c>
      <c r="AK14" s="55">
        <v>376.3</v>
      </c>
      <c r="AL14" s="53">
        <v>425.6</v>
      </c>
      <c r="AM14" s="52">
        <v>494.9</v>
      </c>
      <c r="AN14" s="51">
        <v>557.5</v>
      </c>
      <c r="AO14" s="52">
        <v>608.5</v>
      </c>
      <c r="AP14" s="62">
        <v>617.1</v>
      </c>
      <c r="AQ14" s="53">
        <v>763.1</v>
      </c>
      <c r="AR14" s="53">
        <v>788.8</v>
      </c>
      <c r="AS14" s="63">
        <v>790</v>
      </c>
      <c r="AT14" s="53">
        <v>962.4</v>
      </c>
      <c r="AU14" s="53">
        <v>945</v>
      </c>
      <c r="AV14" s="53">
        <v>879</v>
      </c>
      <c r="AW14" s="52">
        <v>639.5</v>
      </c>
      <c r="AX14" s="62">
        <v>683.2</v>
      </c>
      <c r="AY14" s="53">
        <v>690.1</v>
      </c>
      <c r="AZ14" s="53">
        <v>643</v>
      </c>
      <c r="BA14" s="52">
        <v>850.3</v>
      </c>
      <c r="BB14" s="51">
        <v>1105.8</v>
      </c>
      <c r="BC14" s="51">
        <v>1067.5999999999999</v>
      </c>
      <c r="BD14" s="51">
        <v>1105.5</v>
      </c>
      <c r="BE14" s="51">
        <v>533.70000000000005</v>
      </c>
      <c r="BF14" s="50">
        <v>510.4</v>
      </c>
      <c r="BG14" s="51">
        <v>651.6</v>
      </c>
      <c r="BH14" s="51">
        <v>849.2</v>
      </c>
      <c r="BI14" s="53">
        <v>876.5</v>
      </c>
      <c r="BJ14" s="51">
        <v>1250.2</v>
      </c>
      <c r="BK14" s="51">
        <v>1001.8</v>
      </c>
      <c r="BL14" s="51">
        <v>600.79999999999995</v>
      </c>
      <c r="BM14" s="51">
        <v>886.9</v>
      </c>
      <c r="BN14" s="52">
        <v>1223.5999999999999</v>
      </c>
      <c r="BO14" s="51">
        <v>1186</v>
      </c>
      <c r="BP14" s="51">
        <v>978</v>
      </c>
      <c r="BQ14" s="53">
        <v>1388.9</v>
      </c>
    </row>
    <row r="15" spans="1:81" ht="15" customHeight="1" x14ac:dyDescent="0.35">
      <c r="A15" s="21" t="s">
        <v>19</v>
      </c>
      <c r="B15" s="50">
        <v>88.5</v>
      </c>
      <c r="C15" s="51">
        <v>113.9</v>
      </c>
      <c r="D15" s="52">
        <v>101.9</v>
      </c>
      <c r="E15" s="51">
        <v>114.1</v>
      </c>
      <c r="F15" s="51">
        <v>110.2</v>
      </c>
      <c r="G15" s="52">
        <v>123.5</v>
      </c>
      <c r="H15" s="51">
        <v>134.69999999999999</v>
      </c>
      <c r="I15" s="53">
        <v>155.1</v>
      </c>
      <c r="J15" s="50">
        <v>130.30000000000001</v>
      </c>
      <c r="K15" s="51">
        <v>135.19999999999999</v>
      </c>
      <c r="L15" s="52">
        <v>148.4</v>
      </c>
      <c r="M15" s="51">
        <v>165.4</v>
      </c>
      <c r="N15" s="53">
        <v>124.8</v>
      </c>
      <c r="O15" s="52">
        <v>133</v>
      </c>
      <c r="P15" s="51">
        <v>197.3</v>
      </c>
      <c r="Q15" s="52">
        <v>365.9</v>
      </c>
      <c r="R15" s="54">
        <v>388.3</v>
      </c>
      <c r="S15" s="51">
        <v>470.9</v>
      </c>
      <c r="T15" s="52">
        <v>529</v>
      </c>
      <c r="U15" s="55">
        <v>696.4</v>
      </c>
      <c r="V15" s="53">
        <v>755.2</v>
      </c>
      <c r="W15" s="52">
        <v>803</v>
      </c>
      <c r="X15" s="51">
        <v>834.1</v>
      </c>
      <c r="Y15" s="52">
        <v>826.6</v>
      </c>
      <c r="Z15" s="54">
        <v>792.7</v>
      </c>
      <c r="AA15" s="51">
        <v>838.8</v>
      </c>
      <c r="AB15" s="52">
        <v>848.7</v>
      </c>
      <c r="AC15" s="55">
        <v>819.4</v>
      </c>
      <c r="AD15" s="53">
        <v>759.48410000000001</v>
      </c>
      <c r="AE15" s="52">
        <v>929.49119999999994</v>
      </c>
      <c r="AF15" s="51">
        <v>1043.1613</v>
      </c>
      <c r="AG15" s="52">
        <v>1081.558</v>
      </c>
      <c r="AH15" s="54">
        <v>1081</v>
      </c>
      <c r="AI15" s="51">
        <v>1103.0999999999999</v>
      </c>
      <c r="AJ15" s="52">
        <v>1206.5999999999999</v>
      </c>
      <c r="AK15" s="55">
        <v>1265.2</v>
      </c>
      <c r="AL15" s="53">
        <v>1180</v>
      </c>
      <c r="AM15" s="52">
        <v>1391.3</v>
      </c>
      <c r="AN15" s="51">
        <v>1585.6</v>
      </c>
      <c r="AO15" s="52">
        <v>1703.5</v>
      </c>
      <c r="AP15" s="62">
        <v>1531.3</v>
      </c>
      <c r="AQ15" s="53">
        <v>1844.8</v>
      </c>
      <c r="AR15" s="53">
        <v>2049.6999999999998</v>
      </c>
      <c r="AS15" s="63">
        <v>2181.5</v>
      </c>
      <c r="AT15" s="53">
        <v>2062.9</v>
      </c>
      <c r="AU15" s="53">
        <v>2288.6999999999998</v>
      </c>
      <c r="AV15" s="53">
        <v>2373.8000000000002</v>
      </c>
      <c r="AW15" s="52">
        <v>2353.9</v>
      </c>
      <c r="AX15" s="62">
        <v>2086.1999999999998</v>
      </c>
      <c r="AY15" s="53">
        <v>2405.5</v>
      </c>
      <c r="AZ15" s="53">
        <v>2558.3000000000002</v>
      </c>
      <c r="BA15" s="52">
        <v>2978.8</v>
      </c>
      <c r="BB15" s="51">
        <v>2921.9</v>
      </c>
      <c r="BC15" s="51">
        <v>3307.1</v>
      </c>
      <c r="BD15" s="51">
        <v>3675.2</v>
      </c>
      <c r="BE15" s="51">
        <v>3019.4</v>
      </c>
      <c r="BF15" s="50">
        <v>2224</v>
      </c>
      <c r="BG15" s="51">
        <v>2535.1999999999998</v>
      </c>
      <c r="BH15" s="51">
        <v>2939.1</v>
      </c>
      <c r="BI15" s="53">
        <v>3143.7</v>
      </c>
      <c r="BJ15" s="51">
        <v>3032.4</v>
      </c>
      <c r="BK15" s="51">
        <v>3276.6</v>
      </c>
      <c r="BL15" s="51">
        <v>3354.2</v>
      </c>
      <c r="BM15" s="51">
        <v>3866.1</v>
      </c>
      <c r="BN15" s="52">
        <v>3622</v>
      </c>
      <c r="BO15" s="51">
        <v>4130.3999999999996</v>
      </c>
      <c r="BP15" s="51">
        <v>4225.3</v>
      </c>
      <c r="BQ15" s="53">
        <v>4963.2</v>
      </c>
    </row>
    <row r="16" spans="1:81" ht="15" customHeight="1" x14ac:dyDescent="0.35">
      <c r="A16" s="21" t="s">
        <v>20</v>
      </c>
      <c r="B16" s="50">
        <v>69.599999999999994</v>
      </c>
      <c r="C16" s="51">
        <v>94.7</v>
      </c>
      <c r="D16" s="52">
        <v>96.7</v>
      </c>
      <c r="E16" s="51">
        <v>108.9</v>
      </c>
      <c r="F16" s="51">
        <v>97.2</v>
      </c>
      <c r="G16" s="52">
        <v>107.5</v>
      </c>
      <c r="H16" s="51">
        <v>115.3</v>
      </c>
      <c r="I16" s="53">
        <v>118.7</v>
      </c>
      <c r="J16" s="50">
        <v>108.7</v>
      </c>
      <c r="K16" s="51">
        <v>125</v>
      </c>
      <c r="L16" s="52">
        <v>139.9</v>
      </c>
      <c r="M16" s="51">
        <v>154.1</v>
      </c>
      <c r="N16" s="53">
        <v>131.4</v>
      </c>
      <c r="O16" s="52">
        <v>134.30000000000001</v>
      </c>
      <c r="P16" s="51">
        <v>161.69999999999999</v>
      </c>
      <c r="Q16" s="52">
        <v>218.2</v>
      </c>
      <c r="R16" s="54">
        <v>264.39999999999998</v>
      </c>
      <c r="S16" s="51">
        <v>305.8</v>
      </c>
      <c r="T16" s="52">
        <v>322.2</v>
      </c>
      <c r="U16" s="55">
        <v>370</v>
      </c>
      <c r="V16" s="53">
        <v>382.9</v>
      </c>
      <c r="W16" s="52">
        <v>414.4</v>
      </c>
      <c r="X16" s="51">
        <v>461.9</v>
      </c>
      <c r="Y16" s="52">
        <v>496.6</v>
      </c>
      <c r="Z16" s="54">
        <v>435.6</v>
      </c>
      <c r="AA16" s="51">
        <v>544.1</v>
      </c>
      <c r="AB16" s="52">
        <v>574.20000000000005</v>
      </c>
      <c r="AC16" s="55">
        <v>612</v>
      </c>
      <c r="AD16" s="53">
        <v>523.77159999999992</v>
      </c>
      <c r="AE16" s="52">
        <v>638.8415</v>
      </c>
      <c r="AF16" s="51">
        <v>713.45600000000002</v>
      </c>
      <c r="AG16" s="52">
        <v>770.13499999999999</v>
      </c>
      <c r="AH16" s="54">
        <v>667</v>
      </c>
      <c r="AI16" s="51">
        <v>751.6</v>
      </c>
      <c r="AJ16" s="52">
        <v>846.4</v>
      </c>
      <c r="AK16" s="55">
        <v>888.9</v>
      </c>
      <c r="AL16" s="53">
        <v>754.4</v>
      </c>
      <c r="AM16" s="52">
        <v>896.4</v>
      </c>
      <c r="AN16" s="51">
        <v>1028.0999999999999</v>
      </c>
      <c r="AO16" s="52">
        <v>1095</v>
      </c>
      <c r="AP16" s="54">
        <v>914.2</v>
      </c>
      <c r="AQ16" s="51">
        <v>1081.7</v>
      </c>
      <c r="AR16" s="51">
        <v>1260.9000000000001</v>
      </c>
      <c r="AS16" s="55">
        <v>1391.5</v>
      </c>
      <c r="AT16" s="52">
        <v>1100.5</v>
      </c>
      <c r="AU16" s="51">
        <v>1343.7</v>
      </c>
      <c r="AV16" s="51">
        <v>1494.8</v>
      </c>
      <c r="AW16" s="55">
        <v>1714.4</v>
      </c>
      <c r="AX16" s="54">
        <v>1403</v>
      </c>
      <c r="AY16" s="51">
        <v>1715.4</v>
      </c>
      <c r="AZ16" s="50">
        <v>1915.3</v>
      </c>
      <c r="BA16" s="50">
        <v>2128.5</v>
      </c>
      <c r="BB16" s="50">
        <v>1816.1</v>
      </c>
      <c r="BC16" s="51">
        <v>2239.5</v>
      </c>
      <c r="BD16" s="51">
        <v>2569.6999999999998</v>
      </c>
      <c r="BE16" s="51">
        <v>2485.6999999999998</v>
      </c>
      <c r="BF16" s="50">
        <v>1713.6</v>
      </c>
      <c r="BG16" s="51">
        <v>1883.6</v>
      </c>
      <c r="BH16" s="51">
        <v>2089.9</v>
      </c>
      <c r="BI16" s="53">
        <v>2267.1999999999998</v>
      </c>
      <c r="BJ16" s="51">
        <v>1782.2</v>
      </c>
      <c r="BK16" s="51">
        <v>2274.8000000000002</v>
      </c>
      <c r="BL16" s="51">
        <v>2753.4</v>
      </c>
      <c r="BM16" s="51">
        <v>2979.2</v>
      </c>
      <c r="BN16" s="52">
        <v>2398.4</v>
      </c>
      <c r="BO16" s="51">
        <v>2944.4</v>
      </c>
      <c r="BP16" s="51">
        <v>3247.3</v>
      </c>
      <c r="BQ16" s="53">
        <v>3574.3</v>
      </c>
    </row>
    <row r="17" spans="1:69" ht="15" customHeight="1" x14ac:dyDescent="0.35">
      <c r="A17" s="25" t="s">
        <v>6</v>
      </c>
      <c r="B17" s="65">
        <v>4</v>
      </c>
      <c r="C17" s="66">
        <v>2.7</v>
      </c>
      <c r="D17" s="67">
        <v>2</v>
      </c>
      <c r="E17" s="66">
        <v>-8.6</v>
      </c>
      <c r="F17" s="66">
        <v>8.5</v>
      </c>
      <c r="G17" s="67">
        <v>11.5</v>
      </c>
      <c r="H17" s="66">
        <v>-6</v>
      </c>
      <c r="I17" s="68">
        <v>-2.1</v>
      </c>
      <c r="J17" s="65">
        <v>-5.9</v>
      </c>
      <c r="K17" s="66">
        <v>10.199999999999999</v>
      </c>
      <c r="L17" s="67">
        <v>-12.6</v>
      </c>
      <c r="M17" s="66">
        <v>8.4</v>
      </c>
      <c r="N17" s="68">
        <v>10.199999999999999</v>
      </c>
      <c r="O17" s="67">
        <v>14</v>
      </c>
      <c r="P17" s="66">
        <v>16.600000000000001</v>
      </c>
      <c r="Q17" s="67">
        <v>16.2</v>
      </c>
      <c r="R17" s="69">
        <v>0</v>
      </c>
      <c r="S17" s="66">
        <v>0</v>
      </c>
      <c r="T17" s="67">
        <v>0</v>
      </c>
      <c r="U17" s="70">
        <v>0</v>
      </c>
      <c r="V17" s="68">
        <v>-19.600000000000001</v>
      </c>
      <c r="W17" s="67">
        <v>-20.3</v>
      </c>
      <c r="X17" s="66">
        <v>28.2</v>
      </c>
      <c r="Y17" s="67">
        <v>11.6</v>
      </c>
      <c r="Z17" s="69">
        <v>-16.2</v>
      </c>
      <c r="AA17" s="66">
        <v>-12</v>
      </c>
      <c r="AB17" s="67">
        <v>6.8</v>
      </c>
      <c r="AC17" s="70">
        <v>-18.600000000000001</v>
      </c>
      <c r="AD17" s="68">
        <v>-16.674299999999999</v>
      </c>
      <c r="AE17" s="67">
        <v>3.2911999999999999</v>
      </c>
      <c r="AF17" s="66">
        <v>162.31729999999999</v>
      </c>
      <c r="AG17" s="67">
        <v>-98.402600000000007</v>
      </c>
      <c r="AH17" s="69">
        <v>-22.7</v>
      </c>
      <c r="AI17" s="66">
        <v>-2.8</v>
      </c>
      <c r="AJ17" s="67">
        <v>-41</v>
      </c>
      <c r="AK17" s="70">
        <v>-41.1</v>
      </c>
      <c r="AL17" s="68">
        <v>7</v>
      </c>
      <c r="AM17" s="67">
        <v>-18.3</v>
      </c>
      <c r="AN17" s="66">
        <v>-108.7</v>
      </c>
      <c r="AO17" s="67">
        <v>23.9</v>
      </c>
      <c r="AP17" s="71">
        <v>-41.5</v>
      </c>
      <c r="AQ17" s="66">
        <v>-34.5</v>
      </c>
      <c r="AR17" s="66">
        <v>-124.7</v>
      </c>
      <c r="AS17" s="70">
        <v>74.599999999999994</v>
      </c>
      <c r="AT17" s="68">
        <v>2.8</v>
      </c>
      <c r="AU17" s="66">
        <v>-34.1</v>
      </c>
      <c r="AV17" s="66">
        <v>-32</v>
      </c>
      <c r="AW17" s="65">
        <v>46</v>
      </c>
      <c r="AX17" s="71">
        <v>61.7</v>
      </c>
      <c r="AY17" s="66">
        <v>78.099999999999994</v>
      </c>
      <c r="AZ17" s="66">
        <v>116.7</v>
      </c>
      <c r="BA17" s="65">
        <v>121.6</v>
      </c>
      <c r="BB17" s="66">
        <v>-52.2</v>
      </c>
      <c r="BC17" s="66">
        <v>-91.3</v>
      </c>
      <c r="BD17" s="66">
        <v>-213</v>
      </c>
      <c r="BE17" s="66">
        <v>-248.8</v>
      </c>
      <c r="BF17" s="65">
        <v>-46.4</v>
      </c>
      <c r="BG17" s="66">
        <v>-144.69999999999999</v>
      </c>
      <c r="BH17" s="66">
        <v>-225.3</v>
      </c>
      <c r="BI17" s="68">
        <v>-278.60000000000002</v>
      </c>
      <c r="BJ17" s="66">
        <v>27</v>
      </c>
      <c r="BK17" s="66">
        <v>-182.9</v>
      </c>
      <c r="BL17" s="66">
        <v>-113.7</v>
      </c>
      <c r="BM17" s="66">
        <v>-148.80000000000001</v>
      </c>
      <c r="BN17" s="67">
        <v>13.1</v>
      </c>
      <c r="BO17" s="66">
        <v>-48.1</v>
      </c>
      <c r="BP17" s="66">
        <v>-82.1</v>
      </c>
      <c r="BQ17" s="68">
        <v>-204.1</v>
      </c>
    </row>
    <row r="18" spans="1:69" ht="15" customHeight="1" x14ac:dyDescent="0.35">
      <c r="A18" s="7"/>
      <c r="B18" s="8"/>
      <c r="C18" s="8"/>
      <c r="D18" s="8"/>
      <c r="E18" s="8"/>
      <c r="F18" s="8"/>
      <c r="G18" s="8"/>
      <c r="H18" s="8"/>
      <c r="I18" s="8"/>
      <c r="J18" s="8"/>
      <c r="K18" s="8"/>
      <c r="L18" s="8"/>
      <c r="M18" s="8"/>
      <c r="N18" s="8"/>
      <c r="O18" s="8"/>
      <c r="P18" s="8"/>
      <c r="Q18" s="8"/>
      <c r="R18" s="8"/>
      <c r="S18" s="8"/>
      <c r="T18" s="8"/>
      <c r="U18" s="8"/>
      <c r="V18" s="8"/>
      <c r="W18" s="8"/>
      <c r="X18" s="8"/>
      <c r="Y18" s="8"/>
      <c r="Z18" s="8"/>
      <c r="AA18" s="8"/>
      <c r="AB18" s="8"/>
      <c r="AC18" s="8"/>
      <c r="AD18" s="8"/>
      <c r="AE18" s="8"/>
      <c r="AF18" s="8"/>
      <c r="AG18" s="8"/>
      <c r="AH18" s="8"/>
      <c r="AI18" s="8"/>
      <c r="AJ18" s="8"/>
      <c r="AK18" s="8"/>
      <c r="AL18" s="8"/>
      <c r="AM18" s="8"/>
      <c r="AN18" s="8"/>
      <c r="AO18" s="8"/>
      <c r="AP18" s="8"/>
      <c r="AQ18" s="8"/>
      <c r="AR18" s="8"/>
      <c r="AS18" s="8"/>
      <c r="AT18" s="8"/>
      <c r="AU18" s="8"/>
      <c r="AV18" s="8"/>
      <c r="AW18" s="8"/>
      <c r="AX18" s="8"/>
      <c r="AY18" s="8"/>
      <c r="AZ18" s="8"/>
      <c r="BA18" s="8"/>
      <c r="BB18" s="8"/>
      <c r="BC18" s="9"/>
      <c r="BD18" s="9"/>
      <c r="BE18" s="9"/>
      <c r="BF18" s="9"/>
      <c r="BG18" s="9"/>
      <c r="BH18" s="9"/>
      <c r="BI18" s="9"/>
      <c r="BJ18" s="9"/>
      <c r="BK18" s="9"/>
      <c r="BL18" s="9"/>
      <c r="BM18" s="9"/>
      <c r="BN18" s="9"/>
      <c r="BO18" s="9"/>
      <c r="BP18" s="9"/>
      <c r="BQ18" s="9"/>
    </row>
    <row r="19" spans="1:69" ht="15" customHeight="1" x14ac:dyDescent="0.35">
      <c r="A19" s="15" t="s">
        <v>22</v>
      </c>
      <c r="B19" s="13"/>
      <c r="C19" s="13"/>
      <c r="D19" s="13"/>
      <c r="E19" s="13"/>
      <c r="F19" s="13"/>
      <c r="G19" s="13"/>
      <c r="H19" s="13"/>
      <c r="I19" s="37"/>
      <c r="J19" s="38"/>
      <c r="K19" s="38"/>
      <c r="L19" s="38"/>
      <c r="M19" s="38"/>
      <c r="N19" s="13"/>
      <c r="O19" s="13"/>
      <c r="P19" s="13"/>
      <c r="Q19" s="13"/>
      <c r="R19" s="13"/>
      <c r="S19" s="8"/>
      <c r="T19" s="8"/>
      <c r="U19" s="8"/>
      <c r="V19" s="8"/>
      <c r="W19" s="8"/>
      <c r="X19" s="8"/>
      <c r="Y19" s="8"/>
      <c r="Z19" s="8"/>
      <c r="AA19" s="8"/>
      <c r="AB19" s="8"/>
      <c r="AC19" s="8"/>
      <c r="AD19" s="8"/>
      <c r="AE19" s="8"/>
      <c r="AF19" s="8"/>
      <c r="AG19" s="8"/>
      <c r="AH19" s="8"/>
      <c r="AI19" s="8"/>
      <c r="AJ19" s="8"/>
      <c r="AK19" s="8"/>
      <c r="AL19" s="8"/>
      <c r="AM19" s="8"/>
      <c r="AN19" s="8"/>
      <c r="AO19" s="8"/>
      <c r="AP19" s="8"/>
      <c r="AQ19" s="8"/>
      <c r="AR19" s="8"/>
      <c r="AS19" s="8"/>
      <c r="AT19" s="8"/>
      <c r="AU19" s="8"/>
      <c r="AV19" s="8"/>
      <c r="AW19" s="8"/>
      <c r="AX19" s="8"/>
      <c r="AY19" s="8"/>
      <c r="AZ19" s="8"/>
      <c r="BA19" s="8"/>
      <c r="BB19" s="8"/>
      <c r="BC19" s="9"/>
      <c r="BD19" s="9"/>
      <c r="BE19" s="9"/>
      <c r="BF19" s="9"/>
      <c r="BG19" s="9"/>
      <c r="BH19" s="9"/>
      <c r="BI19" s="9"/>
      <c r="BJ19" s="9"/>
      <c r="BK19" s="9"/>
      <c r="BL19" s="9"/>
      <c r="BM19" s="9"/>
      <c r="BN19" s="9"/>
      <c r="BO19" s="9"/>
      <c r="BP19" s="9"/>
      <c r="BQ19" s="9"/>
    </row>
    <row r="20" spans="1:69" ht="15" customHeight="1" x14ac:dyDescent="0.35">
      <c r="A20" s="101" t="s">
        <v>27</v>
      </c>
      <c r="B20" s="101"/>
      <c r="C20" s="101"/>
      <c r="D20" s="101"/>
      <c r="E20" s="101"/>
      <c r="F20" s="101"/>
      <c r="G20" s="101"/>
      <c r="H20" s="101"/>
      <c r="I20" s="101"/>
      <c r="J20" s="101"/>
      <c r="K20" s="101"/>
      <c r="L20" s="101"/>
      <c r="M20" s="101"/>
      <c r="N20" s="101"/>
      <c r="O20" s="101"/>
      <c r="P20" s="101"/>
      <c r="Q20" s="101"/>
      <c r="R20" s="101"/>
    </row>
    <row r="21" spans="1:69" x14ac:dyDescent="0.35">
      <c r="A21" s="10"/>
      <c r="B21" s="11"/>
      <c r="C21" s="11"/>
      <c r="D21" s="11"/>
      <c r="E21" s="11"/>
      <c r="F21" s="11"/>
      <c r="G21" s="11"/>
      <c r="H21" s="11"/>
      <c r="I21" s="12"/>
      <c r="J21" s="12"/>
      <c r="K21" s="12"/>
    </row>
    <row r="22" spans="1:69" x14ac:dyDescent="0.35">
      <c r="A22" s="10"/>
      <c r="B22" s="11"/>
      <c r="C22" s="11"/>
      <c r="D22" s="11"/>
      <c r="E22" s="11"/>
      <c r="F22" s="11"/>
      <c r="G22" s="11"/>
      <c r="H22" s="11"/>
    </row>
    <row r="23" spans="1:69" x14ac:dyDescent="0.35">
      <c r="A23" s="10"/>
      <c r="B23" s="11"/>
      <c r="C23" s="11"/>
      <c r="D23" s="11"/>
      <c r="E23" s="11"/>
      <c r="F23" s="11"/>
      <c r="G23" s="11"/>
      <c r="H23" s="11"/>
    </row>
    <row r="24" spans="1:69" x14ac:dyDescent="0.35">
      <c r="A24" s="10"/>
      <c r="B24" s="11"/>
      <c r="C24" s="11"/>
      <c r="D24" s="11"/>
      <c r="E24" s="11"/>
      <c r="F24" s="11"/>
      <c r="G24" s="11"/>
      <c r="H24" s="11"/>
    </row>
  </sheetData>
  <mergeCells count="20">
    <mergeCell ref="A2:E2"/>
    <mergeCell ref="A20:R20"/>
    <mergeCell ref="B3:E3"/>
    <mergeCell ref="F3:I3"/>
    <mergeCell ref="J3:M3"/>
    <mergeCell ref="N3:Q3"/>
    <mergeCell ref="R3:U3"/>
    <mergeCell ref="A3:A4"/>
    <mergeCell ref="V3:Y3"/>
    <mergeCell ref="Z3:AC3"/>
    <mergeCell ref="AD3:AG3"/>
    <mergeCell ref="AH3:AK3"/>
    <mergeCell ref="AL3:AO3"/>
    <mergeCell ref="BJ3:BM3"/>
    <mergeCell ref="BN3:BQ3"/>
    <mergeCell ref="AP3:AS3"/>
    <mergeCell ref="AT3:AW3"/>
    <mergeCell ref="AX3:BA3"/>
    <mergeCell ref="BB3:BE3"/>
    <mergeCell ref="BF3:BI3"/>
  </mergeCells>
  <hyperlinks>
    <hyperlink ref="A1" location="Содержание!A1" display="          К содержанию" xr:uid="{00000000-0004-0000-0100-000000000000}"/>
  </hyperlinks>
  <pageMargins left="1.1811023622047245" right="0.39370078740157483" top="0.98425196850393704" bottom="0.98425196850393704" header="0.51181102362204722" footer="0.51181102362204722"/>
  <pageSetup paperSize="9" orientation="landscape" r:id="rId1"/>
  <headerFooter alignWithMargins="0"/>
  <drawing r:id="rId2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BE27"/>
  <sheetViews>
    <sheetView zoomScaleNormal="100" workbookViewId="0">
      <pane xSplit="1" topLeftCell="B1" activePane="topRight" state="frozen"/>
      <selection pane="topRight" activeCell="AP3" sqref="AP3:BE3"/>
    </sheetView>
  </sheetViews>
  <sheetFormatPr defaultColWidth="9.1796875" defaultRowHeight="15.5" x14ac:dyDescent="0.35"/>
  <cols>
    <col min="1" max="1" width="50.7265625" style="13" customWidth="1"/>
    <col min="2" max="41" width="10.7265625" style="2" customWidth="1"/>
    <col min="42" max="42" width="10.1796875" style="2" bestFit="1" customWidth="1"/>
    <col min="43" max="43" width="10.453125" style="2" bestFit="1" customWidth="1"/>
    <col min="44" max="44" width="11.1796875" style="2" bestFit="1" customWidth="1"/>
    <col min="45" max="45" width="11.26953125" style="2" bestFit="1" customWidth="1"/>
    <col min="46" max="46" width="10.1796875" style="2" bestFit="1" customWidth="1"/>
    <col min="47" max="47" width="10.453125" style="2" bestFit="1" customWidth="1"/>
    <col min="48" max="48" width="11.1796875" style="2" bestFit="1" customWidth="1"/>
    <col min="49" max="49" width="11.26953125" style="2" bestFit="1" customWidth="1"/>
    <col min="50" max="51" width="11.453125" style="2" bestFit="1" customWidth="1"/>
    <col min="52" max="52" width="11.1796875" style="2" bestFit="1" customWidth="1"/>
    <col min="53" max="53" width="11.26953125" style="2" bestFit="1" customWidth="1"/>
    <col min="54" max="55" width="11.453125" style="2" bestFit="1" customWidth="1"/>
    <col min="56" max="56" width="11.1796875" style="2" bestFit="1" customWidth="1"/>
    <col min="57" max="57" width="11.26953125" style="2" bestFit="1" customWidth="1"/>
    <col min="58" max="16384" width="9.1796875" style="2"/>
  </cols>
  <sheetData>
    <row r="1" spans="1:57" ht="33" customHeight="1" x14ac:dyDescent="0.35">
      <c r="A1" s="1" t="s">
        <v>13</v>
      </c>
    </row>
    <row r="2" spans="1:57" ht="30" customHeight="1" x14ac:dyDescent="0.35">
      <c r="A2" s="103" t="s">
        <v>40</v>
      </c>
      <c r="B2" s="103"/>
      <c r="C2" s="103"/>
      <c r="D2" s="103"/>
      <c r="E2" s="103"/>
      <c r="F2" s="35"/>
      <c r="G2" s="35"/>
      <c r="H2" s="35"/>
      <c r="I2" s="35"/>
      <c r="J2" s="35"/>
      <c r="K2" s="35"/>
      <c r="L2" s="35"/>
      <c r="M2" s="35"/>
      <c r="N2" s="36"/>
      <c r="O2" s="36"/>
      <c r="P2" s="36"/>
      <c r="Q2" s="36"/>
    </row>
    <row r="3" spans="1:57" s="13" customFormat="1" ht="15" customHeight="1" x14ac:dyDescent="0.35">
      <c r="A3" s="105"/>
      <c r="B3" s="104">
        <v>2011</v>
      </c>
      <c r="C3" s="104"/>
      <c r="D3" s="104"/>
      <c r="E3" s="104"/>
      <c r="F3" s="104">
        <v>2012</v>
      </c>
      <c r="G3" s="104"/>
      <c r="H3" s="104"/>
      <c r="I3" s="104"/>
      <c r="J3" s="104">
        <v>2013</v>
      </c>
      <c r="K3" s="104"/>
      <c r="L3" s="104"/>
      <c r="M3" s="104"/>
      <c r="N3" s="104">
        <v>2014</v>
      </c>
      <c r="O3" s="104"/>
      <c r="P3" s="104"/>
      <c r="Q3" s="104"/>
      <c r="R3" s="104">
        <v>2015</v>
      </c>
      <c r="S3" s="104"/>
      <c r="T3" s="104"/>
      <c r="U3" s="104"/>
      <c r="V3" s="104">
        <v>2016</v>
      </c>
      <c r="W3" s="104"/>
      <c r="X3" s="104"/>
      <c r="Y3" s="104"/>
      <c r="Z3" s="104">
        <v>2017</v>
      </c>
      <c r="AA3" s="104"/>
      <c r="AB3" s="104"/>
      <c r="AC3" s="104"/>
      <c r="AD3" s="104">
        <v>2018</v>
      </c>
      <c r="AE3" s="104"/>
      <c r="AF3" s="104"/>
      <c r="AG3" s="104"/>
      <c r="AH3" s="104">
        <v>2019</v>
      </c>
      <c r="AI3" s="104"/>
      <c r="AJ3" s="104"/>
      <c r="AK3" s="104"/>
      <c r="AL3" s="104">
        <v>2020</v>
      </c>
      <c r="AM3" s="104"/>
      <c r="AN3" s="104"/>
      <c r="AO3" s="104"/>
      <c r="AP3" s="104" t="s">
        <v>49</v>
      </c>
      <c r="AQ3" s="104"/>
      <c r="AR3" s="104"/>
      <c r="AS3" s="104"/>
      <c r="AT3" s="104" t="s">
        <v>45</v>
      </c>
      <c r="AU3" s="104"/>
      <c r="AV3" s="104"/>
      <c r="AW3" s="104"/>
      <c r="AX3" s="104" t="s">
        <v>50</v>
      </c>
      <c r="AY3" s="104"/>
      <c r="AZ3" s="104"/>
      <c r="BA3" s="104"/>
      <c r="BB3" s="104" t="s">
        <v>51</v>
      </c>
      <c r="BC3" s="104"/>
      <c r="BD3" s="104"/>
      <c r="BE3" s="104"/>
    </row>
    <row r="4" spans="1:57" s="13" customFormat="1" ht="15" customHeight="1" x14ac:dyDescent="0.35">
      <c r="A4" s="105"/>
      <c r="B4" s="72" t="s">
        <v>8</v>
      </c>
      <c r="C4" s="73" t="s">
        <v>9</v>
      </c>
      <c r="D4" s="73" t="s">
        <v>10</v>
      </c>
      <c r="E4" s="73" t="s">
        <v>11</v>
      </c>
      <c r="F4" s="72" t="s">
        <v>8</v>
      </c>
      <c r="G4" s="73" t="s">
        <v>9</v>
      </c>
      <c r="H4" s="73" t="s">
        <v>10</v>
      </c>
      <c r="I4" s="73" t="s">
        <v>11</v>
      </c>
      <c r="J4" s="72" t="s">
        <v>8</v>
      </c>
      <c r="K4" s="73" t="s">
        <v>9</v>
      </c>
      <c r="L4" s="73" t="s">
        <v>10</v>
      </c>
      <c r="M4" s="73" t="s">
        <v>11</v>
      </c>
      <c r="N4" s="72" t="s">
        <v>8</v>
      </c>
      <c r="O4" s="73" t="s">
        <v>9</v>
      </c>
      <c r="P4" s="73" t="s">
        <v>10</v>
      </c>
      <c r="Q4" s="73" t="s">
        <v>11</v>
      </c>
      <c r="R4" s="72" t="s">
        <v>8</v>
      </c>
      <c r="S4" s="73" t="s">
        <v>9</v>
      </c>
      <c r="T4" s="73" t="s">
        <v>10</v>
      </c>
      <c r="U4" s="73" t="s">
        <v>11</v>
      </c>
      <c r="V4" s="72" t="s">
        <v>8</v>
      </c>
      <c r="W4" s="73" t="s">
        <v>9</v>
      </c>
      <c r="X4" s="73" t="s">
        <v>10</v>
      </c>
      <c r="Y4" s="73" t="s">
        <v>11</v>
      </c>
      <c r="Z4" s="72" t="s">
        <v>8</v>
      </c>
      <c r="AA4" s="73" t="s">
        <v>9</v>
      </c>
      <c r="AB4" s="73" t="s">
        <v>10</v>
      </c>
      <c r="AC4" s="73" t="s">
        <v>11</v>
      </c>
      <c r="AD4" s="72" t="s">
        <v>8</v>
      </c>
      <c r="AE4" s="73" t="s">
        <v>9</v>
      </c>
      <c r="AF4" s="73" t="s">
        <v>10</v>
      </c>
      <c r="AG4" s="73" t="s">
        <v>11</v>
      </c>
      <c r="AH4" s="72" t="s">
        <v>8</v>
      </c>
      <c r="AI4" s="73" t="s">
        <v>9</v>
      </c>
      <c r="AJ4" s="73" t="s">
        <v>10</v>
      </c>
      <c r="AK4" s="73" t="s">
        <v>11</v>
      </c>
      <c r="AL4" s="72" t="s">
        <v>8</v>
      </c>
      <c r="AM4" s="73" t="s">
        <v>9</v>
      </c>
      <c r="AN4" s="73" t="s">
        <v>10</v>
      </c>
      <c r="AO4" s="73" t="s">
        <v>11</v>
      </c>
      <c r="AP4" s="72" t="s">
        <v>8</v>
      </c>
      <c r="AQ4" s="73" t="s">
        <v>9</v>
      </c>
      <c r="AR4" s="73" t="s">
        <v>10</v>
      </c>
      <c r="AS4" s="73" t="s">
        <v>11</v>
      </c>
      <c r="AT4" s="72" t="s">
        <v>8</v>
      </c>
      <c r="AU4" s="73" t="s">
        <v>9</v>
      </c>
      <c r="AV4" s="73" t="s">
        <v>10</v>
      </c>
      <c r="AW4" s="73" t="s">
        <v>11</v>
      </c>
      <c r="AX4" s="72" t="s">
        <v>8</v>
      </c>
      <c r="AY4" s="73" t="s">
        <v>9</v>
      </c>
      <c r="AZ4" s="73" t="s">
        <v>10</v>
      </c>
      <c r="BA4" s="73" t="s">
        <v>11</v>
      </c>
      <c r="BB4" s="72" t="s">
        <v>8</v>
      </c>
      <c r="BC4" s="73" t="s">
        <v>9</v>
      </c>
      <c r="BD4" s="73" t="s">
        <v>10</v>
      </c>
      <c r="BE4" s="73" t="s">
        <v>11</v>
      </c>
    </row>
    <row r="5" spans="1:57" ht="15" customHeight="1" x14ac:dyDescent="0.35">
      <c r="A5" s="18" t="s">
        <v>0</v>
      </c>
      <c r="B5" s="39">
        <v>13024.8</v>
      </c>
      <c r="C5" s="40">
        <v>14434.8</v>
      </c>
      <c r="D5" s="41">
        <v>15745.6</v>
      </c>
      <c r="E5" s="40">
        <v>16908.8</v>
      </c>
      <c r="F5" s="39">
        <v>15182.8</v>
      </c>
      <c r="G5" s="40">
        <v>16436</v>
      </c>
      <c r="H5" s="41">
        <v>17715.8</v>
      </c>
      <c r="I5" s="40">
        <v>18768.900000000001</v>
      </c>
      <c r="J5" s="39">
        <v>16370</v>
      </c>
      <c r="K5" s="40">
        <v>17507.900000000001</v>
      </c>
      <c r="L5" s="41">
        <v>19003.5</v>
      </c>
      <c r="M5" s="40">
        <v>20104.3</v>
      </c>
      <c r="N5" s="39">
        <v>17311.400000000001</v>
      </c>
      <c r="O5" s="40">
        <v>19044.2</v>
      </c>
      <c r="P5" s="41">
        <v>20544</v>
      </c>
      <c r="Q5" s="40">
        <v>22130.5</v>
      </c>
      <c r="R5" s="39">
        <v>18467.900000000001</v>
      </c>
      <c r="S5" s="40">
        <v>19751</v>
      </c>
      <c r="T5" s="41">
        <v>21788.6</v>
      </c>
      <c r="U5" s="40">
        <v>23079.8</v>
      </c>
      <c r="V5" s="39">
        <v>18885.099999999999</v>
      </c>
      <c r="W5" s="40">
        <v>20452.2</v>
      </c>
      <c r="X5" s="41">
        <v>22235.1</v>
      </c>
      <c r="Y5" s="40">
        <v>24043.599999999999</v>
      </c>
      <c r="Z5" s="39">
        <v>20586.099999999999</v>
      </c>
      <c r="AA5" s="40">
        <v>21917.599999999999</v>
      </c>
      <c r="AB5" s="41">
        <v>23718.2</v>
      </c>
      <c r="AC5" s="40">
        <v>25621.200000000001</v>
      </c>
      <c r="AD5" s="39">
        <v>22474.5</v>
      </c>
      <c r="AE5" s="40">
        <v>24969.8</v>
      </c>
      <c r="AF5" s="41">
        <v>27196.799999999999</v>
      </c>
      <c r="AG5" s="40">
        <v>29220.6</v>
      </c>
      <c r="AH5" s="39">
        <v>24608.6</v>
      </c>
      <c r="AI5" s="39">
        <v>26628.6</v>
      </c>
      <c r="AJ5" s="39">
        <v>28346</v>
      </c>
      <c r="AK5" s="39">
        <v>30025.1</v>
      </c>
      <c r="AL5" s="39">
        <v>24866</v>
      </c>
      <c r="AM5" s="39">
        <v>23775.4</v>
      </c>
      <c r="AN5" s="39">
        <v>27786.3</v>
      </c>
      <c r="AO5" s="39">
        <v>31230.5</v>
      </c>
      <c r="AP5" s="39">
        <v>28078.9</v>
      </c>
      <c r="AQ5" s="39">
        <v>32025.7</v>
      </c>
      <c r="AR5" s="39">
        <v>35488</v>
      </c>
      <c r="AS5" s="39">
        <v>40181.1</v>
      </c>
      <c r="AT5" s="39">
        <v>36901.800000000003</v>
      </c>
      <c r="AU5" s="39">
        <v>36993.1</v>
      </c>
      <c r="AV5" s="39">
        <v>38761.699999999997</v>
      </c>
      <c r="AW5" s="39">
        <v>42532.3</v>
      </c>
      <c r="AX5" s="39">
        <v>36176</v>
      </c>
      <c r="AY5" s="39">
        <v>40070.199999999997</v>
      </c>
      <c r="AZ5" s="39">
        <v>45087.7</v>
      </c>
      <c r="BA5" s="40">
        <v>50814.400000000001</v>
      </c>
      <c r="BB5" s="39">
        <v>43240</v>
      </c>
      <c r="BC5" s="39">
        <v>46269.3</v>
      </c>
      <c r="BD5" s="39">
        <v>49591.1</v>
      </c>
      <c r="BE5" s="40"/>
    </row>
    <row r="6" spans="1:57" ht="15" customHeight="1" x14ac:dyDescent="0.35">
      <c r="A6" s="19" t="s">
        <v>1</v>
      </c>
      <c r="B6" s="50"/>
      <c r="C6" s="51"/>
      <c r="D6" s="52"/>
      <c r="E6" s="51"/>
      <c r="F6" s="50"/>
      <c r="G6" s="51"/>
      <c r="H6" s="52"/>
      <c r="I6" s="51"/>
      <c r="J6" s="50"/>
      <c r="K6" s="51"/>
      <c r="L6" s="52"/>
      <c r="M6" s="51"/>
      <c r="N6" s="50"/>
      <c r="O6" s="51"/>
      <c r="P6" s="52"/>
      <c r="Q6" s="51"/>
      <c r="R6" s="50"/>
      <c r="S6" s="51"/>
      <c r="T6" s="52"/>
      <c r="U6" s="51"/>
      <c r="V6" s="50"/>
      <c r="W6" s="51"/>
      <c r="X6" s="52"/>
      <c r="Y6" s="51"/>
      <c r="Z6" s="50"/>
      <c r="AA6" s="51"/>
      <c r="AB6" s="52"/>
      <c r="AC6" s="51"/>
      <c r="AD6" s="50"/>
      <c r="AE6" s="51"/>
      <c r="AF6" s="52"/>
      <c r="AG6" s="51"/>
      <c r="AH6" s="50"/>
      <c r="AI6" s="50"/>
      <c r="AJ6" s="50"/>
      <c r="AK6" s="50"/>
      <c r="AL6" s="50"/>
      <c r="AM6" s="50"/>
      <c r="AN6" s="50"/>
      <c r="AO6" s="50"/>
      <c r="AP6" s="50"/>
      <c r="AQ6" s="50"/>
      <c r="AR6" s="50"/>
      <c r="AS6" s="50"/>
      <c r="AT6" s="50"/>
      <c r="AU6" s="50"/>
      <c r="AV6" s="50"/>
      <c r="AW6" s="50"/>
      <c r="AX6" s="50"/>
      <c r="AY6" s="50"/>
      <c r="AZ6" s="50"/>
      <c r="BA6" s="51"/>
      <c r="BB6" s="50"/>
      <c r="BC6" s="50"/>
      <c r="BD6" s="50"/>
      <c r="BE6" s="51"/>
    </row>
    <row r="7" spans="1:57" ht="15" customHeight="1" x14ac:dyDescent="0.35">
      <c r="A7" s="20" t="s">
        <v>15</v>
      </c>
      <c r="B7" s="50">
        <v>9399.6</v>
      </c>
      <c r="C7" s="51">
        <v>9964.1</v>
      </c>
      <c r="D7" s="52">
        <v>10434</v>
      </c>
      <c r="E7" s="51">
        <v>11086.1</v>
      </c>
      <c r="F7" s="50">
        <v>10833.8</v>
      </c>
      <c r="G7" s="51">
        <v>11421.1</v>
      </c>
      <c r="H7" s="52">
        <v>12142.6</v>
      </c>
      <c r="I7" s="51">
        <v>12875.9</v>
      </c>
      <c r="J7" s="50">
        <v>12101.5</v>
      </c>
      <c r="K7" s="51">
        <v>12777.6</v>
      </c>
      <c r="L7" s="52">
        <v>13482.6</v>
      </c>
      <c r="M7" s="51">
        <v>14071.9</v>
      </c>
      <c r="N7" s="50">
        <v>13013.1</v>
      </c>
      <c r="O7" s="51">
        <v>13738.6</v>
      </c>
      <c r="P7" s="52">
        <v>14491.7</v>
      </c>
      <c r="Q7" s="51">
        <v>15492.5</v>
      </c>
      <c r="R7" s="50">
        <v>13809</v>
      </c>
      <c r="S7" s="51">
        <v>14198.2</v>
      </c>
      <c r="T7" s="52">
        <v>14983.3</v>
      </c>
      <c r="U7" s="51">
        <v>15540.6</v>
      </c>
      <c r="V7" s="50">
        <v>14557.1</v>
      </c>
      <c r="W7" s="51">
        <v>14943.4</v>
      </c>
      <c r="X7" s="52">
        <v>15650.3</v>
      </c>
      <c r="Y7" s="51">
        <v>16247.7</v>
      </c>
      <c r="Z7" s="50">
        <v>15354.3</v>
      </c>
      <c r="AA7" s="51">
        <v>15957.8</v>
      </c>
      <c r="AB7" s="52">
        <v>16694.2</v>
      </c>
      <c r="AC7" s="51">
        <v>17283.2</v>
      </c>
      <c r="AD7" s="50">
        <v>16508.900000000001</v>
      </c>
      <c r="AE7" s="51">
        <v>17252.900000000001</v>
      </c>
      <c r="AF7" s="52">
        <v>18077.900000000001</v>
      </c>
      <c r="AG7" s="51">
        <v>18865.5</v>
      </c>
      <c r="AH7" s="50">
        <v>18016.2</v>
      </c>
      <c r="AI7" s="50">
        <v>18714.2</v>
      </c>
      <c r="AJ7" s="50">
        <v>19507.2</v>
      </c>
      <c r="AK7" s="50">
        <v>20159.8</v>
      </c>
      <c r="AL7" s="50">
        <v>19478.5</v>
      </c>
      <c r="AM7" s="50">
        <v>16823.5</v>
      </c>
      <c r="AN7" s="50">
        <v>19695.7</v>
      </c>
      <c r="AO7" s="50">
        <v>20942.099999999999</v>
      </c>
      <c r="AP7" s="50">
        <v>20824</v>
      </c>
      <c r="AQ7" s="50">
        <v>22143</v>
      </c>
      <c r="AR7" s="50">
        <v>23371.9</v>
      </c>
      <c r="AS7" s="50">
        <v>24719.3</v>
      </c>
      <c r="AT7" s="50">
        <v>24423</v>
      </c>
      <c r="AU7" s="50">
        <v>24661.5</v>
      </c>
      <c r="AV7" s="50">
        <v>25574.1</v>
      </c>
      <c r="AW7" s="50">
        <v>27357</v>
      </c>
      <c r="AX7" s="50">
        <v>27322.799999999999</v>
      </c>
      <c r="AY7" s="50">
        <v>28430.400000000001</v>
      </c>
      <c r="AZ7" s="50">
        <v>30099.3</v>
      </c>
      <c r="BA7" s="51">
        <v>31683</v>
      </c>
      <c r="BB7" s="50">
        <v>31099.9</v>
      </c>
      <c r="BC7" s="50">
        <v>32337.3</v>
      </c>
      <c r="BD7" s="50">
        <v>34523.9</v>
      </c>
      <c r="BE7" s="51"/>
    </row>
    <row r="8" spans="1:57" ht="15" customHeight="1" x14ac:dyDescent="0.35">
      <c r="A8" s="21" t="s">
        <v>2</v>
      </c>
      <c r="B8" s="50">
        <v>6777.3</v>
      </c>
      <c r="C8" s="51">
        <v>7262.5</v>
      </c>
      <c r="D8" s="52">
        <v>7734.4</v>
      </c>
      <c r="E8" s="51">
        <v>8288.4</v>
      </c>
      <c r="F8" s="50">
        <v>7812.5</v>
      </c>
      <c r="G8" s="51">
        <v>8336.9</v>
      </c>
      <c r="H8" s="52">
        <v>8993.4</v>
      </c>
      <c r="I8" s="51">
        <v>9645.7000000000007</v>
      </c>
      <c r="J8" s="50">
        <v>8712.4</v>
      </c>
      <c r="K8" s="51">
        <v>9334.4</v>
      </c>
      <c r="L8" s="52">
        <v>9992.4</v>
      </c>
      <c r="M8" s="51">
        <v>10505.1</v>
      </c>
      <c r="N8" s="50">
        <v>9515.2000000000007</v>
      </c>
      <c r="O8" s="51">
        <v>10138.5</v>
      </c>
      <c r="P8" s="52">
        <v>10837.8</v>
      </c>
      <c r="Q8" s="51">
        <v>11707.2</v>
      </c>
      <c r="R8" s="50">
        <v>10178.1</v>
      </c>
      <c r="S8" s="51">
        <v>10473</v>
      </c>
      <c r="T8" s="52">
        <v>11193.3</v>
      </c>
      <c r="U8" s="51">
        <v>11611.8</v>
      </c>
      <c r="V8" s="50">
        <v>10594.3</v>
      </c>
      <c r="W8" s="51">
        <v>10926</v>
      </c>
      <c r="X8" s="52">
        <v>11598.2</v>
      </c>
      <c r="Y8" s="51">
        <v>12126</v>
      </c>
      <c r="Z8" s="50">
        <v>11145.5</v>
      </c>
      <c r="AA8" s="51">
        <v>11686.5</v>
      </c>
      <c r="AB8" s="52">
        <v>12410.6</v>
      </c>
      <c r="AC8" s="51">
        <v>12935.4</v>
      </c>
      <c r="AD8" s="50">
        <v>11900.7</v>
      </c>
      <c r="AE8" s="51">
        <v>12569.4</v>
      </c>
      <c r="AF8" s="52">
        <v>13361.9</v>
      </c>
      <c r="AG8" s="51">
        <v>14051.7</v>
      </c>
      <c r="AH8" s="50">
        <v>13016.2</v>
      </c>
      <c r="AI8" s="50">
        <v>13646.9</v>
      </c>
      <c r="AJ8" s="50">
        <v>14427.7</v>
      </c>
      <c r="AK8" s="50">
        <v>15018.9</v>
      </c>
      <c r="AL8" s="50">
        <v>14037.1</v>
      </c>
      <c r="AM8" s="50">
        <v>11282.2</v>
      </c>
      <c r="AN8" s="50">
        <v>14143.1</v>
      </c>
      <c r="AO8" s="50">
        <v>15289.7</v>
      </c>
      <c r="AP8" s="50">
        <v>15039.1</v>
      </c>
      <c r="AQ8" s="50">
        <v>16182.3</v>
      </c>
      <c r="AR8" s="50">
        <v>17337.3</v>
      </c>
      <c r="AS8" s="50">
        <v>18470.099999999999</v>
      </c>
      <c r="AT8" s="50">
        <v>17979.8</v>
      </c>
      <c r="AU8" s="50">
        <v>17671</v>
      </c>
      <c r="AV8" s="50">
        <v>18695.900000000001</v>
      </c>
      <c r="AW8" s="50">
        <v>20106.3</v>
      </c>
      <c r="AX8" s="50">
        <v>19360.7</v>
      </c>
      <c r="AY8" s="50">
        <v>20367.5</v>
      </c>
      <c r="AZ8" s="50">
        <v>21903.3</v>
      </c>
      <c r="BA8" s="51">
        <v>23092.799999999999</v>
      </c>
      <c r="BB8" s="50">
        <v>22154.400000000001</v>
      </c>
      <c r="BC8" s="50">
        <v>23270.2</v>
      </c>
      <c r="BD8" s="50">
        <v>24921.7</v>
      </c>
      <c r="BE8" s="51"/>
    </row>
    <row r="9" spans="1:57" ht="15" customHeight="1" x14ac:dyDescent="0.35">
      <c r="A9" s="22" t="s">
        <v>3</v>
      </c>
      <c r="B9" s="50">
        <v>2566.8000000000002</v>
      </c>
      <c r="C9" s="51">
        <v>2645.2</v>
      </c>
      <c r="D9" s="52">
        <v>2643</v>
      </c>
      <c r="E9" s="51">
        <v>2740.4</v>
      </c>
      <c r="F9" s="50">
        <v>2960.7</v>
      </c>
      <c r="G9" s="51">
        <v>3022.6</v>
      </c>
      <c r="H9" s="52">
        <v>3086.4</v>
      </c>
      <c r="I9" s="51">
        <v>3166.6</v>
      </c>
      <c r="J9" s="50">
        <v>3325.8</v>
      </c>
      <c r="K9" s="51">
        <v>3378.9</v>
      </c>
      <c r="L9" s="52">
        <v>3424.9</v>
      </c>
      <c r="M9" s="51">
        <v>3500.7</v>
      </c>
      <c r="N9" s="50">
        <v>3428.1</v>
      </c>
      <c r="O9" s="51">
        <v>3528.5</v>
      </c>
      <c r="P9" s="52">
        <v>3580.9</v>
      </c>
      <c r="Q9" s="51">
        <v>3709.5</v>
      </c>
      <c r="R9" s="50">
        <v>3554.1</v>
      </c>
      <c r="S9" s="51">
        <v>3647.4</v>
      </c>
      <c r="T9" s="52">
        <v>3711.6</v>
      </c>
      <c r="U9" s="51">
        <v>3847.7</v>
      </c>
      <c r="V9" s="50">
        <v>3878.5</v>
      </c>
      <c r="W9" s="51">
        <v>3931.8</v>
      </c>
      <c r="X9" s="52">
        <v>3965.6</v>
      </c>
      <c r="Y9" s="51">
        <v>4033.9</v>
      </c>
      <c r="Z9" s="50">
        <v>4114.5</v>
      </c>
      <c r="AA9" s="51">
        <v>4176.3</v>
      </c>
      <c r="AB9" s="52">
        <v>4187.6000000000004</v>
      </c>
      <c r="AC9" s="51">
        <v>4252.5</v>
      </c>
      <c r="AD9" s="50">
        <v>4503.3</v>
      </c>
      <c r="AE9" s="51">
        <v>4577.2</v>
      </c>
      <c r="AF9" s="52">
        <v>4608.6000000000004</v>
      </c>
      <c r="AG9" s="51">
        <v>4705.2</v>
      </c>
      <c r="AH9" s="50">
        <v>4889.3</v>
      </c>
      <c r="AI9" s="50">
        <v>4955.5</v>
      </c>
      <c r="AJ9" s="50">
        <v>4967.3</v>
      </c>
      <c r="AK9" s="50">
        <v>5028.5</v>
      </c>
      <c r="AL9" s="50">
        <v>5272.2</v>
      </c>
      <c r="AM9" s="50">
        <v>5369.4</v>
      </c>
      <c r="AN9" s="50">
        <v>5380.6</v>
      </c>
      <c r="AO9" s="50">
        <v>5478.3</v>
      </c>
      <c r="AP9" s="50">
        <v>5595</v>
      </c>
      <c r="AQ9" s="50">
        <v>5766.5</v>
      </c>
      <c r="AR9" s="50">
        <v>5836.3</v>
      </c>
      <c r="AS9" s="50">
        <v>6045.2</v>
      </c>
      <c r="AT9" s="50">
        <v>6226.2</v>
      </c>
      <c r="AU9" s="50">
        <v>6756.5</v>
      </c>
      <c r="AV9" s="50">
        <v>6651.4</v>
      </c>
      <c r="AW9" s="50">
        <v>7022.8</v>
      </c>
      <c r="AX9" s="50">
        <v>7718.9</v>
      </c>
      <c r="AY9" s="50">
        <v>7816.2</v>
      </c>
      <c r="AZ9" s="50">
        <v>7940.9</v>
      </c>
      <c r="BA9" s="51">
        <v>8325.1</v>
      </c>
      <c r="BB9" s="50">
        <v>8664.7999999999993</v>
      </c>
      <c r="BC9" s="50">
        <v>8783.7000000000007</v>
      </c>
      <c r="BD9" s="50">
        <v>9321.5</v>
      </c>
      <c r="BE9" s="51"/>
    </row>
    <row r="10" spans="1:57" ht="30" customHeight="1" x14ac:dyDescent="0.35">
      <c r="A10" s="21" t="s">
        <v>4</v>
      </c>
      <c r="B10" s="50">
        <v>55.5</v>
      </c>
      <c r="C10" s="51">
        <v>56.4</v>
      </c>
      <c r="D10" s="52">
        <v>56.6</v>
      </c>
      <c r="E10" s="51">
        <v>57.3</v>
      </c>
      <c r="F10" s="50">
        <v>60.6</v>
      </c>
      <c r="G10" s="51">
        <v>61.6</v>
      </c>
      <c r="H10" s="52">
        <v>62.8</v>
      </c>
      <c r="I10" s="51">
        <v>63.6</v>
      </c>
      <c r="J10" s="50">
        <v>63.3</v>
      </c>
      <c r="K10" s="51">
        <v>64.3</v>
      </c>
      <c r="L10" s="52">
        <v>65.3</v>
      </c>
      <c r="M10" s="51">
        <v>66.099999999999994</v>
      </c>
      <c r="N10" s="50">
        <v>69.8</v>
      </c>
      <c r="O10" s="51">
        <v>71.599999999999994</v>
      </c>
      <c r="P10" s="52">
        <v>73</v>
      </c>
      <c r="Q10" s="51">
        <v>75.8</v>
      </c>
      <c r="R10" s="50">
        <v>76.8</v>
      </c>
      <c r="S10" s="51">
        <v>77.8</v>
      </c>
      <c r="T10" s="52">
        <v>78.400000000000006</v>
      </c>
      <c r="U10" s="51">
        <v>81.099999999999994</v>
      </c>
      <c r="V10" s="50">
        <v>84.3</v>
      </c>
      <c r="W10" s="51">
        <v>85.6</v>
      </c>
      <c r="X10" s="52">
        <v>86.5</v>
      </c>
      <c r="Y10" s="51">
        <v>87.8</v>
      </c>
      <c r="Z10" s="50">
        <v>94.3</v>
      </c>
      <c r="AA10" s="51">
        <v>95</v>
      </c>
      <c r="AB10" s="52">
        <v>96</v>
      </c>
      <c r="AC10" s="51">
        <v>95.3</v>
      </c>
      <c r="AD10" s="50">
        <v>104.9</v>
      </c>
      <c r="AE10" s="51">
        <v>106.3</v>
      </c>
      <c r="AF10" s="52">
        <v>107.4</v>
      </c>
      <c r="AG10" s="51">
        <v>108.6</v>
      </c>
      <c r="AH10" s="50">
        <v>110.7</v>
      </c>
      <c r="AI10" s="50">
        <v>111.8</v>
      </c>
      <c r="AJ10" s="50">
        <v>112.2</v>
      </c>
      <c r="AK10" s="50">
        <v>112.4</v>
      </c>
      <c r="AL10" s="50">
        <v>169.2</v>
      </c>
      <c r="AM10" s="50">
        <v>171.9</v>
      </c>
      <c r="AN10" s="50">
        <v>172</v>
      </c>
      <c r="AO10" s="50">
        <v>174.1</v>
      </c>
      <c r="AP10" s="50">
        <v>189.9</v>
      </c>
      <c r="AQ10" s="50">
        <v>194.2</v>
      </c>
      <c r="AR10" s="50">
        <v>198.3</v>
      </c>
      <c r="AS10" s="50">
        <v>204</v>
      </c>
      <c r="AT10" s="50">
        <v>217</v>
      </c>
      <c r="AU10" s="50">
        <v>234</v>
      </c>
      <c r="AV10" s="50">
        <v>226.8</v>
      </c>
      <c r="AW10" s="50">
        <v>227.9</v>
      </c>
      <c r="AX10" s="50">
        <v>243.2</v>
      </c>
      <c r="AY10" s="50">
        <v>246.7</v>
      </c>
      <c r="AZ10" s="50">
        <v>255.1</v>
      </c>
      <c r="BA10" s="51">
        <v>265.10000000000002</v>
      </c>
      <c r="BB10" s="50">
        <v>280.7</v>
      </c>
      <c r="BC10" s="50">
        <v>283.39999999999998</v>
      </c>
      <c r="BD10" s="50">
        <v>280.7</v>
      </c>
      <c r="BE10" s="51"/>
    </row>
    <row r="11" spans="1:57" ht="16" customHeight="1" x14ac:dyDescent="0.35">
      <c r="A11" s="23" t="s">
        <v>16</v>
      </c>
      <c r="B11" s="50">
        <v>2412.1</v>
      </c>
      <c r="C11" s="51">
        <v>3260.8</v>
      </c>
      <c r="D11" s="52">
        <v>4345.7</v>
      </c>
      <c r="E11" s="51">
        <v>4565.5</v>
      </c>
      <c r="F11" s="50">
        <v>2929.3</v>
      </c>
      <c r="G11" s="51">
        <v>3856.6</v>
      </c>
      <c r="H11" s="52">
        <v>4903</v>
      </c>
      <c r="I11" s="51">
        <v>5033</v>
      </c>
      <c r="J11" s="50">
        <v>3217.6</v>
      </c>
      <c r="K11" s="51">
        <v>3915.3</v>
      </c>
      <c r="L11" s="52">
        <v>4920</v>
      </c>
      <c r="M11" s="51">
        <v>4932.1000000000004</v>
      </c>
      <c r="N11" s="50">
        <v>3043.4</v>
      </c>
      <c r="O11" s="51">
        <v>4122.2</v>
      </c>
      <c r="P11" s="52">
        <v>5148.8999999999996</v>
      </c>
      <c r="Q11" s="51">
        <v>5381</v>
      </c>
      <c r="R11" s="50">
        <v>2526.8000000000002</v>
      </c>
      <c r="S11" s="51">
        <v>3768.3</v>
      </c>
      <c r="T11" s="52">
        <v>5930.2</v>
      </c>
      <c r="U11" s="51">
        <v>6177.5</v>
      </c>
      <c r="V11" s="50">
        <v>2869.1</v>
      </c>
      <c r="W11" s="51">
        <v>4181.5</v>
      </c>
      <c r="X11" s="52">
        <v>6084.3</v>
      </c>
      <c r="Y11" s="51">
        <v>6638.5</v>
      </c>
      <c r="Z11" s="50">
        <v>3222.7</v>
      </c>
      <c r="AA11" s="51">
        <v>5072.2</v>
      </c>
      <c r="AB11" s="52">
        <v>6354.8</v>
      </c>
      <c r="AC11" s="51">
        <v>7031.5</v>
      </c>
      <c r="AD11" s="50">
        <v>3418.2</v>
      </c>
      <c r="AE11" s="51">
        <v>5828.2</v>
      </c>
      <c r="AF11" s="52">
        <v>6667.7</v>
      </c>
      <c r="AG11" s="51">
        <v>6850.4</v>
      </c>
      <c r="AH11" s="50">
        <v>3531.4</v>
      </c>
      <c r="AI11" s="50">
        <v>5828</v>
      </c>
      <c r="AJ11" s="50">
        <v>7617.7</v>
      </c>
      <c r="AK11" s="50">
        <v>7861.8</v>
      </c>
      <c r="AL11" s="50">
        <v>3632.4</v>
      </c>
      <c r="AM11" s="50">
        <v>5897.6</v>
      </c>
      <c r="AN11" s="50">
        <v>6880.2</v>
      </c>
      <c r="AO11" s="50">
        <v>8841.9</v>
      </c>
      <c r="AP11" s="50">
        <v>4995.6000000000004</v>
      </c>
      <c r="AQ11" s="50">
        <v>6923.5</v>
      </c>
      <c r="AR11" s="50">
        <v>8135.6</v>
      </c>
      <c r="AS11" s="50">
        <v>10778.4</v>
      </c>
      <c r="AT11" s="50">
        <v>5818</v>
      </c>
      <c r="AU11" s="50">
        <v>7105.8</v>
      </c>
      <c r="AV11" s="50">
        <v>9749.5</v>
      </c>
      <c r="AW11" s="50">
        <v>12698.8</v>
      </c>
      <c r="AX11" s="50">
        <v>7126.1</v>
      </c>
      <c r="AY11" s="50">
        <v>9383.2999999999993</v>
      </c>
      <c r="AZ11" s="50">
        <v>11812.5</v>
      </c>
      <c r="BA11" s="51">
        <v>15916.1</v>
      </c>
      <c r="BB11" s="50">
        <v>9174.7999999999993</v>
      </c>
      <c r="BC11" s="50">
        <v>10868</v>
      </c>
      <c r="BD11" s="50">
        <v>13703.2</v>
      </c>
      <c r="BE11" s="51"/>
    </row>
    <row r="12" spans="1:57" ht="16" customHeight="1" x14ac:dyDescent="0.35">
      <c r="A12" s="21" t="s">
        <v>21</v>
      </c>
      <c r="B12" s="50">
        <v>1800.5</v>
      </c>
      <c r="C12" s="51">
        <v>2714.5</v>
      </c>
      <c r="D12" s="52">
        <v>3245.6</v>
      </c>
      <c r="E12" s="51">
        <v>5056.7</v>
      </c>
      <c r="F12" s="50">
        <v>2191.6999999999998</v>
      </c>
      <c r="G12" s="51">
        <v>3168.7</v>
      </c>
      <c r="H12" s="52">
        <v>3741.1</v>
      </c>
      <c r="I12" s="51">
        <v>5582.4</v>
      </c>
      <c r="J12" s="50">
        <v>2488.6</v>
      </c>
      <c r="K12" s="51">
        <v>3515.3</v>
      </c>
      <c r="L12" s="52">
        <v>3996.8</v>
      </c>
      <c r="M12" s="51">
        <v>6012.5</v>
      </c>
      <c r="N12" s="50">
        <v>2592.3000000000002</v>
      </c>
      <c r="O12" s="51">
        <v>3640.1</v>
      </c>
      <c r="P12" s="52">
        <v>4153</v>
      </c>
      <c r="Q12" s="51">
        <v>6540.6</v>
      </c>
      <c r="R12" s="50">
        <v>2839.1</v>
      </c>
      <c r="S12" s="51">
        <v>3649.5</v>
      </c>
      <c r="T12" s="52">
        <v>4102.8</v>
      </c>
      <c r="U12" s="51">
        <v>6534.2</v>
      </c>
      <c r="V12" s="50">
        <v>2803.9</v>
      </c>
      <c r="W12" s="51">
        <v>3891.2</v>
      </c>
      <c r="X12" s="52">
        <v>4499.1000000000004</v>
      </c>
      <c r="Y12" s="51">
        <v>7539.7</v>
      </c>
      <c r="Z12" s="50">
        <v>3181.8</v>
      </c>
      <c r="AA12" s="51">
        <v>4372.3</v>
      </c>
      <c r="AB12" s="52">
        <v>4841.3999999999996</v>
      </c>
      <c r="AC12" s="51">
        <v>7793.6</v>
      </c>
      <c r="AD12" s="50">
        <v>3442.2</v>
      </c>
      <c r="AE12" s="51">
        <v>4474.7</v>
      </c>
      <c r="AF12" s="52">
        <v>5566.7</v>
      </c>
      <c r="AG12" s="51">
        <v>7968.5</v>
      </c>
      <c r="AH12" s="50">
        <v>3530.4</v>
      </c>
      <c r="AI12" s="50">
        <v>4866.8</v>
      </c>
      <c r="AJ12" s="50">
        <v>5811.5</v>
      </c>
      <c r="AK12" s="50">
        <v>8702</v>
      </c>
      <c r="AL12" s="50">
        <v>3646.8</v>
      </c>
      <c r="AM12" s="50">
        <v>4714.8999999999996</v>
      </c>
      <c r="AN12" s="50">
        <v>5664.5</v>
      </c>
      <c r="AO12" s="50">
        <v>9184.7999999999993</v>
      </c>
      <c r="AP12" s="50">
        <v>3882.2</v>
      </c>
      <c r="AQ12" s="50">
        <v>5461.8</v>
      </c>
      <c r="AR12" s="50">
        <v>6376.1</v>
      </c>
      <c r="AS12" s="50">
        <v>10352.799999999999</v>
      </c>
      <c r="AT12" s="50">
        <v>4856.5</v>
      </c>
      <c r="AU12" s="50">
        <v>6666.3</v>
      </c>
      <c r="AV12" s="50">
        <v>7805.7</v>
      </c>
      <c r="AW12" s="50">
        <v>12332.2</v>
      </c>
      <c r="AX12" s="50">
        <v>5749.9</v>
      </c>
      <c r="AY12" s="50">
        <v>8064.4</v>
      </c>
      <c r="AZ12" s="50">
        <v>9214.2000000000007</v>
      </c>
      <c r="BA12" s="51">
        <v>14607.4</v>
      </c>
      <c r="BB12" s="50">
        <v>7198.1</v>
      </c>
      <c r="BC12" s="50">
        <v>9516.2000000000007</v>
      </c>
      <c r="BD12" s="50">
        <v>11093.3</v>
      </c>
      <c r="BE12" s="51"/>
    </row>
    <row r="13" spans="1:57" ht="16" customHeight="1" x14ac:dyDescent="0.35">
      <c r="A13" s="24" t="s">
        <v>5</v>
      </c>
      <c r="B13" s="50">
        <v>611.6</v>
      </c>
      <c r="C13" s="51">
        <v>546.29999999999995</v>
      </c>
      <c r="D13" s="52">
        <v>1100.0999999999999</v>
      </c>
      <c r="E13" s="51">
        <v>-491.2</v>
      </c>
      <c r="F13" s="50">
        <v>737.6</v>
      </c>
      <c r="G13" s="51">
        <v>687.9</v>
      </c>
      <c r="H13" s="52">
        <v>1161.9000000000001</v>
      </c>
      <c r="I13" s="51">
        <v>-549.4</v>
      </c>
      <c r="J13" s="50">
        <v>729</v>
      </c>
      <c r="K13" s="51">
        <v>400</v>
      </c>
      <c r="L13" s="52">
        <v>923.2</v>
      </c>
      <c r="M13" s="51">
        <v>-1080.4000000000001</v>
      </c>
      <c r="N13" s="50">
        <v>451.1</v>
      </c>
      <c r="O13" s="51">
        <v>482.1</v>
      </c>
      <c r="P13" s="52">
        <v>995.9</v>
      </c>
      <c r="Q13" s="51">
        <v>-1159.5999999999999</v>
      </c>
      <c r="R13" s="50">
        <v>-312.3</v>
      </c>
      <c r="S13" s="51">
        <v>118.8</v>
      </c>
      <c r="T13" s="52">
        <v>1827.4</v>
      </c>
      <c r="U13" s="51">
        <v>-356.7</v>
      </c>
      <c r="V13" s="50">
        <v>65.2</v>
      </c>
      <c r="W13" s="51">
        <v>290.3</v>
      </c>
      <c r="X13" s="52">
        <v>1585.2</v>
      </c>
      <c r="Y13" s="51">
        <v>-901.2</v>
      </c>
      <c r="Z13" s="50">
        <v>40.9</v>
      </c>
      <c r="AA13" s="51">
        <v>699.9</v>
      </c>
      <c r="AB13" s="52">
        <v>1513.4</v>
      </c>
      <c r="AC13" s="51">
        <v>-762.1</v>
      </c>
      <c r="AD13" s="50">
        <v>-24</v>
      </c>
      <c r="AE13" s="51">
        <v>1353.5</v>
      </c>
      <c r="AF13" s="52">
        <v>1101</v>
      </c>
      <c r="AG13" s="51">
        <v>-1118.0999999999999</v>
      </c>
      <c r="AH13" s="50">
        <v>1</v>
      </c>
      <c r="AI13" s="50">
        <v>961.2</v>
      </c>
      <c r="AJ13" s="50">
        <v>1806.2</v>
      </c>
      <c r="AK13" s="50">
        <v>-840.2</v>
      </c>
      <c r="AL13" s="50">
        <v>-14.4</v>
      </c>
      <c r="AM13" s="50">
        <v>1182.7</v>
      </c>
      <c r="AN13" s="50">
        <v>1215.7</v>
      </c>
      <c r="AO13" s="50">
        <v>-342.9</v>
      </c>
      <c r="AP13" s="50">
        <v>1113.4000000000001</v>
      </c>
      <c r="AQ13" s="50">
        <v>1461.7</v>
      </c>
      <c r="AR13" s="50">
        <v>1759.5</v>
      </c>
      <c r="AS13" s="50">
        <v>425.6</v>
      </c>
      <c r="AT13" s="50">
        <v>961.5</v>
      </c>
      <c r="AU13" s="50">
        <v>439.5</v>
      </c>
      <c r="AV13" s="50">
        <v>1943.8</v>
      </c>
      <c r="AW13" s="50">
        <v>366.6</v>
      </c>
      <c r="AX13" s="50">
        <v>1376.2</v>
      </c>
      <c r="AY13" s="50">
        <v>1318.9</v>
      </c>
      <c r="AZ13" s="50">
        <v>2598.3000000000002</v>
      </c>
      <c r="BA13" s="51">
        <v>1308.7</v>
      </c>
      <c r="BB13" s="50">
        <v>1976.7</v>
      </c>
      <c r="BC13" s="50">
        <v>1351.8</v>
      </c>
      <c r="BD13" s="50">
        <v>2609.9</v>
      </c>
      <c r="BE13" s="51"/>
    </row>
    <row r="14" spans="1:57" ht="16" customHeight="1" x14ac:dyDescent="0.35">
      <c r="A14" s="23" t="s">
        <v>18</v>
      </c>
      <c r="B14" s="50">
        <v>1220.9000000000001</v>
      </c>
      <c r="C14" s="51">
        <v>1233</v>
      </c>
      <c r="D14" s="52">
        <v>1006.1</v>
      </c>
      <c r="E14" s="51">
        <v>1394.4</v>
      </c>
      <c r="F14" s="50">
        <v>1537.9</v>
      </c>
      <c r="G14" s="51">
        <v>1224.9000000000001</v>
      </c>
      <c r="H14" s="52">
        <v>744.4</v>
      </c>
      <c r="I14" s="51">
        <v>1030.7</v>
      </c>
      <c r="J14" s="50">
        <v>1162.9000000000001</v>
      </c>
      <c r="K14" s="51">
        <v>924.4</v>
      </c>
      <c r="L14" s="52">
        <v>790.2</v>
      </c>
      <c r="M14" s="51">
        <v>1066.3</v>
      </c>
      <c r="N14" s="50">
        <v>1373.6</v>
      </c>
      <c r="O14" s="51">
        <v>1295.8</v>
      </c>
      <c r="P14" s="52">
        <v>962.4</v>
      </c>
      <c r="Q14" s="51">
        <v>1442.6</v>
      </c>
      <c r="R14" s="50">
        <v>2310.1</v>
      </c>
      <c r="S14" s="51">
        <v>1800.6</v>
      </c>
      <c r="T14" s="52">
        <v>1045.7</v>
      </c>
      <c r="U14" s="51">
        <v>1530</v>
      </c>
      <c r="V14" s="50">
        <v>1309.5999999999999</v>
      </c>
      <c r="W14" s="51">
        <v>1073</v>
      </c>
      <c r="X14" s="52">
        <v>724</v>
      </c>
      <c r="Y14" s="51">
        <v>1337.6</v>
      </c>
      <c r="Z14" s="50">
        <v>1718.1</v>
      </c>
      <c r="AA14" s="51">
        <v>995.5</v>
      </c>
      <c r="AB14" s="52">
        <v>632.5</v>
      </c>
      <c r="AC14" s="51">
        <v>1526.4</v>
      </c>
      <c r="AD14" s="50">
        <v>2127.3000000000002</v>
      </c>
      <c r="AE14" s="51">
        <v>2331.1</v>
      </c>
      <c r="AF14" s="52">
        <v>2560.5</v>
      </c>
      <c r="AG14" s="51">
        <v>3373.1</v>
      </c>
      <c r="AH14" s="50">
        <v>2714.4</v>
      </c>
      <c r="AI14" s="50">
        <v>1988.8</v>
      </c>
      <c r="AJ14" s="50">
        <v>1694.2</v>
      </c>
      <c r="AK14" s="50">
        <v>1974.6</v>
      </c>
      <c r="AL14" s="50">
        <v>1818.5</v>
      </c>
      <c r="AM14" s="50">
        <v>1055.5999999999999</v>
      </c>
      <c r="AN14" s="50">
        <v>1109.8</v>
      </c>
      <c r="AO14" s="50">
        <v>1482.5</v>
      </c>
      <c r="AP14" s="50">
        <v>2036.2</v>
      </c>
      <c r="AQ14" s="50">
        <v>2603.1</v>
      </c>
      <c r="AR14" s="50">
        <v>3496.5</v>
      </c>
      <c r="AS14" s="50">
        <v>4553.6000000000004</v>
      </c>
      <c r="AT14" s="50">
        <v>6885.7</v>
      </c>
      <c r="AU14" s="50">
        <v>5644.8</v>
      </c>
      <c r="AV14" s="50">
        <v>3928</v>
      </c>
      <c r="AW14" s="50">
        <v>3394.4</v>
      </c>
      <c r="AX14" s="50">
        <v>1669.2</v>
      </c>
      <c r="AY14" s="50">
        <v>1390.9</v>
      </c>
      <c r="AZ14" s="50">
        <v>2253.1999999999998</v>
      </c>
      <c r="BA14" s="51">
        <v>2153.6</v>
      </c>
      <c r="BB14" s="50">
        <v>2416.9</v>
      </c>
      <c r="BC14" s="50">
        <v>2399.6999999999998</v>
      </c>
      <c r="BD14" s="50">
        <v>1726.6</v>
      </c>
      <c r="BE14" s="51"/>
    </row>
    <row r="15" spans="1:57" ht="16" customHeight="1" x14ac:dyDescent="0.35">
      <c r="A15" s="21" t="s">
        <v>19</v>
      </c>
      <c r="B15" s="50">
        <v>3607.1</v>
      </c>
      <c r="C15" s="51">
        <v>4156.3</v>
      </c>
      <c r="D15" s="52">
        <v>4197.2</v>
      </c>
      <c r="E15" s="51">
        <v>4904.6000000000004</v>
      </c>
      <c r="F15" s="50">
        <v>4359.3999999999996</v>
      </c>
      <c r="G15" s="51">
        <v>4551.7</v>
      </c>
      <c r="H15" s="52">
        <v>4529.7</v>
      </c>
      <c r="I15" s="51">
        <v>4884</v>
      </c>
      <c r="J15" s="50">
        <v>4258.1000000000004</v>
      </c>
      <c r="K15" s="51">
        <v>4577.3999999999996</v>
      </c>
      <c r="L15" s="52">
        <v>4887.1000000000004</v>
      </c>
      <c r="M15" s="51">
        <v>5140.8</v>
      </c>
      <c r="N15" s="50">
        <v>4820</v>
      </c>
      <c r="O15" s="51">
        <v>5227.6000000000004</v>
      </c>
      <c r="P15" s="52">
        <v>5191.7</v>
      </c>
      <c r="Q15" s="51">
        <v>6186.6</v>
      </c>
      <c r="R15" s="50">
        <v>6335.4</v>
      </c>
      <c r="S15" s="51">
        <v>5500.9</v>
      </c>
      <c r="T15" s="52">
        <v>5772.8</v>
      </c>
      <c r="U15" s="51">
        <v>6239.8</v>
      </c>
      <c r="V15" s="50">
        <v>5286.5</v>
      </c>
      <c r="W15" s="51">
        <v>5301.1</v>
      </c>
      <c r="X15" s="52">
        <v>5479.7</v>
      </c>
      <c r="Y15" s="51">
        <v>6068.3</v>
      </c>
      <c r="Z15" s="50">
        <v>5578.1</v>
      </c>
      <c r="AA15" s="51">
        <v>5629.8</v>
      </c>
      <c r="AB15" s="52">
        <v>5882.9</v>
      </c>
      <c r="AC15" s="51">
        <v>6871.9</v>
      </c>
      <c r="AD15" s="50">
        <v>6568.9</v>
      </c>
      <c r="AE15" s="51">
        <v>7753.6</v>
      </c>
      <c r="AF15" s="52">
        <v>8382.2999999999993</v>
      </c>
      <c r="AG15" s="51">
        <v>9277.6</v>
      </c>
      <c r="AH15" s="50">
        <v>7688.4</v>
      </c>
      <c r="AI15" s="50">
        <v>7564.8</v>
      </c>
      <c r="AJ15" s="50">
        <v>7733.9</v>
      </c>
      <c r="AK15" s="50">
        <v>8178.3</v>
      </c>
      <c r="AL15" s="50">
        <v>6818.2</v>
      </c>
      <c r="AM15" s="50">
        <v>5837.2</v>
      </c>
      <c r="AN15" s="50">
        <v>6599.1</v>
      </c>
      <c r="AO15" s="50">
        <v>8222.2999999999993</v>
      </c>
      <c r="AP15" s="50">
        <v>7790.4</v>
      </c>
      <c r="AQ15" s="50">
        <v>9471.1</v>
      </c>
      <c r="AR15" s="50">
        <v>10740.6</v>
      </c>
      <c r="AS15" s="50">
        <v>12419.4</v>
      </c>
      <c r="AT15" s="50">
        <v>14271.8</v>
      </c>
      <c r="AU15" s="50">
        <v>10388</v>
      </c>
      <c r="AV15" s="50">
        <v>9090.1</v>
      </c>
      <c r="AW15" s="50">
        <v>9742.9</v>
      </c>
      <c r="AX15" s="50">
        <v>8385.2000000000007</v>
      </c>
      <c r="AY15" s="50">
        <v>9208.4</v>
      </c>
      <c r="AZ15" s="50">
        <v>11208.1</v>
      </c>
      <c r="BA15" s="51">
        <v>10935.3</v>
      </c>
      <c r="BB15" s="50">
        <v>10095.5</v>
      </c>
      <c r="BC15" s="50">
        <v>10475.4</v>
      </c>
      <c r="BD15" s="50">
        <v>10740.4</v>
      </c>
      <c r="BE15" s="51"/>
    </row>
    <row r="16" spans="1:57" ht="16" customHeight="1" x14ac:dyDescent="0.35">
      <c r="A16" s="21" t="s">
        <v>20</v>
      </c>
      <c r="B16" s="50">
        <v>2386.1999999999998</v>
      </c>
      <c r="C16" s="51">
        <v>2923.3</v>
      </c>
      <c r="D16" s="52">
        <v>3191.1</v>
      </c>
      <c r="E16" s="51">
        <v>3510.2</v>
      </c>
      <c r="F16" s="50">
        <v>2821.5</v>
      </c>
      <c r="G16" s="51">
        <v>3326.8</v>
      </c>
      <c r="H16" s="52">
        <v>3785.3</v>
      </c>
      <c r="I16" s="51">
        <v>3853.3</v>
      </c>
      <c r="J16" s="50">
        <v>3095.2</v>
      </c>
      <c r="K16" s="51">
        <v>3653</v>
      </c>
      <c r="L16" s="52">
        <v>4096.8999999999996</v>
      </c>
      <c r="M16" s="51">
        <v>4074.5</v>
      </c>
      <c r="N16" s="50">
        <v>3446.4</v>
      </c>
      <c r="O16" s="51">
        <v>3931.8</v>
      </c>
      <c r="P16" s="52">
        <v>4229.3</v>
      </c>
      <c r="Q16" s="51">
        <v>4744</v>
      </c>
      <c r="R16" s="50">
        <v>4025.3</v>
      </c>
      <c r="S16" s="51">
        <v>3700.3</v>
      </c>
      <c r="T16" s="52">
        <v>4727.1000000000004</v>
      </c>
      <c r="U16" s="51">
        <v>4709.8</v>
      </c>
      <c r="V16" s="50">
        <v>3976.9</v>
      </c>
      <c r="W16" s="51">
        <v>4228.1000000000004</v>
      </c>
      <c r="X16" s="52">
        <v>4755.7</v>
      </c>
      <c r="Y16" s="51">
        <v>4730.7</v>
      </c>
      <c r="Z16" s="50">
        <v>3860</v>
      </c>
      <c r="AA16" s="51">
        <v>4634.3</v>
      </c>
      <c r="AB16" s="52">
        <v>5250.4</v>
      </c>
      <c r="AC16" s="51">
        <v>5345.5</v>
      </c>
      <c r="AD16" s="50">
        <v>4441.6000000000004</v>
      </c>
      <c r="AE16" s="51">
        <v>5422.5</v>
      </c>
      <c r="AF16" s="52">
        <v>5821.8</v>
      </c>
      <c r="AG16" s="51">
        <v>5904.5</v>
      </c>
      <c r="AH16" s="50">
        <v>4974</v>
      </c>
      <c r="AI16" s="50">
        <v>5576</v>
      </c>
      <c r="AJ16" s="50">
        <v>6039.7</v>
      </c>
      <c r="AK16" s="50">
        <v>6203.7</v>
      </c>
      <c r="AL16" s="50">
        <v>4999.7</v>
      </c>
      <c r="AM16" s="50">
        <v>4781.6000000000004</v>
      </c>
      <c r="AN16" s="50">
        <v>5489.3</v>
      </c>
      <c r="AO16" s="50">
        <v>6739.8</v>
      </c>
      <c r="AP16" s="50">
        <v>5754.2</v>
      </c>
      <c r="AQ16" s="50">
        <v>6868</v>
      </c>
      <c r="AR16" s="50">
        <v>7244.1</v>
      </c>
      <c r="AS16" s="50">
        <v>7865.8</v>
      </c>
      <c r="AT16" s="50">
        <v>7386.1</v>
      </c>
      <c r="AU16" s="50">
        <v>4743.2</v>
      </c>
      <c r="AV16" s="50">
        <v>5162.1000000000004</v>
      </c>
      <c r="AW16" s="50">
        <v>6348.5</v>
      </c>
      <c r="AX16" s="50">
        <v>6716</v>
      </c>
      <c r="AY16" s="50">
        <v>7817.5</v>
      </c>
      <c r="AZ16" s="50">
        <v>8954.9</v>
      </c>
      <c r="BA16" s="51">
        <v>8781.7000000000007</v>
      </c>
      <c r="BB16" s="50">
        <v>7678.6</v>
      </c>
      <c r="BC16" s="50">
        <v>8075.7</v>
      </c>
      <c r="BD16" s="50">
        <v>9013.7999999999993</v>
      </c>
      <c r="BE16" s="51"/>
    </row>
    <row r="17" spans="1:57" ht="16" customHeight="1" x14ac:dyDescent="0.35">
      <c r="A17" s="25" t="s">
        <v>6</v>
      </c>
      <c r="B17" s="65">
        <v>-7.8</v>
      </c>
      <c r="C17" s="66">
        <v>-23.1</v>
      </c>
      <c r="D17" s="67">
        <v>-40.200000000000003</v>
      </c>
      <c r="E17" s="66">
        <v>-137.19999999999999</v>
      </c>
      <c r="F17" s="65">
        <v>-118.2</v>
      </c>
      <c r="G17" s="66">
        <v>-66.599999999999994</v>
      </c>
      <c r="H17" s="67">
        <v>-74.2</v>
      </c>
      <c r="I17" s="66">
        <v>-170.7</v>
      </c>
      <c r="J17" s="65">
        <v>-112</v>
      </c>
      <c r="K17" s="66">
        <v>-109.4</v>
      </c>
      <c r="L17" s="67">
        <v>-189.3</v>
      </c>
      <c r="M17" s="66">
        <v>34</v>
      </c>
      <c r="N17" s="65">
        <v>-118.7</v>
      </c>
      <c r="O17" s="66">
        <v>-112.4</v>
      </c>
      <c r="P17" s="67">
        <v>-59</v>
      </c>
      <c r="Q17" s="66">
        <v>-185.6</v>
      </c>
      <c r="R17" s="65">
        <v>-178</v>
      </c>
      <c r="S17" s="66">
        <v>-16.100000000000001</v>
      </c>
      <c r="T17" s="67">
        <v>-170.6</v>
      </c>
      <c r="U17" s="66">
        <v>-168.3</v>
      </c>
      <c r="V17" s="65">
        <v>149.30000000000001</v>
      </c>
      <c r="W17" s="66">
        <v>254.3</v>
      </c>
      <c r="X17" s="67">
        <v>-223.5</v>
      </c>
      <c r="Y17" s="66">
        <v>-180.2</v>
      </c>
      <c r="Z17" s="65">
        <v>291</v>
      </c>
      <c r="AA17" s="66">
        <v>-107.9</v>
      </c>
      <c r="AB17" s="67">
        <v>36.700000000000003</v>
      </c>
      <c r="AC17" s="66">
        <v>-219.9</v>
      </c>
      <c r="AD17" s="65">
        <v>420.1</v>
      </c>
      <c r="AE17" s="66">
        <v>-442.4</v>
      </c>
      <c r="AF17" s="67">
        <v>-109.3</v>
      </c>
      <c r="AG17" s="66">
        <v>131.6</v>
      </c>
      <c r="AH17" s="65">
        <v>346.6</v>
      </c>
      <c r="AI17" s="65">
        <v>97.6</v>
      </c>
      <c r="AJ17" s="65">
        <v>-473.1</v>
      </c>
      <c r="AK17" s="65">
        <v>28.9</v>
      </c>
      <c r="AL17" s="65">
        <v>-63.4</v>
      </c>
      <c r="AM17" s="65">
        <v>-1.3</v>
      </c>
      <c r="AN17" s="65">
        <v>100.6</v>
      </c>
      <c r="AO17" s="65">
        <v>-36</v>
      </c>
      <c r="AP17" s="65">
        <v>223.1</v>
      </c>
      <c r="AQ17" s="65">
        <v>356.1</v>
      </c>
      <c r="AR17" s="65">
        <v>484</v>
      </c>
      <c r="AS17" s="65">
        <v>129.80000000000001</v>
      </c>
      <c r="AT17" s="65">
        <v>-224.9</v>
      </c>
      <c r="AU17" s="65">
        <v>-419</v>
      </c>
      <c r="AV17" s="65">
        <v>-489.9</v>
      </c>
      <c r="AW17" s="65">
        <v>-917.9</v>
      </c>
      <c r="AX17" s="65">
        <v>57.9</v>
      </c>
      <c r="AY17" s="65">
        <v>865.6</v>
      </c>
      <c r="AZ17" s="65">
        <v>922.7</v>
      </c>
      <c r="BA17" s="66">
        <v>1061.7</v>
      </c>
      <c r="BB17" s="65">
        <v>548.4</v>
      </c>
      <c r="BC17" s="65">
        <v>664.3</v>
      </c>
      <c r="BD17" s="65">
        <v>-362.6</v>
      </c>
      <c r="BE17" s="66"/>
    </row>
    <row r="18" spans="1:57" ht="16" customHeight="1" x14ac:dyDescent="0.35">
      <c r="A18" s="2"/>
      <c r="B18" s="14"/>
      <c r="C18" s="14"/>
      <c r="D18" s="14"/>
      <c r="E18" s="14"/>
      <c r="F18" s="14"/>
      <c r="G18" s="14"/>
      <c r="H18" s="14"/>
      <c r="I18" s="14"/>
      <c r="J18" s="14"/>
      <c r="K18" s="14"/>
      <c r="L18" s="14"/>
      <c r="M18" s="14"/>
    </row>
    <row r="19" spans="1:57" ht="16" customHeight="1" x14ac:dyDescent="0.35">
      <c r="A19" s="15" t="s">
        <v>22</v>
      </c>
      <c r="B19" s="17"/>
      <c r="C19" s="17"/>
      <c r="D19" s="17"/>
      <c r="E19" s="17"/>
      <c r="F19" s="17"/>
      <c r="G19" s="17"/>
      <c r="H19" s="17"/>
      <c r="I19" s="17"/>
      <c r="J19" s="17"/>
      <c r="K19" s="17"/>
      <c r="L19" s="17"/>
      <c r="M19" s="17"/>
      <c r="N19" s="17"/>
      <c r="O19" s="17"/>
      <c r="P19" s="17"/>
      <c r="Q19" s="17"/>
      <c r="R19" s="17"/>
      <c r="S19" s="17"/>
      <c r="T19" s="17"/>
    </row>
    <row r="20" spans="1:57" ht="18.5" x14ac:dyDescent="0.35">
      <c r="A20" s="13" t="s">
        <v>52</v>
      </c>
    </row>
    <row r="21" spans="1:57" x14ac:dyDescent="0.35">
      <c r="A21" s="106" t="s">
        <v>44</v>
      </c>
      <c r="B21" s="107"/>
      <c r="C21" s="107"/>
      <c r="D21" s="107"/>
      <c r="E21" s="107"/>
      <c r="F21" s="107"/>
      <c r="G21" s="107"/>
      <c r="H21" s="107"/>
      <c r="I21" s="107"/>
      <c r="J21" s="107"/>
      <c r="K21" s="108"/>
      <c r="L21" s="108"/>
      <c r="M21" s="108"/>
    </row>
    <row r="22" spans="1:57" x14ac:dyDescent="0.35">
      <c r="A22" s="10"/>
      <c r="B22" s="11"/>
      <c r="C22" s="11"/>
      <c r="D22" s="11"/>
      <c r="E22" s="11"/>
      <c r="F22" s="11"/>
      <c r="G22" s="11"/>
      <c r="H22" s="11"/>
      <c r="I22" s="9"/>
      <c r="J22" s="9"/>
      <c r="K22" s="9"/>
    </row>
    <row r="23" spans="1:57" x14ac:dyDescent="0.35">
      <c r="A23" s="10"/>
      <c r="B23" s="11"/>
      <c r="C23" s="11"/>
      <c r="D23" s="11"/>
      <c r="E23" s="11"/>
      <c r="F23" s="11"/>
      <c r="G23" s="11"/>
      <c r="H23" s="11"/>
    </row>
    <row r="24" spans="1:57" x14ac:dyDescent="0.35">
      <c r="A24" s="10"/>
      <c r="B24" s="11"/>
      <c r="C24" s="11"/>
      <c r="D24" s="11"/>
      <c r="E24" s="11"/>
      <c r="F24" s="11"/>
      <c r="G24" s="11"/>
      <c r="H24" s="11"/>
      <c r="I24" s="12"/>
      <c r="J24" s="12"/>
      <c r="K24" s="12"/>
    </row>
    <row r="25" spans="1:57" x14ac:dyDescent="0.35">
      <c r="A25" s="10"/>
      <c r="B25" s="11"/>
      <c r="C25" s="11"/>
      <c r="D25" s="11"/>
      <c r="E25" s="11"/>
      <c r="F25" s="11"/>
      <c r="G25" s="11"/>
      <c r="H25" s="11"/>
    </row>
    <row r="26" spans="1:57" x14ac:dyDescent="0.35">
      <c r="A26" s="10"/>
      <c r="B26" s="11"/>
      <c r="C26" s="11"/>
      <c r="D26" s="11"/>
      <c r="E26" s="11"/>
      <c r="F26" s="11"/>
      <c r="G26" s="11"/>
      <c r="H26" s="11"/>
    </row>
    <row r="27" spans="1:57" x14ac:dyDescent="0.35">
      <c r="A27" s="10"/>
      <c r="B27" s="11"/>
      <c r="C27" s="11"/>
      <c r="D27" s="11"/>
      <c r="E27" s="11"/>
      <c r="F27" s="11"/>
      <c r="G27" s="11"/>
      <c r="H27" s="11"/>
    </row>
  </sheetData>
  <mergeCells count="17">
    <mergeCell ref="BB3:BE3"/>
    <mergeCell ref="A21:M21"/>
    <mergeCell ref="R3:U3"/>
    <mergeCell ref="V3:Y3"/>
    <mergeCell ref="AX3:BA3"/>
    <mergeCell ref="AP3:AS3"/>
    <mergeCell ref="AT3:AW3"/>
    <mergeCell ref="AL3:AO3"/>
    <mergeCell ref="A2:E2"/>
    <mergeCell ref="Z3:AC3"/>
    <mergeCell ref="AD3:AG3"/>
    <mergeCell ref="AH3:AK3"/>
    <mergeCell ref="A3:A4"/>
    <mergeCell ref="B3:E3"/>
    <mergeCell ref="F3:I3"/>
    <mergeCell ref="J3:M3"/>
    <mergeCell ref="N3:Q3"/>
  </mergeCells>
  <hyperlinks>
    <hyperlink ref="A1" location="Содержание!A1" display="          К содержанию" xr:uid="{00000000-0004-0000-0200-000000000000}"/>
  </hyperlinks>
  <pageMargins left="1.1811023622047245" right="0.39370078740157483" top="0.98425196850393704" bottom="0.98425196850393704" header="0.51181102362204722" footer="0.51181102362204722"/>
  <pageSetup paperSize="9" orientation="landscape" r:id="rId1"/>
  <headerFooter alignWithMargins="0"/>
  <drawing r:id="rId2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dimension ref="A1:AK24"/>
  <sheetViews>
    <sheetView zoomScaleNormal="100" workbookViewId="0">
      <pane xSplit="1" topLeftCell="B1" activePane="topRight" state="frozen"/>
      <selection pane="topRight"/>
    </sheetView>
  </sheetViews>
  <sheetFormatPr defaultColWidth="9.1796875" defaultRowHeight="15.5" x14ac:dyDescent="0.35"/>
  <cols>
    <col min="1" max="1" width="50.7265625" style="13" customWidth="1"/>
    <col min="2" max="37" width="10.7265625" style="2" customWidth="1"/>
    <col min="38" max="16384" width="9.1796875" style="2"/>
  </cols>
  <sheetData>
    <row r="1" spans="1:37" ht="33" customHeight="1" x14ac:dyDescent="0.35">
      <c r="A1" s="1" t="s">
        <v>13</v>
      </c>
    </row>
    <row r="2" spans="1:37" ht="33.75" customHeight="1" x14ac:dyDescent="0.35">
      <c r="A2" s="110" t="s">
        <v>42</v>
      </c>
      <c r="B2" s="110"/>
      <c r="C2" s="110"/>
      <c r="D2" s="110"/>
      <c r="E2" s="110"/>
      <c r="F2" s="27"/>
      <c r="G2" s="27"/>
      <c r="H2" s="27"/>
      <c r="I2" s="27"/>
      <c r="J2" s="27"/>
      <c r="K2" s="27"/>
      <c r="L2" s="27"/>
      <c r="M2" s="27"/>
      <c r="N2" s="27"/>
      <c r="O2" s="27"/>
      <c r="P2" s="27"/>
      <c r="Q2" s="27"/>
      <c r="R2" s="27"/>
      <c r="S2" s="27"/>
      <c r="T2" s="27"/>
      <c r="U2" s="28"/>
      <c r="V2" s="28"/>
      <c r="W2" s="28"/>
      <c r="X2" s="28"/>
      <c r="Y2" s="28"/>
      <c r="Z2" s="28"/>
      <c r="AA2" s="27"/>
      <c r="AB2" s="27"/>
      <c r="AC2" s="27"/>
      <c r="AD2" s="27"/>
      <c r="AE2" s="27"/>
      <c r="AF2" s="27"/>
      <c r="AG2" s="27"/>
      <c r="AH2" s="27"/>
      <c r="AI2" s="27"/>
      <c r="AJ2" s="27"/>
      <c r="AK2" s="27"/>
    </row>
    <row r="3" spans="1:37" s="13" customFormat="1" ht="16" customHeight="1" x14ac:dyDescent="0.35">
      <c r="A3" s="111"/>
      <c r="B3" s="109">
        <v>2003</v>
      </c>
      <c r="C3" s="109"/>
      <c r="D3" s="109"/>
      <c r="E3" s="109"/>
      <c r="F3" s="109">
        <v>2004</v>
      </c>
      <c r="G3" s="109"/>
      <c r="H3" s="109"/>
      <c r="I3" s="109"/>
      <c r="J3" s="109">
        <v>2005</v>
      </c>
      <c r="K3" s="109"/>
      <c r="L3" s="109"/>
      <c r="M3" s="109"/>
      <c r="N3" s="109">
        <v>2006</v>
      </c>
      <c r="O3" s="109"/>
      <c r="P3" s="109"/>
      <c r="Q3" s="109"/>
      <c r="R3" s="109">
        <v>2007</v>
      </c>
      <c r="S3" s="109"/>
      <c r="T3" s="109"/>
      <c r="U3" s="109"/>
      <c r="V3" s="109">
        <v>2008</v>
      </c>
      <c r="W3" s="109"/>
      <c r="X3" s="109"/>
      <c r="Y3" s="109"/>
      <c r="Z3" s="109">
        <v>2009</v>
      </c>
      <c r="AA3" s="109"/>
      <c r="AB3" s="109"/>
      <c r="AC3" s="109"/>
      <c r="AD3" s="104">
        <v>2010</v>
      </c>
      <c r="AE3" s="104"/>
      <c r="AF3" s="104"/>
      <c r="AG3" s="104"/>
      <c r="AH3" s="104">
        <v>2011</v>
      </c>
      <c r="AI3" s="104"/>
      <c r="AJ3" s="104"/>
      <c r="AK3" s="104"/>
    </row>
    <row r="4" spans="1:37" s="13" customFormat="1" ht="16" customHeight="1" x14ac:dyDescent="0.35">
      <c r="A4" s="111"/>
      <c r="B4" s="74" t="s">
        <v>8</v>
      </c>
      <c r="C4" s="74" t="s">
        <v>9</v>
      </c>
      <c r="D4" s="74" t="s">
        <v>10</v>
      </c>
      <c r="E4" s="74" t="s">
        <v>11</v>
      </c>
      <c r="F4" s="74" t="s">
        <v>8</v>
      </c>
      <c r="G4" s="74" t="s">
        <v>9</v>
      </c>
      <c r="H4" s="74" t="s">
        <v>10</v>
      </c>
      <c r="I4" s="74" t="s">
        <v>11</v>
      </c>
      <c r="J4" s="74" t="s">
        <v>8</v>
      </c>
      <c r="K4" s="74" t="s">
        <v>9</v>
      </c>
      <c r="L4" s="74" t="s">
        <v>10</v>
      </c>
      <c r="M4" s="74" t="s">
        <v>11</v>
      </c>
      <c r="N4" s="74" t="s">
        <v>8</v>
      </c>
      <c r="O4" s="74" t="s">
        <v>9</v>
      </c>
      <c r="P4" s="74" t="s">
        <v>10</v>
      </c>
      <c r="Q4" s="74" t="s">
        <v>11</v>
      </c>
      <c r="R4" s="74" t="s">
        <v>8</v>
      </c>
      <c r="S4" s="74" t="s">
        <v>9</v>
      </c>
      <c r="T4" s="74" t="s">
        <v>10</v>
      </c>
      <c r="U4" s="74" t="s">
        <v>11</v>
      </c>
      <c r="V4" s="74" t="s">
        <v>8</v>
      </c>
      <c r="W4" s="74" t="s">
        <v>9</v>
      </c>
      <c r="X4" s="74" t="s">
        <v>10</v>
      </c>
      <c r="Y4" s="74" t="s">
        <v>11</v>
      </c>
      <c r="Z4" s="74" t="s">
        <v>8</v>
      </c>
      <c r="AA4" s="74" t="s">
        <v>9</v>
      </c>
      <c r="AB4" s="74" t="s">
        <v>10</v>
      </c>
      <c r="AC4" s="74" t="s">
        <v>11</v>
      </c>
      <c r="AD4" s="72" t="s">
        <v>8</v>
      </c>
      <c r="AE4" s="73" t="s">
        <v>9</v>
      </c>
      <c r="AF4" s="73" t="s">
        <v>10</v>
      </c>
      <c r="AG4" s="73" t="s">
        <v>11</v>
      </c>
      <c r="AH4" s="72" t="s">
        <v>8</v>
      </c>
      <c r="AI4" s="73" t="s">
        <v>9</v>
      </c>
      <c r="AJ4" s="73" t="s">
        <v>10</v>
      </c>
      <c r="AK4" s="73" t="s">
        <v>11</v>
      </c>
    </row>
    <row r="5" spans="1:37" ht="16" customHeight="1" x14ac:dyDescent="0.35">
      <c r="A5" s="18" t="s">
        <v>0</v>
      </c>
      <c r="B5" s="42">
        <v>7119.7</v>
      </c>
      <c r="C5" s="41">
        <v>7199.1</v>
      </c>
      <c r="D5" s="40">
        <v>7320.6</v>
      </c>
      <c r="E5" s="42">
        <v>7454.1</v>
      </c>
      <c r="F5" s="40">
        <v>7594.2</v>
      </c>
      <c r="G5" s="41">
        <v>7740.5</v>
      </c>
      <c r="H5" s="40">
        <v>7857.8</v>
      </c>
      <c r="I5" s="42">
        <v>7945.6</v>
      </c>
      <c r="J5" s="40">
        <v>8084.5</v>
      </c>
      <c r="K5" s="41">
        <v>8207.6</v>
      </c>
      <c r="L5" s="40">
        <v>8352.2000000000007</v>
      </c>
      <c r="M5" s="42">
        <v>8524.5</v>
      </c>
      <c r="N5" s="40">
        <v>8689.1</v>
      </c>
      <c r="O5" s="41">
        <v>8856.4</v>
      </c>
      <c r="P5" s="40">
        <v>9059.7000000000007</v>
      </c>
      <c r="Q5" s="42">
        <v>9231.7999999999993</v>
      </c>
      <c r="R5" s="40">
        <v>9399.2000000000007</v>
      </c>
      <c r="S5" s="41">
        <v>9636.4</v>
      </c>
      <c r="T5" s="40">
        <v>9848.9</v>
      </c>
      <c r="U5" s="42">
        <v>10163.5</v>
      </c>
      <c r="V5" s="40">
        <v>10433.1</v>
      </c>
      <c r="W5" s="41">
        <v>10498</v>
      </c>
      <c r="X5" s="40">
        <v>10341.5</v>
      </c>
      <c r="Y5" s="42">
        <v>10005.200000000001</v>
      </c>
      <c r="Z5" s="40">
        <v>9652.2999999999993</v>
      </c>
      <c r="AA5" s="41">
        <v>9511.5</v>
      </c>
      <c r="AB5" s="40">
        <v>9550.5</v>
      </c>
      <c r="AC5" s="42">
        <v>9653.7999999999993</v>
      </c>
      <c r="AD5" s="40">
        <v>9860.2999999999993</v>
      </c>
      <c r="AE5" s="41">
        <v>9953.9</v>
      </c>
      <c r="AF5" s="40">
        <v>10006.1</v>
      </c>
      <c r="AG5" s="42">
        <v>10131.799999999999</v>
      </c>
      <c r="AH5" s="39">
        <v>10214.799999999999</v>
      </c>
      <c r="AI5" s="40">
        <v>10333.700000000001</v>
      </c>
      <c r="AJ5" s="41">
        <v>10489.3</v>
      </c>
      <c r="AK5" s="40">
        <v>10613.7</v>
      </c>
    </row>
    <row r="6" spans="1:37" ht="16" customHeight="1" x14ac:dyDescent="0.35">
      <c r="A6" s="19" t="s">
        <v>1</v>
      </c>
      <c r="B6" s="53"/>
      <c r="C6" s="52"/>
      <c r="D6" s="51"/>
      <c r="E6" s="53"/>
      <c r="F6" s="51"/>
      <c r="G6" s="52"/>
      <c r="H6" s="51"/>
      <c r="I6" s="53"/>
      <c r="J6" s="51"/>
      <c r="K6" s="52"/>
      <c r="L6" s="51"/>
      <c r="M6" s="53"/>
      <c r="N6" s="51"/>
      <c r="O6" s="52"/>
      <c r="P6" s="51"/>
      <c r="Q6" s="53"/>
      <c r="R6" s="51"/>
      <c r="S6" s="52"/>
      <c r="T6" s="51"/>
      <c r="U6" s="53"/>
      <c r="V6" s="51"/>
      <c r="W6" s="52"/>
      <c r="X6" s="51"/>
      <c r="Y6" s="53"/>
      <c r="Z6" s="51"/>
      <c r="AA6" s="52"/>
      <c r="AB6" s="51"/>
      <c r="AC6" s="53"/>
      <c r="AD6" s="51"/>
      <c r="AE6" s="52"/>
      <c r="AF6" s="51"/>
      <c r="AG6" s="53"/>
      <c r="AH6" s="50"/>
      <c r="AI6" s="51"/>
      <c r="AJ6" s="52"/>
      <c r="AK6" s="51"/>
    </row>
    <row r="7" spans="1:37" ht="16" customHeight="1" x14ac:dyDescent="0.35">
      <c r="A7" s="20" t="s">
        <v>15</v>
      </c>
      <c r="B7" s="53">
        <v>4309</v>
      </c>
      <c r="C7" s="52">
        <v>4303.8999999999996</v>
      </c>
      <c r="D7" s="51">
        <v>4346.3</v>
      </c>
      <c r="E7" s="53">
        <v>4460.5</v>
      </c>
      <c r="F7" s="51">
        <v>4690.5</v>
      </c>
      <c r="G7" s="52">
        <v>4689.8</v>
      </c>
      <c r="H7" s="51">
        <v>4808.3999999999996</v>
      </c>
      <c r="I7" s="53">
        <v>4861</v>
      </c>
      <c r="J7" s="51">
        <v>4999.3</v>
      </c>
      <c r="K7" s="52">
        <v>5155.1000000000004</v>
      </c>
      <c r="L7" s="51">
        <v>5267.6</v>
      </c>
      <c r="M7" s="53">
        <v>5354.7</v>
      </c>
      <c r="N7" s="51">
        <v>5441.2</v>
      </c>
      <c r="O7" s="52">
        <v>5640.1</v>
      </c>
      <c r="P7" s="51">
        <v>5740.5</v>
      </c>
      <c r="Q7" s="53">
        <v>5928.4</v>
      </c>
      <c r="R7" s="51">
        <v>6033</v>
      </c>
      <c r="S7" s="52">
        <v>6262.4</v>
      </c>
      <c r="T7" s="51">
        <v>6404.7</v>
      </c>
      <c r="U7" s="53">
        <v>6590.3</v>
      </c>
      <c r="V7" s="51">
        <v>6750.6</v>
      </c>
      <c r="W7" s="52">
        <v>6877.7</v>
      </c>
      <c r="X7" s="51">
        <v>6977.9</v>
      </c>
      <c r="Y7" s="53">
        <v>6961.2</v>
      </c>
      <c r="Z7" s="51">
        <v>6701.8</v>
      </c>
      <c r="AA7" s="52">
        <v>6599.7</v>
      </c>
      <c r="AB7" s="51">
        <v>6546.4</v>
      </c>
      <c r="AC7" s="53">
        <v>6653.2</v>
      </c>
      <c r="AD7" s="51">
        <v>6797.1</v>
      </c>
      <c r="AE7" s="52">
        <v>6860.8</v>
      </c>
      <c r="AF7" s="51">
        <v>6853.8</v>
      </c>
      <c r="AG7" s="53">
        <v>6918.9</v>
      </c>
      <c r="AH7" s="50">
        <v>7046</v>
      </c>
      <c r="AI7" s="51">
        <v>7167.7</v>
      </c>
      <c r="AJ7" s="52">
        <v>7287.1</v>
      </c>
      <c r="AK7" s="51">
        <v>7365.5</v>
      </c>
    </row>
    <row r="8" spans="1:37" ht="16" customHeight="1" x14ac:dyDescent="0.35">
      <c r="A8" s="21" t="s">
        <v>2</v>
      </c>
      <c r="B8" s="53">
        <v>2720.1</v>
      </c>
      <c r="C8" s="52">
        <v>2732.7</v>
      </c>
      <c r="D8" s="51">
        <v>2774.7</v>
      </c>
      <c r="E8" s="53">
        <v>2893.3</v>
      </c>
      <c r="F8" s="51">
        <v>3042</v>
      </c>
      <c r="G8" s="52">
        <v>3064.3</v>
      </c>
      <c r="H8" s="51">
        <v>3170.1</v>
      </c>
      <c r="I8" s="53">
        <v>3231.6</v>
      </c>
      <c r="J8" s="51">
        <v>3328.1</v>
      </c>
      <c r="K8" s="52">
        <v>3486.8</v>
      </c>
      <c r="L8" s="51">
        <v>3568.3</v>
      </c>
      <c r="M8" s="53">
        <v>3647.9</v>
      </c>
      <c r="N8" s="51">
        <v>3704.8</v>
      </c>
      <c r="O8" s="52">
        <v>3894.6</v>
      </c>
      <c r="P8" s="51">
        <v>3972.9</v>
      </c>
      <c r="Q8" s="53">
        <v>4155.6000000000004</v>
      </c>
      <c r="R8" s="51">
        <v>4220.7</v>
      </c>
      <c r="S8" s="52">
        <v>4444.2</v>
      </c>
      <c r="T8" s="51">
        <v>4572.2</v>
      </c>
      <c r="U8" s="53">
        <v>4741.8</v>
      </c>
      <c r="V8" s="51">
        <v>4869.1000000000004</v>
      </c>
      <c r="W8" s="52">
        <v>4996.6000000000004</v>
      </c>
      <c r="X8" s="51">
        <v>5074.6000000000004</v>
      </c>
      <c r="Y8" s="53">
        <v>5045.8999999999996</v>
      </c>
      <c r="Z8" s="51">
        <v>4844.2</v>
      </c>
      <c r="AA8" s="52">
        <v>4729.8999999999996</v>
      </c>
      <c r="AB8" s="51">
        <v>4666.7</v>
      </c>
      <c r="AC8" s="53">
        <v>4746.1000000000004</v>
      </c>
      <c r="AD8" s="51">
        <v>4939.7</v>
      </c>
      <c r="AE8" s="52">
        <v>5016.1000000000004</v>
      </c>
      <c r="AF8" s="51">
        <v>5006.5</v>
      </c>
      <c r="AG8" s="53">
        <v>5057</v>
      </c>
      <c r="AH8" s="50">
        <v>5160.8999999999996</v>
      </c>
      <c r="AI8" s="51">
        <v>5298.2</v>
      </c>
      <c r="AJ8" s="52">
        <v>5419.7</v>
      </c>
      <c r="AK8" s="51">
        <v>5485.2</v>
      </c>
    </row>
    <row r="9" spans="1:37" ht="16" customHeight="1" x14ac:dyDescent="0.35">
      <c r="A9" s="22" t="s">
        <v>3</v>
      </c>
      <c r="B9" s="53">
        <v>1637</v>
      </c>
      <c r="C9" s="52">
        <v>1637.3</v>
      </c>
      <c r="D9" s="51">
        <v>1638.7</v>
      </c>
      <c r="E9" s="53">
        <v>1643.1</v>
      </c>
      <c r="F9" s="51">
        <v>1668.4</v>
      </c>
      <c r="G9" s="52">
        <v>1667.9</v>
      </c>
      <c r="H9" s="51">
        <v>1672.3</v>
      </c>
      <c r="I9" s="53">
        <v>1677</v>
      </c>
      <c r="J9" s="51">
        <v>1677.8</v>
      </c>
      <c r="K9" s="52">
        <v>1678.9</v>
      </c>
      <c r="L9" s="51">
        <v>1705.4</v>
      </c>
      <c r="M9" s="53">
        <v>1728.7</v>
      </c>
      <c r="N9" s="51">
        <v>1718.2</v>
      </c>
      <c r="O9" s="52">
        <v>1735.6</v>
      </c>
      <c r="P9" s="51">
        <v>1747.8</v>
      </c>
      <c r="Q9" s="53">
        <v>1748.8</v>
      </c>
      <c r="R9" s="51">
        <v>1777</v>
      </c>
      <c r="S9" s="52">
        <v>1786.1</v>
      </c>
      <c r="T9" s="51">
        <v>1782.1</v>
      </c>
      <c r="U9" s="53">
        <v>1790.8</v>
      </c>
      <c r="V9" s="51">
        <v>1819.6</v>
      </c>
      <c r="W9" s="52">
        <v>1830.9</v>
      </c>
      <c r="X9" s="51">
        <v>1843.5</v>
      </c>
      <c r="Y9" s="53">
        <v>1847</v>
      </c>
      <c r="Z9" s="51">
        <v>1809.4</v>
      </c>
      <c r="AA9" s="52">
        <v>1820.3</v>
      </c>
      <c r="AB9" s="51">
        <v>1828.4</v>
      </c>
      <c r="AC9" s="53">
        <v>1848.5</v>
      </c>
      <c r="AD9" s="51">
        <v>1809.7</v>
      </c>
      <c r="AE9" s="52">
        <v>1796.2</v>
      </c>
      <c r="AF9" s="51">
        <v>1796.3</v>
      </c>
      <c r="AG9" s="53">
        <v>1799.7</v>
      </c>
      <c r="AH9" s="50">
        <v>1838.4</v>
      </c>
      <c r="AI9" s="51">
        <v>1819</v>
      </c>
      <c r="AJ9" s="52">
        <v>1820.7</v>
      </c>
      <c r="AK9" s="51">
        <v>1820.3</v>
      </c>
    </row>
    <row r="10" spans="1:37" ht="32.15" customHeight="1" x14ac:dyDescent="0.35">
      <c r="A10" s="21" t="s">
        <v>4</v>
      </c>
      <c r="B10" s="53">
        <v>73.599999999999994</v>
      </c>
      <c r="C10" s="52">
        <v>74.7</v>
      </c>
      <c r="D10" s="51">
        <v>76</v>
      </c>
      <c r="E10" s="53">
        <v>76.900000000000006</v>
      </c>
      <c r="F10" s="51">
        <v>65.8</v>
      </c>
      <c r="G10" s="52">
        <v>66.599999999999994</v>
      </c>
      <c r="H10" s="51">
        <v>66.900000000000006</v>
      </c>
      <c r="I10" s="53">
        <v>67.5</v>
      </c>
      <c r="J10" s="51">
        <v>54.7</v>
      </c>
      <c r="K10" s="52">
        <v>54.7</v>
      </c>
      <c r="L10" s="51">
        <v>54.6</v>
      </c>
      <c r="M10" s="53">
        <v>54.2</v>
      </c>
      <c r="N10" s="51">
        <v>53.7</v>
      </c>
      <c r="O10" s="52">
        <v>53.3</v>
      </c>
      <c r="P10" s="51">
        <v>53.5</v>
      </c>
      <c r="Q10" s="53">
        <v>54.1</v>
      </c>
      <c r="R10" s="51">
        <v>54.9</v>
      </c>
      <c r="S10" s="52">
        <v>55.3</v>
      </c>
      <c r="T10" s="51">
        <v>55</v>
      </c>
      <c r="U10" s="53">
        <v>54.5</v>
      </c>
      <c r="V10" s="51">
        <v>54.2</v>
      </c>
      <c r="W10" s="52">
        <v>54.1</v>
      </c>
      <c r="X10" s="51">
        <v>54.2</v>
      </c>
      <c r="Y10" s="53">
        <v>53.9</v>
      </c>
      <c r="Z10" s="51">
        <v>50.3</v>
      </c>
      <c r="AA10" s="52">
        <v>49.9</v>
      </c>
      <c r="AB10" s="51">
        <v>49.8</v>
      </c>
      <c r="AC10" s="53">
        <v>49.5</v>
      </c>
      <c r="AD10" s="51">
        <v>49.7</v>
      </c>
      <c r="AE10" s="52">
        <v>49.7</v>
      </c>
      <c r="AF10" s="51">
        <v>49.4</v>
      </c>
      <c r="AG10" s="53">
        <v>48.9</v>
      </c>
      <c r="AH10" s="50">
        <v>48</v>
      </c>
      <c r="AI10" s="51">
        <v>47.3</v>
      </c>
      <c r="AJ10" s="52">
        <v>46.6</v>
      </c>
      <c r="AK10" s="51">
        <v>46.7</v>
      </c>
    </row>
    <row r="11" spans="1:37" ht="16" customHeight="1" x14ac:dyDescent="0.35">
      <c r="A11" s="23" t="s">
        <v>16</v>
      </c>
      <c r="B11" s="53">
        <v>1207.5999999999999</v>
      </c>
      <c r="C11" s="52">
        <v>1263.9000000000001</v>
      </c>
      <c r="D11" s="51">
        <v>1383.6</v>
      </c>
      <c r="E11" s="53">
        <v>1369.4</v>
      </c>
      <c r="F11" s="51">
        <v>1406.4</v>
      </c>
      <c r="G11" s="52">
        <v>1507.1</v>
      </c>
      <c r="H11" s="51">
        <v>1534.6</v>
      </c>
      <c r="I11" s="53">
        <v>1534.3</v>
      </c>
      <c r="J11" s="51">
        <v>1610.9</v>
      </c>
      <c r="K11" s="52">
        <v>1621.9</v>
      </c>
      <c r="L11" s="51">
        <v>1632.5</v>
      </c>
      <c r="M11" s="53">
        <v>1727.1</v>
      </c>
      <c r="N11" s="51">
        <v>1795.3</v>
      </c>
      <c r="O11" s="52">
        <v>1926.4</v>
      </c>
      <c r="P11" s="51">
        <v>1953.3</v>
      </c>
      <c r="Q11" s="53">
        <v>1992.9</v>
      </c>
      <c r="R11" s="51">
        <v>2266.6999999999998</v>
      </c>
      <c r="S11" s="52">
        <v>2416.6999999999998</v>
      </c>
      <c r="T11" s="51">
        <v>2274.1</v>
      </c>
      <c r="U11" s="53">
        <v>2528</v>
      </c>
      <c r="V11" s="51">
        <v>3169.9</v>
      </c>
      <c r="W11" s="52">
        <v>3059.9</v>
      </c>
      <c r="X11" s="51">
        <v>2587.6</v>
      </c>
      <c r="Y11" s="53">
        <v>2141.3000000000002</v>
      </c>
      <c r="Z11" s="51">
        <v>1623.8</v>
      </c>
      <c r="AA11" s="52">
        <v>1414.7</v>
      </c>
      <c r="AB11" s="51">
        <v>1579.6</v>
      </c>
      <c r="AC11" s="53">
        <v>1681.8</v>
      </c>
      <c r="AD11" s="51">
        <v>1632.9</v>
      </c>
      <c r="AE11" s="52">
        <v>1911.4</v>
      </c>
      <c r="AF11" s="51">
        <v>2095.5</v>
      </c>
      <c r="AG11" s="53">
        <v>2162.6</v>
      </c>
      <c r="AH11" s="50">
        <v>2494.6</v>
      </c>
      <c r="AI11" s="51">
        <v>2376.4</v>
      </c>
      <c r="AJ11" s="52">
        <v>2395.6</v>
      </c>
      <c r="AK11" s="51">
        <v>2638</v>
      </c>
    </row>
    <row r="12" spans="1:37" ht="16" customHeight="1" x14ac:dyDescent="0.35">
      <c r="A12" s="21" t="s">
        <v>24</v>
      </c>
      <c r="B12" s="53">
        <v>1111.2</v>
      </c>
      <c r="C12" s="52">
        <v>1156.7</v>
      </c>
      <c r="D12" s="51">
        <v>1201.9000000000001</v>
      </c>
      <c r="E12" s="53">
        <v>1237.2</v>
      </c>
      <c r="F12" s="51">
        <v>1280.2</v>
      </c>
      <c r="G12" s="52">
        <v>1318.9</v>
      </c>
      <c r="H12" s="51">
        <v>1328.5</v>
      </c>
      <c r="I12" s="53">
        <v>1363</v>
      </c>
      <c r="J12" s="51">
        <v>1406.1</v>
      </c>
      <c r="K12" s="52">
        <v>1418.3</v>
      </c>
      <c r="L12" s="51">
        <v>1473</v>
      </c>
      <c r="M12" s="53">
        <v>1529.5</v>
      </c>
      <c r="N12" s="51">
        <v>1577.2</v>
      </c>
      <c r="O12" s="52">
        <v>1665.5</v>
      </c>
      <c r="P12" s="51">
        <v>1757.3</v>
      </c>
      <c r="Q12" s="53">
        <v>1818.8</v>
      </c>
      <c r="R12" s="51">
        <v>1906.6</v>
      </c>
      <c r="S12" s="52">
        <v>2005.7</v>
      </c>
      <c r="T12" s="51">
        <v>2094.9</v>
      </c>
      <c r="U12" s="53">
        <v>2233.6999999999998</v>
      </c>
      <c r="V12" s="51">
        <v>2356.1999999999998</v>
      </c>
      <c r="W12" s="52">
        <v>2388.1</v>
      </c>
      <c r="X12" s="51">
        <v>2311.8000000000002</v>
      </c>
      <c r="Y12" s="53">
        <v>2188.6</v>
      </c>
      <c r="Z12" s="51">
        <v>2052.8000000000002</v>
      </c>
      <c r="AA12" s="52">
        <v>1956.4</v>
      </c>
      <c r="AB12" s="51">
        <v>1950.4</v>
      </c>
      <c r="AC12" s="53">
        <v>1963.8</v>
      </c>
      <c r="AD12" s="51">
        <v>1992.3</v>
      </c>
      <c r="AE12" s="52">
        <v>2046.2</v>
      </c>
      <c r="AF12" s="51">
        <v>2081.8000000000002</v>
      </c>
      <c r="AG12" s="53">
        <v>2116</v>
      </c>
      <c r="AH12" s="50" t="s">
        <v>36</v>
      </c>
      <c r="AI12" s="51" t="s">
        <v>37</v>
      </c>
      <c r="AJ12" s="52" t="s">
        <v>38</v>
      </c>
      <c r="AK12" s="51" t="s">
        <v>39</v>
      </c>
    </row>
    <row r="13" spans="1:37" ht="16" customHeight="1" x14ac:dyDescent="0.35">
      <c r="A13" s="23" t="s">
        <v>19</v>
      </c>
      <c r="B13" s="53">
        <v>2314.6</v>
      </c>
      <c r="C13" s="52">
        <v>2339.5</v>
      </c>
      <c r="D13" s="51">
        <v>2392.5</v>
      </c>
      <c r="E13" s="53">
        <v>2426.6999999999998</v>
      </c>
      <c r="F13" s="51">
        <v>2504.8000000000002</v>
      </c>
      <c r="G13" s="52">
        <v>2597.4</v>
      </c>
      <c r="H13" s="51">
        <v>2651</v>
      </c>
      <c r="I13" s="53">
        <v>2693.7</v>
      </c>
      <c r="J13" s="51">
        <v>2732.7</v>
      </c>
      <c r="K13" s="52">
        <v>2789.1</v>
      </c>
      <c r="L13" s="51">
        <v>2837.9</v>
      </c>
      <c r="M13" s="53">
        <v>2905.2</v>
      </c>
      <c r="N13" s="51">
        <v>2970.4</v>
      </c>
      <c r="O13" s="52">
        <v>2990.2</v>
      </c>
      <c r="P13" s="51">
        <v>3048.2</v>
      </c>
      <c r="Q13" s="53">
        <v>3058</v>
      </c>
      <c r="R13" s="51">
        <v>3104.6</v>
      </c>
      <c r="S13" s="52">
        <v>3198.7</v>
      </c>
      <c r="T13" s="51">
        <v>3210.7</v>
      </c>
      <c r="U13" s="53">
        <v>3296.6</v>
      </c>
      <c r="V13" s="51">
        <v>3314.1</v>
      </c>
      <c r="W13" s="52">
        <v>3291.6</v>
      </c>
      <c r="X13" s="51">
        <v>3277</v>
      </c>
      <c r="Y13" s="53">
        <v>2980</v>
      </c>
      <c r="Z13" s="51">
        <v>2970.4</v>
      </c>
      <c r="AA13" s="52">
        <v>3057.1</v>
      </c>
      <c r="AB13" s="51">
        <v>3156.2</v>
      </c>
      <c r="AC13" s="53">
        <v>3181.8</v>
      </c>
      <c r="AD13" s="51">
        <v>3466.3</v>
      </c>
      <c r="AE13" s="52">
        <v>3254.3</v>
      </c>
      <c r="AF13" s="51">
        <v>3294.9</v>
      </c>
      <c r="AG13" s="53">
        <v>3308</v>
      </c>
      <c r="AH13" s="50">
        <v>3354.9</v>
      </c>
      <c r="AI13" s="51">
        <v>3337.9</v>
      </c>
      <c r="AJ13" s="52">
        <v>3299.9</v>
      </c>
      <c r="AK13" s="51">
        <v>3335.4</v>
      </c>
    </row>
    <row r="14" spans="1:37" ht="16" customHeight="1" x14ac:dyDescent="0.35">
      <c r="A14" s="34" t="s">
        <v>20</v>
      </c>
      <c r="B14" s="68">
        <v>838.2</v>
      </c>
      <c r="C14" s="67">
        <v>883</v>
      </c>
      <c r="D14" s="66">
        <v>928.3</v>
      </c>
      <c r="E14" s="68">
        <v>968.4</v>
      </c>
      <c r="F14" s="66">
        <v>1027.5999999999999</v>
      </c>
      <c r="G14" s="67">
        <v>1076.0999999999999</v>
      </c>
      <c r="H14" s="66">
        <v>1121.8</v>
      </c>
      <c r="I14" s="68">
        <v>1179.0999999999999</v>
      </c>
      <c r="J14" s="66">
        <v>1216.8</v>
      </c>
      <c r="K14" s="67">
        <v>1263</v>
      </c>
      <c r="L14" s="66">
        <v>1330.5</v>
      </c>
      <c r="M14" s="68">
        <v>1389.3</v>
      </c>
      <c r="N14" s="66">
        <v>1447.5</v>
      </c>
      <c r="O14" s="67">
        <v>1539.3</v>
      </c>
      <c r="P14" s="66">
        <v>1621.2</v>
      </c>
      <c r="Q14" s="68">
        <v>1728.3</v>
      </c>
      <c r="R14" s="66">
        <v>1855.4</v>
      </c>
      <c r="S14" s="67">
        <v>1951.9</v>
      </c>
      <c r="T14" s="66">
        <v>2062.1999999999998</v>
      </c>
      <c r="U14" s="68">
        <v>2151.1999999999998</v>
      </c>
      <c r="V14" s="66">
        <v>2249.9</v>
      </c>
      <c r="W14" s="67">
        <v>2372.3000000000002</v>
      </c>
      <c r="X14" s="66">
        <v>2432.1999999999998</v>
      </c>
      <c r="Y14" s="68">
        <v>2034.2</v>
      </c>
      <c r="Z14" s="66">
        <v>1487.6</v>
      </c>
      <c r="AA14" s="67">
        <v>1514.6</v>
      </c>
      <c r="AB14" s="66">
        <v>1585.8</v>
      </c>
      <c r="AC14" s="68">
        <v>1681.5</v>
      </c>
      <c r="AD14" s="66">
        <v>1756.4</v>
      </c>
      <c r="AE14" s="67">
        <v>1895.4</v>
      </c>
      <c r="AF14" s="66">
        <v>2049.8000000000002</v>
      </c>
      <c r="AG14" s="68">
        <v>2151.4</v>
      </c>
      <c r="AH14" s="65">
        <v>2272.8000000000002</v>
      </c>
      <c r="AI14" s="66">
        <v>2382.6</v>
      </c>
      <c r="AJ14" s="67">
        <v>2414.4</v>
      </c>
      <c r="AK14" s="66">
        <v>2504.1</v>
      </c>
    </row>
    <row r="15" spans="1:37" x14ac:dyDescent="0.35">
      <c r="A15" s="7"/>
      <c r="B15" s="14"/>
      <c r="C15" s="9"/>
      <c r="D15" s="9"/>
      <c r="E15" s="9"/>
      <c r="F15" s="9"/>
      <c r="G15" s="9"/>
      <c r="H15" s="9"/>
      <c r="I15" s="9"/>
      <c r="J15" s="9"/>
      <c r="K15" s="9"/>
    </row>
    <row r="16" spans="1:37" ht="18.5" x14ac:dyDescent="0.35">
      <c r="A16" s="15" t="s">
        <v>22</v>
      </c>
      <c r="B16" s="13"/>
      <c r="C16" s="13"/>
      <c r="D16" s="13"/>
      <c r="E16" s="13"/>
      <c r="F16" s="13"/>
      <c r="G16" s="13"/>
      <c r="H16" s="13"/>
      <c r="I16" s="37"/>
      <c r="J16" s="38"/>
      <c r="K16" s="38"/>
      <c r="L16" s="38"/>
      <c r="M16" s="38"/>
      <c r="N16" s="13"/>
      <c r="O16" s="13"/>
      <c r="P16" s="13"/>
      <c r="Q16" s="13"/>
      <c r="R16" s="13"/>
    </row>
    <row r="17" spans="1:18" ht="18.5" x14ac:dyDescent="0.35">
      <c r="A17" s="101" t="s">
        <v>27</v>
      </c>
      <c r="B17" s="101"/>
      <c r="C17" s="101"/>
      <c r="D17" s="101"/>
      <c r="E17" s="101"/>
      <c r="F17" s="101"/>
      <c r="G17" s="101"/>
      <c r="H17" s="101"/>
      <c r="I17" s="101"/>
      <c r="J17" s="101"/>
      <c r="K17" s="101"/>
      <c r="L17" s="101"/>
      <c r="M17" s="101"/>
      <c r="N17" s="101"/>
      <c r="O17" s="101"/>
      <c r="P17" s="101"/>
      <c r="Q17" s="101"/>
      <c r="R17" s="101"/>
    </row>
    <row r="18" spans="1:18" x14ac:dyDescent="0.35">
      <c r="B18" s="9"/>
      <c r="C18" s="9"/>
      <c r="D18" s="9"/>
      <c r="E18" s="9"/>
      <c r="F18" s="9"/>
      <c r="G18" s="9"/>
      <c r="H18" s="9"/>
      <c r="I18" s="9"/>
      <c r="J18" s="9"/>
      <c r="K18" s="9"/>
    </row>
    <row r="19" spans="1:18" x14ac:dyDescent="0.35">
      <c r="B19" s="9"/>
      <c r="C19" s="9"/>
      <c r="D19" s="9"/>
      <c r="E19" s="9"/>
      <c r="F19" s="9"/>
      <c r="G19" s="9"/>
      <c r="H19" s="9"/>
      <c r="I19" s="9"/>
      <c r="J19" s="9"/>
      <c r="K19" s="9"/>
    </row>
    <row r="20" spans="1:18" x14ac:dyDescent="0.35">
      <c r="B20" s="12"/>
      <c r="C20" s="12"/>
      <c r="D20" s="12"/>
    </row>
    <row r="22" spans="1:18" x14ac:dyDescent="0.35">
      <c r="B22" s="29"/>
      <c r="C22" s="29"/>
      <c r="D22" s="29"/>
    </row>
    <row r="23" spans="1:18" x14ac:dyDescent="0.35">
      <c r="B23" s="29"/>
      <c r="C23" s="29"/>
      <c r="D23" s="29"/>
    </row>
    <row r="24" spans="1:18" x14ac:dyDescent="0.35">
      <c r="B24" s="29"/>
      <c r="C24" s="29"/>
      <c r="D24" s="29"/>
    </row>
  </sheetData>
  <mergeCells count="12">
    <mergeCell ref="A2:E2"/>
    <mergeCell ref="R3:U3"/>
    <mergeCell ref="A17:R17"/>
    <mergeCell ref="A3:A4"/>
    <mergeCell ref="V3:Y3"/>
    <mergeCell ref="Z3:AC3"/>
    <mergeCell ref="AD3:AG3"/>
    <mergeCell ref="AH3:AK3"/>
    <mergeCell ref="B3:E3"/>
    <mergeCell ref="F3:I3"/>
    <mergeCell ref="J3:M3"/>
    <mergeCell ref="N3:Q3"/>
  </mergeCells>
  <hyperlinks>
    <hyperlink ref="A1" location="Содержание!A1" display="          К содержанию" xr:uid="{00000000-0004-0000-0800-000000000000}"/>
  </hyperlinks>
  <pageMargins left="0.75" right="0.75" top="1" bottom="1" header="0.5" footer="0.5"/>
  <pageSetup paperSize="9" orientation="landscape" verticalDpi="0" r:id="rId1"/>
  <headerFooter alignWithMargins="0"/>
  <drawing r:id="rId2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B00-000000000000}">
  <dimension ref="A1:BE46"/>
  <sheetViews>
    <sheetView workbookViewId="0">
      <pane xSplit="1" ySplit="4" topLeftCell="B5" activePane="bottomRight" state="frozen"/>
      <selection pane="topRight" activeCell="B1" sqref="B1"/>
      <selection pane="bottomLeft" activeCell="A5" sqref="A5"/>
      <selection pane="bottomRight" activeCell="B8" sqref="B8"/>
    </sheetView>
  </sheetViews>
  <sheetFormatPr defaultColWidth="9.1796875" defaultRowHeight="15.5" x14ac:dyDescent="0.35"/>
  <cols>
    <col min="1" max="1" width="55.54296875" style="13" customWidth="1"/>
    <col min="2" max="41" width="10.7265625" style="2" customWidth="1"/>
    <col min="42" max="42" width="10.1796875" style="2" bestFit="1" customWidth="1"/>
    <col min="43" max="43" width="10.453125" style="2" bestFit="1" customWidth="1"/>
    <col min="44" max="44" width="11.1796875" style="2" bestFit="1" customWidth="1"/>
    <col min="45" max="45" width="11.26953125" style="2" bestFit="1" customWidth="1"/>
    <col min="46" max="46" width="10.1796875" style="2" bestFit="1" customWidth="1"/>
    <col min="47" max="47" width="10.453125" style="2" bestFit="1" customWidth="1"/>
    <col min="48" max="48" width="11.1796875" style="2" bestFit="1" customWidth="1"/>
    <col min="49" max="49" width="11.26953125" style="2" bestFit="1" customWidth="1"/>
    <col min="50" max="50" width="13.453125" style="2" bestFit="1" customWidth="1"/>
    <col min="51" max="51" width="10.453125" style="2" bestFit="1" customWidth="1"/>
    <col min="52" max="52" width="11.1796875" style="2" bestFit="1" customWidth="1"/>
    <col min="53" max="53" width="11.26953125" style="2" bestFit="1" customWidth="1"/>
    <col min="54" max="54" width="10.1796875" style="2" bestFit="1" customWidth="1"/>
    <col min="55" max="55" width="10.453125" style="2" bestFit="1" customWidth="1"/>
    <col min="56" max="56" width="11.1796875" style="2" bestFit="1" customWidth="1"/>
    <col min="57" max="57" width="11.26953125" style="2" bestFit="1" customWidth="1"/>
    <col min="58" max="16384" width="9.1796875" style="2"/>
  </cols>
  <sheetData>
    <row r="1" spans="1:57" ht="33" customHeight="1" x14ac:dyDescent="0.35">
      <c r="A1" s="1" t="s">
        <v>13</v>
      </c>
    </row>
    <row r="2" spans="1:57" ht="33" customHeight="1" x14ac:dyDescent="0.35">
      <c r="A2" s="110" t="s">
        <v>43</v>
      </c>
      <c r="B2" s="110"/>
      <c r="C2" s="110"/>
      <c r="D2" s="110"/>
      <c r="E2" s="110"/>
      <c r="F2" s="32"/>
      <c r="G2" s="32"/>
      <c r="H2" s="32"/>
      <c r="I2" s="32"/>
      <c r="J2" s="32"/>
      <c r="K2" s="32"/>
      <c r="L2" s="32"/>
      <c r="M2" s="32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28"/>
      <c r="AI2" s="28"/>
      <c r="AJ2" s="28"/>
      <c r="AK2" s="28"/>
      <c r="AL2" s="27"/>
      <c r="AM2" s="27"/>
      <c r="AN2" s="27"/>
      <c r="AO2" s="27"/>
    </row>
    <row r="3" spans="1:57" s="13" customFormat="1" ht="16" customHeight="1" x14ac:dyDescent="0.35">
      <c r="A3" s="114"/>
      <c r="B3" s="109">
        <v>2011</v>
      </c>
      <c r="C3" s="109"/>
      <c r="D3" s="109"/>
      <c r="E3" s="109"/>
      <c r="F3" s="112">
        <v>2012</v>
      </c>
      <c r="G3" s="109"/>
      <c r="H3" s="109"/>
      <c r="I3" s="115"/>
      <c r="J3" s="109">
        <v>2013</v>
      </c>
      <c r="K3" s="109"/>
      <c r="L3" s="109"/>
      <c r="M3" s="109"/>
      <c r="N3" s="112">
        <v>2014</v>
      </c>
      <c r="O3" s="109"/>
      <c r="P3" s="109"/>
      <c r="Q3" s="109"/>
      <c r="R3" s="109">
        <v>2015</v>
      </c>
      <c r="S3" s="109"/>
      <c r="T3" s="109"/>
      <c r="U3" s="109"/>
      <c r="V3" s="109">
        <v>2016</v>
      </c>
      <c r="W3" s="109"/>
      <c r="X3" s="109"/>
      <c r="Y3" s="109"/>
      <c r="Z3" s="109">
        <v>2017</v>
      </c>
      <c r="AA3" s="109"/>
      <c r="AB3" s="109"/>
      <c r="AC3" s="109"/>
      <c r="AD3" s="109">
        <v>2018</v>
      </c>
      <c r="AE3" s="109"/>
      <c r="AF3" s="109"/>
      <c r="AG3" s="109"/>
      <c r="AH3" s="109">
        <v>2019</v>
      </c>
      <c r="AI3" s="109"/>
      <c r="AJ3" s="109"/>
      <c r="AK3" s="109"/>
      <c r="AL3" s="109">
        <v>2020</v>
      </c>
      <c r="AM3" s="109"/>
      <c r="AN3" s="109"/>
      <c r="AO3" s="109"/>
      <c r="AP3" s="109">
        <v>2021</v>
      </c>
      <c r="AQ3" s="109"/>
      <c r="AR3" s="109"/>
      <c r="AS3" s="109"/>
      <c r="AT3" s="104" t="s">
        <v>46</v>
      </c>
      <c r="AU3" s="104"/>
      <c r="AV3" s="104"/>
      <c r="AW3" s="104"/>
      <c r="AX3" s="104" t="s">
        <v>47</v>
      </c>
      <c r="AY3" s="104"/>
      <c r="AZ3" s="104"/>
      <c r="BA3" s="104"/>
      <c r="BB3" s="104" t="s">
        <v>48</v>
      </c>
      <c r="BC3" s="104"/>
      <c r="BD3" s="104"/>
      <c r="BE3" s="104"/>
    </row>
    <row r="4" spans="1:57" s="13" customFormat="1" ht="16" customHeight="1" x14ac:dyDescent="0.35">
      <c r="A4" s="114"/>
      <c r="B4" s="75" t="s">
        <v>8</v>
      </c>
      <c r="C4" s="74" t="s">
        <v>9</v>
      </c>
      <c r="D4" s="74" t="s">
        <v>10</v>
      </c>
      <c r="E4" s="80" t="s">
        <v>11</v>
      </c>
      <c r="F4" s="80" t="s">
        <v>8</v>
      </c>
      <c r="G4" s="74" t="s">
        <v>9</v>
      </c>
      <c r="H4" s="75" t="s">
        <v>10</v>
      </c>
      <c r="I4" s="75" t="s">
        <v>11</v>
      </c>
      <c r="J4" s="74" t="s">
        <v>8</v>
      </c>
      <c r="K4" s="81" t="s">
        <v>9</v>
      </c>
      <c r="L4" s="74" t="s">
        <v>10</v>
      </c>
      <c r="M4" s="80" t="s">
        <v>11</v>
      </c>
      <c r="N4" s="80" t="s">
        <v>8</v>
      </c>
      <c r="O4" s="74" t="s">
        <v>9</v>
      </c>
      <c r="P4" s="74" t="s">
        <v>10</v>
      </c>
      <c r="Q4" s="74" t="s">
        <v>11</v>
      </c>
      <c r="R4" s="74" t="s">
        <v>8</v>
      </c>
      <c r="S4" s="74" t="s">
        <v>9</v>
      </c>
      <c r="T4" s="74" t="s">
        <v>10</v>
      </c>
      <c r="U4" s="74" t="s">
        <v>11</v>
      </c>
      <c r="V4" s="74" t="s">
        <v>8</v>
      </c>
      <c r="W4" s="74" t="s">
        <v>9</v>
      </c>
      <c r="X4" s="74" t="s">
        <v>10</v>
      </c>
      <c r="Y4" s="74" t="s">
        <v>11</v>
      </c>
      <c r="Z4" s="74" t="s">
        <v>8</v>
      </c>
      <c r="AA4" s="74" t="s">
        <v>9</v>
      </c>
      <c r="AB4" s="74" t="s">
        <v>10</v>
      </c>
      <c r="AC4" s="74" t="s">
        <v>11</v>
      </c>
      <c r="AD4" s="74" t="s">
        <v>8</v>
      </c>
      <c r="AE4" s="74" t="s">
        <v>9</v>
      </c>
      <c r="AF4" s="74" t="s">
        <v>10</v>
      </c>
      <c r="AG4" s="74" t="s">
        <v>11</v>
      </c>
      <c r="AH4" s="74" t="s">
        <v>8</v>
      </c>
      <c r="AI4" s="74" t="s">
        <v>9</v>
      </c>
      <c r="AJ4" s="74" t="s">
        <v>10</v>
      </c>
      <c r="AK4" s="74" t="s">
        <v>11</v>
      </c>
      <c r="AL4" s="74" t="s">
        <v>8</v>
      </c>
      <c r="AM4" s="74" t="s">
        <v>9</v>
      </c>
      <c r="AN4" s="74" t="s">
        <v>10</v>
      </c>
      <c r="AO4" s="74" t="s">
        <v>11</v>
      </c>
      <c r="AP4" s="74" t="s">
        <v>8</v>
      </c>
      <c r="AQ4" s="74" t="s">
        <v>9</v>
      </c>
      <c r="AR4" s="74" t="s">
        <v>10</v>
      </c>
      <c r="AS4" s="74" t="s">
        <v>11</v>
      </c>
      <c r="AT4" s="74" t="s">
        <v>8</v>
      </c>
      <c r="AU4" s="74" t="s">
        <v>9</v>
      </c>
      <c r="AV4" s="74" t="s">
        <v>10</v>
      </c>
      <c r="AW4" s="74" t="s">
        <v>11</v>
      </c>
      <c r="AX4" s="74" t="s">
        <v>8</v>
      </c>
      <c r="AY4" s="74" t="s">
        <v>9</v>
      </c>
      <c r="AZ4" s="74" t="s">
        <v>10</v>
      </c>
      <c r="BA4" s="74" t="s">
        <v>11</v>
      </c>
      <c r="BB4" s="74" t="s">
        <v>8</v>
      </c>
      <c r="BC4" s="74" t="s">
        <v>9</v>
      </c>
      <c r="BD4" s="74" t="s">
        <v>10</v>
      </c>
      <c r="BE4" s="74" t="s">
        <v>11</v>
      </c>
    </row>
    <row r="5" spans="1:57" ht="16" customHeight="1" x14ac:dyDescent="0.35">
      <c r="A5" s="79" t="s">
        <v>7</v>
      </c>
      <c r="B5" s="83">
        <v>29062.113142362257</v>
      </c>
      <c r="C5" s="83">
        <v>29313.360834728013</v>
      </c>
      <c r="D5" s="83">
        <v>29636.112429128265</v>
      </c>
      <c r="E5" s="83">
        <v>29902.351936314666</v>
      </c>
      <c r="F5" s="83">
        <v>30362.491220762186</v>
      </c>
      <c r="G5" s="83">
        <v>30431.286683137219</v>
      </c>
      <c r="H5" s="83">
        <v>30711.622591940089</v>
      </c>
      <c r="I5" s="83">
        <v>30708.59283795876</v>
      </c>
      <c r="J5" s="83">
        <v>30927.025567510205</v>
      </c>
      <c r="K5" s="83">
        <v>31034.822268219876</v>
      </c>
      <c r="L5" s="83">
        <v>31038.855508009339</v>
      </c>
      <c r="M5" s="83">
        <v>31264.679070927978</v>
      </c>
      <c r="N5" s="83">
        <v>31163.784773507428</v>
      </c>
      <c r="O5" s="83">
        <v>31376.979613250067</v>
      </c>
      <c r="P5" s="83">
        <v>31174.934747353585</v>
      </c>
      <c r="Q5" s="83">
        <v>31189.229905888638</v>
      </c>
      <c r="R5" s="83">
        <v>30911.787215675111</v>
      </c>
      <c r="S5" s="83">
        <v>30774.777055590806</v>
      </c>
      <c r="T5" s="83">
        <v>30771.725266348429</v>
      </c>
      <c r="U5" s="83">
        <v>30691.828896489038</v>
      </c>
      <c r="V5" s="83">
        <v>30743.59024227245</v>
      </c>
      <c r="W5" s="83">
        <v>30781.712916708562</v>
      </c>
      <c r="X5" s="83">
        <v>30815.755608980689</v>
      </c>
      <c r="Y5" s="83">
        <v>31030.037350217295</v>
      </c>
      <c r="Z5" s="83">
        <v>31118.085334968291</v>
      </c>
      <c r="AA5" s="83">
        <v>31283.548840150626</v>
      </c>
      <c r="AB5" s="83">
        <v>31543.71954900974</v>
      </c>
      <c r="AC5" s="83">
        <v>31549.654741037182</v>
      </c>
      <c r="AD5" s="83">
        <v>31957.034566445374</v>
      </c>
      <c r="AE5" s="83">
        <v>32051.592072203461</v>
      </c>
      <c r="AF5" s="83">
        <v>32257.646272574126</v>
      </c>
      <c r="AG5" s="83">
        <v>32403.033748741025</v>
      </c>
      <c r="AH5" s="83">
        <v>32614.184751604553</v>
      </c>
      <c r="AI5" s="83">
        <v>32725.102430511317</v>
      </c>
      <c r="AJ5" s="83">
        <v>33036.316763286304</v>
      </c>
      <c r="AK5" s="83">
        <v>32954.379736550953</v>
      </c>
      <c r="AL5" s="83">
        <v>32862.249027293859</v>
      </c>
      <c r="AM5" s="83">
        <v>30438.063493481066</v>
      </c>
      <c r="AN5" s="83">
        <v>32624.648364943012</v>
      </c>
      <c r="AO5" s="83">
        <v>32899.499214017713</v>
      </c>
      <c r="AP5" s="83">
        <v>33174.689840781859</v>
      </c>
      <c r="AQ5" s="83">
        <v>33702.168562101848</v>
      </c>
      <c r="AR5" s="83">
        <v>33956.61952072195</v>
      </c>
      <c r="AS5" s="83">
        <v>34301.313305553071</v>
      </c>
      <c r="AT5" s="83">
        <v>34458.205093770885</v>
      </c>
      <c r="AU5" s="83">
        <v>32968.573766235626</v>
      </c>
      <c r="AV5" s="83">
        <v>33231.003717806459</v>
      </c>
      <c r="AW5" s="83">
        <v>33666.350944021484</v>
      </c>
      <c r="AX5" s="83">
        <v>33974.122366104668</v>
      </c>
      <c r="AY5" s="83">
        <v>34507.445239867659</v>
      </c>
      <c r="AZ5" s="83">
        <v>34938.843796491223</v>
      </c>
      <c r="BA5" s="83">
        <v>35273.400267235404</v>
      </c>
      <c r="BB5" s="83">
        <v>35676.237651393138</v>
      </c>
      <c r="BC5" s="83">
        <v>35865.03890697442</v>
      </c>
      <c r="BD5" s="83">
        <v>36104.020074408654</v>
      </c>
      <c r="BE5" s="82"/>
    </row>
    <row r="6" spans="1:57" ht="16" customHeight="1" x14ac:dyDescent="0.35">
      <c r="A6" s="78" t="s">
        <v>1</v>
      </c>
      <c r="B6" s="50"/>
      <c r="C6" s="51"/>
      <c r="D6" s="51"/>
      <c r="E6" s="53"/>
      <c r="F6" s="52"/>
      <c r="G6" s="51"/>
      <c r="H6" s="52"/>
      <c r="I6" s="50"/>
      <c r="J6" s="51"/>
      <c r="K6" s="52"/>
      <c r="L6" s="51"/>
      <c r="M6" s="53"/>
      <c r="N6" s="52"/>
      <c r="O6" s="50"/>
      <c r="P6" s="51"/>
      <c r="Q6" s="53"/>
      <c r="R6" s="52"/>
      <c r="S6" s="51"/>
      <c r="T6" s="52"/>
      <c r="U6" s="51"/>
      <c r="V6" s="52"/>
      <c r="W6" s="51"/>
      <c r="X6" s="52"/>
      <c r="Y6" s="51"/>
      <c r="Z6" s="52"/>
      <c r="AA6" s="51"/>
      <c r="AB6" s="52"/>
      <c r="AC6" s="51"/>
      <c r="AD6" s="52"/>
      <c r="AE6" s="51"/>
      <c r="AF6" s="52"/>
      <c r="AG6" s="51"/>
      <c r="AH6" s="52"/>
      <c r="AI6" s="51"/>
      <c r="AJ6" s="52"/>
      <c r="AK6" s="51"/>
      <c r="AL6" s="52"/>
      <c r="AM6" s="51"/>
      <c r="AN6" s="52"/>
      <c r="AO6" s="51"/>
      <c r="AP6" s="52"/>
      <c r="AQ6" s="51"/>
      <c r="AR6" s="52"/>
      <c r="AS6" s="51"/>
      <c r="AT6" s="52"/>
      <c r="AU6" s="51"/>
      <c r="AV6" s="52"/>
      <c r="AW6" s="51"/>
      <c r="AX6" s="51"/>
      <c r="AY6" s="52"/>
      <c r="AZ6" s="51"/>
      <c r="BA6" s="51"/>
      <c r="BB6" s="51"/>
      <c r="BC6" s="52"/>
      <c r="BD6" s="51"/>
      <c r="BE6" s="51"/>
    </row>
    <row r="7" spans="1:57" ht="16" customHeight="1" x14ac:dyDescent="0.35">
      <c r="A7" s="84" t="s">
        <v>15</v>
      </c>
      <c r="B7" s="50">
        <v>19237.968406649674</v>
      </c>
      <c r="C7" s="51">
        <v>19536.820466510155</v>
      </c>
      <c r="D7" s="51">
        <v>19841.750801125843</v>
      </c>
      <c r="E7" s="53">
        <v>20116.470220312647</v>
      </c>
      <c r="F7" s="53">
        <v>20496.600536193557</v>
      </c>
      <c r="G7" s="53">
        <v>20741.716837835447</v>
      </c>
      <c r="H7" s="52">
        <v>20980.40386967321</v>
      </c>
      <c r="I7" s="50">
        <v>21270.723133305291</v>
      </c>
      <c r="J7" s="51">
        <v>21406.10203736171</v>
      </c>
      <c r="K7" s="52">
        <v>21636.686206923649</v>
      </c>
      <c r="L7" s="51">
        <v>21784.942724968394</v>
      </c>
      <c r="M7" s="53">
        <v>21839.555218915932</v>
      </c>
      <c r="N7" s="52">
        <v>21835.020919441889</v>
      </c>
      <c r="O7" s="50">
        <v>21914.070750656865</v>
      </c>
      <c r="P7" s="51">
        <v>21911.255208914765</v>
      </c>
      <c r="Q7" s="53">
        <v>21969.190118752889</v>
      </c>
      <c r="R7" s="52">
        <v>20326.984396545169</v>
      </c>
      <c r="S7" s="51">
        <v>20197.514235601146</v>
      </c>
      <c r="T7" s="52">
        <v>20144.745011139988</v>
      </c>
      <c r="U7" s="51">
        <v>19958.76809659171</v>
      </c>
      <c r="V7" s="52">
        <v>19880.529740041791</v>
      </c>
      <c r="W7" s="51">
        <v>19811.918084917976</v>
      </c>
      <c r="X7" s="52">
        <v>19825.385837244117</v>
      </c>
      <c r="Y7" s="51">
        <v>19943.743788575241</v>
      </c>
      <c r="Z7" s="52">
        <v>20189.683406577722</v>
      </c>
      <c r="AA7" s="51">
        <v>20378.166455123643</v>
      </c>
      <c r="AB7" s="52">
        <v>20600.576775957699</v>
      </c>
      <c r="AC7" s="51">
        <v>20781.436474783033</v>
      </c>
      <c r="AD7" s="52">
        <v>20935.226001326238</v>
      </c>
      <c r="AE7" s="51">
        <v>21141.670639372296</v>
      </c>
      <c r="AF7" s="52">
        <v>21279.851984394445</v>
      </c>
      <c r="AG7" s="51">
        <v>21494.972098187805</v>
      </c>
      <c r="AH7" s="52">
        <v>21636.710425064572</v>
      </c>
      <c r="AI7" s="51">
        <v>21832.656779280082</v>
      </c>
      <c r="AJ7" s="52">
        <v>22065.866587774362</v>
      </c>
      <c r="AK7" s="51">
        <v>22261.904327818644</v>
      </c>
      <c r="AL7" s="52">
        <v>22492.549358448599</v>
      </c>
      <c r="AM7" s="51">
        <v>18780.036692910719</v>
      </c>
      <c r="AN7" s="52">
        <v>21247.048291146148</v>
      </c>
      <c r="AO7" s="51">
        <v>21833.444537671894</v>
      </c>
      <c r="AP7" s="52">
        <v>22300.975798105894</v>
      </c>
      <c r="AQ7" s="51">
        <v>22650.366029342884</v>
      </c>
      <c r="AR7" s="52">
        <v>22963.520967178309</v>
      </c>
      <c r="AS7" s="51">
        <v>23152.050146152473</v>
      </c>
      <c r="AT7" s="52">
        <v>23252.272245022836</v>
      </c>
      <c r="AU7" s="51">
        <v>22163.46871694221</v>
      </c>
      <c r="AV7" s="52">
        <v>22593.898458798147</v>
      </c>
      <c r="AW7" s="51">
        <v>23119.783429782263</v>
      </c>
      <c r="AX7" s="50">
        <v>23646.656174600703</v>
      </c>
      <c r="AY7" s="50">
        <v>24063.710816215167</v>
      </c>
      <c r="AZ7" s="50">
        <v>24391.643912587631</v>
      </c>
      <c r="BA7" s="50">
        <v>24680.236657827158</v>
      </c>
      <c r="BB7" s="50">
        <v>24949.149659380644</v>
      </c>
      <c r="BC7" s="50">
        <v>25302.33685356563</v>
      </c>
      <c r="BD7" s="50">
        <v>25738.42254596949</v>
      </c>
      <c r="BE7" s="51"/>
    </row>
    <row r="8" spans="1:57" ht="16" customHeight="1" x14ac:dyDescent="0.35">
      <c r="A8" s="85" t="s">
        <v>2</v>
      </c>
      <c r="B8" s="50">
        <v>13849.266541339592</v>
      </c>
      <c r="C8" s="51">
        <v>14064.276141578781</v>
      </c>
      <c r="D8" s="51">
        <v>14258.292386955145</v>
      </c>
      <c r="E8" s="53">
        <v>14500.775916690067</v>
      </c>
      <c r="F8" s="53">
        <v>14898.675506946191</v>
      </c>
      <c r="G8" s="53">
        <v>15123.338935854526</v>
      </c>
      <c r="H8" s="52">
        <v>15319.018206167028</v>
      </c>
      <c r="I8" s="50">
        <v>15608.084236659402</v>
      </c>
      <c r="J8" s="51">
        <v>15678.02102151235</v>
      </c>
      <c r="K8" s="52">
        <v>15980.944160736997</v>
      </c>
      <c r="L8" s="51">
        <v>16202.048403036579</v>
      </c>
      <c r="M8" s="53">
        <v>16233.789175589387</v>
      </c>
      <c r="N8" s="52">
        <v>16207.314378406976</v>
      </c>
      <c r="O8" s="50">
        <v>16330.738409600412</v>
      </c>
      <c r="P8" s="51">
        <v>16422.724668948322</v>
      </c>
      <c r="Q8" s="53">
        <v>16519.155101907323</v>
      </c>
      <c r="R8" s="52">
        <v>15003.451682629375</v>
      </c>
      <c r="S8" s="51">
        <v>14830.629956644521</v>
      </c>
      <c r="T8" s="52">
        <v>14818.196368985518</v>
      </c>
      <c r="U8" s="51">
        <v>14632.364923332927</v>
      </c>
      <c r="V8" s="52">
        <v>14535.759158217206</v>
      </c>
      <c r="W8" s="51">
        <v>14400.702571128593</v>
      </c>
      <c r="X8" s="52">
        <v>14371.366533903849</v>
      </c>
      <c r="Y8" s="51">
        <v>14470.659983296951</v>
      </c>
      <c r="Z8" s="52">
        <v>14734.477493386241</v>
      </c>
      <c r="AA8" s="51">
        <v>14893.4803733759</v>
      </c>
      <c r="AB8" s="52">
        <v>15057.782417768969</v>
      </c>
      <c r="AC8" s="51">
        <v>15197.775398108792</v>
      </c>
      <c r="AD8" s="52">
        <v>15349.690946711875</v>
      </c>
      <c r="AE8" s="51">
        <v>15551.099745542353</v>
      </c>
      <c r="AF8" s="52">
        <v>15671.378361841224</v>
      </c>
      <c r="AG8" s="51">
        <v>15866.330775922581</v>
      </c>
      <c r="AH8" s="52">
        <v>15921.967137821021</v>
      </c>
      <c r="AI8" s="51">
        <v>16109.074096687349</v>
      </c>
      <c r="AJ8" s="52">
        <v>16309.4036588995</v>
      </c>
      <c r="AK8" s="51">
        <v>16477.81083107138</v>
      </c>
      <c r="AL8" s="52">
        <v>16722.580496373841</v>
      </c>
      <c r="AM8" s="51">
        <v>12964.655288939814</v>
      </c>
      <c r="AN8" s="52">
        <v>15375.40536997064</v>
      </c>
      <c r="AO8" s="51">
        <v>15908.085190292384</v>
      </c>
      <c r="AP8" s="52">
        <v>16339.257397619163</v>
      </c>
      <c r="AQ8" s="51">
        <v>16644.996418370334</v>
      </c>
      <c r="AR8" s="52">
        <v>16920.65752692354</v>
      </c>
      <c r="AS8" s="51">
        <v>17127.495442788393</v>
      </c>
      <c r="AT8" s="52">
        <v>17296.340522018796</v>
      </c>
      <c r="AU8" s="51">
        <v>16009.730628644473</v>
      </c>
      <c r="AV8" s="52">
        <v>16245.600446424865</v>
      </c>
      <c r="AW8" s="51">
        <v>16742.572668453824</v>
      </c>
      <c r="AX8" s="50">
        <v>17173.610346432346</v>
      </c>
      <c r="AY8" s="50">
        <v>17547.854373293281</v>
      </c>
      <c r="AZ8" s="50">
        <v>17825.279035256928</v>
      </c>
      <c r="BA8" s="50">
        <v>18021.779023992171</v>
      </c>
      <c r="BB8" s="50">
        <v>18300.734253732538</v>
      </c>
      <c r="BC8" s="50">
        <v>18619.792507791932</v>
      </c>
      <c r="BD8" s="50">
        <v>18982.192266864269</v>
      </c>
      <c r="BE8" s="51"/>
    </row>
    <row r="9" spans="1:57" ht="16" customHeight="1" x14ac:dyDescent="0.35">
      <c r="A9" s="86" t="s">
        <v>3</v>
      </c>
      <c r="B9" s="50">
        <v>5303.8257742120632</v>
      </c>
      <c r="C9" s="51">
        <v>5336.010044282305</v>
      </c>
      <c r="D9" s="51">
        <v>5347.3515237538704</v>
      </c>
      <c r="E9" s="53">
        <v>5379.4650623466123</v>
      </c>
      <c r="F9" s="53">
        <v>5460.6492083338235</v>
      </c>
      <c r="G9" s="53">
        <v>5461.0105990125139</v>
      </c>
      <c r="H9" s="52">
        <v>5464.1263816130404</v>
      </c>
      <c r="I9" s="50">
        <v>5456.5787571747605</v>
      </c>
      <c r="J9" s="51">
        <v>5472.4800650434108</v>
      </c>
      <c r="K9" s="52">
        <v>5463.3082806416032</v>
      </c>
      <c r="L9" s="51">
        <v>5461.511033011393</v>
      </c>
      <c r="M9" s="53">
        <v>5455.8052422717919</v>
      </c>
      <c r="N9" s="52">
        <v>5350.7481782112845</v>
      </c>
      <c r="O9" s="50">
        <v>5332.6077743302167</v>
      </c>
      <c r="P9" s="51">
        <v>5325.0991571671584</v>
      </c>
      <c r="Q9" s="53">
        <v>5312.0938220680391</v>
      </c>
      <c r="R9" s="52">
        <v>5147.7454405868739</v>
      </c>
      <c r="S9" s="51">
        <v>5140.5087634057936</v>
      </c>
      <c r="T9" s="52">
        <v>5137.9359324571215</v>
      </c>
      <c r="U9" s="51">
        <v>5136.7282779762572</v>
      </c>
      <c r="V9" s="52">
        <v>5205.3753559885818</v>
      </c>
      <c r="W9" s="51">
        <v>5202.8159303694219</v>
      </c>
      <c r="X9" s="52">
        <v>5217.5915713945615</v>
      </c>
      <c r="Y9" s="51">
        <v>5231.4380170098466</v>
      </c>
      <c r="Z9" s="52">
        <v>5324.3362305879982</v>
      </c>
      <c r="AA9" s="51">
        <v>5330.86554779179</v>
      </c>
      <c r="AB9" s="52">
        <v>5350.5308557909375</v>
      </c>
      <c r="AC9" s="51">
        <v>5371.9685129312729</v>
      </c>
      <c r="AD9" s="52">
        <v>5391.9776159293342</v>
      </c>
      <c r="AE9" s="51">
        <v>5392.9913015287675</v>
      </c>
      <c r="AF9" s="52">
        <v>5418.7545488597698</v>
      </c>
      <c r="AG9" s="51">
        <v>5445.8499684540893</v>
      </c>
      <c r="AH9" s="52">
        <v>5514.163252857993</v>
      </c>
      <c r="AI9" s="51">
        <v>5509.7011401873342</v>
      </c>
      <c r="AJ9" s="52">
        <v>5551.1606788758872</v>
      </c>
      <c r="AK9" s="51">
        <v>5584.6533512348506</v>
      </c>
      <c r="AL9" s="52">
        <v>5607.9956686899213</v>
      </c>
      <c r="AM9" s="51">
        <v>5607.3968942150732</v>
      </c>
      <c r="AN9" s="52">
        <v>5667.8712986475302</v>
      </c>
      <c r="AO9" s="51">
        <v>5708.5234852738513</v>
      </c>
      <c r="AP9" s="52">
        <v>5764.1507219238902</v>
      </c>
      <c r="AQ9" s="51">
        <v>5817.4372348199167</v>
      </c>
      <c r="AR9" s="52">
        <v>5809.6125681420881</v>
      </c>
      <c r="AS9" s="51">
        <v>5849.7261797197161</v>
      </c>
      <c r="AT9" s="52">
        <v>5860.1990953663608</v>
      </c>
      <c r="AU9" s="51">
        <v>5992.7873101520554</v>
      </c>
      <c r="AV9" s="52">
        <v>5996.8828523976636</v>
      </c>
      <c r="AW9" s="51">
        <v>6085.5529346155736</v>
      </c>
      <c r="AX9" s="50">
        <v>6336.0130542829556</v>
      </c>
      <c r="AY9" s="50">
        <v>6424.7671346786192</v>
      </c>
      <c r="AZ9" s="50">
        <v>6398.6576643704047</v>
      </c>
      <c r="BA9" s="50">
        <v>6436.8792878175173</v>
      </c>
      <c r="BB9" s="50">
        <v>6341.4089974420649</v>
      </c>
      <c r="BC9" s="50">
        <v>6433.3623255134289</v>
      </c>
      <c r="BD9" s="50">
        <v>6672.9229812527055</v>
      </c>
      <c r="BE9" s="51"/>
    </row>
    <row r="10" spans="1:57" ht="32.15" customHeight="1" x14ac:dyDescent="0.35">
      <c r="A10" s="85" t="s">
        <v>4</v>
      </c>
      <c r="B10" s="50">
        <v>202.3617492204244</v>
      </c>
      <c r="C10" s="51">
        <v>203.70829999999998</v>
      </c>
      <c r="D10" s="51">
        <v>204.69450306178157</v>
      </c>
      <c r="E10" s="53">
        <v>204.57286819782786</v>
      </c>
      <c r="F10" s="53">
        <v>203.86444464699693</v>
      </c>
      <c r="G10" s="53">
        <v>201.38820000000001</v>
      </c>
      <c r="H10" s="52">
        <v>200.4272656850861</v>
      </c>
      <c r="I10" s="50">
        <v>200.73283658255542</v>
      </c>
      <c r="J10" s="51">
        <v>197.85799356780657</v>
      </c>
      <c r="K10" s="52">
        <v>197.56610000000001</v>
      </c>
      <c r="L10" s="51">
        <v>196.91407742982534</v>
      </c>
      <c r="M10" s="53">
        <v>197.00619101991137</v>
      </c>
      <c r="N10" s="52">
        <v>197.3353648612931</v>
      </c>
      <c r="O10" s="50">
        <v>197.1174</v>
      </c>
      <c r="P10" s="51">
        <v>196.68359366472507</v>
      </c>
      <c r="Q10" s="53">
        <v>196.59634952374861</v>
      </c>
      <c r="R10" s="52">
        <v>191.46525899544207</v>
      </c>
      <c r="S10" s="51">
        <v>191.48150000000001</v>
      </c>
      <c r="T10" s="52">
        <v>190.86006264384002</v>
      </c>
      <c r="U10" s="51">
        <v>194.63391770690484</v>
      </c>
      <c r="V10" s="52">
        <v>195.56496415589785</v>
      </c>
      <c r="W10" s="51">
        <v>192.89610000000002</v>
      </c>
      <c r="X10" s="52">
        <v>193.97144209943301</v>
      </c>
      <c r="Y10" s="51">
        <v>194.38288769780934</v>
      </c>
      <c r="Z10" s="52">
        <v>192.31230163493319</v>
      </c>
      <c r="AA10" s="51">
        <v>193.76570000000001</v>
      </c>
      <c r="AB10" s="52">
        <v>195.20051809493961</v>
      </c>
      <c r="AC10" s="51">
        <v>193.99960127514393</v>
      </c>
      <c r="AD10" s="52">
        <v>190.9535995624249</v>
      </c>
      <c r="AE10" s="51">
        <v>190.60120000000001</v>
      </c>
      <c r="AF10" s="52">
        <v>190.06072534493299</v>
      </c>
      <c r="AG10" s="51">
        <v>190.68216653675532</v>
      </c>
      <c r="AH10" s="52">
        <v>190.35374137534063</v>
      </c>
      <c r="AI10" s="51">
        <v>190.2114</v>
      </c>
      <c r="AJ10" s="52">
        <v>190.08651452812143</v>
      </c>
      <c r="AK10" s="51">
        <v>190.64926024123915</v>
      </c>
      <c r="AL10" s="52">
        <v>186.12580401058651</v>
      </c>
      <c r="AM10" s="51">
        <v>184.2672</v>
      </c>
      <c r="AN10" s="52">
        <v>183.14026691639066</v>
      </c>
      <c r="AO10" s="51">
        <v>186.72666006574798</v>
      </c>
      <c r="AP10" s="52">
        <v>192.80422015089334</v>
      </c>
      <c r="AQ10" s="51">
        <v>196.5712</v>
      </c>
      <c r="AR10" s="52">
        <v>199.6786088060561</v>
      </c>
      <c r="AS10" s="51">
        <v>197.37282697513746</v>
      </c>
      <c r="AT10" s="52">
        <v>196.5166958076484</v>
      </c>
      <c r="AU10" s="51">
        <v>197.81210000000002</v>
      </c>
      <c r="AV10" s="52">
        <v>198.68534296074205</v>
      </c>
      <c r="AW10" s="51">
        <v>198.54485979894335</v>
      </c>
      <c r="AX10" s="50">
        <v>201.70171844119912</v>
      </c>
      <c r="AY10" s="50">
        <v>203.35420000000002</v>
      </c>
      <c r="AZ10" s="50">
        <v>203.83877372513797</v>
      </c>
      <c r="BA10" s="50">
        <v>202.42934626839775</v>
      </c>
      <c r="BB10" s="50">
        <v>200.17696623422407</v>
      </c>
      <c r="BC10" s="50">
        <v>203.0401</v>
      </c>
      <c r="BD10" s="50">
        <v>201.00802840748969</v>
      </c>
      <c r="BE10" s="51"/>
    </row>
    <row r="11" spans="1:57" ht="16" customHeight="1" x14ac:dyDescent="0.35">
      <c r="A11" s="87" t="s">
        <v>16</v>
      </c>
      <c r="B11" s="50">
        <v>7927.5270553377113</v>
      </c>
      <c r="C11" s="51">
        <v>8052.3207037872435</v>
      </c>
      <c r="D11" s="51">
        <v>8207.6851483942773</v>
      </c>
      <c r="E11" s="53">
        <v>8405.7486462783454</v>
      </c>
      <c r="F11" s="53">
        <v>8538.6182197720282</v>
      </c>
      <c r="G11" s="53">
        <v>8677.0999310609513</v>
      </c>
      <c r="H11" s="52">
        <v>8663.309288639819</v>
      </c>
      <c r="I11" s="50">
        <v>8429.6001262871396</v>
      </c>
      <c r="J11" s="51">
        <v>8577.6642101228954</v>
      </c>
      <c r="K11" s="52">
        <v>8166.2893849805123</v>
      </c>
      <c r="L11" s="51">
        <v>7865.2313048096439</v>
      </c>
      <c r="M11" s="53">
        <v>7792.0012200723395</v>
      </c>
      <c r="N11" s="52">
        <v>7705.2860253277395</v>
      </c>
      <c r="O11" s="50">
        <v>7653.6982764975292</v>
      </c>
      <c r="P11" s="51">
        <v>7313.9534354492398</v>
      </c>
      <c r="Q11" s="53">
        <v>7178.7527850340266</v>
      </c>
      <c r="R11" s="52">
        <v>6630.6230119331412</v>
      </c>
      <c r="S11" s="51">
        <v>6554.003374709162</v>
      </c>
      <c r="T11" s="52">
        <v>6761.7425689920856</v>
      </c>
      <c r="U11" s="51">
        <v>6574.5919085180703</v>
      </c>
      <c r="V11" s="52">
        <v>6669.9264185898164</v>
      </c>
      <c r="W11" s="51">
        <v>6527.7710942034482</v>
      </c>
      <c r="X11" s="52">
        <v>6612.6731398031197</v>
      </c>
      <c r="Y11" s="51">
        <v>6891.4599924795284</v>
      </c>
      <c r="Z11" s="52">
        <v>6927.961214014229</v>
      </c>
      <c r="AA11" s="51">
        <v>7224.1988935684776</v>
      </c>
      <c r="AB11" s="52">
        <v>7101.9694471031253</v>
      </c>
      <c r="AC11" s="51">
        <v>6900.1729420761094</v>
      </c>
      <c r="AD11" s="52">
        <v>7218.953659691575</v>
      </c>
      <c r="AE11" s="51">
        <v>6779.4798554229565</v>
      </c>
      <c r="AF11" s="52">
        <v>6778.0432336042168</v>
      </c>
      <c r="AG11" s="51">
        <v>6681.6202802182643</v>
      </c>
      <c r="AH11" s="52">
        <v>6611.9212666125122</v>
      </c>
      <c r="AI11" s="51">
        <v>6921.3140768263938</v>
      </c>
      <c r="AJ11" s="52">
        <v>7002.4096319507717</v>
      </c>
      <c r="AK11" s="51">
        <v>6925.181126466513</v>
      </c>
      <c r="AL11" s="52">
        <v>6583.4529618577089</v>
      </c>
      <c r="AM11" s="51">
        <v>6584.237794174288</v>
      </c>
      <c r="AN11" s="52">
        <v>6708.9666076207368</v>
      </c>
      <c r="AO11" s="51">
        <v>6920.9154047299708</v>
      </c>
      <c r="AP11" s="52">
        <v>7442.7899510703228</v>
      </c>
      <c r="AQ11" s="51">
        <v>7619.3416440028723</v>
      </c>
      <c r="AR11" s="52">
        <v>7394.7849174126068</v>
      </c>
      <c r="AS11" s="51">
        <v>7922.4278978862012</v>
      </c>
      <c r="AT11" s="52">
        <v>7538.7134257002099</v>
      </c>
      <c r="AU11" s="51">
        <v>6687.5632878584429</v>
      </c>
      <c r="AV11" s="52">
        <v>8336.7108870874545</v>
      </c>
      <c r="AW11" s="51">
        <v>8077.1208867647438</v>
      </c>
      <c r="AX11" s="50">
        <v>8721.7568002459939</v>
      </c>
      <c r="AY11" s="50">
        <v>8702.6396000888835</v>
      </c>
      <c r="AZ11" s="50">
        <v>8884.7000047202328</v>
      </c>
      <c r="BA11" s="50">
        <v>9334.2415278208919</v>
      </c>
      <c r="BB11" s="50">
        <v>9330.5402990234506</v>
      </c>
      <c r="BC11" s="50">
        <v>9375.7832200247049</v>
      </c>
      <c r="BD11" s="50">
        <v>9514.1629512424061</v>
      </c>
      <c r="BE11" s="51"/>
    </row>
    <row r="12" spans="1:57" ht="16" customHeight="1" x14ac:dyDescent="0.35">
      <c r="A12" s="85" t="s">
        <v>26</v>
      </c>
      <c r="B12" s="50">
        <v>5648.0177784382331</v>
      </c>
      <c r="C12" s="51">
        <v>5881.1649037970674</v>
      </c>
      <c r="D12" s="51">
        <v>6046.8687501474551</v>
      </c>
      <c r="E12" s="53">
        <v>6233.8548409434015</v>
      </c>
      <c r="F12" s="53">
        <v>6300.4482801687955</v>
      </c>
      <c r="G12" s="53">
        <v>6362.490933588746</v>
      </c>
      <c r="H12" s="52">
        <v>6495.1030587740725</v>
      </c>
      <c r="I12" s="50">
        <v>6439.6291990129612</v>
      </c>
      <c r="J12" s="51">
        <v>6557.2360196508671</v>
      </c>
      <c r="K12" s="52">
        <v>6602.2616344896396</v>
      </c>
      <c r="L12" s="51">
        <v>6567.4144812731274</v>
      </c>
      <c r="M12" s="53">
        <v>6479.4345722788948</v>
      </c>
      <c r="N12" s="52">
        <v>6483.395949898576</v>
      </c>
      <c r="O12" s="50">
        <v>6465.0511401336307</v>
      </c>
      <c r="P12" s="51">
        <v>6409.8230844570808</v>
      </c>
      <c r="Q12" s="53">
        <v>6310.7069157101214</v>
      </c>
      <c r="R12" s="52">
        <v>6133.3875024933313</v>
      </c>
      <c r="S12" s="51">
        <v>5771.3251148669942</v>
      </c>
      <c r="T12" s="52">
        <v>5619.1204701864544</v>
      </c>
      <c r="U12" s="51">
        <v>5606.0690091013912</v>
      </c>
      <c r="V12" s="52">
        <v>5499.9062500179316</v>
      </c>
      <c r="W12" s="51">
        <v>5673.9419222083052</v>
      </c>
      <c r="X12" s="52">
        <v>5752.6764123202975</v>
      </c>
      <c r="Y12" s="51">
        <v>6037.9087153586652</v>
      </c>
      <c r="Z12" s="52">
        <v>6015.9915013669997</v>
      </c>
      <c r="AA12" s="51">
        <v>6190.9260126039499</v>
      </c>
      <c r="AB12" s="52">
        <v>6003.8893926694836</v>
      </c>
      <c r="AC12" s="51">
        <v>6190.8944908770363</v>
      </c>
      <c r="AD12" s="52">
        <v>6274.3791011201929</v>
      </c>
      <c r="AE12" s="51">
        <v>6092.4956279357439</v>
      </c>
      <c r="AF12" s="52">
        <v>6392.1583204104636</v>
      </c>
      <c r="AG12" s="51">
        <v>6030.4084031314696</v>
      </c>
      <c r="AH12" s="52">
        <v>6191.7178339318689</v>
      </c>
      <c r="AI12" s="51">
        <v>6329.3034733632412</v>
      </c>
      <c r="AJ12" s="52">
        <v>6286.757460141931</v>
      </c>
      <c r="AK12" s="51">
        <v>6148.6952062694627</v>
      </c>
      <c r="AL12" s="52">
        <v>5992.4895635159564</v>
      </c>
      <c r="AM12" s="51">
        <v>5810.2700603082822</v>
      </c>
      <c r="AN12" s="52">
        <v>5916.624043601787</v>
      </c>
      <c r="AO12" s="51">
        <v>6169.4154612986295</v>
      </c>
      <c r="AP12" s="52">
        <v>6243.9745247183128</v>
      </c>
      <c r="AQ12" s="51">
        <v>6551.0100905252903</v>
      </c>
      <c r="AR12" s="52">
        <v>6553.2092859881259</v>
      </c>
      <c r="AS12" s="51">
        <v>6777.0557611064833</v>
      </c>
      <c r="AT12" s="52">
        <v>6932.9224745201</v>
      </c>
      <c r="AU12" s="51">
        <v>6883.4885961714081</v>
      </c>
      <c r="AV12" s="52">
        <v>7120.9137926840222</v>
      </c>
      <c r="AW12" s="51">
        <v>7165.9912169605359</v>
      </c>
      <c r="AX12" s="50">
        <v>7328.8634286077322</v>
      </c>
      <c r="AY12" s="50">
        <v>7696.0298244678033</v>
      </c>
      <c r="AZ12" s="50">
        <v>7690.814623948344</v>
      </c>
      <c r="BA12" s="50">
        <v>7838.6003863805126</v>
      </c>
      <c r="BB12" s="50">
        <v>8198.8477658759584</v>
      </c>
      <c r="BC12" s="50">
        <v>8248.8558636795424</v>
      </c>
      <c r="BD12" s="50">
        <v>8475.059432224225</v>
      </c>
      <c r="BE12" s="51"/>
    </row>
    <row r="13" spans="1:57" ht="16" customHeight="1" x14ac:dyDescent="0.35">
      <c r="A13" s="87" t="s">
        <v>19</v>
      </c>
      <c r="B13" s="50">
        <v>7884.3680160855001</v>
      </c>
      <c r="C13" s="51">
        <v>8116.3668061280359</v>
      </c>
      <c r="D13" s="51">
        <v>7996.753280741048</v>
      </c>
      <c r="E13" s="53">
        <v>8075.8648977914099</v>
      </c>
      <c r="F13" s="53">
        <v>8193.6481106418996</v>
      </c>
      <c r="G13" s="53">
        <v>7989.7302788907909</v>
      </c>
      <c r="H13" s="52">
        <v>8087.3864433057443</v>
      </c>
      <c r="I13" s="50">
        <v>8253.1127711797144</v>
      </c>
      <c r="J13" s="51">
        <v>8255.0046221718167</v>
      </c>
      <c r="K13" s="52">
        <v>8407.0203308470136</v>
      </c>
      <c r="L13" s="51">
        <v>8656.9947257730128</v>
      </c>
      <c r="M13" s="53">
        <v>8672.7979188433164</v>
      </c>
      <c r="N13" s="52">
        <v>8594.5859810590227</v>
      </c>
      <c r="O13" s="50">
        <v>8657.0920091997086</v>
      </c>
      <c r="P13" s="51">
        <v>8654.7917468524738</v>
      </c>
      <c r="Q13" s="53">
        <v>8300.3702620218864</v>
      </c>
      <c r="R13" s="52">
        <v>8980.1819311616164</v>
      </c>
      <c r="S13" s="51">
        <v>8827.1421475119878</v>
      </c>
      <c r="T13" s="52">
        <v>8593.4137028644509</v>
      </c>
      <c r="U13" s="51">
        <v>8966.9999593661269</v>
      </c>
      <c r="V13" s="52">
        <v>8690.8091782343381</v>
      </c>
      <c r="W13" s="51">
        <v>9067.7037225940876</v>
      </c>
      <c r="X13" s="52">
        <v>9295.2600647404142</v>
      </c>
      <c r="Y13" s="51">
        <v>9404.6317397458188</v>
      </c>
      <c r="Z13" s="52">
        <v>9326.2625602103017</v>
      </c>
      <c r="AA13" s="51">
        <v>9426.6468596436043</v>
      </c>
      <c r="AB13" s="52">
        <v>9701.3659747067049</v>
      </c>
      <c r="AC13" s="51">
        <v>9900.7692876790752</v>
      </c>
      <c r="AD13" s="52">
        <v>9952.7820348769346</v>
      </c>
      <c r="AE13" s="51">
        <v>10192.092762224816</v>
      </c>
      <c r="AF13" s="52">
        <v>10169.565991907852</v>
      </c>
      <c r="AG13" s="51">
        <v>10205.500356962564</v>
      </c>
      <c r="AH13" s="52">
        <v>10223.910812435179</v>
      </c>
      <c r="AI13" s="51">
        <v>9999.3688865759086</v>
      </c>
      <c r="AJ13" s="52">
        <v>10383.343404482437</v>
      </c>
      <c r="AK13" s="51">
        <v>10247.930305662265</v>
      </c>
      <c r="AL13" s="52">
        <v>9924.5195702318997</v>
      </c>
      <c r="AM13" s="51">
        <v>9981.9750698750213</v>
      </c>
      <c r="AN13" s="52">
        <v>9624.5700667408291</v>
      </c>
      <c r="AO13" s="51">
        <v>9678.3478406712093</v>
      </c>
      <c r="AP13" s="52">
        <v>9741.3383007187167</v>
      </c>
      <c r="AQ13" s="51">
        <v>9830.3717793890373</v>
      </c>
      <c r="AR13" s="52">
        <v>10489.601960033755</v>
      </c>
      <c r="AS13" s="51">
        <v>10392.614289312089</v>
      </c>
      <c r="AT13" s="52"/>
      <c r="AU13" s="51"/>
      <c r="AV13" s="52"/>
      <c r="AW13" s="51"/>
      <c r="AX13" s="50"/>
      <c r="AY13" s="50"/>
      <c r="AZ13" s="50"/>
      <c r="BA13" s="50"/>
      <c r="BB13" s="50"/>
      <c r="BC13" s="50"/>
      <c r="BD13" s="50"/>
      <c r="BE13" s="51"/>
    </row>
    <row r="14" spans="1:57" ht="16" customHeight="1" x14ac:dyDescent="0.35">
      <c r="A14" s="88" t="s">
        <v>20</v>
      </c>
      <c r="B14" s="65">
        <v>6660.1446881037618</v>
      </c>
      <c r="C14" s="66">
        <v>6946.8148100603212</v>
      </c>
      <c r="D14" s="66">
        <v>7021.8411501901082</v>
      </c>
      <c r="E14" s="68">
        <v>7264.7684245339387</v>
      </c>
      <c r="F14" s="68">
        <v>7431.9550534226355</v>
      </c>
      <c r="G14" s="68">
        <v>7545.9926375422829</v>
      </c>
      <c r="H14" s="67">
        <v>7768.4164277586351</v>
      </c>
      <c r="I14" s="65">
        <v>7881.0381672872054</v>
      </c>
      <c r="J14" s="66">
        <v>7953.6509038202412</v>
      </c>
      <c r="K14" s="67">
        <v>7991.1762326823082</v>
      </c>
      <c r="L14" s="66">
        <v>7932.3419519589552</v>
      </c>
      <c r="M14" s="68">
        <v>7799.4694645873196</v>
      </c>
      <c r="N14" s="67">
        <v>7754.3490350610919</v>
      </c>
      <c r="O14" s="65">
        <v>7519.9883112388216</v>
      </c>
      <c r="P14" s="66">
        <v>7188.4949977215692</v>
      </c>
      <c r="Q14" s="68">
        <v>6671.5000325981428</v>
      </c>
      <c r="R14" s="67">
        <v>6043.6442194569636</v>
      </c>
      <c r="S14" s="66">
        <v>5591.0880798064982</v>
      </c>
      <c r="T14" s="67">
        <v>5368.9685305411185</v>
      </c>
      <c r="U14" s="66">
        <v>5234.4220598477268</v>
      </c>
      <c r="V14" s="67">
        <v>5227.6787674953148</v>
      </c>
      <c r="W14" s="66">
        <v>5205.6151365964688</v>
      </c>
      <c r="X14" s="67">
        <v>5363.3116886905455</v>
      </c>
      <c r="Y14" s="66">
        <v>5627.1779871997833</v>
      </c>
      <c r="Z14" s="67">
        <v>5896.5425055350997</v>
      </c>
      <c r="AA14" s="66">
        <v>6213.7505165854582</v>
      </c>
      <c r="AB14" s="67">
        <v>6348.0306304656697</v>
      </c>
      <c r="AC14" s="66">
        <v>6419.9526112776548</v>
      </c>
      <c r="AD14" s="67">
        <v>6459.3415618754962</v>
      </c>
      <c r="AE14" s="66">
        <v>6416.9482559494591</v>
      </c>
      <c r="AF14" s="67">
        <v>6368.6672551228512</v>
      </c>
      <c r="AG14" s="66">
        <v>6324.1530670329748</v>
      </c>
      <c r="AH14" s="67">
        <v>6460.3087095716046</v>
      </c>
      <c r="AI14" s="66">
        <v>6480.4388536832821</v>
      </c>
      <c r="AJ14" s="67">
        <v>6676.7455737146774</v>
      </c>
      <c r="AK14" s="66">
        <v>6612.425964809986</v>
      </c>
      <c r="AL14" s="67">
        <v>6541.6636300443097</v>
      </c>
      <c r="AM14" s="66">
        <v>5120.6690875503691</v>
      </c>
      <c r="AN14" s="67">
        <v>5598.1240186379737</v>
      </c>
      <c r="AO14" s="66">
        <v>6113.1976413463535</v>
      </c>
      <c r="AP14" s="67">
        <v>6563.2909286063386</v>
      </c>
      <c r="AQ14" s="66">
        <v>6903.6121869143408</v>
      </c>
      <c r="AR14" s="67">
        <v>6953.9246610310784</v>
      </c>
      <c r="AS14" s="66">
        <v>7097.1040501072794</v>
      </c>
      <c r="AT14" s="67"/>
      <c r="AU14" s="66"/>
      <c r="AV14" s="67"/>
      <c r="AW14" s="66"/>
      <c r="AX14" s="65"/>
      <c r="AY14" s="65"/>
      <c r="AZ14" s="65"/>
      <c r="BA14" s="65"/>
      <c r="BB14" s="65"/>
      <c r="BC14" s="65"/>
      <c r="BD14" s="65"/>
      <c r="BE14" s="66"/>
    </row>
    <row r="15" spans="1:57" ht="16" customHeight="1" x14ac:dyDescent="0.35">
      <c r="A15" s="30"/>
      <c r="B15" s="33"/>
      <c r="C15" s="33"/>
      <c r="D15" s="33"/>
      <c r="E15" s="33"/>
      <c r="F15" s="33"/>
      <c r="G15" s="33"/>
      <c r="H15" s="33"/>
      <c r="I15" s="33"/>
      <c r="J15" s="33"/>
      <c r="K15" s="33"/>
      <c r="L15" s="33"/>
      <c r="M15" s="33"/>
      <c r="N15" s="31"/>
      <c r="O15" s="31"/>
      <c r="P15" s="31"/>
      <c r="Q15" s="31"/>
      <c r="R15" s="31"/>
      <c r="S15" s="31"/>
      <c r="T15" s="31"/>
      <c r="U15" s="31"/>
      <c r="V15" s="31"/>
      <c r="W15" s="31"/>
      <c r="X15" s="31"/>
      <c r="Y15" s="31"/>
      <c r="Z15" s="31"/>
      <c r="AA15" s="31"/>
      <c r="AB15" s="31"/>
      <c r="AC15" s="31"/>
      <c r="AD15" s="31"/>
      <c r="AE15" s="31"/>
      <c r="AF15" s="31"/>
      <c r="AG15" s="31"/>
      <c r="AH15" s="31"/>
      <c r="AI15" s="31"/>
      <c r="AJ15" s="31"/>
      <c r="AK15" s="31"/>
      <c r="AL15" s="27"/>
      <c r="AM15" s="27"/>
      <c r="AN15" s="27"/>
      <c r="AO15" s="27"/>
    </row>
    <row r="16" spans="1:57" ht="94.5" customHeight="1" x14ac:dyDescent="0.35">
      <c r="A16" s="113" t="s">
        <v>23</v>
      </c>
      <c r="B16" s="113"/>
      <c r="C16" s="113"/>
      <c r="D16" s="113"/>
      <c r="E16" s="113"/>
      <c r="F16" s="113"/>
      <c r="G16" s="113"/>
      <c r="H16" s="113"/>
      <c r="I16" s="113"/>
      <c r="J16" s="113"/>
      <c r="K16" s="113"/>
      <c r="L16" s="113"/>
      <c r="M16" s="113"/>
      <c r="N16" s="113"/>
      <c r="O16" s="113"/>
      <c r="P16" s="113"/>
      <c r="Q16" s="113"/>
      <c r="R16" s="113"/>
      <c r="S16" s="113"/>
      <c r="T16" s="113"/>
      <c r="U16" s="113"/>
      <c r="V16" s="26"/>
      <c r="W16" s="26"/>
      <c r="X16" s="26"/>
      <c r="Y16" s="26"/>
      <c r="Z16" s="26"/>
      <c r="AA16" s="26"/>
      <c r="AB16" s="26"/>
      <c r="AC16" s="26"/>
      <c r="AD16" s="26"/>
      <c r="AE16" s="26"/>
      <c r="AF16" s="26"/>
      <c r="AG16" s="26"/>
      <c r="AH16" s="17"/>
      <c r="AI16" s="17"/>
      <c r="AJ16" s="17"/>
      <c r="AK16" s="17"/>
      <c r="AL16" s="27"/>
      <c r="AM16" s="27"/>
      <c r="AN16" s="27"/>
      <c r="AO16" s="27"/>
    </row>
    <row r="17" spans="1:56" ht="16" customHeight="1" x14ac:dyDescent="0.35">
      <c r="A17" s="15" t="s">
        <v>25</v>
      </c>
      <c r="B17" s="16"/>
      <c r="C17" s="16"/>
      <c r="D17" s="16"/>
      <c r="E17" s="16"/>
      <c r="F17" s="16"/>
      <c r="G17" s="16"/>
      <c r="H17" s="16"/>
      <c r="I17" s="16"/>
      <c r="J17" s="16"/>
      <c r="K17" s="16"/>
      <c r="L17" s="16"/>
      <c r="M17" s="16"/>
      <c r="N17" s="27"/>
      <c r="O17" s="27"/>
      <c r="P17" s="27"/>
      <c r="Q17" s="27"/>
      <c r="R17" s="27"/>
      <c r="S17" s="27"/>
      <c r="T17" s="27"/>
      <c r="U17" s="27"/>
      <c r="V17" s="27"/>
      <c r="W17" s="27"/>
      <c r="X17" s="27"/>
      <c r="Y17" s="27"/>
      <c r="Z17" s="27"/>
      <c r="AA17" s="27"/>
      <c r="AB17" s="27"/>
      <c r="AC17" s="27"/>
      <c r="AD17" s="27"/>
      <c r="AE17" s="27"/>
      <c r="AF17" s="27"/>
      <c r="AG17" s="27"/>
      <c r="AH17" s="27"/>
      <c r="AI17" s="27"/>
      <c r="AJ17" s="27"/>
      <c r="AK17" s="27"/>
      <c r="AL17" s="27"/>
      <c r="AM17" s="27"/>
      <c r="AN17" s="27"/>
      <c r="AO17" s="27"/>
    </row>
    <row r="18" spans="1:56" x14ac:dyDescent="0.35">
      <c r="A18" s="106" t="s">
        <v>44</v>
      </c>
      <c r="B18" s="107"/>
      <c r="C18" s="107"/>
      <c r="D18" s="107"/>
      <c r="E18" s="107"/>
      <c r="F18" s="107"/>
      <c r="G18" s="107"/>
      <c r="H18" s="107"/>
      <c r="I18" s="107"/>
      <c r="J18" s="107"/>
      <c r="K18" s="108"/>
      <c r="L18" s="108"/>
      <c r="M18" s="108"/>
    </row>
    <row r="19" spans="1:56" x14ac:dyDescent="0.35">
      <c r="I19" s="12"/>
      <c r="J19" s="12"/>
      <c r="K19" s="12"/>
    </row>
    <row r="20" spans="1:56" x14ac:dyDescent="0.35">
      <c r="F20" s="76"/>
      <c r="G20" s="76"/>
      <c r="H20" s="76"/>
      <c r="I20" s="76"/>
      <c r="J20" s="76"/>
      <c r="K20" s="76"/>
      <c r="L20" s="76"/>
      <c r="M20" s="76"/>
      <c r="N20" s="76"/>
      <c r="O20" s="76"/>
      <c r="P20" s="76"/>
      <c r="Q20" s="76"/>
      <c r="R20" s="76"/>
      <c r="S20" s="76"/>
      <c r="T20" s="76"/>
      <c r="U20" s="76"/>
      <c r="V20" s="76"/>
      <c r="W20" s="76"/>
      <c r="X20" s="76"/>
      <c r="Y20" s="76"/>
      <c r="Z20" s="76"/>
      <c r="AA20" s="76"/>
      <c r="AB20" s="76"/>
      <c r="AC20" s="76"/>
      <c r="AD20" s="76"/>
      <c r="AE20" s="76"/>
      <c r="AF20" s="76"/>
      <c r="AG20" s="76"/>
      <c r="AH20" s="76"/>
      <c r="AI20" s="76"/>
      <c r="AJ20" s="76"/>
      <c r="AK20" s="76"/>
      <c r="AL20" s="76"/>
      <c r="AM20" s="76"/>
      <c r="AN20" s="76"/>
      <c r="AO20" s="76"/>
      <c r="AP20" s="76"/>
      <c r="AQ20" s="76"/>
      <c r="AR20" s="76"/>
      <c r="AS20" s="76"/>
      <c r="AT20" s="76"/>
      <c r="AU20" s="76"/>
      <c r="AV20" s="76"/>
      <c r="AW20" s="76"/>
      <c r="AX20" s="76"/>
      <c r="AY20" s="76"/>
      <c r="AZ20" s="76"/>
      <c r="BA20" s="76"/>
      <c r="BB20" s="76"/>
      <c r="BC20" s="76"/>
      <c r="BD20" s="76"/>
    </row>
    <row r="21" spans="1:56" x14ac:dyDescent="0.35">
      <c r="F21" s="77"/>
      <c r="G21" s="77"/>
      <c r="H21" s="77"/>
      <c r="I21" s="77"/>
      <c r="J21" s="77"/>
      <c r="K21" s="77"/>
      <c r="L21" s="77"/>
      <c r="M21" s="77"/>
      <c r="N21" s="77"/>
      <c r="O21" s="77"/>
      <c r="P21" s="77"/>
      <c r="Q21" s="77"/>
      <c r="R21" s="77"/>
      <c r="S21" s="77"/>
      <c r="T21" s="77"/>
      <c r="U21" s="77"/>
      <c r="V21" s="77"/>
      <c r="W21" s="77"/>
      <c r="X21" s="77"/>
      <c r="Y21" s="77"/>
      <c r="Z21" s="77"/>
      <c r="AA21" s="77"/>
      <c r="AB21" s="77"/>
      <c r="AC21" s="77"/>
      <c r="AD21" s="77"/>
      <c r="AE21" s="77"/>
      <c r="AF21" s="77"/>
      <c r="AG21" s="77"/>
      <c r="AH21" s="77"/>
      <c r="AI21" s="77"/>
      <c r="AJ21" s="77"/>
      <c r="AK21" s="77"/>
      <c r="AL21" s="77"/>
      <c r="AM21" s="77"/>
      <c r="AN21" s="77"/>
      <c r="AO21" s="77"/>
      <c r="AP21" s="77"/>
      <c r="AQ21" s="77"/>
      <c r="AR21" s="77"/>
      <c r="AS21" s="77"/>
      <c r="AT21" s="77"/>
      <c r="AU21" s="77"/>
      <c r="AV21" s="77"/>
      <c r="AW21" s="77"/>
      <c r="AX21" s="77"/>
      <c r="AY21" s="77"/>
      <c r="AZ21" s="77"/>
      <c r="BA21" s="77"/>
      <c r="BB21" s="77"/>
      <c r="BC21" s="77"/>
      <c r="BD21" s="77"/>
    </row>
    <row r="22" spans="1:56" x14ac:dyDescent="0.35">
      <c r="F22" s="77"/>
      <c r="G22" s="77"/>
      <c r="H22" s="77"/>
      <c r="I22" s="77"/>
      <c r="J22" s="77"/>
      <c r="K22" s="77"/>
      <c r="L22" s="77"/>
      <c r="M22" s="77"/>
      <c r="N22" s="77"/>
      <c r="O22" s="77"/>
      <c r="P22" s="77"/>
      <c r="Q22" s="77"/>
      <c r="R22" s="77"/>
      <c r="S22" s="77"/>
      <c r="T22" s="77"/>
      <c r="U22" s="77"/>
      <c r="V22" s="77"/>
      <c r="W22" s="77"/>
      <c r="X22" s="77"/>
      <c r="Y22" s="77"/>
      <c r="Z22" s="77"/>
      <c r="AA22" s="77"/>
      <c r="AB22" s="77"/>
      <c r="AC22" s="77"/>
      <c r="AD22" s="77"/>
      <c r="AE22" s="77"/>
      <c r="AF22" s="77"/>
      <c r="AG22" s="77"/>
      <c r="AH22" s="77"/>
      <c r="AI22" s="77"/>
      <c r="AJ22" s="77"/>
      <c r="AK22" s="77"/>
      <c r="AL22" s="77"/>
      <c r="AM22" s="77"/>
      <c r="AN22" s="77"/>
      <c r="AO22" s="77"/>
      <c r="AP22" s="77"/>
      <c r="AQ22" s="77"/>
      <c r="AR22" s="77"/>
      <c r="AS22" s="77"/>
      <c r="AT22" s="77"/>
      <c r="AU22" s="77"/>
      <c r="AV22" s="77"/>
      <c r="AW22" s="77"/>
      <c r="AX22" s="77"/>
      <c r="AY22" s="77"/>
      <c r="AZ22" s="77"/>
      <c r="BA22" s="77"/>
      <c r="BB22" s="77"/>
      <c r="BC22" s="77"/>
      <c r="BD22" s="77"/>
    </row>
    <row r="23" spans="1:56" x14ac:dyDescent="0.35">
      <c r="F23" s="77"/>
      <c r="G23" s="77"/>
      <c r="H23" s="77"/>
      <c r="I23" s="77"/>
      <c r="J23" s="77"/>
      <c r="K23" s="77"/>
      <c r="L23" s="77"/>
      <c r="M23" s="77"/>
      <c r="N23" s="77"/>
      <c r="O23" s="77"/>
      <c r="P23" s="77"/>
      <c r="Q23" s="77"/>
      <c r="R23" s="77"/>
      <c r="S23" s="77"/>
      <c r="T23" s="77"/>
      <c r="U23" s="77"/>
      <c r="V23" s="77"/>
      <c r="W23" s="77"/>
      <c r="X23" s="77"/>
      <c r="Y23" s="77"/>
      <c r="Z23" s="77"/>
      <c r="AA23" s="77"/>
      <c r="AB23" s="77"/>
      <c r="AC23" s="77"/>
      <c r="AD23" s="77"/>
      <c r="AE23" s="77"/>
      <c r="AF23" s="77"/>
      <c r="AG23" s="77"/>
      <c r="AH23" s="77"/>
      <c r="AI23" s="77"/>
      <c r="AJ23" s="77"/>
      <c r="AK23" s="77"/>
      <c r="AL23" s="77"/>
      <c r="AM23" s="77"/>
      <c r="AN23" s="77"/>
      <c r="AO23" s="77"/>
      <c r="AP23" s="77"/>
      <c r="AQ23" s="77"/>
      <c r="AR23" s="77"/>
      <c r="AS23" s="77"/>
      <c r="AT23" s="77"/>
      <c r="AU23" s="77"/>
      <c r="AV23" s="77"/>
      <c r="AW23" s="77"/>
      <c r="AX23" s="77"/>
      <c r="AY23" s="77"/>
      <c r="AZ23" s="77"/>
      <c r="BA23" s="77"/>
      <c r="BB23" s="77"/>
      <c r="BC23" s="77"/>
      <c r="BD23" s="77"/>
    </row>
    <row r="24" spans="1:56" x14ac:dyDescent="0.35">
      <c r="F24" s="77"/>
      <c r="G24" s="77"/>
      <c r="H24" s="77"/>
      <c r="I24" s="77"/>
      <c r="J24" s="77"/>
      <c r="K24" s="77"/>
      <c r="L24" s="77"/>
      <c r="M24" s="77"/>
      <c r="N24" s="77"/>
      <c r="O24" s="77"/>
      <c r="P24" s="77"/>
      <c r="Q24" s="77"/>
      <c r="R24" s="77"/>
      <c r="S24" s="77"/>
      <c r="T24" s="77"/>
      <c r="U24" s="77"/>
      <c r="V24" s="77"/>
      <c r="W24" s="77"/>
      <c r="X24" s="77"/>
      <c r="Y24" s="77"/>
      <c r="Z24" s="77"/>
      <c r="AA24" s="77"/>
      <c r="AB24" s="77"/>
      <c r="AC24" s="77"/>
      <c r="AD24" s="77"/>
      <c r="AE24" s="77"/>
      <c r="AF24" s="77"/>
      <c r="AG24" s="77"/>
      <c r="AH24" s="77"/>
      <c r="AI24" s="77"/>
      <c r="AJ24" s="77"/>
      <c r="AK24" s="77"/>
      <c r="AL24" s="77"/>
      <c r="AM24" s="77"/>
      <c r="AN24" s="77"/>
      <c r="AO24" s="77"/>
      <c r="AP24" s="77"/>
      <c r="AQ24" s="77"/>
      <c r="AR24" s="77"/>
      <c r="AS24" s="77"/>
      <c r="AT24" s="77"/>
      <c r="AU24" s="77"/>
      <c r="AV24" s="77"/>
      <c r="AW24" s="77"/>
      <c r="AX24" s="77"/>
      <c r="AY24" s="77"/>
      <c r="AZ24" s="77"/>
      <c r="BA24" s="77"/>
      <c r="BB24" s="77"/>
      <c r="BC24" s="77"/>
      <c r="BD24" s="77"/>
    </row>
    <row r="25" spans="1:56" x14ac:dyDescent="0.35">
      <c r="F25" s="77"/>
      <c r="G25" s="77"/>
      <c r="H25" s="77"/>
      <c r="I25" s="77"/>
      <c r="J25" s="77"/>
      <c r="K25" s="77"/>
      <c r="L25" s="77"/>
      <c r="M25" s="77"/>
      <c r="N25" s="77"/>
      <c r="O25" s="77"/>
      <c r="P25" s="77"/>
      <c r="Q25" s="77"/>
      <c r="R25" s="77"/>
      <c r="S25" s="77"/>
      <c r="T25" s="77"/>
      <c r="U25" s="77"/>
      <c r="V25" s="77"/>
      <c r="W25" s="77"/>
      <c r="X25" s="77"/>
      <c r="Y25" s="77"/>
      <c r="Z25" s="77"/>
      <c r="AA25" s="77"/>
      <c r="AB25" s="77"/>
      <c r="AC25" s="77"/>
      <c r="AD25" s="77"/>
      <c r="AE25" s="77"/>
      <c r="AF25" s="77"/>
      <c r="AG25" s="77"/>
      <c r="AH25" s="77"/>
      <c r="AI25" s="77"/>
      <c r="AJ25" s="77"/>
      <c r="AK25" s="77"/>
      <c r="AL25" s="77"/>
      <c r="AM25" s="77"/>
      <c r="AN25" s="77"/>
      <c r="AO25" s="77"/>
      <c r="AP25" s="77"/>
      <c r="AQ25" s="77"/>
      <c r="AR25" s="77"/>
      <c r="AS25" s="77"/>
      <c r="AT25" s="77"/>
      <c r="AU25" s="77"/>
      <c r="AV25" s="77"/>
      <c r="AW25" s="77"/>
      <c r="AX25" s="77"/>
      <c r="AY25" s="77"/>
      <c r="AZ25" s="77"/>
      <c r="BA25" s="77"/>
      <c r="BB25" s="77"/>
      <c r="BC25" s="77"/>
      <c r="BD25" s="77"/>
    </row>
    <row r="26" spans="1:56" x14ac:dyDescent="0.35">
      <c r="F26" s="77"/>
      <c r="G26" s="77"/>
      <c r="H26" s="77"/>
      <c r="I26" s="77"/>
      <c r="J26" s="77"/>
      <c r="K26" s="77"/>
      <c r="L26" s="77"/>
      <c r="M26" s="77"/>
      <c r="N26" s="77"/>
      <c r="O26" s="77"/>
      <c r="P26" s="77"/>
      <c r="Q26" s="77"/>
      <c r="R26" s="77"/>
      <c r="S26" s="77"/>
      <c r="T26" s="77"/>
      <c r="U26" s="77"/>
      <c r="V26" s="77"/>
      <c r="W26" s="77"/>
      <c r="X26" s="77"/>
      <c r="Y26" s="77"/>
      <c r="Z26" s="77"/>
      <c r="AA26" s="77"/>
      <c r="AB26" s="77"/>
      <c r="AC26" s="77"/>
      <c r="AD26" s="77"/>
      <c r="AE26" s="77"/>
      <c r="AF26" s="77"/>
      <c r="AG26" s="77"/>
      <c r="AH26" s="77"/>
      <c r="AI26" s="77"/>
      <c r="AJ26" s="77"/>
      <c r="AK26" s="77"/>
      <c r="AL26" s="77"/>
      <c r="AM26" s="77"/>
      <c r="AN26" s="77"/>
      <c r="AO26" s="77"/>
      <c r="AP26" s="77"/>
      <c r="AQ26" s="77"/>
      <c r="AR26" s="77"/>
      <c r="AS26" s="77"/>
      <c r="AT26" s="77"/>
      <c r="AU26" s="77"/>
      <c r="AV26" s="77"/>
      <c r="AW26" s="77"/>
      <c r="AX26" s="77"/>
      <c r="AY26" s="77"/>
      <c r="AZ26" s="77"/>
      <c r="BA26" s="77"/>
      <c r="BB26" s="77"/>
      <c r="BC26" s="77"/>
      <c r="BD26" s="77"/>
    </row>
    <row r="27" spans="1:56" x14ac:dyDescent="0.35">
      <c r="F27" s="77"/>
      <c r="G27" s="77"/>
      <c r="H27" s="77"/>
      <c r="I27" s="77"/>
      <c r="J27" s="77"/>
      <c r="K27" s="77"/>
      <c r="L27" s="77"/>
      <c r="M27" s="77"/>
      <c r="N27" s="77"/>
      <c r="O27" s="77"/>
      <c r="P27" s="77"/>
      <c r="Q27" s="77"/>
      <c r="R27" s="77"/>
      <c r="S27" s="77"/>
      <c r="T27" s="77"/>
      <c r="U27" s="77"/>
      <c r="V27" s="77"/>
      <c r="W27" s="77"/>
      <c r="X27" s="77"/>
      <c r="Y27" s="77"/>
      <c r="Z27" s="77"/>
      <c r="AA27" s="77"/>
      <c r="AB27" s="77"/>
      <c r="AC27" s="77"/>
      <c r="AD27" s="77"/>
      <c r="AE27" s="77"/>
      <c r="AF27" s="77"/>
      <c r="AG27" s="77"/>
      <c r="AH27" s="77"/>
      <c r="AI27" s="77"/>
      <c r="AJ27" s="77"/>
      <c r="AK27" s="77"/>
      <c r="AL27" s="77"/>
      <c r="AM27" s="77"/>
      <c r="AN27" s="77"/>
      <c r="AO27" s="77"/>
      <c r="AP27" s="77"/>
      <c r="AQ27" s="77"/>
      <c r="AR27" s="77"/>
      <c r="AS27" s="77"/>
      <c r="AT27" s="77"/>
      <c r="AU27" s="77"/>
      <c r="AV27" s="77"/>
      <c r="AW27" s="77"/>
      <c r="AX27" s="77"/>
      <c r="AY27" s="77"/>
      <c r="AZ27" s="77"/>
      <c r="BA27" s="77"/>
      <c r="BB27" s="77"/>
      <c r="BC27" s="77"/>
      <c r="BD27" s="77"/>
    </row>
    <row r="28" spans="1:56" x14ac:dyDescent="0.35">
      <c r="F28" s="77"/>
      <c r="G28" s="77"/>
      <c r="H28" s="77"/>
      <c r="I28" s="77"/>
      <c r="J28" s="77"/>
      <c r="K28" s="77"/>
      <c r="L28" s="77"/>
      <c r="M28" s="77"/>
      <c r="N28" s="77"/>
      <c r="O28" s="77"/>
      <c r="P28" s="77"/>
      <c r="Q28" s="77"/>
      <c r="R28" s="77"/>
      <c r="S28" s="77"/>
      <c r="T28" s="77"/>
      <c r="U28" s="77"/>
      <c r="V28" s="77"/>
      <c r="W28" s="77"/>
      <c r="X28" s="77"/>
      <c r="Y28" s="77"/>
      <c r="Z28" s="77"/>
      <c r="AA28" s="77"/>
      <c r="AB28" s="77"/>
      <c r="AC28" s="77"/>
      <c r="AD28" s="77"/>
      <c r="AE28" s="77"/>
      <c r="AF28" s="77"/>
      <c r="AG28" s="77"/>
      <c r="AH28" s="77"/>
      <c r="AI28" s="77"/>
      <c r="AJ28" s="77"/>
      <c r="AK28" s="77"/>
      <c r="AL28" s="77"/>
      <c r="AM28" s="77"/>
      <c r="AN28" s="77"/>
      <c r="AO28" s="77"/>
      <c r="AP28" s="77"/>
      <c r="AQ28" s="77"/>
      <c r="AR28" s="77"/>
      <c r="AS28" s="77"/>
      <c r="AT28" s="77"/>
      <c r="AU28" s="77"/>
      <c r="AV28" s="77"/>
      <c r="AW28" s="77"/>
    </row>
    <row r="29" spans="1:56" x14ac:dyDescent="0.35">
      <c r="F29" s="76"/>
      <c r="G29" s="76"/>
      <c r="H29" s="76"/>
      <c r="I29" s="76"/>
      <c r="J29" s="76"/>
      <c r="K29" s="76"/>
      <c r="L29" s="76"/>
      <c r="M29" s="76"/>
      <c r="N29" s="76"/>
      <c r="O29" s="76"/>
      <c r="P29" s="76"/>
      <c r="Q29" s="76"/>
      <c r="R29" s="76"/>
      <c r="S29" s="76"/>
      <c r="T29" s="76"/>
      <c r="U29" s="76"/>
      <c r="V29" s="76"/>
      <c r="W29" s="76"/>
      <c r="X29" s="76"/>
      <c r="Y29" s="76"/>
      <c r="Z29" s="76"/>
      <c r="AA29" s="76"/>
      <c r="AB29" s="76"/>
      <c r="AC29" s="76"/>
      <c r="AD29" s="76"/>
      <c r="AE29" s="76"/>
      <c r="AF29" s="76"/>
      <c r="AG29" s="76"/>
      <c r="AH29" s="76"/>
      <c r="AI29" s="76"/>
      <c r="AJ29" s="76"/>
      <c r="AK29" s="76"/>
      <c r="AL29" s="76"/>
      <c r="AM29" s="76"/>
      <c r="AN29" s="76"/>
      <c r="AO29" s="76"/>
      <c r="AP29" s="76"/>
      <c r="AQ29" s="76"/>
      <c r="AR29" s="76"/>
      <c r="AS29" s="76"/>
      <c r="AT29" s="76"/>
      <c r="AU29" s="76"/>
      <c r="AV29" s="76"/>
      <c r="AW29" s="76"/>
      <c r="AX29" s="76"/>
      <c r="AY29" s="76"/>
      <c r="AZ29" s="76"/>
      <c r="BA29" s="76"/>
      <c r="BB29" s="76"/>
      <c r="BC29" s="76"/>
      <c r="BD29" s="76"/>
    </row>
    <row r="30" spans="1:56" x14ac:dyDescent="0.35">
      <c r="F30" s="76"/>
      <c r="G30" s="76"/>
      <c r="H30" s="76"/>
      <c r="I30" s="76"/>
      <c r="J30" s="76"/>
      <c r="K30" s="76"/>
      <c r="L30" s="76"/>
      <c r="M30" s="76"/>
      <c r="N30" s="76"/>
      <c r="O30" s="76"/>
      <c r="P30" s="76"/>
      <c r="Q30" s="76"/>
      <c r="R30" s="76"/>
      <c r="S30" s="76"/>
      <c r="T30" s="76"/>
      <c r="U30" s="76"/>
      <c r="V30" s="76"/>
      <c r="W30" s="76"/>
      <c r="X30" s="76"/>
      <c r="Y30" s="76"/>
      <c r="Z30" s="76"/>
      <c r="AA30" s="76"/>
      <c r="AB30" s="76"/>
      <c r="AC30" s="76"/>
      <c r="AD30" s="76"/>
      <c r="AE30" s="76"/>
      <c r="AF30" s="76"/>
      <c r="AG30" s="76"/>
      <c r="AH30" s="76"/>
      <c r="AI30" s="76"/>
      <c r="AJ30" s="76"/>
      <c r="AK30" s="76"/>
      <c r="AL30" s="76"/>
      <c r="AM30" s="76"/>
      <c r="AN30" s="76"/>
      <c r="AO30" s="76"/>
      <c r="AP30" s="76"/>
      <c r="AQ30" s="76"/>
      <c r="AR30" s="76"/>
      <c r="AS30" s="76"/>
      <c r="AT30" s="76"/>
      <c r="AU30" s="76"/>
      <c r="AV30" s="76"/>
      <c r="AW30" s="76"/>
      <c r="AX30" s="76"/>
      <c r="AY30" s="76"/>
      <c r="AZ30" s="76"/>
      <c r="BA30" s="76"/>
      <c r="BB30" s="76"/>
      <c r="BC30" s="76"/>
      <c r="BD30" s="76"/>
    </row>
    <row r="31" spans="1:56" x14ac:dyDescent="0.35">
      <c r="F31" s="76"/>
      <c r="G31" s="76"/>
      <c r="H31" s="76"/>
      <c r="I31" s="76"/>
      <c r="J31" s="76"/>
      <c r="K31" s="76"/>
      <c r="L31" s="76"/>
      <c r="M31" s="76"/>
      <c r="N31" s="76"/>
      <c r="O31" s="76"/>
      <c r="P31" s="76"/>
      <c r="Q31" s="76"/>
      <c r="R31" s="76"/>
      <c r="S31" s="76"/>
      <c r="T31" s="76"/>
      <c r="U31" s="76"/>
      <c r="V31" s="76"/>
      <c r="W31" s="76"/>
      <c r="X31" s="76"/>
      <c r="Y31" s="76"/>
      <c r="Z31" s="76"/>
      <c r="AA31" s="76"/>
      <c r="AB31" s="76"/>
      <c r="AC31" s="76"/>
      <c r="AD31" s="76"/>
      <c r="AE31" s="76"/>
      <c r="AF31" s="76"/>
      <c r="AG31" s="76"/>
      <c r="AH31" s="76"/>
      <c r="AI31" s="76"/>
      <c r="AJ31" s="76"/>
      <c r="AK31" s="76"/>
      <c r="AL31" s="76"/>
      <c r="AM31" s="76"/>
      <c r="AN31" s="76"/>
      <c r="AO31" s="76"/>
      <c r="AP31" s="76"/>
      <c r="AQ31" s="76"/>
      <c r="AR31" s="76"/>
      <c r="AS31" s="76"/>
      <c r="AT31" s="76"/>
      <c r="AU31" s="76"/>
      <c r="AV31" s="76"/>
      <c r="AW31" s="76"/>
      <c r="AX31" s="76"/>
      <c r="AY31" s="76"/>
      <c r="AZ31" s="76"/>
      <c r="BA31" s="76"/>
      <c r="BB31" s="76"/>
      <c r="BC31" s="76"/>
      <c r="BD31" s="76"/>
    </row>
    <row r="32" spans="1:56" x14ac:dyDescent="0.35">
      <c r="F32" s="76"/>
      <c r="G32" s="76"/>
      <c r="H32" s="76"/>
      <c r="I32" s="76"/>
      <c r="J32" s="76"/>
      <c r="K32" s="76"/>
      <c r="L32" s="76"/>
      <c r="M32" s="76"/>
      <c r="N32" s="76"/>
      <c r="O32" s="76"/>
      <c r="P32" s="76"/>
      <c r="Q32" s="76"/>
      <c r="R32" s="76"/>
      <c r="S32" s="76"/>
      <c r="T32" s="76"/>
      <c r="U32" s="76"/>
      <c r="V32" s="76"/>
      <c r="W32" s="76"/>
      <c r="X32" s="76"/>
      <c r="Y32" s="76"/>
      <c r="Z32" s="76"/>
      <c r="AA32" s="76"/>
      <c r="AB32" s="76"/>
      <c r="AC32" s="76"/>
      <c r="AD32" s="76"/>
      <c r="AE32" s="76"/>
      <c r="AF32" s="76"/>
      <c r="AG32" s="76"/>
      <c r="AH32" s="76"/>
      <c r="AI32" s="76"/>
      <c r="AJ32" s="76"/>
      <c r="AK32" s="76"/>
      <c r="AL32" s="76"/>
      <c r="AM32" s="76"/>
      <c r="AN32" s="76"/>
      <c r="AO32" s="76"/>
      <c r="AP32" s="76"/>
      <c r="AQ32" s="76"/>
      <c r="AR32" s="76"/>
      <c r="AS32" s="76"/>
      <c r="AT32" s="76"/>
      <c r="AU32" s="76"/>
      <c r="AV32" s="76"/>
      <c r="AW32" s="76"/>
      <c r="AX32" s="76"/>
      <c r="AY32" s="76"/>
      <c r="AZ32" s="76"/>
      <c r="BA32" s="76"/>
      <c r="BB32" s="76"/>
      <c r="BC32" s="76"/>
      <c r="BD32" s="76"/>
    </row>
    <row r="33" spans="6:56" x14ac:dyDescent="0.35">
      <c r="F33" s="76"/>
      <c r="G33" s="76"/>
      <c r="H33" s="76"/>
      <c r="I33" s="76"/>
      <c r="J33" s="76"/>
      <c r="K33" s="76"/>
      <c r="L33" s="76"/>
      <c r="M33" s="76"/>
      <c r="N33" s="76"/>
      <c r="O33" s="76"/>
      <c r="P33" s="76"/>
      <c r="Q33" s="76"/>
      <c r="R33" s="76"/>
      <c r="S33" s="76"/>
      <c r="T33" s="76"/>
      <c r="U33" s="76"/>
      <c r="V33" s="76"/>
      <c r="W33" s="76"/>
      <c r="X33" s="76"/>
      <c r="Y33" s="76"/>
      <c r="Z33" s="76"/>
      <c r="AA33" s="76"/>
      <c r="AB33" s="76"/>
      <c r="AC33" s="76"/>
      <c r="AD33" s="76"/>
      <c r="AE33" s="76"/>
      <c r="AF33" s="76"/>
      <c r="AG33" s="76"/>
      <c r="AH33" s="76"/>
      <c r="AI33" s="76"/>
      <c r="AJ33" s="76"/>
      <c r="AK33" s="76"/>
      <c r="AL33" s="76"/>
      <c r="AM33" s="76"/>
      <c r="AN33" s="76"/>
      <c r="AO33" s="76"/>
      <c r="AP33" s="76"/>
      <c r="AQ33" s="76"/>
      <c r="AR33" s="76"/>
      <c r="AS33" s="76"/>
      <c r="AT33" s="76"/>
      <c r="AU33" s="76"/>
      <c r="AV33" s="76"/>
      <c r="AW33" s="76"/>
      <c r="AX33" s="76"/>
      <c r="AY33" s="76"/>
      <c r="AZ33" s="76"/>
      <c r="BA33" s="76"/>
      <c r="BB33" s="76"/>
      <c r="BC33" s="76"/>
      <c r="BD33" s="76"/>
    </row>
    <row r="34" spans="6:56" x14ac:dyDescent="0.35">
      <c r="F34" s="76"/>
      <c r="G34" s="76"/>
      <c r="H34" s="76"/>
      <c r="I34" s="76"/>
      <c r="J34" s="76"/>
      <c r="K34" s="76"/>
      <c r="L34" s="76"/>
      <c r="M34" s="76"/>
      <c r="N34" s="76"/>
      <c r="O34" s="76"/>
      <c r="P34" s="76"/>
      <c r="Q34" s="76"/>
      <c r="R34" s="76"/>
      <c r="S34" s="76"/>
      <c r="T34" s="76"/>
      <c r="U34" s="76"/>
      <c r="V34" s="76"/>
      <c r="W34" s="76"/>
      <c r="X34" s="76"/>
      <c r="Y34" s="76"/>
      <c r="Z34" s="76"/>
      <c r="AA34" s="76"/>
      <c r="AB34" s="76"/>
      <c r="AC34" s="76"/>
      <c r="AD34" s="76"/>
      <c r="AE34" s="76"/>
      <c r="AF34" s="76"/>
      <c r="AG34" s="76"/>
      <c r="AH34" s="76"/>
      <c r="AI34" s="76"/>
      <c r="AJ34" s="76"/>
      <c r="AK34" s="76"/>
      <c r="AL34" s="76"/>
      <c r="AM34" s="76"/>
      <c r="AN34" s="76"/>
      <c r="AO34" s="76"/>
      <c r="AP34" s="76"/>
      <c r="AQ34" s="76"/>
      <c r="AR34" s="76"/>
      <c r="AS34" s="76"/>
      <c r="AT34" s="76"/>
      <c r="AU34" s="76"/>
      <c r="AV34" s="76"/>
      <c r="AW34" s="76"/>
      <c r="AX34" s="76"/>
      <c r="AY34" s="76"/>
      <c r="AZ34" s="76"/>
      <c r="BA34" s="76"/>
      <c r="BB34" s="76"/>
      <c r="BC34" s="76"/>
      <c r="BD34" s="76"/>
    </row>
    <row r="35" spans="6:56" x14ac:dyDescent="0.35">
      <c r="F35" s="76"/>
      <c r="G35" s="76"/>
      <c r="H35" s="76"/>
      <c r="I35" s="76"/>
      <c r="J35" s="76"/>
      <c r="K35" s="76"/>
      <c r="L35" s="76"/>
      <c r="M35" s="76"/>
      <c r="N35" s="76"/>
      <c r="O35" s="76"/>
      <c r="P35" s="76"/>
      <c r="Q35" s="76"/>
      <c r="R35" s="76"/>
      <c r="S35" s="76"/>
      <c r="T35" s="76"/>
      <c r="U35" s="76"/>
      <c r="V35" s="76"/>
      <c r="W35" s="76"/>
      <c r="X35" s="76"/>
      <c r="Y35" s="76"/>
      <c r="Z35" s="76"/>
      <c r="AA35" s="76"/>
      <c r="AB35" s="76"/>
      <c r="AC35" s="76"/>
      <c r="AD35" s="76"/>
      <c r="AE35" s="76"/>
      <c r="AF35" s="76"/>
      <c r="AG35" s="76"/>
      <c r="AH35" s="76"/>
      <c r="AI35" s="76"/>
      <c r="AJ35" s="76"/>
      <c r="AK35" s="76"/>
      <c r="AL35" s="76"/>
      <c r="AM35" s="76"/>
      <c r="AN35" s="76"/>
      <c r="AO35" s="76"/>
      <c r="AP35" s="76"/>
      <c r="AQ35" s="76"/>
      <c r="AR35" s="76"/>
      <c r="AS35" s="76"/>
      <c r="AT35" s="76"/>
      <c r="AU35" s="76"/>
      <c r="AV35" s="76"/>
      <c r="AW35" s="76"/>
      <c r="AX35" s="76"/>
      <c r="AY35" s="76"/>
      <c r="AZ35" s="76"/>
      <c r="BA35" s="76"/>
    </row>
    <row r="36" spans="6:56" x14ac:dyDescent="0.35">
      <c r="F36" s="76"/>
      <c r="G36" s="76"/>
      <c r="H36" s="76"/>
      <c r="I36" s="76"/>
      <c r="J36" s="76"/>
      <c r="K36" s="76"/>
      <c r="L36" s="76"/>
      <c r="M36" s="76"/>
      <c r="N36" s="76"/>
      <c r="O36" s="76"/>
      <c r="P36" s="76"/>
      <c r="Q36" s="76"/>
      <c r="R36" s="76"/>
      <c r="S36" s="76"/>
      <c r="T36" s="76"/>
      <c r="U36" s="76"/>
      <c r="V36" s="76"/>
      <c r="W36" s="76"/>
      <c r="X36" s="76"/>
      <c r="Y36" s="76"/>
      <c r="Z36" s="76"/>
      <c r="AA36" s="76"/>
      <c r="AB36" s="76"/>
      <c r="AC36" s="76"/>
      <c r="AD36" s="76"/>
      <c r="AE36" s="76"/>
      <c r="AF36" s="76"/>
      <c r="AG36" s="76"/>
      <c r="AH36" s="76"/>
      <c r="AI36" s="76"/>
      <c r="AJ36" s="76"/>
      <c r="AK36" s="76"/>
      <c r="AL36" s="76"/>
      <c r="AM36" s="76"/>
      <c r="AN36" s="76"/>
      <c r="AO36" s="76"/>
      <c r="AP36" s="76"/>
      <c r="AQ36" s="76"/>
      <c r="AR36" s="76"/>
      <c r="AS36" s="76"/>
      <c r="AT36" s="76"/>
      <c r="AU36" s="76"/>
      <c r="AV36" s="76"/>
      <c r="AW36" s="76"/>
      <c r="AX36" s="76"/>
      <c r="AY36" s="76"/>
      <c r="AZ36" s="76"/>
      <c r="BA36" s="76"/>
    </row>
    <row r="37" spans="6:56" x14ac:dyDescent="0.35">
      <c r="F37" s="76"/>
      <c r="G37" s="76"/>
      <c r="H37" s="76"/>
      <c r="I37" s="76"/>
      <c r="J37" s="76"/>
      <c r="K37" s="76"/>
      <c r="L37" s="76"/>
      <c r="M37" s="76"/>
      <c r="N37" s="76"/>
      <c r="O37" s="76"/>
      <c r="P37" s="76"/>
      <c r="Q37" s="76"/>
      <c r="R37" s="76"/>
      <c r="S37" s="76"/>
      <c r="T37" s="76"/>
      <c r="U37" s="76"/>
      <c r="V37" s="76"/>
      <c r="W37" s="76"/>
      <c r="X37" s="76"/>
      <c r="Y37" s="76"/>
      <c r="Z37" s="76"/>
      <c r="AA37" s="76"/>
      <c r="AB37" s="76"/>
      <c r="AC37" s="76"/>
      <c r="AD37" s="76"/>
      <c r="AE37" s="76"/>
      <c r="AF37" s="76"/>
      <c r="AG37" s="76"/>
      <c r="AH37" s="76"/>
      <c r="AI37" s="76"/>
      <c r="AJ37" s="76"/>
      <c r="AK37" s="76"/>
      <c r="AL37" s="76"/>
      <c r="AM37" s="76"/>
      <c r="AN37" s="76"/>
      <c r="AO37" s="76"/>
      <c r="AP37" s="76"/>
      <c r="AQ37" s="76"/>
      <c r="AR37" s="76"/>
      <c r="AS37" s="76"/>
      <c r="AT37" s="76"/>
      <c r="AU37" s="76"/>
      <c r="AV37" s="76"/>
      <c r="AW37" s="76"/>
      <c r="AX37" s="76"/>
      <c r="AY37" s="76"/>
    </row>
    <row r="38" spans="6:56" x14ac:dyDescent="0.35">
      <c r="F38" s="76"/>
      <c r="G38" s="76"/>
      <c r="H38" s="76"/>
      <c r="I38" s="76"/>
      <c r="J38" s="76"/>
      <c r="K38" s="76"/>
      <c r="L38" s="76"/>
      <c r="M38" s="76"/>
      <c r="N38" s="76"/>
      <c r="O38" s="76"/>
      <c r="P38" s="76"/>
      <c r="Q38" s="76"/>
      <c r="R38" s="76"/>
      <c r="S38" s="76"/>
      <c r="T38" s="76"/>
      <c r="U38" s="76"/>
      <c r="V38" s="76"/>
      <c r="W38" s="76"/>
      <c r="X38" s="76"/>
      <c r="Y38" s="76"/>
      <c r="Z38" s="76"/>
      <c r="AA38" s="76"/>
      <c r="AB38" s="76"/>
      <c r="AC38" s="76"/>
      <c r="AD38" s="76"/>
      <c r="AE38" s="76"/>
      <c r="AF38" s="76"/>
      <c r="AG38" s="76"/>
      <c r="AH38" s="76"/>
      <c r="AI38" s="76"/>
      <c r="AJ38" s="76"/>
      <c r="AK38" s="76"/>
      <c r="AL38" s="76"/>
      <c r="AM38" s="76"/>
      <c r="AN38" s="76"/>
      <c r="AO38" s="76"/>
      <c r="AP38" s="76"/>
      <c r="AQ38" s="76"/>
      <c r="AR38" s="76"/>
      <c r="AS38" s="76"/>
      <c r="AT38" s="76"/>
      <c r="AU38" s="76"/>
      <c r="AV38" s="76"/>
      <c r="AW38" s="76"/>
      <c r="AX38" s="76"/>
      <c r="AY38" s="76"/>
      <c r="AZ38" s="76"/>
      <c r="BA38" s="76"/>
      <c r="BB38" s="76"/>
      <c r="BC38" s="76"/>
      <c r="BD38" s="76"/>
    </row>
    <row r="39" spans="6:56" x14ac:dyDescent="0.35">
      <c r="F39" s="76"/>
      <c r="G39" s="76"/>
      <c r="H39" s="76"/>
      <c r="I39" s="76"/>
      <c r="J39" s="76"/>
      <c r="K39" s="76"/>
      <c r="L39" s="76"/>
      <c r="M39" s="76"/>
      <c r="N39" s="76"/>
      <c r="O39" s="76"/>
      <c r="P39" s="76"/>
      <c r="Q39" s="76"/>
      <c r="R39" s="76"/>
      <c r="S39" s="76"/>
      <c r="T39" s="76"/>
      <c r="U39" s="76"/>
      <c r="V39" s="76"/>
      <c r="W39" s="76"/>
      <c r="X39" s="76"/>
      <c r="Y39" s="76"/>
      <c r="Z39" s="76"/>
      <c r="AA39" s="76"/>
      <c r="AB39" s="76"/>
      <c r="AC39" s="76"/>
      <c r="AD39" s="76"/>
      <c r="AE39" s="76"/>
      <c r="AF39" s="76"/>
      <c r="AG39" s="76"/>
      <c r="AH39" s="76"/>
      <c r="AI39" s="76"/>
      <c r="AJ39" s="76"/>
      <c r="AK39" s="76"/>
      <c r="AL39" s="76"/>
      <c r="AM39" s="76"/>
      <c r="AN39" s="76"/>
      <c r="AO39" s="76"/>
      <c r="AP39" s="76"/>
      <c r="AQ39" s="76"/>
      <c r="AR39" s="76"/>
      <c r="AS39" s="76"/>
      <c r="AT39" s="76"/>
      <c r="AU39" s="76"/>
      <c r="AV39" s="76"/>
      <c r="AW39" s="76"/>
      <c r="AX39" s="76"/>
      <c r="AY39" s="76"/>
      <c r="AZ39" s="76"/>
      <c r="BA39" s="76"/>
      <c r="BB39" s="76"/>
      <c r="BC39" s="76"/>
      <c r="BD39" s="76"/>
    </row>
    <row r="40" spans="6:56" x14ac:dyDescent="0.35">
      <c r="F40" s="76"/>
      <c r="G40" s="76"/>
      <c r="H40" s="76"/>
      <c r="I40" s="76"/>
      <c r="J40" s="76"/>
      <c r="K40" s="76"/>
      <c r="L40" s="76"/>
      <c r="M40" s="76"/>
      <c r="N40" s="76"/>
      <c r="O40" s="76"/>
      <c r="P40" s="76"/>
      <c r="Q40" s="76"/>
      <c r="R40" s="76"/>
      <c r="S40" s="76"/>
      <c r="T40" s="76"/>
      <c r="U40" s="76"/>
      <c r="V40" s="76"/>
      <c r="W40" s="76"/>
      <c r="X40" s="76"/>
      <c r="Y40" s="76"/>
      <c r="Z40" s="76"/>
      <c r="AA40" s="76"/>
      <c r="AB40" s="76"/>
      <c r="AC40" s="76"/>
      <c r="AD40" s="76"/>
      <c r="AE40" s="76"/>
      <c r="AF40" s="76"/>
      <c r="AG40" s="76"/>
      <c r="AH40" s="76"/>
      <c r="AI40" s="76"/>
      <c r="AJ40" s="76"/>
      <c r="AK40" s="76"/>
      <c r="AL40" s="76"/>
      <c r="AM40" s="76"/>
      <c r="AN40" s="76"/>
      <c r="AO40" s="76"/>
      <c r="AP40" s="76"/>
      <c r="AQ40" s="76"/>
      <c r="AR40" s="76"/>
      <c r="AS40" s="76"/>
      <c r="AT40" s="76"/>
      <c r="AU40" s="76"/>
      <c r="AV40" s="76"/>
      <c r="AW40" s="76"/>
      <c r="AX40" s="76"/>
      <c r="AY40" s="76"/>
      <c r="AZ40" s="76"/>
      <c r="BA40" s="76"/>
      <c r="BB40" s="76"/>
      <c r="BC40" s="76"/>
      <c r="BD40" s="76"/>
    </row>
    <row r="41" spans="6:56" x14ac:dyDescent="0.35">
      <c r="F41" s="76"/>
      <c r="G41" s="76"/>
      <c r="H41" s="76"/>
      <c r="I41" s="76"/>
      <c r="J41" s="76"/>
      <c r="K41" s="76"/>
      <c r="L41" s="76"/>
      <c r="M41" s="76"/>
      <c r="N41" s="76"/>
      <c r="O41" s="76"/>
      <c r="P41" s="76"/>
      <c r="Q41" s="76"/>
      <c r="R41" s="76"/>
      <c r="S41" s="76"/>
      <c r="T41" s="76"/>
      <c r="U41" s="76"/>
      <c r="V41" s="76"/>
      <c r="W41" s="76"/>
      <c r="X41" s="76"/>
      <c r="Y41" s="76"/>
      <c r="Z41" s="76"/>
      <c r="AA41" s="76"/>
      <c r="AB41" s="76"/>
      <c r="AC41" s="76"/>
      <c r="AD41" s="76"/>
      <c r="AE41" s="76"/>
      <c r="AF41" s="76"/>
      <c r="AG41" s="76"/>
      <c r="AH41" s="76"/>
      <c r="AI41" s="76"/>
      <c r="AJ41" s="76"/>
      <c r="AK41" s="76"/>
      <c r="AL41" s="76"/>
      <c r="AM41" s="76"/>
      <c r="AN41" s="76"/>
      <c r="AO41" s="76"/>
      <c r="AP41" s="76"/>
      <c r="AQ41" s="76"/>
      <c r="AR41" s="76"/>
      <c r="AS41" s="76"/>
      <c r="AT41" s="76"/>
      <c r="AU41" s="76"/>
      <c r="AV41" s="76"/>
      <c r="AW41" s="76"/>
      <c r="AX41" s="76"/>
      <c r="AY41" s="76"/>
      <c r="AZ41" s="76"/>
      <c r="BA41" s="76"/>
      <c r="BB41" s="76"/>
      <c r="BC41" s="76"/>
      <c r="BD41" s="76"/>
    </row>
    <row r="42" spans="6:56" x14ac:dyDescent="0.35">
      <c r="F42" s="76"/>
      <c r="G42" s="76"/>
      <c r="H42" s="76"/>
      <c r="I42" s="76"/>
      <c r="J42" s="76"/>
      <c r="K42" s="76"/>
      <c r="L42" s="76"/>
      <c r="M42" s="76"/>
      <c r="N42" s="76"/>
      <c r="O42" s="76"/>
      <c r="P42" s="76"/>
      <c r="Q42" s="76"/>
      <c r="R42" s="76"/>
      <c r="S42" s="76"/>
      <c r="T42" s="76"/>
      <c r="U42" s="76"/>
      <c r="V42" s="76"/>
      <c r="W42" s="76"/>
      <c r="X42" s="76"/>
      <c r="Y42" s="76"/>
      <c r="Z42" s="76"/>
      <c r="AA42" s="76"/>
      <c r="AB42" s="76"/>
      <c r="AC42" s="76"/>
      <c r="AD42" s="76"/>
      <c r="AE42" s="76"/>
      <c r="AF42" s="76"/>
      <c r="AG42" s="76"/>
      <c r="AH42" s="76"/>
      <c r="AI42" s="76"/>
      <c r="AJ42" s="76"/>
      <c r="AK42" s="76"/>
      <c r="AL42" s="76"/>
      <c r="AM42" s="76"/>
      <c r="AN42" s="76"/>
      <c r="AO42" s="76"/>
      <c r="AP42" s="76"/>
      <c r="AQ42" s="76"/>
      <c r="AR42" s="76"/>
      <c r="AS42" s="76"/>
      <c r="AT42" s="76"/>
      <c r="AU42" s="76"/>
      <c r="AV42" s="76"/>
      <c r="AW42" s="76"/>
      <c r="AX42" s="76"/>
      <c r="AY42" s="76"/>
      <c r="AZ42" s="76"/>
      <c r="BA42" s="76"/>
      <c r="BB42" s="76"/>
      <c r="BC42" s="76"/>
      <c r="BD42" s="76"/>
    </row>
    <row r="43" spans="6:56" x14ac:dyDescent="0.35">
      <c r="F43" s="76"/>
      <c r="G43" s="76"/>
      <c r="H43" s="76"/>
      <c r="I43" s="76"/>
      <c r="J43" s="76"/>
      <c r="K43" s="76"/>
      <c r="L43" s="76"/>
      <c r="M43" s="76"/>
      <c r="N43" s="76"/>
      <c r="O43" s="76"/>
      <c r="P43" s="76"/>
      <c r="Q43" s="76"/>
      <c r="R43" s="76"/>
      <c r="S43" s="76"/>
      <c r="T43" s="76"/>
      <c r="U43" s="76"/>
      <c r="V43" s="76"/>
      <c r="W43" s="76"/>
      <c r="X43" s="76"/>
      <c r="Y43" s="76"/>
      <c r="Z43" s="76"/>
      <c r="AA43" s="76"/>
      <c r="AB43" s="76"/>
      <c r="AC43" s="76"/>
      <c r="AD43" s="76"/>
      <c r="AE43" s="76"/>
      <c r="AF43" s="76"/>
      <c r="AG43" s="76"/>
      <c r="AH43" s="76"/>
      <c r="AI43" s="76"/>
      <c r="AJ43" s="76"/>
      <c r="AK43" s="76"/>
      <c r="AL43" s="76"/>
      <c r="AM43" s="76"/>
      <c r="AN43" s="76"/>
      <c r="AO43" s="76"/>
      <c r="AP43" s="76"/>
      <c r="AQ43" s="76"/>
      <c r="AR43" s="76"/>
      <c r="AS43" s="76"/>
      <c r="AT43" s="76"/>
      <c r="AU43" s="76"/>
      <c r="AV43" s="76"/>
      <c r="AW43" s="76"/>
      <c r="AX43" s="76"/>
      <c r="AY43" s="76"/>
      <c r="AZ43" s="76"/>
      <c r="BA43" s="76"/>
      <c r="BB43" s="76"/>
      <c r="BC43" s="76"/>
      <c r="BD43" s="76"/>
    </row>
    <row r="44" spans="6:56" x14ac:dyDescent="0.35">
      <c r="F44" s="76"/>
      <c r="G44" s="76"/>
      <c r="H44" s="76"/>
      <c r="I44" s="76"/>
      <c r="J44" s="76"/>
      <c r="K44" s="76"/>
      <c r="L44" s="76"/>
      <c r="M44" s="76"/>
      <c r="N44" s="76"/>
      <c r="O44" s="76"/>
      <c r="P44" s="76"/>
      <c r="Q44" s="76"/>
      <c r="R44" s="76"/>
      <c r="S44" s="76"/>
      <c r="T44" s="76"/>
      <c r="U44" s="76"/>
      <c r="V44" s="76"/>
      <c r="W44" s="76"/>
      <c r="X44" s="76"/>
      <c r="Y44" s="76"/>
      <c r="Z44" s="76"/>
      <c r="AA44" s="76"/>
      <c r="AB44" s="76"/>
      <c r="AC44" s="76"/>
      <c r="AD44" s="76"/>
      <c r="AE44" s="76"/>
      <c r="AF44" s="76"/>
      <c r="AG44" s="76"/>
      <c r="AH44" s="76"/>
      <c r="AI44" s="76"/>
      <c r="AJ44" s="76"/>
      <c r="AK44" s="76"/>
      <c r="AL44" s="76"/>
      <c r="AM44" s="76"/>
      <c r="AN44" s="76"/>
      <c r="AO44" s="76"/>
      <c r="AP44" s="76"/>
      <c r="AQ44" s="76"/>
      <c r="AR44" s="76"/>
      <c r="AS44" s="76"/>
      <c r="AT44" s="76"/>
      <c r="AU44" s="76"/>
      <c r="AV44" s="76"/>
      <c r="AW44" s="76"/>
      <c r="AX44" s="76"/>
      <c r="AY44" s="76"/>
      <c r="AZ44" s="76"/>
      <c r="BA44" s="76"/>
      <c r="BB44" s="76"/>
      <c r="BC44" s="76"/>
      <c r="BD44" s="76"/>
    </row>
    <row r="45" spans="6:56" x14ac:dyDescent="0.35">
      <c r="F45" s="76"/>
      <c r="G45" s="76"/>
      <c r="H45" s="76"/>
      <c r="I45" s="76"/>
      <c r="J45" s="76"/>
      <c r="K45" s="76"/>
      <c r="L45" s="76"/>
      <c r="M45" s="76"/>
      <c r="N45" s="76"/>
      <c r="O45" s="76"/>
      <c r="P45" s="76"/>
      <c r="Q45" s="76"/>
      <c r="R45" s="76"/>
      <c r="S45" s="76"/>
      <c r="T45" s="76"/>
      <c r="U45" s="76"/>
      <c r="V45" s="76"/>
      <c r="W45" s="76"/>
      <c r="X45" s="76"/>
      <c r="Y45" s="76"/>
      <c r="Z45" s="76"/>
      <c r="AA45" s="76"/>
      <c r="AB45" s="76"/>
      <c r="AC45" s="76"/>
      <c r="AD45" s="76"/>
      <c r="AE45" s="76"/>
      <c r="AF45" s="76"/>
      <c r="AG45" s="76"/>
      <c r="AH45" s="76"/>
      <c r="AI45" s="76"/>
      <c r="AJ45" s="76"/>
      <c r="AK45" s="76"/>
      <c r="AL45" s="76"/>
      <c r="AM45" s="76"/>
      <c r="AN45" s="76"/>
      <c r="AO45" s="76"/>
      <c r="AP45" s="76"/>
      <c r="AQ45" s="76"/>
      <c r="AR45" s="76"/>
      <c r="AS45" s="76"/>
      <c r="AT45" s="76"/>
      <c r="AU45" s="76"/>
      <c r="AV45" s="76"/>
      <c r="AW45" s="76"/>
      <c r="AX45" s="76"/>
    </row>
    <row r="46" spans="6:56" x14ac:dyDescent="0.35">
      <c r="F46" s="76"/>
      <c r="G46" s="76"/>
      <c r="H46" s="76"/>
      <c r="I46" s="76"/>
      <c r="J46" s="76"/>
      <c r="K46" s="76"/>
      <c r="L46" s="76"/>
      <c r="M46" s="76"/>
      <c r="N46" s="76"/>
      <c r="O46" s="76"/>
      <c r="P46" s="76"/>
      <c r="Q46" s="76"/>
      <c r="R46" s="76"/>
      <c r="S46" s="76"/>
      <c r="T46" s="76"/>
      <c r="U46" s="76"/>
      <c r="V46" s="76"/>
      <c r="W46" s="76"/>
      <c r="X46" s="76"/>
      <c r="Y46" s="76"/>
      <c r="Z46" s="76"/>
      <c r="AA46" s="76"/>
      <c r="AB46" s="76"/>
      <c r="AC46" s="76"/>
      <c r="AD46" s="76"/>
      <c r="AE46" s="76"/>
      <c r="AF46" s="76"/>
      <c r="AG46" s="76"/>
      <c r="AH46" s="76"/>
      <c r="AI46" s="76"/>
      <c r="AJ46" s="76"/>
      <c r="AK46" s="76"/>
      <c r="AL46" s="76"/>
      <c r="AM46" s="76"/>
      <c r="AN46" s="76"/>
      <c r="AO46" s="76"/>
      <c r="AP46" s="76"/>
      <c r="AQ46" s="76"/>
      <c r="AR46" s="76"/>
      <c r="AS46" s="76"/>
      <c r="AT46" s="76"/>
      <c r="AU46" s="76"/>
      <c r="AV46" s="76"/>
      <c r="AW46" s="76"/>
    </row>
  </sheetData>
  <mergeCells count="18">
    <mergeCell ref="A2:E2"/>
    <mergeCell ref="A3:A4"/>
    <mergeCell ref="B3:E3"/>
    <mergeCell ref="F3:I3"/>
    <mergeCell ref="J3:M3"/>
    <mergeCell ref="AD3:AG3"/>
    <mergeCell ref="AH3:AK3"/>
    <mergeCell ref="BB3:BE3"/>
    <mergeCell ref="AX3:BA3"/>
    <mergeCell ref="A18:M18"/>
    <mergeCell ref="N3:Q3"/>
    <mergeCell ref="AP3:AS3"/>
    <mergeCell ref="AT3:AW3"/>
    <mergeCell ref="AL3:AO3"/>
    <mergeCell ref="A16:U16"/>
    <mergeCell ref="R3:U3"/>
    <mergeCell ref="V3:Y3"/>
    <mergeCell ref="Z3:AC3"/>
  </mergeCells>
  <hyperlinks>
    <hyperlink ref="A1" location="Содержание!A1" display="          К содержанию" xr:uid="{00000000-0004-0000-0B00-000000000000}"/>
  </hyperlink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Листы</vt:lpstr>
      </vt:variant>
      <vt:variant>
        <vt:i4>7</vt:i4>
      </vt:variant>
      <vt:variant>
        <vt:lpstr>Именованные диапазоны</vt:lpstr>
      </vt:variant>
      <vt:variant>
        <vt:i4>3</vt:i4>
      </vt:variant>
    </vt:vector>
  </HeadingPairs>
  <TitlesOfParts>
    <vt:vector size="10" baseType="lpstr">
      <vt:lpstr>СВОД</vt:lpstr>
      <vt:lpstr>ЗП</vt:lpstr>
      <vt:lpstr>НАСЕЛЕНИЕ</vt:lpstr>
      <vt:lpstr>ВВП_ТЕКУЩ_95</vt:lpstr>
      <vt:lpstr>ВВП_ТЕКУЩ_11</vt:lpstr>
      <vt:lpstr>ВВП_ПОСТ_СК_03</vt:lpstr>
      <vt:lpstr>ВВП_ПОСТ_СК_11</vt:lpstr>
      <vt:lpstr>ВВП_ПОСТ_СК_03!Заголовки_для_печати</vt:lpstr>
      <vt:lpstr>ВВП_ТЕКУЩ_11!Заголовки_для_печати</vt:lpstr>
      <vt:lpstr>ВВП_ТЕКУЩ_95!Заголовки_для_печати</vt:lpstr>
    </vt:vector>
  </TitlesOfParts>
  <Company>GKS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Andreeva</dc:creator>
  <cp:lastModifiedBy>Гуленков Илья Васильевич</cp:lastModifiedBy>
  <cp:lastPrinted>2015-03-18T09:20:56Z</cp:lastPrinted>
  <dcterms:created xsi:type="dcterms:W3CDTF">2005-07-15T08:19:41Z</dcterms:created>
  <dcterms:modified xsi:type="dcterms:W3CDTF">2025-04-02T21:19:56Z</dcterms:modified>
</cp:coreProperties>
</file>