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5" i="1"/>
  <c r="C95"/>
  <c r="J30"/>
  <c r="I30" s="1"/>
  <c r="K29"/>
  <c r="J29" s="1"/>
  <c r="I29" s="1"/>
  <c r="K30"/>
  <c r="K31"/>
  <c r="J31" s="1"/>
  <c r="I31" s="1"/>
  <c r="K32"/>
  <c r="J32" s="1"/>
  <c r="I32" s="1"/>
  <c r="K28"/>
  <c r="J28" s="1"/>
  <c r="O32"/>
  <c r="O31"/>
  <c r="O30"/>
  <c r="O29"/>
  <c r="O28"/>
  <c r="N30"/>
  <c r="N31"/>
  <c r="N32"/>
  <c r="N29"/>
  <c r="N28"/>
  <c r="M33"/>
  <c r="L33"/>
  <c r="M35"/>
  <c r="B7"/>
  <c r="B8" s="1"/>
  <c r="A7"/>
  <c r="A8" s="1"/>
  <c r="E2" l="1"/>
  <c r="E3"/>
  <c r="E4"/>
  <c r="E5"/>
  <c r="J33"/>
  <c r="K39" s="1"/>
  <c r="I28"/>
  <c r="I33" s="1"/>
  <c r="I39" s="1"/>
  <c r="I40" s="1"/>
  <c r="D5"/>
  <c r="G5" s="1"/>
  <c r="D2"/>
  <c r="D3"/>
  <c r="G3" s="1"/>
  <c r="D4"/>
  <c r="G4" s="1"/>
  <c r="O33"/>
  <c r="N33"/>
  <c r="F4"/>
  <c r="F3"/>
  <c r="G2" l="1"/>
  <c r="G6" s="1"/>
  <c r="F2"/>
  <c r="D6"/>
  <c r="D9" s="1"/>
  <c r="F5"/>
  <c r="F6" s="1"/>
  <c r="H6" s="1"/>
  <c r="E6"/>
</calcChain>
</file>

<file path=xl/sharedStrings.xml><?xml version="1.0" encoding="utf-8"?>
<sst xmlns="http://schemas.openxmlformats.org/spreadsheetml/2006/main" count="24" uniqueCount="22">
  <si>
    <t>x</t>
  </si>
  <si>
    <t>y</t>
  </si>
  <si>
    <t>mean</t>
  </si>
  <si>
    <t>total</t>
  </si>
  <si>
    <t>xi-mean</t>
  </si>
  <si>
    <t>yi-mean</t>
  </si>
  <si>
    <t>D*E</t>
  </si>
  <si>
    <t>(xi-mean)2</t>
  </si>
  <si>
    <t>Birthweight (y)</t>
  </si>
  <si>
    <t>Estriol(x)</t>
  </si>
  <si>
    <t>xy</t>
  </si>
  <si>
    <t>Xsqr</t>
  </si>
  <si>
    <t xml:space="preserve"> </t>
  </si>
  <si>
    <t>y-yi</t>
  </si>
  <si>
    <t>sqr(J)</t>
  </si>
  <si>
    <t>RMSE</t>
  </si>
  <si>
    <t>MAE</t>
  </si>
  <si>
    <t>R(sqr)</t>
  </si>
  <si>
    <t>1-</t>
  </si>
  <si>
    <t>n-1</t>
  </si>
  <si>
    <t>1-R(sqr)</t>
  </si>
  <si>
    <t>n-k-1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</si>
</sst>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480392</xdr:colOff>
      <xdr:row>37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29000"/>
          <a:ext cx="4770783" cy="379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7</xdr:col>
      <xdr:colOff>180975</xdr:colOff>
      <xdr:row>54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429500"/>
          <a:ext cx="4448175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12</xdr:col>
      <xdr:colOff>904875</xdr:colOff>
      <xdr:row>82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1049000"/>
          <a:ext cx="8220075" cy="470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12</xdr:col>
      <xdr:colOff>276225</xdr:colOff>
      <xdr:row>91</xdr:row>
      <xdr:rowOff>66675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5811500"/>
          <a:ext cx="7591425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5"/>
  <sheetViews>
    <sheetView tabSelected="1" topLeftCell="A74" zoomScale="115" zoomScaleNormal="115" workbookViewId="0">
      <selection activeCell="O82" sqref="O82"/>
    </sheetView>
  </sheetViews>
  <sheetFormatPr defaultRowHeight="15"/>
  <cols>
    <col min="13" max="13" width="14.28515625" bestFit="1" customWidth="1"/>
  </cols>
  <sheetData>
    <row r="1" spans="1:8">
      <c r="A1" t="s">
        <v>0</v>
      </c>
      <c r="B1" t="s">
        <v>1</v>
      </c>
      <c r="D1" t="s">
        <v>4</v>
      </c>
      <c r="E1" t="s">
        <v>5</v>
      </c>
      <c r="F1" t="s">
        <v>6</v>
      </c>
      <c r="G1" t="s">
        <v>7</v>
      </c>
    </row>
    <row r="2" spans="1:8">
      <c r="A2">
        <v>1</v>
      </c>
      <c r="B2">
        <v>2</v>
      </c>
      <c r="D2">
        <f>A2-A8</f>
        <v>-1.5</v>
      </c>
      <c r="E2">
        <f>B2-B8</f>
        <v>-5.75</v>
      </c>
      <c r="F2">
        <f>D2*E2</f>
        <v>8.625</v>
      </c>
      <c r="G2">
        <f>D2*D2</f>
        <v>2.25</v>
      </c>
    </row>
    <row r="3" spans="1:8">
      <c r="A3">
        <v>2</v>
      </c>
      <c r="B3">
        <v>4</v>
      </c>
      <c r="D3">
        <f>A3-A8</f>
        <v>-0.5</v>
      </c>
      <c r="E3">
        <f>B3-B8</f>
        <v>-3.75</v>
      </c>
      <c r="F3">
        <f t="shared" ref="F3:F5" si="0">D3*E3</f>
        <v>1.875</v>
      </c>
      <c r="G3">
        <f>D3*D3</f>
        <v>0.25</v>
      </c>
    </row>
    <row r="4" spans="1:8">
      <c r="A4">
        <v>3</v>
      </c>
      <c r="B4">
        <v>9</v>
      </c>
      <c r="D4">
        <f>A4-A8</f>
        <v>0.5</v>
      </c>
      <c r="E4">
        <f>B4-B8</f>
        <v>1.25</v>
      </c>
      <c r="F4">
        <f t="shared" si="0"/>
        <v>0.625</v>
      </c>
      <c r="G4">
        <f>D4*D4</f>
        <v>0.25</v>
      </c>
    </row>
    <row r="5" spans="1:8">
      <c r="A5">
        <v>4</v>
      </c>
      <c r="B5">
        <v>16</v>
      </c>
      <c r="D5">
        <f>A5-A8</f>
        <v>1.5</v>
      </c>
      <c r="E5">
        <f>B5-B8</f>
        <v>8.25</v>
      </c>
      <c r="F5">
        <f t="shared" si="0"/>
        <v>12.375</v>
      </c>
      <c r="G5">
        <f>D5*D5</f>
        <v>2.25</v>
      </c>
    </row>
    <row r="6" spans="1:8">
      <c r="D6">
        <f>SUM(D2:D5)</f>
        <v>0</v>
      </c>
      <c r="E6">
        <f>SUM(E2:E5)</f>
        <v>0</v>
      </c>
      <c r="F6">
        <f>SUM(F2:F5)</f>
        <v>23.5</v>
      </c>
      <c r="G6">
        <f>SUM(G2:G5)</f>
        <v>5</v>
      </c>
      <c r="H6">
        <f>F6/G6</f>
        <v>4.7</v>
      </c>
    </row>
    <row r="7" spans="1:8">
      <c r="A7">
        <f>SUM(A2:A5)</f>
        <v>10</v>
      </c>
      <c r="B7">
        <f>SUM(B2:B5)</f>
        <v>31</v>
      </c>
      <c r="C7" t="s">
        <v>3</v>
      </c>
    </row>
    <row r="8" spans="1:8">
      <c r="A8">
        <f>A7/4</f>
        <v>2.5</v>
      </c>
      <c r="B8">
        <f>B7/4</f>
        <v>7.75</v>
      </c>
      <c r="C8" t="s">
        <v>2</v>
      </c>
    </row>
    <row r="9" spans="1:8">
      <c r="D9">
        <f>D6-A8</f>
        <v>-2.5</v>
      </c>
    </row>
    <row r="27" spans="9:15">
      <c r="I27" t="s">
        <v>14</v>
      </c>
      <c r="J27" t="s">
        <v>13</v>
      </c>
      <c r="K27" t="s">
        <v>1</v>
      </c>
      <c r="L27" s="1" t="s">
        <v>9</v>
      </c>
      <c r="M27" s="1" t="s">
        <v>8</v>
      </c>
      <c r="N27" t="s">
        <v>10</v>
      </c>
      <c r="O27" t="s">
        <v>11</v>
      </c>
    </row>
    <row r="28" spans="9:15">
      <c r="I28">
        <f>J28*J28</f>
        <v>0.16000000000000003</v>
      </c>
      <c r="J28">
        <f>L28-K28</f>
        <v>0.4</v>
      </c>
      <c r="K28">
        <f>-0.1+0.7*L28</f>
        <v>0.6</v>
      </c>
      <c r="L28">
        <v>1</v>
      </c>
      <c r="M28">
        <v>1</v>
      </c>
      <c r="N28">
        <f>L28*M28</f>
        <v>1</v>
      </c>
      <c r="O28">
        <f>L28*L28</f>
        <v>1</v>
      </c>
    </row>
    <row r="29" spans="9:15">
      <c r="I29">
        <f t="shared" ref="I29:I32" si="1">J29*J29</f>
        <v>0.49000000000000027</v>
      </c>
      <c r="J29">
        <f t="shared" ref="J29:J32" si="2">L29-K29</f>
        <v>0.70000000000000018</v>
      </c>
      <c r="K29">
        <f t="shared" ref="K29:K32" si="3">-0.1+0.7*L29</f>
        <v>1.2999999999999998</v>
      </c>
      <c r="L29">
        <v>2</v>
      </c>
      <c r="M29">
        <v>1</v>
      </c>
      <c r="N29">
        <f>L29*M29</f>
        <v>2</v>
      </c>
      <c r="O29">
        <f t="shared" ref="O29:O32" si="4">L29*L29</f>
        <v>4</v>
      </c>
    </row>
    <row r="30" spans="9:15">
      <c r="I30">
        <f t="shared" si="1"/>
        <v>1.0000000000000009</v>
      </c>
      <c r="J30">
        <f t="shared" si="2"/>
        <v>1.0000000000000004</v>
      </c>
      <c r="K30">
        <f t="shared" si="3"/>
        <v>1.9999999999999996</v>
      </c>
      <c r="L30">
        <v>3</v>
      </c>
      <c r="M30">
        <v>2</v>
      </c>
      <c r="N30">
        <f t="shared" ref="N30:N32" si="5">L30*M30</f>
        <v>6</v>
      </c>
      <c r="O30">
        <f t="shared" si="4"/>
        <v>9</v>
      </c>
    </row>
    <row r="31" spans="9:15">
      <c r="I31">
        <f t="shared" si="1"/>
        <v>1.6900000000000006</v>
      </c>
      <c r="J31">
        <f t="shared" si="2"/>
        <v>1.3000000000000003</v>
      </c>
      <c r="K31">
        <f t="shared" si="3"/>
        <v>2.6999999999999997</v>
      </c>
      <c r="L31">
        <v>4</v>
      </c>
      <c r="M31">
        <v>2</v>
      </c>
      <c r="N31">
        <f t="shared" si="5"/>
        <v>8</v>
      </c>
      <c r="O31">
        <f t="shared" si="4"/>
        <v>16</v>
      </c>
    </row>
    <row r="32" spans="9:15">
      <c r="I32">
        <f t="shared" si="1"/>
        <v>2.5600000000000005</v>
      </c>
      <c r="J32">
        <f t="shared" si="2"/>
        <v>1.6</v>
      </c>
      <c r="K32">
        <f t="shared" si="3"/>
        <v>3.4</v>
      </c>
      <c r="L32">
        <v>5</v>
      </c>
      <c r="M32">
        <v>4</v>
      </c>
      <c r="N32">
        <f t="shared" si="5"/>
        <v>20</v>
      </c>
      <c r="O32">
        <f t="shared" si="4"/>
        <v>25</v>
      </c>
    </row>
    <row r="33" spans="9:15">
      <c r="I33" s="1">
        <f>SUM(I28:I32)</f>
        <v>5.9000000000000021</v>
      </c>
      <c r="J33" s="1">
        <f>SUM(J28:J32)</f>
        <v>5.0000000000000009</v>
      </c>
      <c r="L33">
        <f>SUM(L28:L32)</f>
        <v>15</v>
      </c>
      <c r="M33">
        <f>SUM(M28:M32)</f>
        <v>10</v>
      </c>
      <c r="N33">
        <f>SUM(N28:N32)</f>
        <v>37</v>
      </c>
      <c r="O33">
        <f>SUM(O28:O32)</f>
        <v>55</v>
      </c>
    </row>
    <row r="35" spans="9:15">
      <c r="L35">
        <v>37</v>
      </c>
      <c r="M35">
        <f>15*10</f>
        <v>150</v>
      </c>
    </row>
    <row r="36" spans="9:15">
      <c r="M36">
        <v>5</v>
      </c>
    </row>
    <row r="37" spans="9:15">
      <c r="O37" t="s">
        <v>12</v>
      </c>
    </row>
    <row r="38" spans="9:15">
      <c r="I38" t="s">
        <v>15</v>
      </c>
      <c r="K38" t="s">
        <v>16</v>
      </c>
    </row>
    <row r="39" spans="9:15">
      <c r="I39">
        <f>I33/5</f>
        <v>1.1800000000000004</v>
      </c>
      <c r="K39">
        <f>J33/5</f>
        <v>1.0000000000000002</v>
      </c>
    </row>
    <row r="40" spans="9:15">
      <c r="I40">
        <f>SQRT(I39)</f>
        <v>1.0862780491200217</v>
      </c>
    </row>
    <row r="43" spans="9:15">
      <c r="J43">
        <v>0.16</v>
      </c>
    </row>
    <row r="94" spans="1:4">
      <c r="A94" t="s">
        <v>17</v>
      </c>
      <c r="B94" t="s">
        <v>20</v>
      </c>
      <c r="C94" t="s">
        <v>19</v>
      </c>
      <c r="D94" t="s">
        <v>21</v>
      </c>
    </row>
    <row r="95" spans="1:4">
      <c r="A95" t="s">
        <v>18</v>
      </c>
      <c r="B95" t="s">
        <v>18</v>
      </c>
      <c r="C95">
        <f>5-1</f>
        <v>4</v>
      </c>
      <c r="D95">
        <f>5-1-1</f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2019-06-09T04:25:04Z</dcterms:created>
  <dcterms:modified xsi:type="dcterms:W3CDTF">2019-06-09T05:58:09Z</dcterms:modified>
</cp:coreProperties>
</file>