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4355" windowHeight="4680" activeTab="4"/>
  </bookViews>
  <sheets>
    <sheet name="Sheet1" sheetId="1" r:id="rId1"/>
    <sheet name="Sheet2" sheetId="2" r:id="rId2"/>
    <sheet name="Sheet3" sheetId="3" r:id="rId3"/>
    <sheet name="Sheet4" sheetId="4" r:id="rId4"/>
    <sheet name="ngay1552019" sheetId="5" r:id="rId5"/>
  </sheets>
  <calcPr calcId="144525"/>
</workbook>
</file>

<file path=xl/calcChain.xml><?xml version="1.0" encoding="utf-8"?>
<calcChain xmlns="http://schemas.openxmlformats.org/spreadsheetml/2006/main">
  <c r="M15" i="2" l="1"/>
  <c r="K15" i="2"/>
  <c r="L15" i="2"/>
  <c r="H15" i="2"/>
  <c r="I15" i="2"/>
  <c r="J15" i="2"/>
  <c r="G15" i="2"/>
  <c r="N10" i="2"/>
  <c r="N11" i="2"/>
  <c r="N12" i="2"/>
  <c r="N9" i="2"/>
  <c r="K10" i="2"/>
  <c r="M10" i="2"/>
  <c r="K11" i="2"/>
  <c r="M11" i="2"/>
  <c r="K12" i="2"/>
  <c r="M12" i="2"/>
  <c r="M9" i="2"/>
  <c r="K9" i="2"/>
  <c r="G10" i="2"/>
  <c r="I10" i="2"/>
  <c r="G11" i="2"/>
  <c r="I11" i="2"/>
  <c r="G12" i="2"/>
  <c r="I12" i="2"/>
  <c r="I9" i="2"/>
  <c r="G9" i="2"/>
  <c r="G4" i="2"/>
  <c r="K4" i="2" s="1"/>
  <c r="I4" i="2"/>
  <c r="M4" i="2" s="1"/>
  <c r="G5" i="2"/>
  <c r="K5" i="2" s="1"/>
  <c r="I5" i="2"/>
  <c r="M5" i="2" s="1"/>
  <c r="G6" i="2"/>
  <c r="K6" i="2" s="1"/>
  <c r="I6" i="2"/>
  <c r="M6" i="2" s="1"/>
  <c r="I3" i="2"/>
  <c r="M3" i="2" s="1"/>
  <c r="N3" i="2" s="1"/>
  <c r="G3" i="2"/>
  <c r="K3" i="2" s="1"/>
  <c r="D4" i="1"/>
  <c r="E4" i="1"/>
  <c r="F4" i="1"/>
  <c r="G4" i="1"/>
  <c r="D5" i="1"/>
  <c r="E5" i="1"/>
  <c r="F5" i="1"/>
  <c r="G5" i="1"/>
  <c r="D6" i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D17" i="1"/>
  <c r="E17" i="1"/>
  <c r="F17" i="1"/>
  <c r="G17" i="1"/>
  <c r="D18" i="1"/>
  <c r="E18" i="1"/>
  <c r="F18" i="1"/>
  <c r="G18" i="1"/>
  <c r="G3" i="1"/>
  <c r="F3" i="1"/>
  <c r="E3" i="1"/>
  <c r="D3" i="1"/>
  <c r="G27" i="1"/>
  <c r="D29" i="1"/>
  <c r="F27" i="1"/>
  <c r="E27" i="1"/>
  <c r="D27" i="1"/>
  <c r="N6" i="2" l="1"/>
  <c r="N5" i="2"/>
  <c r="N4" i="2"/>
</calcChain>
</file>

<file path=xl/sharedStrings.xml><?xml version="1.0" encoding="utf-8"?>
<sst xmlns="http://schemas.openxmlformats.org/spreadsheetml/2006/main" count="138" uniqueCount="55">
  <si>
    <t xml:space="preserve">f8 04 14 08 97 00 22 00 00 00 04 00 00 00 00 00 00 01 f5 00 05 00 00 a6 30                 ø...—."...........õ....¦0     </t>
  </si>
  <si>
    <t xml:space="preserve">f8 04 14 08 97 00 22 00 00 00 04 00 00 00 00 00 00 01 f6 00 05 00 00 e2 30                 ø...—."...........ö....â0     </t>
  </si>
  <si>
    <t xml:space="preserve">f8 04 14 08 98 00 22 00 00 00 04 00 00 00 00 00 00 01 f5 00 05 00 00 f1 25                 ø...˜."...........õ....ñ%     </t>
  </si>
  <si>
    <t xml:space="preserve">f8 04 14 08 98 00 22 00 00 00 04 00 00 00 00 00 00 01 f6 00 05 00 00 b5 25                 ø...˜."...........ö....µ%     </t>
  </si>
  <si>
    <t>f8 04 14 08 97 00 22 00 00 00 04 00 00 00 00 00 00 01 f5 00 05 00 00 a6 30</t>
  </si>
  <si>
    <t>Column1</t>
  </si>
  <si>
    <t>Column2</t>
  </si>
  <si>
    <t>Column3</t>
  </si>
  <si>
    <t>Column4</t>
  </si>
  <si>
    <t>Column5</t>
  </si>
  <si>
    <t>Column6</t>
  </si>
  <si>
    <t>97</t>
  </si>
  <si>
    <t>f5</t>
  </si>
  <si>
    <t>a6</t>
  </si>
  <si>
    <t>30</t>
  </si>
  <si>
    <t>f6</t>
  </si>
  <si>
    <t>e2</t>
  </si>
  <si>
    <t>98</t>
  </si>
  <si>
    <t>f1</t>
  </si>
  <si>
    <t>25</t>
  </si>
  <si>
    <t>b5</t>
  </si>
  <si>
    <t>A0</t>
  </si>
  <si>
    <t>10100000</t>
  </si>
  <si>
    <t>00000001</t>
  </si>
  <si>
    <t>10100110</t>
  </si>
  <si>
    <t>00110000</t>
  </si>
  <si>
    <t>10010111</t>
  </si>
  <si>
    <t>11110101</t>
  </si>
  <si>
    <t xml:space="preserve">f8 04 14 08 a4 00 17 00 00 00 1e 00 00 00 04 00 00 01 f4 00 3b 00 00 e2 78                 ø...¤.............ô.;..âx     </t>
  </si>
  <si>
    <t xml:space="preserve">f8 04 14 08 a3 00 17 00 00 00 1f 00 00 00 04 00 00 01 f4 00 3d 00 00 b5 8c                 ø...£.............ô.=..µŒ     </t>
  </si>
  <si>
    <t xml:space="preserve">f8 04 14 08 a5 00 17 00 00 00 1f 00 00 00 04 00 00 01 f4 00 3d 00 00 3d 04                 ø...¥.............ô.=..=.     </t>
  </si>
  <si>
    <t xml:space="preserve">f8 04 14 08 a5 00 17 00 00 00 1f 00 00 00 04 00 00 01 f5 00 3d 00 00 00 c4                 ø...¥.............õ.=...Ä     </t>
  </si>
  <si>
    <t xml:space="preserve">f8 04 14 08 a5 00 18 00 00 00 1f 00 00 00 04 00 00 01 f4 00 3a 00 00 b9 36                 ø...¥.............ô.:..¹6     </t>
  </si>
  <si>
    <t xml:space="preserve">f8 04 14 08 a5 00 18 00 00 00 1f 00 00 00 04 00 00 01 f5 00 3a 00 00 84 f6                 ø...¥.............õ.:..„ö     </t>
  </si>
  <si>
    <t>f8 04 14 08 a6 00 17 00 00 00 1e 00 00 00 04 00 00 01 f5 00 3b 00 00 a6 00</t>
  </si>
  <si>
    <t xml:space="preserve">                                                                                                                                                                                                         </t>
  </si>
  <si>
    <t xml:space="preserve">f8 04 00 00 00 0a 64 64                                                                                                                                ø.....dd                                          </t>
  </si>
  <si>
    <t xml:space="preserve">f8 04 00 00 00 0a 64 64                                                                                                                                ø.....dd                   </t>
  </si>
  <si>
    <t>Do cac thong so</t>
  </si>
  <si>
    <t xml:space="preserve">f8 04 14 08 c5 00 17 00 00 00 20 00 00 00 00 00 00 01 f5 00 3e 00 00 09 f3                                                                             ø...Å..... .......õ.&gt;...ó                         </t>
  </si>
  <si>
    <t xml:space="preserve">f8 04 14 08 c4 00 17 00 00 00 1f 00 00 00 00 00 00 01 f5 00 3c 00 00 c0 30                                                                             ø...Ä.............õ.&lt;..À0                         </t>
  </si>
  <si>
    <t xml:space="preserve">f8 04 14 08 c4 00 17 00 00 00 1f 00 00 00 00 00 00 01 f4 00 3c 00 00 fd f0                                                                             ø...Ä.............ô.&lt;..ýð                         </t>
  </si>
  <si>
    <t xml:space="preserve">f8 04 14 08 c5 00 17 00 00 00 1f 00 00 00 00 00 00 01 f5 00 3c 00 00 fd cc                                                                             ø...Å.............õ.&lt;..ýÌ                         </t>
  </si>
  <si>
    <t xml:space="preserve">f8 04 14 08 c5 00 17 00 00 00 1f 00 00 00 00 00 00 01 f4 00 3c 00 00 c0 0c                                                                             ø...Å.............ô.&lt;..À.                         </t>
  </si>
  <si>
    <t xml:space="preserve">f8 04 14 08 c4 00 17 00 00 00 1f 00 00 00 00 00 00 01 f5 00 3c 00 00 c0 30      </t>
  </si>
  <si>
    <t>rep</t>
  </si>
  <si>
    <t xml:space="preserve">f8 42 c2 41                                                                                                                                            øBÂA            </t>
  </si>
  <si>
    <t xml:space="preserve">f8 42 c2 41                                                                                                                                            øBÂA                                              </t>
  </si>
  <si>
    <t>Reset energy</t>
  </si>
  <si>
    <t>rep reset energy</t>
  </si>
  <si>
    <t>Vao mode set parameter</t>
  </si>
  <si>
    <t>f8 03 00 00 00 07 10 61</t>
  </si>
  <si>
    <t xml:space="preserve">f8 03 0e 00 01 59 d8 00 01 25 80 08 98 27 10 55 f0 7b 04  </t>
  </si>
  <si>
    <t>rep Vao mode set parameter</t>
  </si>
  <si>
    <t>Add 1, AP 23000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</si>
</sst>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B2:G18" totalsRowShown="0">
  <autoFilter ref="B2:G18"/>
  <tableColumns count="6">
    <tableColumn id="1" name="Column1"/>
    <tableColumn id="2" name="Column2"/>
    <tableColumn id="3" name="Column3">
      <calculatedColumnFormula>MID(B3,13,2)</calculatedColumnFormula>
    </tableColumn>
    <tableColumn id="4" name="Column4">
      <calculatedColumnFormula>MID(B3,55,2)</calculatedColumnFormula>
    </tableColumn>
    <tableColumn id="5" name="Column5">
      <calculatedColumnFormula>MID(B3,70,2)</calculatedColumnFormula>
    </tableColumn>
    <tableColumn id="6" name="Column6">
      <calculatedColumnFormula>MID(B3,73,2)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9"/>
  <sheetViews>
    <sheetView topLeftCell="C1" zoomScale="130" zoomScaleNormal="130" workbookViewId="0">
      <selection activeCell="D3" sqref="D3:G13"/>
    </sheetView>
  </sheetViews>
  <sheetFormatPr defaultRowHeight="15" x14ac:dyDescent="0.25"/>
  <cols>
    <col min="2" max="2" width="91" bestFit="1" customWidth="1"/>
    <col min="3" max="7" width="10" customWidth="1"/>
  </cols>
  <sheetData>
    <row r="2" spans="2:7" x14ac:dyDescent="0.2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</row>
    <row r="3" spans="2:7" x14ac:dyDescent="0.25">
      <c r="B3" t="s">
        <v>0</v>
      </c>
      <c r="D3" t="str">
        <f>MID(B3,13,2)</f>
        <v>97</v>
      </c>
      <c r="E3" t="str">
        <f>MID(B3,55,2)</f>
        <v>f5</v>
      </c>
      <c r="F3" t="str">
        <f>MID(B3,70,2)</f>
        <v>a6</v>
      </c>
      <c r="G3" t="str">
        <f>MID(B3,73,2)</f>
        <v>30</v>
      </c>
    </row>
    <row r="4" spans="2:7" x14ac:dyDescent="0.25">
      <c r="B4" t="s">
        <v>1</v>
      </c>
      <c r="D4" t="str">
        <f t="shared" ref="D4:D18" si="0">MID(B4,13,2)</f>
        <v>97</v>
      </c>
      <c r="E4" t="str">
        <f t="shared" ref="E4:E18" si="1">MID(B4,55,2)</f>
        <v>f6</v>
      </c>
      <c r="F4" t="str">
        <f t="shared" ref="F4:F18" si="2">MID(B4,70,2)</f>
        <v>e2</v>
      </c>
      <c r="G4" t="str">
        <f t="shared" ref="G4:G18" si="3">MID(B4,73,2)</f>
        <v>30</v>
      </c>
    </row>
    <row r="5" spans="2:7" hidden="1" x14ac:dyDescent="0.25">
      <c r="B5" t="s">
        <v>0</v>
      </c>
      <c r="D5" t="str">
        <f t="shared" si="0"/>
        <v>97</v>
      </c>
      <c r="E5" t="str">
        <f t="shared" si="1"/>
        <v>f5</v>
      </c>
      <c r="F5" t="str">
        <f t="shared" si="2"/>
        <v>a6</v>
      </c>
      <c r="G5" t="str">
        <f t="shared" si="3"/>
        <v>30</v>
      </c>
    </row>
    <row r="6" spans="2:7" hidden="1" x14ac:dyDescent="0.25">
      <c r="B6" t="s">
        <v>0</v>
      </c>
      <c r="D6" t="str">
        <f t="shared" si="0"/>
        <v>97</v>
      </c>
      <c r="E6" t="str">
        <f t="shared" si="1"/>
        <v>f5</v>
      </c>
      <c r="F6" t="str">
        <f t="shared" si="2"/>
        <v>a6</v>
      </c>
      <c r="G6" t="str">
        <f t="shared" si="3"/>
        <v>30</v>
      </c>
    </row>
    <row r="7" spans="2:7" hidden="1" x14ac:dyDescent="0.25">
      <c r="B7" t="s">
        <v>1</v>
      </c>
      <c r="D7" t="str">
        <f t="shared" si="0"/>
        <v>97</v>
      </c>
      <c r="E7" t="str">
        <f t="shared" si="1"/>
        <v>f6</v>
      </c>
      <c r="F7" t="str">
        <f t="shared" si="2"/>
        <v>e2</v>
      </c>
      <c r="G7" t="str">
        <f t="shared" si="3"/>
        <v>30</v>
      </c>
    </row>
    <row r="8" spans="2:7" x14ac:dyDescent="0.25">
      <c r="B8" t="s">
        <v>2</v>
      </c>
      <c r="D8" t="str">
        <f t="shared" si="0"/>
        <v>98</v>
      </c>
      <c r="E8" t="str">
        <f t="shared" si="1"/>
        <v>f5</v>
      </c>
      <c r="F8" t="str">
        <f t="shared" si="2"/>
        <v>f1</v>
      </c>
      <c r="G8" t="str">
        <f t="shared" si="3"/>
        <v>25</v>
      </c>
    </row>
    <row r="9" spans="2:7" hidden="1" x14ac:dyDescent="0.25">
      <c r="B9" t="s">
        <v>2</v>
      </c>
      <c r="D9" t="str">
        <f t="shared" si="0"/>
        <v>98</v>
      </c>
      <c r="E9" t="str">
        <f t="shared" si="1"/>
        <v>f5</v>
      </c>
      <c r="F9" t="str">
        <f t="shared" si="2"/>
        <v>f1</v>
      </c>
      <c r="G9" t="str">
        <f t="shared" si="3"/>
        <v>25</v>
      </c>
    </row>
    <row r="10" spans="2:7" hidden="1" x14ac:dyDescent="0.25">
      <c r="B10" t="s">
        <v>1</v>
      </c>
      <c r="D10" t="str">
        <f t="shared" si="0"/>
        <v>97</v>
      </c>
      <c r="E10" t="str">
        <f t="shared" si="1"/>
        <v>f6</v>
      </c>
      <c r="F10" t="str">
        <f t="shared" si="2"/>
        <v>e2</v>
      </c>
      <c r="G10" t="str">
        <f t="shared" si="3"/>
        <v>30</v>
      </c>
    </row>
    <row r="11" spans="2:7" hidden="1" x14ac:dyDescent="0.25">
      <c r="B11" t="s">
        <v>0</v>
      </c>
      <c r="D11" t="str">
        <f t="shared" si="0"/>
        <v>97</v>
      </c>
      <c r="E11" t="str">
        <f t="shared" si="1"/>
        <v>f5</v>
      </c>
      <c r="F11" t="str">
        <f t="shared" si="2"/>
        <v>a6</v>
      </c>
      <c r="G11" t="str">
        <f t="shared" si="3"/>
        <v>30</v>
      </c>
    </row>
    <row r="12" spans="2:7" hidden="1" x14ac:dyDescent="0.25">
      <c r="B12" t="s">
        <v>0</v>
      </c>
      <c r="D12" t="str">
        <f t="shared" si="0"/>
        <v>97</v>
      </c>
      <c r="E12" t="str">
        <f t="shared" si="1"/>
        <v>f5</v>
      </c>
      <c r="F12" t="str">
        <f t="shared" si="2"/>
        <v>a6</v>
      </c>
      <c r="G12" t="str">
        <f t="shared" si="3"/>
        <v>30</v>
      </c>
    </row>
    <row r="13" spans="2:7" x14ac:dyDescent="0.25">
      <c r="B13" t="s">
        <v>3</v>
      </c>
      <c r="D13" t="str">
        <f t="shared" si="0"/>
        <v>98</v>
      </c>
      <c r="E13" t="str">
        <f t="shared" si="1"/>
        <v>f6</v>
      </c>
      <c r="F13" t="str">
        <f t="shared" si="2"/>
        <v>b5</v>
      </c>
      <c r="G13" t="str">
        <f t="shared" si="3"/>
        <v>25</v>
      </c>
    </row>
    <row r="14" spans="2:7" hidden="1" x14ac:dyDescent="0.25">
      <c r="B14" t="s">
        <v>2</v>
      </c>
      <c r="D14" t="str">
        <f t="shared" si="0"/>
        <v>98</v>
      </c>
      <c r="E14" t="str">
        <f t="shared" si="1"/>
        <v>f5</v>
      </c>
      <c r="F14" t="str">
        <f t="shared" si="2"/>
        <v>f1</v>
      </c>
      <c r="G14" t="str">
        <f t="shared" si="3"/>
        <v>25</v>
      </c>
    </row>
    <row r="15" spans="2:7" hidden="1" x14ac:dyDescent="0.25">
      <c r="B15" t="s">
        <v>2</v>
      </c>
      <c r="D15" t="str">
        <f t="shared" si="0"/>
        <v>98</v>
      </c>
      <c r="E15" t="str">
        <f t="shared" si="1"/>
        <v>f5</v>
      </c>
      <c r="F15" t="str">
        <f t="shared" si="2"/>
        <v>f1</v>
      </c>
      <c r="G15" t="str">
        <f t="shared" si="3"/>
        <v>25</v>
      </c>
    </row>
    <row r="16" spans="2:7" hidden="1" x14ac:dyDescent="0.25">
      <c r="B16" t="s">
        <v>3</v>
      </c>
      <c r="D16" t="str">
        <f t="shared" si="0"/>
        <v>98</v>
      </c>
      <c r="E16" t="str">
        <f t="shared" si="1"/>
        <v>f6</v>
      </c>
      <c r="F16" t="str">
        <f t="shared" si="2"/>
        <v>b5</v>
      </c>
      <c r="G16" t="str">
        <f t="shared" si="3"/>
        <v>25</v>
      </c>
    </row>
    <row r="17" spans="1:7" hidden="1" x14ac:dyDescent="0.25">
      <c r="B17" t="s">
        <v>0</v>
      </c>
      <c r="D17" t="str">
        <f t="shared" si="0"/>
        <v>97</v>
      </c>
      <c r="E17" t="str">
        <f t="shared" si="1"/>
        <v>f5</v>
      </c>
      <c r="F17" t="str">
        <f t="shared" si="2"/>
        <v>a6</v>
      </c>
      <c r="G17" t="str">
        <f t="shared" si="3"/>
        <v>30</v>
      </c>
    </row>
    <row r="18" spans="1:7" hidden="1" x14ac:dyDescent="0.25">
      <c r="B18" t="s">
        <v>4</v>
      </c>
      <c r="D18" t="str">
        <f t="shared" si="0"/>
        <v>97</v>
      </c>
      <c r="E18" t="str">
        <f t="shared" si="1"/>
        <v>f5</v>
      </c>
      <c r="F18" t="str">
        <f t="shared" si="2"/>
        <v>a6</v>
      </c>
      <c r="G18" t="str">
        <f t="shared" si="3"/>
        <v>30</v>
      </c>
    </row>
    <row r="27" spans="1:7" x14ac:dyDescent="0.25">
      <c r="A27" t="s">
        <v>0</v>
      </c>
      <c r="D27" t="str">
        <f>MID(A27, SEARCH(" ",A27) + 1, SEARCH(" ",A27,SEARCH(" ",A27)+1) - SEARCH(" ",A27) - 1)</f>
        <v>04</v>
      </c>
      <c r="E27">
        <f>SEARCH(" ",A27)</f>
        <v>3</v>
      </c>
      <c r="F27" t="str">
        <f>MID(A27,13,2)</f>
        <v>97</v>
      </c>
      <c r="G27" t="str">
        <f>MID(A27,55,2)</f>
        <v>f5</v>
      </c>
    </row>
    <row r="29" spans="1:7" x14ac:dyDescent="0.25">
      <c r="D29">
        <f>14*3</f>
        <v>42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8"/>
  <sheetViews>
    <sheetView zoomScale="130" zoomScaleNormal="130" workbookViewId="0">
      <selection activeCell="H17" sqref="G15:H17"/>
    </sheetView>
  </sheetViews>
  <sheetFormatPr defaultRowHeight="15" x14ac:dyDescent="0.25"/>
  <cols>
    <col min="7" max="13" width="9.85546875" bestFit="1" customWidth="1"/>
  </cols>
  <sheetData>
    <row r="3" spans="2:14" x14ac:dyDescent="0.25">
      <c r="B3" t="s">
        <v>11</v>
      </c>
      <c r="C3" t="s">
        <v>12</v>
      </c>
      <c r="D3" t="s">
        <v>13</v>
      </c>
      <c r="E3" t="s">
        <v>14</v>
      </c>
      <c r="G3" t="str">
        <f>B3&amp;C3</f>
        <v>97f5</v>
      </c>
      <c r="I3" t="str">
        <f>D3&amp;E3</f>
        <v>a630</v>
      </c>
      <c r="K3">
        <f>HEX2DEC(G3)</f>
        <v>38901</v>
      </c>
      <c r="M3">
        <f>HEX2DEC(I3)</f>
        <v>42544</v>
      </c>
      <c r="N3">
        <f>M3-K3</f>
        <v>3643</v>
      </c>
    </row>
    <row r="4" spans="2:14" x14ac:dyDescent="0.25">
      <c r="B4" t="s">
        <v>11</v>
      </c>
      <c r="C4" t="s">
        <v>15</v>
      </c>
      <c r="D4" t="s">
        <v>16</v>
      </c>
      <c r="E4" t="s">
        <v>14</v>
      </c>
      <c r="G4" t="str">
        <f t="shared" ref="G4:G6" si="0">B4&amp;C4</f>
        <v>97f6</v>
      </c>
      <c r="I4" t="str">
        <f t="shared" ref="I4:I6" si="1">D4&amp;E4</f>
        <v>e230</v>
      </c>
      <c r="K4">
        <f t="shared" ref="K4:K5" si="2">HEX2DEC(G4)</f>
        <v>38902</v>
      </c>
      <c r="M4">
        <f t="shared" ref="M4:M5" si="3">HEX2DEC(I4)</f>
        <v>57904</v>
      </c>
      <c r="N4">
        <f t="shared" ref="N4:N6" si="4">M4-K4</f>
        <v>19002</v>
      </c>
    </row>
    <row r="5" spans="2:14" x14ac:dyDescent="0.25">
      <c r="B5" t="s">
        <v>17</v>
      </c>
      <c r="C5" t="s">
        <v>12</v>
      </c>
      <c r="D5" t="s">
        <v>18</v>
      </c>
      <c r="E5" t="s">
        <v>19</v>
      </c>
      <c r="G5" t="str">
        <f t="shared" si="0"/>
        <v>98f5</v>
      </c>
      <c r="I5" t="str">
        <f t="shared" si="1"/>
        <v>f125</v>
      </c>
      <c r="K5">
        <f t="shared" si="2"/>
        <v>39157</v>
      </c>
      <c r="M5">
        <f t="shared" si="3"/>
        <v>61733</v>
      </c>
      <c r="N5">
        <f t="shared" si="4"/>
        <v>22576</v>
      </c>
    </row>
    <row r="6" spans="2:14" x14ac:dyDescent="0.25">
      <c r="B6" t="s">
        <v>17</v>
      </c>
      <c r="C6" t="s">
        <v>15</v>
      </c>
      <c r="D6" t="s">
        <v>20</v>
      </c>
      <c r="E6" t="s">
        <v>19</v>
      </c>
      <c r="G6" t="str">
        <f t="shared" si="0"/>
        <v>98f6</v>
      </c>
      <c r="I6" t="str">
        <f t="shared" si="1"/>
        <v>b525</v>
      </c>
      <c r="K6">
        <f t="shared" ref="K6" si="5">HEX2DEC(G6)</f>
        <v>39158</v>
      </c>
      <c r="M6">
        <f t="shared" ref="M6" si="6">HEX2DEC(I6)</f>
        <v>46373</v>
      </c>
      <c r="N6">
        <f t="shared" si="4"/>
        <v>7215</v>
      </c>
    </row>
    <row r="9" spans="2:14" x14ac:dyDescent="0.25">
      <c r="B9" t="s">
        <v>11</v>
      </c>
      <c r="C9" t="s">
        <v>12</v>
      </c>
      <c r="D9" t="s">
        <v>13</v>
      </c>
      <c r="E9" t="s">
        <v>14</v>
      </c>
      <c r="G9" t="str">
        <f>C9&amp;B9</f>
        <v>f597</v>
      </c>
      <c r="I9" t="str">
        <f t="shared" ref="I9" si="7">E9&amp;D9</f>
        <v>30a6</v>
      </c>
      <c r="K9">
        <f t="shared" ref="K9" si="8">HEX2DEC(G9)</f>
        <v>62871</v>
      </c>
      <c r="M9">
        <f t="shared" ref="M9" si="9">HEX2DEC(I9)</f>
        <v>12454</v>
      </c>
      <c r="N9">
        <f>K9-M9</f>
        <v>50417</v>
      </c>
    </row>
    <row r="10" spans="2:14" x14ac:dyDescent="0.25">
      <c r="B10" t="s">
        <v>11</v>
      </c>
      <c r="C10" t="s">
        <v>15</v>
      </c>
      <c r="D10" t="s">
        <v>16</v>
      </c>
      <c r="E10" t="s">
        <v>14</v>
      </c>
      <c r="G10" t="str">
        <f t="shared" ref="G10:G12" si="10">C10&amp;B10</f>
        <v>f697</v>
      </c>
      <c r="I10" t="str">
        <f t="shared" ref="I10:I12" si="11">E10&amp;D10</f>
        <v>30e2</v>
      </c>
      <c r="K10">
        <f t="shared" ref="K10:K12" si="12">HEX2DEC(G10)</f>
        <v>63127</v>
      </c>
      <c r="M10">
        <f t="shared" ref="M10:M12" si="13">HEX2DEC(I10)</f>
        <v>12514</v>
      </c>
      <c r="N10">
        <f t="shared" ref="N10:N12" si="14">K10-M10</f>
        <v>50613</v>
      </c>
    </row>
    <row r="11" spans="2:14" x14ac:dyDescent="0.25">
      <c r="B11" t="s">
        <v>17</v>
      </c>
      <c r="C11" t="s">
        <v>12</v>
      </c>
      <c r="D11" t="s">
        <v>18</v>
      </c>
      <c r="E11" t="s">
        <v>19</v>
      </c>
      <c r="G11" t="str">
        <f t="shared" si="10"/>
        <v>f598</v>
      </c>
      <c r="I11" t="str">
        <f t="shared" si="11"/>
        <v>25f1</v>
      </c>
      <c r="K11">
        <f t="shared" si="12"/>
        <v>62872</v>
      </c>
      <c r="M11">
        <f t="shared" si="13"/>
        <v>9713</v>
      </c>
      <c r="N11">
        <f t="shared" si="14"/>
        <v>53159</v>
      </c>
    </row>
    <row r="12" spans="2:14" x14ac:dyDescent="0.25">
      <c r="B12" t="s">
        <v>17</v>
      </c>
      <c r="C12" t="s">
        <v>15</v>
      </c>
      <c r="D12" t="s">
        <v>20</v>
      </c>
      <c r="E12" t="s">
        <v>19</v>
      </c>
      <c r="G12" t="str">
        <f t="shared" si="10"/>
        <v>f698</v>
      </c>
      <c r="I12" t="str">
        <f t="shared" si="11"/>
        <v>25b5</v>
      </c>
      <c r="K12">
        <f t="shared" si="12"/>
        <v>63128</v>
      </c>
      <c r="M12">
        <f t="shared" si="13"/>
        <v>9653</v>
      </c>
      <c r="N12">
        <f t="shared" si="14"/>
        <v>53475</v>
      </c>
    </row>
    <row r="14" spans="2:14" x14ac:dyDescent="0.25">
      <c r="H14" t="s">
        <v>21</v>
      </c>
      <c r="I14">
        <v>1</v>
      </c>
    </row>
    <row r="15" spans="2:14" x14ac:dyDescent="0.25">
      <c r="B15" t="s">
        <v>11</v>
      </c>
      <c r="C15" t="s">
        <v>12</v>
      </c>
      <c r="D15" t="s">
        <v>13</v>
      </c>
      <c r="E15" t="s">
        <v>14</v>
      </c>
      <c r="G15" t="str">
        <f>HEX2BIN(B15,8)</f>
        <v>10010111</v>
      </c>
      <c r="H15" t="str">
        <f t="shared" ref="H15:K15" si="15">HEX2BIN(C15,8)</f>
        <v>11110101</v>
      </c>
      <c r="I15" t="str">
        <f t="shared" si="15"/>
        <v>10100110</v>
      </c>
      <c r="J15" t="str">
        <f t="shared" si="15"/>
        <v>00110000</v>
      </c>
      <c r="K15" t="str">
        <f t="shared" si="15"/>
        <v>00000000</v>
      </c>
      <c r="L15" t="str">
        <f>HEX2BIN(H14,8)</f>
        <v>10100000</v>
      </c>
      <c r="M15" t="str">
        <f>HEX2BIN(I14,8)</f>
        <v>00000001</v>
      </c>
    </row>
    <row r="16" spans="2:14" x14ac:dyDescent="0.25">
      <c r="B16" t="s">
        <v>11</v>
      </c>
      <c r="C16" t="s">
        <v>15</v>
      </c>
      <c r="D16" t="s">
        <v>16</v>
      </c>
      <c r="E16" t="s">
        <v>14</v>
      </c>
      <c r="G16" t="s">
        <v>22</v>
      </c>
      <c r="H16" t="s">
        <v>23</v>
      </c>
    </row>
    <row r="17" spans="2:8" x14ac:dyDescent="0.25">
      <c r="B17" t="s">
        <v>17</v>
      </c>
      <c r="C17" t="s">
        <v>12</v>
      </c>
      <c r="D17" t="s">
        <v>18</v>
      </c>
      <c r="E17" t="s">
        <v>19</v>
      </c>
      <c r="G17" t="s">
        <v>24</v>
      </c>
      <c r="H17" t="s">
        <v>25</v>
      </c>
    </row>
    <row r="18" spans="2:8" x14ac:dyDescent="0.25">
      <c r="B18" t="s">
        <v>17</v>
      </c>
      <c r="C18" t="s">
        <v>15</v>
      </c>
      <c r="D18" t="s">
        <v>20</v>
      </c>
      <c r="E18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"/>
  <sheetViews>
    <sheetView zoomScaleNormal="100" workbookViewId="0">
      <selection activeCell="D4" sqref="D4"/>
    </sheetView>
  </sheetViews>
  <sheetFormatPr defaultRowHeight="15" x14ac:dyDescent="0.25"/>
  <cols>
    <col min="2" max="3" width="10.28515625" customWidth="1"/>
  </cols>
  <sheetData>
    <row r="2" spans="2:6" x14ac:dyDescent="0.25">
      <c r="B2" t="s">
        <v>26</v>
      </c>
      <c r="C2" t="s">
        <v>27</v>
      </c>
      <c r="E2" t="s">
        <v>27</v>
      </c>
      <c r="F2" t="s">
        <v>26</v>
      </c>
    </row>
    <row r="3" spans="2:6" x14ac:dyDescent="0.25">
      <c r="B3" t="s">
        <v>22</v>
      </c>
      <c r="C3" t="s">
        <v>23</v>
      </c>
      <c r="E3" t="s">
        <v>23</v>
      </c>
      <c r="F3" t="s">
        <v>22</v>
      </c>
    </row>
    <row r="4" spans="2:6" x14ac:dyDescent="0.25">
      <c r="B4" t="s">
        <v>24</v>
      </c>
      <c r="C4" t="s">
        <v>25</v>
      </c>
      <c r="E4" t="s">
        <v>24</v>
      </c>
      <c r="F4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5"/>
  <sheetViews>
    <sheetView workbookViewId="0">
      <selection activeCell="B18" sqref="B18"/>
    </sheetView>
  </sheetViews>
  <sheetFormatPr defaultRowHeight="15" x14ac:dyDescent="0.25"/>
  <cols>
    <col min="2" max="2" width="90.85546875" bestFit="1" customWidth="1"/>
  </cols>
  <sheetData>
    <row r="2" spans="2:2" x14ac:dyDescent="0.25">
      <c r="B2" t="s">
        <v>28</v>
      </c>
    </row>
    <row r="3" spans="2:2" x14ac:dyDescent="0.25">
      <c r="B3" t="s">
        <v>28</v>
      </c>
    </row>
    <row r="4" spans="2:2" x14ac:dyDescent="0.25">
      <c r="B4" t="s">
        <v>29</v>
      </c>
    </row>
    <row r="5" spans="2:2" x14ac:dyDescent="0.25">
      <c r="B5" t="s">
        <v>29</v>
      </c>
    </row>
    <row r="6" spans="2:2" x14ac:dyDescent="0.25">
      <c r="B6" t="s">
        <v>30</v>
      </c>
    </row>
    <row r="7" spans="2:2" x14ac:dyDescent="0.25">
      <c r="B7" t="s">
        <v>30</v>
      </c>
    </row>
    <row r="8" spans="2:2" x14ac:dyDescent="0.25">
      <c r="B8" t="s">
        <v>31</v>
      </c>
    </row>
    <row r="9" spans="2:2" x14ac:dyDescent="0.25">
      <c r="B9" t="s">
        <v>30</v>
      </c>
    </row>
    <row r="10" spans="2:2" x14ac:dyDescent="0.25">
      <c r="B10" t="s">
        <v>30</v>
      </c>
    </row>
    <row r="11" spans="2:2" x14ac:dyDescent="0.25">
      <c r="B11" t="s">
        <v>32</v>
      </c>
    </row>
    <row r="12" spans="2:2" x14ac:dyDescent="0.25">
      <c r="B12" t="s">
        <v>32</v>
      </c>
    </row>
    <row r="13" spans="2:2" x14ac:dyDescent="0.25">
      <c r="B13" t="s">
        <v>33</v>
      </c>
    </row>
    <row r="14" spans="2:2" x14ac:dyDescent="0.25">
      <c r="B14" t="s">
        <v>33</v>
      </c>
    </row>
    <row r="15" spans="2:2" x14ac:dyDescent="0.25">
      <c r="B15" t="s"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5"/>
  <sheetViews>
    <sheetView tabSelected="1" topLeftCell="C4" workbookViewId="0">
      <selection activeCell="D21" sqref="D21"/>
    </sheetView>
  </sheetViews>
  <sheetFormatPr defaultRowHeight="15" x14ac:dyDescent="0.25"/>
  <cols>
    <col min="2" max="2" width="83.5703125" customWidth="1"/>
    <col min="4" max="4" width="125.42578125" bestFit="1" customWidth="1"/>
  </cols>
  <sheetData>
    <row r="2" spans="2:4" x14ac:dyDescent="0.25">
      <c r="B2" t="s">
        <v>38</v>
      </c>
      <c r="D2" t="s">
        <v>45</v>
      </c>
    </row>
    <row r="3" spans="2:4" x14ac:dyDescent="0.25">
      <c r="B3" t="s">
        <v>35</v>
      </c>
    </row>
    <row r="4" spans="2:4" x14ac:dyDescent="0.25">
      <c r="B4" t="s">
        <v>36</v>
      </c>
      <c r="D4" t="s">
        <v>39</v>
      </c>
    </row>
    <row r="5" spans="2:4" x14ac:dyDescent="0.25">
      <c r="B5" t="s">
        <v>36</v>
      </c>
      <c r="D5" t="s">
        <v>40</v>
      </c>
    </row>
    <row r="6" spans="2:4" x14ac:dyDescent="0.25">
      <c r="B6" t="s">
        <v>36</v>
      </c>
      <c r="D6" t="s">
        <v>41</v>
      </c>
    </row>
    <row r="7" spans="2:4" x14ac:dyDescent="0.25">
      <c r="B7" t="s">
        <v>36</v>
      </c>
      <c r="D7" t="s">
        <v>40</v>
      </c>
    </row>
    <row r="8" spans="2:4" x14ac:dyDescent="0.25">
      <c r="B8" t="s">
        <v>36</v>
      </c>
      <c r="D8" t="s">
        <v>41</v>
      </c>
    </row>
    <row r="9" spans="2:4" x14ac:dyDescent="0.25">
      <c r="B9" t="s">
        <v>36</v>
      </c>
      <c r="D9" t="s">
        <v>41</v>
      </c>
    </row>
    <row r="10" spans="2:4" x14ac:dyDescent="0.25">
      <c r="B10" t="s">
        <v>36</v>
      </c>
      <c r="D10" t="s">
        <v>42</v>
      </c>
    </row>
    <row r="11" spans="2:4" x14ac:dyDescent="0.25">
      <c r="B11" t="s">
        <v>36</v>
      </c>
      <c r="D11" t="s">
        <v>43</v>
      </c>
    </row>
    <row r="12" spans="2:4" x14ac:dyDescent="0.25">
      <c r="B12" t="s">
        <v>36</v>
      </c>
      <c r="D12" t="s">
        <v>41</v>
      </c>
    </row>
    <row r="13" spans="2:4" x14ac:dyDescent="0.25">
      <c r="B13" t="s">
        <v>36</v>
      </c>
      <c r="D13" t="s">
        <v>40</v>
      </c>
    </row>
    <row r="14" spans="2:4" x14ac:dyDescent="0.25">
      <c r="B14" t="s">
        <v>36</v>
      </c>
      <c r="D14" t="s">
        <v>40</v>
      </c>
    </row>
    <row r="15" spans="2:4" x14ac:dyDescent="0.25">
      <c r="B15" t="s">
        <v>37</v>
      </c>
      <c r="D15" t="s">
        <v>44</v>
      </c>
    </row>
    <row r="18" spans="2:4" x14ac:dyDescent="0.25">
      <c r="B18" t="s">
        <v>48</v>
      </c>
      <c r="D18" t="s">
        <v>49</v>
      </c>
    </row>
    <row r="19" spans="2:4" x14ac:dyDescent="0.25">
      <c r="B19" t="s">
        <v>46</v>
      </c>
      <c r="D19" t="s">
        <v>47</v>
      </c>
    </row>
    <row r="22" spans="2:4" x14ac:dyDescent="0.25">
      <c r="B22" t="s">
        <v>50</v>
      </c>
      <c r="D22" t="s">
        <v>53</v>
      </c>
    </row>
    <row r="23" spans="2:4" x14ac:dyDescent="0.25">
      <c r="B23" t="s">
        <v>51</v>
      </c>
      <c r="D23" t="s">
        <v>52</v>
      </c>
    </row>
    <row r="25" spans="2:4" x14ac:dyDescent="0.25">
      <c r="D25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ngay1552019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2019-05-14T01:47:26Z</dcterms:created>
  <dcterms:modified xsi:type="dcterms:W3CDTF">2019-05-15T04:56:57Z</dcterms:modified>
</cp:coreProperties>
</file>