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1"/>
  <workbookPr/>
  <mc:AlternateContent xmlns:mc="http://schemas.openxmlformats.org/markup-compatibility/2006">
    <mc:Choice Requires="x15">
      <x15ac:absPath xmlns:x15ac="http://schemas.microsoft.com/office/spreadsheetml/2010/11/ac" url="C:\Users\User\Mars\mars-prototype\patch-data\_GameData\Pipo\"/>
    </mc:Choice>
  </mc:AlternateContent>
  <xr:revisionPtr revIDLastSave="0" documentId="13_ncr:1_{823C4317-3BB2-460A-9032-303D114B4916}" xr6:coauthVersionLast="36" xr6:coauthVersionMax="36" xr10:uidLastSave="{00000000-0000-0000-0000-000000000000}"/>
  <bookViews>
    <workbookView xWindow="51195" yWindow="465" windowWidth="38400" windowHeight="19425" tabRatio="500" activeTab="5" xr2:uid="{00000000-000D-0000-FFFF-FFFF00000000}"/>
  </bookViews>
  <sheets>
    <sheet name="README" sheetId="1" r:id="rId1"/>
    <sheet name="Setting" sheetId="10" r:id="rId2"/>
    <sheet name="Grade" sheetId="4" r:id="rId3"/>
    <sheet name="Type" sheetId="8" r:id="rId4"/>
    <sheet name="Dialogue" sheetId="7" r:id="rId5"/>
    <sheet name="Perk" sheetId="6" r:id="rId6"/>
    <sheet name="PipoWelcome" sheetId="9" r:id="rId7"/>
  </sheets>
  <externalReferences>
    <externalReference r:id="rId8"/>
  </externalReferences>
  <calcPr calcId="191029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7" i="6" l="1"/>
  <c r="M27" i="6"/>
  <c r="L27" i="6"/>
  <c r="H27" i="6"/>
  <c r="G27" i="6"/>
  <c r="F27" i="6"/>
  <c r="N26" i="6"/>
  <c r="M26" i="6"/>
  <c r="L26" i="6"/>
  <c r="H26" i="6"/>
  <c r="G26" i="6"/>
  <c r="F26" i="6"/>
  <c r="N25" i="6"/>
  <c r="M25" i="6"/>
  <c r="L25" i="6"/>
  <c r="H25" i="6"/>
  <c r="G25" i="6"/>
  <c r="F25" i="6"/>
  <c r="N24" i="6"/>
  <c r="M24" i="6"/>
  <c r="L24" i="6"/>
  <c r="H24" i="6"/>
  <c r="G24" i="6"/>
  <c r="F24" i="6"/>
  <c r="N23" i="6"/>
  <c r="M23" i="6"/>
  <c r="L23" i="6"/>
  <c r="H23" i="6"/>
  <c r="G23" i="6"/>
  <c r="F23" i="6"/>
  <c r="N22" i="6"/>
  <c r="M22" i="6"/>
  <c r="L22" i="6"/>
  <c r="H22" i="6"/>
  <c r="G22" i="6"/>
  <c r="F22" i="6"/>
  <c r="N21" i="6"/>
  <c r="M21" i="6"/>
  <c r="L21" i="6"/>
  <c r="H21" i="6"/>
  <c r="G21" i="6"/>
  <c r="F21" i="6"/>
  <c r="N20" i="6"/>
  <c r="M20" i="6"/>
  <c r="L20" i="6"/>
  <c r="H20" i="6"/>
  <c r="G20" i="6"/>
  <c r="F20" i="6"/>
  <c r="N19" i="6"/>
  <c r="M19" i="6"/>
  <c r="L19" i="6"/>
  <c r="H19" i="6"/>
  <c r="G19" i="6"/>
  <c r="F19" i="6"/>
  <c r="N18" i="6"/>
  <c r="M18" i="6"/>
  <c r="L18" i="6"/>
  <c r="H18" i="6"/>
  <c r="G18" i="6"/>
  <c r="F18" i="6"/>
  <c r="N17" i="6"/>
  <c r="M17" i="6"/>
  <c r="L17" i="6"/>
  <c r="H17" i="6"/>
  <c r="G17" i="6"/>
  <c r="F17" i="6"/>
  <c r="N16" i="6"/>
  <c r="M16" i="6"/>
  <c r="L16" i="6"/>
  <c r="H16" i="6"/>
  <c r="G16" i="6"/>
  <c r="F16" i="6"/>
  <c r="N15" i="6"/>
  <c r="M15" i="6"/>
  <c r="L15" i="6"/>
  <c r="H15" i="6"/>
  <c r="G15" i="6"/>
  <c r="F15" i="6"/>
  <c r="N14" i="6"/>
  <c r="M14" i="6"/>
  <c r="L14" i="6"/>
  <c r="H14" i="6"/>
  <c r="G14" i="6"/>
  <c r="F14" i="6"/>
  <c r="N13" i="6"/>
  <c r="M13" i="6"/>
  <c r="L13" i="6"/>
  <c r="H13" i="6"/>
  <c r="G13" i="6"/>
  <c r="F13" i="6"/>
  <c r="N12" i="6"/>
  <c r="M12" i="6"/>
  <c r="L12" i="6"/>
  <c r="H12" i="6"/>
  <c r="G12" i="6"/>
  <c r="F12" i="6"/>
  <c r="N11" i="6"/>
  <c r="M11" i="6"/>
  <c r="L11" i="6"/>
  <c r="H11" i="6"/>
  <c r="G11" i="6"/>
  <c r="F11" i="6"/>
  <c r="N10" i="6"/>
  <c r="M10" i="6"/>
  <c r="L10" i="6"/>
  <c r="H10" i="6"/>
  <c r="G10" i="6"/>
  <c r="F10" i="6"/>
  <c r="N9" i="6"/>
  <c r="M9" i="6"/>
  <c r="L9" i="6"/>
  <c r="H9" i="6"/>
  <c r="G9" i="6"/>
  <c r="F9" i="6"/>
  <c r="N8" i="6"/>
  <c r="M8" i="6"/>
  <c r="L8" i="6"/>
  <c r="H8" i="6"/>
  <c r="G8" i="6"/>
  <c r="F8" i="6"/>
  <c r="N7" i="6"/>
  <c r="M7" i="6"/>
  <c r="L7" i="6"/>
  <c r="H7" i="6"/>
  <c r="G7" i="6"/>
  <c r="F7" i="6"/>
  <c r="N6" i="6"/>
  <c r="M6" i="6"/>
  <c r="L6" i="6"/>
  <c r="H6" i="6"/>
  <c r="G6" i="6"/>
  <c r="F6" i="6"/>
  <c r="N5" i="6"/>
  <c r="M5" i="6"/>
  <c r="L5" i="6"/>
  <c r="H5" i="6"/>
  <c r="G5" i="6"/>
  <c r="F5" i="6"/>
  <c r="N4" i="6"/>
  <c r="M4" i="6"/>
  <c r="L4" i="6"/>
  <c r="H4" i="6"/>
  <c r="G4" i="6"/>
  <c r="F4" i="6"/>
  <c r="N3" i="6"/>
  <c r="M3" i="6"/>
  <c r="L3" i="6"/>
  <c r="H3" i="6"/>
  <c r="G3" i="6"/>
  <c r="F3" i="6"/>
  <c r="E27" i="7"/>
  <c r="E26" i="7"/>
  <c r="E25" i="7"/>
  <c r="E24" i="7"/>
  <c r="E23" i="7"/>
  <c r="E22" i="7"/>
  <c r="E21" i="7"/>
  <c r="E20" i="7"/>
  <c r="E19" i="7"/>
  <c r="E18" i="7"/>
  <c r="E17" i="7"/>
  <c r="E16" i="7"/>
  <c r="E15" i="7"/>
  <c r="E13" i="7"/>
  <c r="E12" i="7"/>
  <c r="E11" i="7"/>
  <c r="E10" i="7"/>
  <c r="E9" i="7"/>
  <c r="E8" i="7"/>
  <c r="E7" i="7"/>
  <c r="E6" i="7"/>
  <c r="E5" i="7"/>
  <c r="E4" i="7"/>
  <c r="E3" i="7"/>
  <c r="C14" i="9"/>
  <c r="C15" i="9"/>
  <c r="C16" i="9"/>
  <c r="C17" i="9"/>
  <c r="C18" i="9"/>
  <c r="C19" i="9"/>
  <c r="C20" i="9"/>
  <c r="C30" i="9"/>
  <c r="C40" i="9"/>
  <c r="C50" i="9"/>
  <c r="C21" i="9"/>
  <c r="C31" i="9"/>
  <c r="C41" i="9"/>
  <c r="C51" i="9"/>
  <c r="C22" i="9"/>
  <c r="C13" i="9"/>
  <c r="C23" i="9"/>
  <c r="C24" i="9"/>
  <c r="C25" i="9"/>
  <c r="C26" i="9"/>
  <c r="C27" i="9"/>
  <c r="C28" i="9"/>
  <c r="C38" i="9"/>
  <c r="C48" i="9"/>
  <c r="C29" i="9"/>
  <c r="C39" i="9"/>
  <c r="C49" i="9"/>
  <c r="C32" i="9"/>
  <c r="C33" i="9"/>
  <c r="C34" i="9"/>
  <c r="C35" i="9"/>
  <c r="C36" i="9"/>
  <c r="C46" i="9"/>
  <c r="C37" i="9"/>
  <c r="C47" i="9"/>
  <c r="C42" i="9"/>
  <c r="C43" i="9"/>
  <c r="C44" i="9"/>
  <c r="C45" i="9"/>
  <c r="C52" i="9"/>
</calcChain>
</file>

<file path=xl/sharedStrings.xml><?xml version="1.0" encoding="utf-8"?>
<sst xmlns="http://schemas.openxmlformats.org/spreadsheetml/2006/main" count="472" uniqueCount="333">
  <si>
    <t>JSON 연결은 ../unity/Assets/5_GameData/JSON/_Meta.json 확인</t>
  </si>
  <si>
    <t>설명</t>
  </si>
  <si>
    <t>파일용도</t>
  </si>
  <si>
    <t>관련 문서 링크</t>
  </si>
  <si>
    <t>Grade</t>
  </si>
  <si>
    <t>$Name</t>
  </si>
  <si>
    <t>NumPerk</t>
  </si>
  <si>
    <t>피포 등급</t>
  </si>
  <si>
    <t>고유 퍼크 개수</t>
  </si>
  <si>
    <t>Key</t>
  </si>
  <si>
    <t>출현 등급</t>
  </si>
  <si>
    <t>배관공</t>
  </si>
  <si>
    <t>퍼크 이름</t>
  </si>
  <si>
    <t>퍼크 키</t>
  </si>
  <si>
    <t>Icon</t>
    <phoneticPr fontId="8" type="noConversion"/>
  </si>
  <si>
    <t>해당 파일 대사 중 1개 무작위 선택</t>
    <phoneticPr fontId="8" type="noConversion"/>
  </si>
  <si>
    <r>
      <rPr>
        <sz val="6"/>
        <color theme="0"/>
        <rFont val="D2Coding"/>
        <family val="3"/>
        <charset val="129"/>
      </rPr>
      <t>Color.</t>
    </r>
    <r>
      <rPr>
        <sz val="11"/>
        <color theme="0"/>
        <rFont val="D2Coding"/>
        <family val="2"/>
        <charset val="129"/>
      </rPr>
      <t>G</t>
    </r>
    <phoneticPr fontId="8" type="noConversion"/>
  </si>
  <si>
    <r>
      <rPr>
        <sz val="6"/>
        <color theme="0"/>
        <rFont val="D2Coding"/>
        <family val="3"/>
        <charset val="129"/>
      </rPr>
      <t>Color.</t>
    </r>
    <r>
      <rPr>
        <sz val="11"/>
        <color theme="0"/>
        <rFont val="D2Coding"/>
        <family val="2"/>
        <charset val="129"/>
      </rPr>
      <t>R</t>
    </r>
    <phoneticPr fontId="8" type="noConversion"/>
  </si>
  <si>
    <r>
      <rPr>
        <sz val="6"/>
        <color theme="0"/>
        <rFont val="D2Coding"/>
        <family val="3"/>
        <charset val="129"/>
      </rPr>
      <t>Color.</t>
    </r>
    <r>
      <rPr>
        <sz val="11"/>
        <color theme="0"/>
        <rFont val="D2Coding"/>
        <family val="2"/>
        <charset val="129"/>
      </rPr>
      <t>B</t>
    </r>
    <phoneticPr fontId="8" type="noConversion"/>
  </si>
  <si>
    <t>Cook</t>
  </si>
  <si>
    <t>요리사</t>
  </si>
  <si>
    <t>MedicalDoctor</t>
  </si>
  <si>
    <t>의사</t>
  </si>
  <si>
    <t>Lawyer</t>
  </si>
  <si>
    <t>변호사</t>
  </si>
  <si>
    <t>Scientist</t>
  </si>
  <si>
    <t>Librarian</t>
  </si>
  <si>
    <t>사서</t>
  </si>
  <si>
    <t>Police</t>
  </si>
  <si>
    <t>경찰관</t>
  </si>
  <si>
    <t>Plumber</t>
  </si>
  <si>
    <t>FireFighter</t>
  </si>
  <si>
    <t>소방관</t>
  </si>
  <si>
    <t>Engineer</t>
  </si>
  <si>
    <t>엔지니어</t>
  </si>
  <si>
    <t>Bard</t>
  </si>
  <si>
    <t>음유시인</t>
  </si>
  <si>
    <t>Banker</t>
  </si>
  <si>
    <t>은행장</t>
  </si>
  <si>
    <t>ToothFairy</t>
  </si>
  <si>
    <t>이빨의 요정</t>
  </si>
  <si>
    <t>Barber</t>
  </si>
  <si>
    <t>이발사</t>
  </si>
  <si>
    <t>Streamer</t>
  </si>
  <si>
    <t>FashionDesigner</t>
  </si>
  <si>
    <t>패션 디자이너</t>
  </si>
  <si>
    <t>피포에게 힘을 줄 맛있는 음식을 요리합니다. 화성의 요리 방식이 지구와 다르기 때문에 전문가가 아니면 큰일날 수 있어요.</t>
  </si>
  <si>
    <t>지구까지 가는데 8주가 걸리기 때문에 위급한 상황에 대처할 의사는 중요합니다. 뚝딱뚝딱 피포를 고칠 수 있어요.</t>
  </si>
  <si>
    <t>억울하거나 불만이 있는 피포의 변호를 해주는 변호사입니다. 주먹보다 법률로 싸우게 유도하기 때문에 도시 치안에 도움이 됩니다.</t>
  </si>
  <si>
    <t>세상의 이치를 깨우치기 위해 연구하는 과학자입니다. 화성에서의 삶이 발전하려면 꼭 필요한 인재죠.</t>
  </si>
  <si>
    <t>도서관을 관리하고 이용자에게 필요한 서비스를 제공하는 사서입니다. 도서관 안에서만큼은 뭐든 할 수 있어요!</t>
  </si>
  <si>
    <t>모두가 양심적으로 살면 아무 문제 없겠지만, 세상엔 사과만으로 끝나지 않는 일이 너무 많습니다. 이를 해결하기 위해 경찰관 출동!</t>
  </si>
  <si>
    <t>땅 밑에 숨겨져 있지만 배관은 마을의 혈관처럼 복잡하게 얽혀있습니다. 그 중 하나라도 막히면 큰일! 배관공이 있으면 든든해요.</t>
  </si>
  <si>
    <t>화재가 났을 때 피포를 구하고 불을 끄는 영웅, 소방관. 언제든지 출동할 수 있게 마음을 놓지 않는다.</t>
  </si>
  <si>
    <t>매력적인 목소리로 바쁜 일상에 지친 피포들을 다독입니다. 개미와 베짱이에서 베짱이 역할을 맡고 있습니다.</t>
  </si>
  <si>
    <t>돈거래는 신뢰를 기반으로. 은행장 피포가 있다면 사기 당할 일이 없습니다. 안심하세요!</t>
  </si>
  <si>
    <t>이빨의 요정은 피포에게 필요없게 된 치아를 모읍니다. 원래는 한 치아당 25센트를 주지만 화성은 배송비 빼고 10센트만 줍니다.</t>
  </si>
  <si>
    <t>화성에서는 수염을 잘 다듬는 자가 멋쟁이란 이야기를 듣습니다. 그렇기 때문에 이발사의 위치는 매우 중요합니다.</t>
  </si>
  <si>
    <t>인터넷에서 활동하는 인기스타 피포. 그가 올리는 사진 하나로 여론이 바뀌고 세상이 움직입니다. 싸인 받고 싶네요.</t>
  </si>
  <si>
    <t>피포는 언제나 개성을 보여주고 싶어합니다. 패션 디자이너가 있다면 개성을 200% 매력적으로 표현할 옷들을 만들 수 있죠!</t>
  </si>
  <si>
    <t>맛있는 걸 먹으면 힘이 나죠!
제가 요리를 만들면 지구에서도 맛집이라고 찾아올거에요!</t>
  </si>
  <si>
    <t>도착한 순간 알 수 있었습니다. 여기는 제가 있을 곳이라고. 모두가 건강하고 행복하게 해드리죠.</t>
  </si>
  <si>
    <t>고소하고 싶으신가요? 아니면 이혼? 피포의 권리를 침해 당했나요? 뭐든 이겨드리죠!</t>
  </si>
  <si>
    <t>화성에 도착하다니 정말 기분이 좋군요. 여기서라면 제 연구가 결실을 맺을겁니다. 저를 받아주세요.</t>
  </si>
  <si>
    <t>책 좋아하세요? 전 좋아해요! 여기엔 책이 많이있나요? 제가 정리해도 될까요?</t>
  </si>
  <si>
    <t>법을 지키는 착한 피포에겐 관대하고 범죄자에겐 엄격합니다. 일하게 해주시죠!</t>
  </si>
  <si>
    <t>무언가를 연결하고 싶으면 저를 부르세요! 아무것도 세지 않게 말끔한 시공이 가능하다구요!</t>
  </si>
  <si>
    <t>공기가 귀중한 화성에서 불이라도 나면 큰일이죠. 제가 할 수 있는 일이 있지 않을까요?</t>
  </si>
  <si>
    <t>뭐든 만들 수 있습니다. 시켜만 주세요.</t>
  </si>
  <si>
    <t>안녕, 안녕, 모두 안녕~!
세계 최고의 이야기꾼이 화성에 등장~!
두근거리는 이야기로 매력 만점~</t>
  </si>
  <si>
    <t>돈은 갖고 있으면 쓰고 싶어집니다.
은행에 맡기시고 돈 없는 척하면 재산이 마법처럼 불어난다구요.</t>
  </si>
  <si>
    <t>화성으로 파견오게 되었습니다. 이빨이 빠졌으면 신고 부탁드립니다. 화성은 배송비가 붙습니다.</t>
  </si>
  <si>
    <t>지구에서 많은 경험을 쌓고 왔습니다.
제 능력에 자신있어요!</t>
  </si>
  <si>
    <t>안녕하세요, 저는 수많은 사람들이 팔로우하는 인터넷 스타예요. 제가 여기 입주하면 다들 오고 싶어 할걸요!</t>
  </si>
  <si>
    <t>화성에선 직각으로 딱 떨어진 핏이 유행한다고 했어요. 제가 입주하면 이곳이 화성 패션의 선두주자가 될 수 있을거에요~</t>
  </si>
  <si>
    <t>흥미로운 도전이 될 것 같군요!
자, 그럼 요리를 시작해봅시다!</t>
  </si>
  <si>
    <t>먹는 건 피포의 기본 욕구인데...
이미 요리사가 많은가보죠?</t>
  </si>
  <si>
    <t>환자는 어디있지?!
이 수술은 내가 집도한다!</t>
  </si>
  <si>
    <t>이럴수가... 거절 당한 건... 처음입니다.</t>
  </si>
  <si>
    <t>여기 제 명함입니다.
언제든지 불러주시죠.</t>
  </si>
  <si>
    <t>이의 있습니다!!!</t>
  </si>
  <si>
    <t>입주 승낙해주셔서 감사합니다.
제가 노벨상을 타면 다 당신 덕분이에요.</t>
  </si>
  <si>
    <t>알겠습니다. 제가 다른 곳에서 노벨상을 타도 후회하지 마세요!</t>
  </si>
  <si>
    <t>승낙해줘서 감사합니다.
무엇이든 물어보세요!</t>
  </si>
  <si>
    <t>정보 관리를 소홀히 하면 나중에 큰일나요!</t>
  </si>
  <si>
    <t>선량한 시민들의 도움이 되도록 하겠습니다! 감사합니다!</t>
  </si>
  <si>
    <t>잠시 검문 있겠습니다. 결단력이 흐려지신 걸 보니 술을 좀 드신 것 같은데요?</t>
  </si>
  <si>
    <t>팡~팡~! 뚫어드리죠!</t>
  </si>
  <si>
    <t>음, 저 배관은 불안불안한데~</t>
  </si>
  <si>
    <t>이곳의 안전은 제게 맡겨주세요!</t>
  </si>
  <si>
    <t>화재가 별로 없나보네요?
다행이에요.</t>
  </si>
  <si>
    <t>그걸 만들라고요...? 
지금요?</t>
  </si>
  <si>
    <t>제가 필요없다고요...? 
정말요?</t>
  </si>
  <si>
    <t>감~사~ 합니다~! 이곳에서 경험한 일들을 노래로 만들어 줄게요~!</t>
  </si>
  <si>
    <t>그렇군요. 노래 선곡이 안 좋았나...?</t>
  </si>
  <si>
    <t xml:space="preserve">받아주셔서 감사합니다. 이번에 이자율 좋은 상품이 나왔는데 생각 있으신가요? </t>
  </si>
  <si>
    <t>제 신용등급에 문제가 있었나요...?
그럴리 없는데... 이상하다...</t>
  </si>
  <si>
    <t>파견 오게 된 이상 이곳에 익숙해지도록 하겠습니다.</t>
  </si>
  <si>
    <t>감사합니다. 지구로 돌아갈 수 있게 되었어요.</t>
  </si>
  <si>
    <t>신나는군요! 혹시 머리를 자르고 싶어지면 언제든지 말하세요!</t>
  </si>
  <si>
    <t>흠, 그런 모습으로도 상관 없으시다면야!</t>
  </si>
  <si>
    <t>모두 보고 계시나요! 화성에서의 첫날! 어떻게 될지, 다음편을 확인해주세요!</t>
  </si>
  <si>
    <t>세에상에, 여러분 제가 입주 거절 당했습니다! 이런 일도 생기는군요~!</t>
  </si>
  <si>
    <t>고마워요. 이곳은 영감으로 가득 차있네요~ 얼른 디자인을 시작해야지!</t>
  </si>
  <si>
    <t>제가 시대를 너무 앞서나간다는 이야기는 들었어요. 아쉽지만 어쩔 수 없죠.</t>
  </si>
  <si>
    <t>feature 함수 construct_pipotalent_dialogue()로 실행</t>
    <phoneticPr fontId="8" type="noConversion"/>
  </si>
  <si>
    <t>pipo_talentgrade1</t>
  </si>
  <si>
    <t>손기술이 좋아 뭐든 만들어 낼 수 있는 능력있는 엔지니어! 하지만 너무 이상한 건 만들어달라고 하지 말도록 해요.</t>
  </si>
  <si>
    <t>D등급</t>
    <phoneticPr fontId="8" type="noConversion"/>
  </si>
  <si>
    <t>JoyStash</t>
    <phoneticPr fontId="8" type="noConversion"/>
  </si>
  <si>
    <t>Type</t>
    <phoneticPr fontId="8" type="noConversion"/>
  </si>
  <si>
    <t>Leader</t>
    <phoneticPr fontId="8" type="noConversion"/>
  </si>
  <si>
    <t>SuperNatural</t>
  </si>
  <si>
    <t>Writer</t>
    <phoneticPr fontId="8" type="noConversion"/>
  </si>
  <si>
    <t>작가</t>
    <phoneticPr fontId="8" type="noConversion"/>
  </si>
  <si>
    <t>CEO</t>
  </si>
  <si>
    <t>예언가</t>
  </si>
  <si>
    <t>초능력자</t>
  </si>
  <si>
    <t>대령</t>
  </si>
  <si>
    <t>마법사</t>
  </si>
  <si>
    <t>주술사</t>
  </si>
  <si>
    <t>정치인</t>
  </si>
  <si>
    <t>댄서</t>
  </si>
  <si>
    <t>Forecaster</t>
    <phoneticPr fontId="8" type="noConversion"/>
  </si>
  <si>
    <t>하라</t>
    <phoneticPr fontId="8" type="noConversion"/>
  </si>
  <si>
    <t>간달프</t>
    <phoneticPr fontId="8" type="noConversion"/>
  </si>
  <si>
    <t>굴단</t>
    <phoneticPr fontId="8" type="noConversion"/>
  </si>
  <si>
    <t>처칠</t>
    <phoneticPr fontId="8" type="noConversion"/>
  </si>
  <si>
    <t>Supporter</t>
    <phoneticPr fontId="8" type="noConversion"/>
  </si>
  <si>
    <t>Executor</t>
  </si>
  <si>
    <t>Executor</t>
    <phoneticPr fontId="8" type="noConversion"/>
  </si>
  <si>
    <t>Legend.$Desc</t>
    <phoneticPr fontId="8" type="noConversion"/>
  </si>
  <si>
    <r>
      <rPr>
        <sz val="6"/>
        <color theme="0"/>
        <rFont val="D2Coding"/>
        <family val="3"/>
        <charset val="129"/>
      </rPr>
      <t>Normal.</t>
    </r>
    <r>
      <rPr>
        <sz val="6"/>
        <color theme="0"/>
        <rFont val="D2Coding"/>
        <family val="3"/>
        <charset val="129"/>
      </rPr>
      <t>Dialogue.</t>
    </r>
    <r>
      <rPr>
        <sz val="11"/>
        <color theme="0"/>
        <rFont val="D2Coding"/>
        <family val="2"/>
        <charset val="129"/>
      </rPr>
      <t>Introduction</t>
    </r>
    <phoneticPr fontId="8" type="noConversion"/>
  </si>
  <si>
    <r>
      <rPr>
        <sz val="6"/>
        <color theme="0"/>
        <rFont val="D2Coding"/>
        <family val="3"/>
        <charset val="129"/>
      </rPr>
      <t>Normal.</t>
    </r>
    <r>
      <rPr>
        <sz val="6"/>
        <color theme="0"/>
        <rFont val="D2Coding"/>
        <family val="3"/>
        <charset val="129"/>
      </rPr>
      <t>Dialogue.</t>
    </r>
    <r>
      <rPr>
        <sz val="11"/>
        <color theme="0"/>
        <rFont val="D2Coding"/>
        <family val="2"/>
        <charset val="129"/>
      </rPr>
      <t>Accepted</t>
    </r>
    <phoneticPr fontId="8" type="noConversion"/>
  </si>
  <si>
    <r>
      <rPr>
        <sz val="6"/>
        <color theme="0"/>
        <rFont val="D2Coding"/>
        <family val="3"/>
        <charset val="129"/>
      </rPr>
      <t>Normal.</t>
    </r>
    <r>
      <rPr>
        <sz val="6"/>
        <color theme="0"/>
        <rFont val="D2Coding"/>
        <family val="3"/>
        <charset val="129"/>
      </rPr>
      <t>Dialogue.</t>
    </r>
    <r>
      <rPr>
        <sz val="11"/>
        <color theme="0"/>
        <rFont val="D2Coding"/>
        <family val="2"/>
        <charset val="129"/>
      </rPr>
      <t>Denied</t>
    </r>
    <phoneticPr fontId="8" type="noConversion"/>
  </si>
  <si>
    <t>Legend.Dialogue.Denied</t>
  </si>
  <si>
    <t>나는 전설이니까!!</t>
    <phoneticPr fontId="8" type="noConversion"/>
  </si>
  <si>
    <t>나는 전설인데!!</t>
    <phoneticPr fontId="8" type="noConversion"/>
  </si>
  <si>
    <t>전설적인 인물입니다.</t>
    <phoneticPr fontId="8" type="noConversion"/>
  </si>
  <si>
    <t>Type</t>
    <phoneticPr fontId="8" type="noConversion"/>
  </si>
  <si>
    <r>
      <rPr>
        <b/>
        <sz val="6"/>
        <color theme="0"/>
        <rFont val="D2Coding"/>
        <family val="3"/>
        <charset val="129"/>
      </rPr>
      <t>Normal.</t>
    </r>
    <r>
      <rPr>
        <b/>
        <sz val="12"/>
        <color theme="0"/>
        <rFont val="D2Coding"/>
        <family val="3"/>
        <charset val="129"/>
      </rPr>
      <t>Introduction</t>
    </r>
    <phoneticPr fontId="8" type="noConversion"/>
  </si>
  <si>
    <r>
      <rPr>
        <b/>
        <sz val="6"/>
        <color theme="0"/>
        <rFont val="D2Coding"/>
        <family val="3"/>
        <charset val="129"/>
      </rPr>
      <t>Normal</t>
    </r>
    <r>
      <rPr>
        <b/>
        <sz val="12"/>
        <color theme="0"/>
        <rFont val="D2Coding"/>
        <family val="3"/>
        <charset val="129"/>
      </rPr>
      <t>.Accepted</t>
    </r>
    <phoneticPr fontId="8" type="noConversion"/>
  </si>
  <si>
    <r>
      <rPr>
        <b/>
        <sz val="6"/>
        <color theme="0"/>
        <rFont val="D2Coding"/>
        <family val="3"/>
        <charset val="129"/>
      </rPr>
      <t>Normal</t>
    </r>
    <r>
      <rPr>
        <b/>
        <sz val="12"/>
        <color theme="0"/>
        <rFont val="D2Coding"/>
        <family val="3"/>
        <charset val="129"/>
      </rPr>
      <t>.Denied</t>
    </r>
    <phoneticPr fontId="8" type="noConversion"/>
  </si>
  <si>
    <r>
      <rPr>
        <b/>
        <sz val="6"/>
        <color theme="0"/>
        <rFont val="D2Coding"/>
        <family val="3"/>
        <charset val="129"/>
      </rPr>
      <t>Legend.</t>
    </r>
    <r>
      <rPr>
        <b/>
        <sz val="12"/>
        <color theme="0"/>
        <rFont val="D2Coding"/>
        <family val="3"/>
        <charset val="129"/>
      </rPr>
      <t>Introduction</t>
    </r>
    <phoneticPr fontId="8" type="noConversion"/>
  </si>
  <si>
    <r>
      <rPr>
        <b/>
        <sz val="6"/>
        <color theme="0"/>
        <rFont val="D2Coding"/>
        <family val="3"/>
        <charset val="129"/>
      </rPr>
      <t>Legend.</t>
    </r>
    <r>
      <rPr>
        <b/>
        <sz val="12"/>
        <color theme="0"/>
        <rFont val="D2Coding"/>
        <family val="3"/>
        <charset val="129"/>
      </rPr>
      <t>Accepted</t>
    </r>
    <phoneticPr fontId="8" type="noConversion"/>
  </si>
  <si>
    <r>
      <rPr>
        <b/>
        <sz val="6"/>
        <color theme="0"/>
        <rFont val="D2Coding"/>
        <family val="3"/>
        <charset val="129"/>
      </rPr>
      <t>Legend.</t>
    </r>
    <r>
      <rPr>
        <b/>
        <sz val="12"/>
        <color theme="0"/>
        <rFont val="D2Coding"/>
        <family val="3"/>
        <charset val="129"/>
      </rPr>
      <t>Denied</t>
    </r>
    <phoneticPr fontId="8" type="noConversion"/>
  </si>
  <si>
    <t>Legend.Dialogue.Accepted</t>
    <phoneticPr fontId="8" type="noConversion"/>
  </si>
  <si>
    <r>
      <rPr>
        <sz val="6"/>
        <color theme="0"/>
        <rFont val="D2Coding"/>
        <family val="3"/>
        <charset val="129"/>
      </rPr>
      <t>Normal.</t>
    </r>
    <r>
      <rPr>
        <sz val="11"/>
        <color theme="0"/>
        <rFont val="D2Coding"/>
        <family val="2"/>
        <charset val="129"/>
      </rPr>
      <t>$Desc</t>
    </r>
    <phoneticPr fontId="8" type="noConversion"/>
  </si>
  <si>
    <t>Supporter</t>
  </si>
  <si>
    <t>TryCount</t>
    <phoneticPr fontId="8" type="noConversion"/>
  </si>
  <si>
    <t>JoyPrice</t>
    <phoneticPr fontId="8" type="noConversion"/>
  </si>
  <si>
    <t>AdditionalType</t>
    <phoneticPr fontId="8" type="noConversion"/>
  </si>
  <si>
    <t>전설피포 뽑힐 확률 (0 ~ 1범위값)</t>
  </si>
  <si>
    <t>LegendPipoChance</t>
    <phoneticPr fontId="8" type="noConversion"/>
  </si>
  <si>
    <t>$Name</t>
    <phoneticPr fontId="8" type="noConversion"/>
  </si>
  <si>
    <t>$LegendPipoName</t>
    <phoneticPr fontId="8" type="noConversion"/>
  </si>
  <si>
    <t>PipoCount</t>
    <phoneticPr fontId="8" type="noConversion"/>
  </si>
  <si>
    <t xml:space="preserve">이제 이 마을에선 맛없는 음식은 더 이상 없을거다. </t>
    <phoneticPr fontId="8" type="noConversion"/>
  </si>
  <si>
    <t>날 거부한다고? 넌 평생 쓰레기같은 음식만 우물거리게 될거다.</t>
    <phoneticPr fontId="8" type="noConversion"/>
  </si>
  <si>
    <t>삘리리 개굴개굴 삘릴리리 - 이곳에서도 열심히 피리를 불어볼께요!</t>
    <phoneticPr fontId="8" type="noConversion"/>
  </si>
  <si>
    <t>…… 눈치 챘나? 제법인데?</t>
    <phoneticPr fontId="8" type="noConversion"/>
  </si>
  <si>
    <t>안녕하세요! 저는 욕을 하지 않는 스트리머입니다. 건전한 스트리밍 문화를 위하여!</t>
    <phoneticPr fontId="8" type="noConversion"/>
  </si>
  <si>
    <t xml:space="preserve">감사합니다. 구독과 좋아요 부탁드려요! </t>
    <phoneticPr fontId="8" type="noConversion"/>
  </si>
  <si>
    <t>야 이 XXXX XXX XXXXXX XXXX!!!</t>
    <phoneticPr fontId="8" type="noConversion"/>
  </si>
  <si>
    <t>모든 여성들에게 아름다움을. 안녕하세요. 샤넬이에요. 내가 만든 옷 하나쯤은 입고 있겠죠?</t>
    <phoneticPr fontId="8" type="noConversion"/>
  </si>
  <si>
    <t xml:space="preserve">고마워요. 이제 이 마을은 패션의 중심지가 될거에요. </t>
    <phoneticPr fontId="8" type="noConversion"/>
  </si>
  <si>
    <t>처음 봤을 때부터 당신은 내가 만든 열쇠고리 하나도 살 돈이 없을 줄 알고 있었지. 흥.</t>
    <phoneticPr fontId="8" type="noConversion"/>
  </si>
  <si>
    <r>
      <rPr>
        <sz val="6"/>
        <color theme="0"/>
        <rFont val="D2Coding"/>
        <family val="3"/>
        <charset val="129"/>
      </rPr>
      <t>Legend.</t>
    </r>
    <r>
      <rPr>
        <sz val="6"/>
        <color theme="0"/>
        <rFont val="D2Coding"/>
        <family val="3"/>
        <charset val="129"/>
      </rPr>
      <t>Dialogue.</t>
    </r>
    <r>
      <rPr>
        <sz val="11"/>
        <color theme="0"/>
        <rFont val="D2Coding"/>
        <family val="2"/>
        <charset val="129"/>
      </rPr>
      <t>Introduction</t>
    </r>
    <phoneticPr fontId="8" type="noConversion"/>
  </si>
  <si>
    <t>Legend.SkinColorKey</t>
    <phoneticPr fontId="8" type="noConversion"/>
  </si>
  <si>
    <t>Legend.HairColorKey</t>
    <phoneticPr fontId="8" type="noConversion"/>
  </si>
  <si>
    <t>Legend.HairKey</t>
    <phoneticPr fontId="8" type="noConversion"/>
  </si>
  <si>
    <t>Legend.EyebrowKey</t>
    <phoneticPr fontId="8" type="noConversion"/>
  </si>
  <si>
    <t>Legend.EyeKey</t>
    <phoneticPr fontId="8" type="noConversion"/>
  </si>
  <si>
    <t>Legend.MouthKey</t>
    <phoneticPr fontId="8" type="noConversion"/>
  </si>
  <si>
    <t>Legend.TopKey</t>
    <phoneticPr fontId="8" type="noConversion"/>
  </si>
  <si>
    <t>Legend.BottomKey</t>
    <phoneticPr fontId="8" type="noConversion"/>
  </si>
  <si>
    <t>BROWN_02</t>
  </si>
  <si>
    <t>BROWN_01</t>
  </si>
  <si>
    <t>BROWN_03</t>
  </si>
  <si>
    <t>BROWN_04</t>
  </si>
  <si>
    <t>BAGE_01</t>
  </si>
  <si>
    <t>PINK_03</t>
  </si>
  <si>
    <t>PINK_02</t>
  </si>
  <si>
    <t>PINK_01</t>
  </si>
  <si>
    <t>IVORY_01</t>
  </si>
  <si>
    <t>BAGE_03</t>
  </si>
  <si>
    <t>IVORY_02</t>
  </si>
  <si>
    <t xml:space="preserve">(미구현)레전드 피포 외형 정보 - PipoFashion.xlsx 참조 </t>
    <phoneticPr fontId="8" type="noConversion"/>
  </si>
  <si>
    <t>GINGER</t>
  </si>
  <si>
    <t>BLACK</t>
  </si>
  <si>
    <t>WARM_GREY</t>
  </si>
  <si>
    <t>RED</t>
  </si>
  <si>
    <t>PLATINUM_BLONDE</t>
  </si>
  <si>
    <t>DARK_BROWN</t>
  </si>
  <si>
    <t>BROWN</t>
  </si>
  <si>
    <t>Weight</t>
    <phoneticPr fontId="8" type="noConversion"/>
  </si>
  <si>
    <t>피포 습득 가격</t>
    <phoneticPr fontId="8" type="noConversion"/>
  </si>
  <si>
    <t>PipoPriceJoy</t>
    <phoneticPr fontId="8" type="noConversion"/>
  </si>
  <si>
    <t>기술</t>
  </si>
  <si>
    <t>복지</t>
  </si>
  <si>
    <t>Promoter</t>
  </si>
  <si>
    <t>예술</t>
  </si>
  <si>
    <t>Leader</t>
  </si>
  <si>
    <t>관리</t>
  </si>
  <si>
    <t>SuperNatural</t>
    <phoneticPr fontId="8" type="noConversion"/>
  </si>
  <si>
    <t>환상</t>
  </si>
  <si>
    <t>내 입맛을 망치지 않도록 조심해.</t>
    <phoneticPr fontId="8" type="noConversion"/>
  </si>
  <si>
    <t>안녕하십니까. 저와 함께 봉사활동을 떠나시지 않겠습니까?</t>
    <phoneticPr fontId="8" type="noConversion"/>
  </si>
  <si>
    <t>당신의 따듯한 마음이 이 마을에 가득 퍼질 것입니다.</t>
    <phoneticPr fontId="8" type="noConversion"/>
  </si>
  <si>
    <t>당신은 불쌍한 사람들을 돌볼 줄 모르는군요.</t>
    <phoneticPr fontId="8" type="noConversion"/>
  </si>
  <si>
    <t>안녕하시오. 당신은 돈이 되는 의뢰인입니까?</t>
    <phoneticPr fontId="8" type="noConversion"/>
  </si>
  <si>
    <t xml:space="preserve">감사하오. 특별히 당신은 싼 가격으로 소송을 맡아드리죠. </t>
    <phoneticPr fontId="8" type="noConversion"/>
  </si>
  <si>
    <t xml:space="preserve">당신은 무언가 구린 이야기를 숨기고 있나 보군요. 곧 다시 보게 될겁니다. 적으로. </t>
    <phoneticPr fontId="8" type="noConversion"/>
  </si>
  <si>
    <t xml:space="preserve">세상은 항상 상대적이라네. 우리의 관계처럼 말이지. </t>
    <phoneticPr fontId="8" type="noConversion"/>
  </si>
  <si>
    <t>내 뛰어난 두뇌는 이 마을을 완전히 바꾸어 놓을걸세.</t>
    <phoneticPr fontId="8" type="noConversion"/>
  </si>
  <si>
    <t>우둔한 자들은 항상 어리석은 결정을 내리지.</t>
    <phoneticPr fontId="8" type="noConversion"/>
  </si>
  <si>
    <t xml:space="preserve">저는 사서 고생입니다. 사서 일은 정말 힘들군요. </t>
    <phoneticPr fontId="8" type="noConversion"/>
  </si>
  <si>
    <t xml:space="preserve">제가 새롭게 고생할 마을을 보니 벌써 힘든 기분입니다. </t>
    <phoneticPr fontId="8" type="noConversion"/>
  </si>
  <si>
    <t xml:space="preserve">그럼 전 다른곳에서 고생하도록 하겠습니다. </t>
    <phoneticPr fontId="8" type="noConversion"/>
  </si>
  <si>
    <t>나는 절대 포기하지 않지. Die Hard.</t>
    <phoneticPr fontId="8" type="noConversion"/>
  </si>
  <si>
    <t>이 마을에 내가 처리해야 할 쓰레기들이 있는 것 같군. 걱정말라구 친구. 내가 온 이상 그런건 시간문제일 뿐이야.</t>
    <phoneticPr fontId="8" type="noConversion"/>
  </si>
  <si>
    <t>뭐지? 설마 내가 머리가 벗겨졌다고 이러는건 아니겠지?</t>
    <phoneticPr fontId="8" type="noConversion"/>
  </si>
  <si>
    <t>잇쨔 미! 마리오!</t>
    <phoneticPr fontId="8" type="noConversion"/>
  </si>
  <si>
    <t>이예스!! 잇쨔 미! 마리오!</t>
    <phoneticPr fontId="8" type="noConversion"/>
  </si>
  <si>
    <t>와이!! 잇쨔 미!!! 마리오!!!!</t>
    <phoneticPr fontId="8" type="noConversion"/>
  </si>
  <si>
    <t>빰빰바밤~ 빰빰바밤~ 나는야 이 마을을 구하기 위해 저 멀리서 날아온 아이스매~~~~~앤~~! 음하하하하하하!!!</t>
    <phoneticPr fontId="8" type="noConversion"/>
  </si>
  <si>
    <t>역시!! 너도 내 도움이 필요한건가!! 음하하하하!!!</t>
    <phoneticPr fontId="8" type="noConversion"/>
  </si>
  <si>
    <t>솔직하지 못한 친구로군! 도움이 필요할땐 언제든 불러달라구!! 그럼 이만!! 음하하하하하하!!</t>
    <phoneticPr fontId="8" type="noConversion"/>
  </si>
  <si>
    <t>누구든지 문제가 생기면 나를 찾지. 나는야 맥가이버 여러분의 친구라네.</t>
    <phoneticPr fontId="8" type="noConversion"/>
  </si>
  <si>
    <t>자, 그럼 일단 맥가이버칼부터 달라고. 그것만 있으면 무엇이든 해결할 수 있지.</t>
    <phoneticPr fontId="8" type="noConversion"/>
  </si>
  <si>
    <t>이런이런. 몰래 당신 마을에 잠입할테니 두고보라고.</t>
    <phoneticPr fontId="8" type="noConversion"/>
  </si>
  <si>
    <t>삘리리 개굴개굴 삘릴리리 - 안녕하세요, 그나저나 아롬이는 못보셨나요?</t>
    <phoneticPr fontId="8" type="noConversion"/>
  </si>
  <si>
    <t>제가 울면 무지개 연못에 비가 오지요. 이제 곧 비를 볼 수 있겠군요.</t>
    <phoneticPr fontId="8" type="noConversion"/>
  </si>
  <si>
    <t>이리오너라~~! 내 돈을 빌려갈테냐?</t>
    <phoneticPr fontId="8" type="noConversion"/>
  </si>
  <si>
    <t>이 마을에도 욕심쟁이 하나쯤은 필요하겠지! 에헴!</t>
    <phoneticPr fontId="8" type="noConversion"/>
  </si>
  <si>
    <t>주걱으로 뺨을 맞아볼테냐!! 내가 제비만 잘 골랐어도 화성까지 오진 않았을텐데!</t>
    <phoneticPr fontId="8" type="noConversion"/>
  </si>
  <si>
    <t>이빨의 요정</t>
    <phoneticPr fontId="8" type="noConversion"/>
  </si>
  <si>
    <t>이빨은 영롱하죠.</t>
    <phoneticPr fontId="8" type="noConversion"/>
  </si>
  <si>
    <t>모든.. 아니.. 빠진 이빨들을 동전으로 바꿔드리겠어요. 물론, 코인은 아니에요.</t>
    <phoneticPr fontId="8" type="noConversion"/>
  </si>
  <si>
    <t>흠. 이렇게 된거 당신의 이빨이라도 털어가고 싶네요. 하지만.. 다음을 기약하죠.</t>
    <phoneticPr fontId="8" type="noConversion"/>
  </si>
  <si>
    <t>안녕하쇼. 파이 하나 드시겠소? 흐흐흐흐.</t>
    <phoneticPr fontId="8" type="noConversion"/>
  </si>
  <si>
    <t>좋은 선택이오. 아, 당신을 위해 조언 하나 하자면 내 이발소에는 오지 마시오. 흐흐흐흐.</t>
    <phoneticPr fontId="8" type="noConversion"/>
  </si>
  <si>
    <t>나는 전설이다!!</t>
    <phoneticPr fontId="8" type="noConversion"/>
  </si>
  <si>
    <t>CEO</t>
    <phoneticPr fontId="8" type="noConversion"/>
  </si>
  <si>
    <t>Psychic</t>
    <phoneticPr fontId="8" type="noConversion"/>
  </si>
  <si>
    <t>Boss</t>
    <phoneticPr fontId="8" type="noConversion"/>
  </si>
  <si>
    <t>Colonel</t>
    <phoneticPr fontId="8" type="noConversion"/>
  </si>
  <si>
    <t>Mage</t>
    <phoneticPr fontId="8" type="noConversion"/>
  </si>
  <si>
    <t>Shaman</t>
    <phoneticPr fontId="8" type="noConversion"/>
  </si>
  <si>
    <t>Politician</t>
    <phoneticPr fontId="8" type="noConversion"/>
  </si>
  <si>
    <t>Dancer</t>
    <phoneticPr fontId="8" type="noConversion"/>
  </si>
  <si>
    <t>고든 램지</t>
    <phoneticPr fontId="8" type="noConversion"/>
  </si>
  <si>
    <t>Leader</t>
    <phoneticPr fontId="8" type="noConversion"/>
  </si>
  <si>
    <t>EMERALD</t>
    <phoneticPr fontId="8" type="noConversion"/>
  </si>
  <si>
    <t>슈바이처</t>
    <phoneticPr fontId="8" type="noConversion"/>
  </si>
  <si>
    <t>링컨차를 타</t>
    <phoneticPr fontId="8" type="noConversion"/>
  </si>
  <si>
    <t>Promoter</t>
    <phoneticPr fontId="8" type="noConversion"/>
  </si>
  <si>
    <t>과학자</t>
    <phoneticPr fontId="8" type="noConversion"/>
  </si>
  <si>
    <t>아인슈타인</t>
    <phoneticPr fontId="8" type="noConversion"/>
  </si>
  <si>
    <t>고생</t>
    <phoneticPr fontId="8" type="noConversion"/>
  </si>
  <si>
    <t>브루스 윌리스</t>
    <phoneticPr fontId="8" type="noConversion"/>
  </si>
  <si>
    <t>PINK</t>
    <phoneticPr fontId="8" type="noConversion"/>
  </si>
  <si>
    <t>마리오</t>
    <phoneticPr fontId="8" type="noConversion"/>
  </si>
  <si>
    <t>아이스맨</t>
    <phoneticPr fontId="8" type="noConversion"/>
  </si>
  <si>
    <t>맥가이버</t>
    <phoneticPr fontId="8" type="noConversion"/>
  </si>
  <si>
    <t>Promoter</t>
    <phoneticPr fontId="8" type="noConversion"/>
  </si>
  <si>
    <t>개구리 왕눈이</t>
    <phoneticPr fontId="8" type="noConversion"/>
  </si>
  <si>
    <t>Leader</t>
    <phoneticPr fontId="8" type="noConversion"/>
  </si>
  <si>
    <t>놀부</t>
    <phoneticPr fontId="8" type="noConversion"/>
  </si>
  <si>
    <t>이빠리십육</t>
    <phoneticPr fontId="8" type="noConversion"/>
  </si>
  <si>
    <t>스위니토드</t>
    <phoneticPr fontId="8" type="noConversion"/>
  </si>
  <si>
    <t>PALE_PURPLE</t>
    <phoneticPr fontId="8" type="noConversion"/>
  </si>
  <si>
    <t>유투버</t>
    <phoneticPr fontId="8" type="noConversion"/>
  </si>
  <si>
    <t>대도서관</t>
    <phoneticPr fontId="8" type="noConversion"/>
  </si>
  <si>
    <t>코코 샤넬</t>
    <phoneticPr fontId="8" type="noConversion"/>
  </si>
  <si>
    <t>Writer</t>
  </si>
  <si>
    <t>코난 도일</t>
    <phoneticPr fontId="8" type="noConversion"/>
  </si>
  <si>
    <t>스티브 잡스</t>
    <phoneticPr fontId="8" type="noConversion"/>
  </si>
  <si>
    <t>Forecaster</t>
  </si>
  <si>
    <t>노스트라다무거쓰</t>
    <phoneticPr fontId="8" type="noConversion"/>
  </si>
  <si>
    <t>Psychic</t>
  </si>
  <si>
    <t>유리 겔러</t>
    <phoneticPr fontId="8" type="noConversion"/>
  </si>
  <si>
    <t>Boss</t>
  </si>
  <si>
    <t>Leader</t>
    <phoneticPr fontId="8" type="noConversion"/>
  </si>
  <si>
    <t>김두한</t>
    <phoneticPr fontId="8" type="noConversion"/>
  </si>
  <si>
    <t>Colonel</t>
  </si>
  <si>
    <t>Mage</t>
  </si>
  <si>
    <t>Shaman</t>
  </si>
  <si>
    <t>Politician</t>
  </si>
  <si>
    <t>Dancer</t>
  </si>
  <si>
    <t>Promoter</t>
    <phoneticPr fontId="8" type="noConversion"/>
  </si>
  <si>
    <t>이사도라 덩컨</t>
    <phoneticPr fontId="8" type="noConversion"/>
  </si>
  <si>
    <t>펜은 검보다 강하다고 했죠. 이 피포라면 정말 그럴지도 모릅니다. 그렇다고 진짜로 싸우면 안돼요.</t>
    <phoneticPr fontId="8" type="noConversion"/>
  </si>
  <si>
    <t>제가 여기에 오게 된 이야기를 해보겠습니다. 그건 어느 더운 여름에 있었던 일이었죠-</t>
    <phoneticPr fontId="8" type="noConversion"/>
  </si>
  <si>
    <t>여름에 무슨 일이 있었냐고요? 궁금하면 나중에 우리집에 놀러오세요!</t>
    <phoneticPr fontId="8" type="noConversion"/>
  </si>
  <si>
    <t>여름에 무슨 일이 있었는지 안 가르쳐줄거에요. 신경쓰여서 잠이 안 오겠지 크흐흐</t>
    <phoneticPr fontId="8" type="noConversion"/>
  </si>
  <si>
    <t>미래를 예측하는 판단력과 이를 밀어 붙칠 수 있는 결단력! 예언가가 아니라 CEO를 말하는 거예요.</t>
    <phoneticPr fontId="8" type="noConversion"/>
  </si>
  <si>
    <t>미래를 예측하는 판단력과 이를 믿고 말할 수 있는 결단력! CEO가 아니라 예언가를 말하는 겁니다.</t>
    <phoneticPr fontId="8" type="noConversion"/>
  </si>
  <si>
    <t>제가 이 제품에 대한 투자를 어떻게 받았는지 아시나요? 곧 책으로도 나올 예정이긴 한데~</t>
    <phoneticPr fontId="8" type="noConversion"/>
  </si>
  <si>
    <t>제가 예언을 하죠. 당신은 저를 보고 깊은 고민을 할 겁니다. 과연 이 마을에 예언가가 필요한가 아닌가로요.</t>
    <phoneticPr fontId="8" type="noConversion"/>
  </si>
  <si>
    <t>고마워요. 책이 나오면 사인해 드리도록 하죠. 내용은 책을 읽으면 되십니다.</t>
    <phoneticPr fontId="8" type="noConversion"/>
  </si>
  <si>
    <t>나중에 책이 나오고나면 당신이 얼마나 큰 실수를 했는지 알 수 있을겁니다.</t>
    <phoneticPr fontId="8" type="noConversion"/>
  </si>
  <si>
    <t>그리고 필요하다고 마음을 먹겠죠! 고마워요!</t>
    <phoneticPr fontId="8" type="noConversion"/>
  </si>
  <si>
    <t>그리고 필요없다고 확신하겠죠. 어쩔수 없는 일이네요.</t>
    <phoneticPr fontId="8" type="noConversion"/>
  </si>
  <si>
    <t>안녕하세요. 초능력자입니다.</t>
    <phoneticPr fontId="8" type="noConversion"/>
  </si>
  <si>
    <t>별 거 아닌 피포가 더 주저리 말이 많을 뿐이죠. 절 알아봐줘서 고마워요.</t>
    <phoneticPr fontId="8" type="noConversion"/>
  </si>
  <si>
    <t>보통 이렇게 말하면 넘어가던데...?</t>
    <phoneticPr fontId="8" type="noConversion"/>
  </si>
  <si>
    <t>숟가락을 구부리고 사람의 마음을 읽습니다. 자신이 무슨 초능력을 갖고 있는지 모를 수 있지만, 여튼 초능력자 입니다.</t>
    <phoneticPr fontId="8" type="noConversion"/>
  </si>
  <si>
    <t>11번째 생일이 오면 피포들은 마법사가 될 수 있는지 없는지로 두근두근 밤을 샌다고 하네요.</t>
    <phoneticPr fontId="8" type="noConversion"/>
  </si>
  <si>
    <t>화성에 부족한 것은 바로 문화 생활! 몸을 흔들며 정신과 몸 건강을 동시에 챙기세요!</t>
    <phoneticPr fontId="8" type="noConversion"/>
  </si>
  <si>
    <t>지구와 달리 화성은 정치 때문에 속상할 일이 없습니다. 이 피포를 보십쇼. 얼마나 믿음직스럽습니까.</t>
    <phoneticPr fontId="8" type="noConversion"/>
  </si>
  <si>
    <t>마법은 구현될 확률이 뒤죽박죽이지만 주술은 언제나 50%죠. 되던가 말던가 둘 중에 하나입니다.</t>
    <phoneticPr fontId="8" type="noConversion"/>
  </si>
  <si>
    <t>화성엔 물이 부족하다고 들었습니다. 그 문제를 제가 한 번 해결해보겠습니다.</t>
  </si>
  <si>
    <t>자, 그럼 지구에서 물을 가져와볼까요.</t>
  </si>
  <si>
    <t>혹시 일이 잘 안풀리면 제가 마법을 부린거라 생각하세요. 흥.</t>
  </si>
  <si>
    <t>이 마을의 모든 피포가 행복할 수 있는 주술을 알고 있어요.</t>
  </si>
  <si>
    <t>당신은 절 행복하게 할 수 있는 주술을 아는 군요.</t>
  </si>
  <si>
    <t>다른 마을의 피포가 더 행복해지면 배가 아플텐데...</t>
  </si>
  <si>
    <t>제가 이 마을의 피포로 당선이 된다면...!</t>
  </si>
  <si>
    <t>조용히 할 일 하며 살겠습니다.</t>
  </si>
  <si>
    <t>역시 공약을 걸어야 되나...?</t>
  </si>
  <si>
    <t>안녕~! 춤은 몸으로 표현하는 예술의 한 종류지! 네 마을에 필요하지 않아?</t>
  </si>
  <si>
    <t>신난다! 지구보다 중력이 덜하니 더 잘 출 수 있을거야!</t>
  </si>
  <si>
    <t>어쩔 수 없지. 오디션에 떨어져 본 게 한두번이 아니라 괜찮아.</t>
  </si>
  <si>
    <t>제가 지구에서 전쟁을 몇 번 겪어봤는지 궁금하신가요? 한 번도 세 본 적이 없긴 한데, 어디보자...</t>
  </si>
  <si>
    <t>이 곳의 기강은 제가 바로 잡도록 하죠.</t>
  </si>
  <si>
    <t>크흠, 내가 오려고 했던 곳이 여기가 아니었나 보군!!</t>
  </si>
  <si>
    <t>군대는 명령에 절대적이죠. 그 절대적인 명령을 누가 내리냐고 한다면 바로 이 피포! 대령입니다!</t>
    <phoneticPr fontId="8" type="noConversion"/>
  </si>
  <si>
    <t>주임</t>
    <phoneticPr fontId="8" type="noConversion"/>
  </si>
  <si>
    <t>팀 단위로 일하면 할 수 있는 일이 어마어마 하지.</t>
  </si>
  <si>
    <t>그럼 곧바로 팀을 모아보지. 내가 주임을 할게, 넌 뭐 할래?</t>
  </si>
  <si>
    <t>조모임에 대한 안 좋은 추억이 있나보군.</t>
  </si>
  <si>
    <t>혼자서 모든 걸 할 수 있다면 팀이란게 존재하지 않았겠죠. 팀을 다루기 위해 태어났다고 해도 과언이 아닌 주임 피포입니다.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</si>
</sst>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26" x14ac:knownFonts="1">
    <font>
      <sz val="12"/>
      <color theme="1"/>
      <name val="맑은 고딕"/>
      <family val="2"/>
      <scheme val="minor"/>
    </font>
    <font>
      <sz val="12"/>
      <color theme="1"/>
      <name val="D2Coding"/>
      <family val="2"/>
      <charset val="129"/>
    </font>
    <font>
      <sz val="12"/>
      <color theme="0"/>
      <name val="D2Coding"/>
      <family val="2"/>
      <charset val="129"/>
    </font>
    <font>
      <b/>
      <sz val="12"/>
      <color theme="1"/>
      <name val="D2Coding"/>
      <family val="2"/>
      <charset val="129"/>
    </font>
    <font>
      <u/>
      <sz val="12"/>
      <color theme="10"/>
      <name val="맑은 고딕"/>
      <family val="2"/>
      <scheme val="minor"/>
    </font>
    <font>
      <sz val="11"/>
      <color theme="0"/>
      <name val="D2Coding"/>
      <family val="2"/>
      <charset val="129"/>
    </font>
    <font>
      <sz val="12"/>
      <color theme="1"/>
      <name val="D2Coding"/>
      <family val="2"/>
      <charset val="129"/>
    </font>
    <font>
      <sz val="10"/>
      <color theme="0"/>
      <name val="D2Coding"/>
      <family val="2"/>
      <charset val="129"/>
    </font>
    <font>
      <sz val="8"/>
      <name val="맑은 고딕"/>
      <family val="3"/>
      <charset val="129"/>
      <scheme val="minor"/>
    </font>
    <font>
      <sz val="12"/>
      <color theme="1"/>
      <name val="D2Coding"/>
      <family val="3"/>
      <charset val="129"/>
    </font>
    <font>
      <sz val="10"/>
      <color theme="0"/>
      <name val="D2Coding"/>
      <family val="3"/>
      <charset val="129"/>
    </font>
    <font>
      <sz val="11"/>
      <color theme="0"/>
      <name val="D2Coding"/>
      <family val="3"/>
      <charset val="129"/>
    </font>
    <font>
      <sz val="10"/>
      <color theme="1"/>
      <name val="D2Coding"/>
      <family val="3"/>
      <charset val="129"/>
    </font>
    <font>
      <sz val="6"/>
      <color theme="0"/>
      <name val="D2Coding"/>
      <family val="3"/>
      <charset val="129"/>
    </font>
    <font>
      <sz val="6"/>
      <color theme="1"/>
      <name val="D2Coding"/>
      <family val="3"/>
      <charset val="129"/>
    </font>
    <font>
      <sz val="12"/>
      <color theme="0"/>
      <name val="맑은 고딕"/>
      <family val="2"/>
      <scheme val="minor"/>
    </font>
    <font>
      <sz val="10"/>
      <color theme="1"/>
      <name val="맑은 고딕"/>
      <family val="2"/>
      <scheme val="minor"/>
    </font>
    <font>
      <b/>
      <sz val="12"/>
      <color theme="0"/>
      <name val="D2Coding"/>
      <family val="3"/>
      <charset val="129"/>
    </font>
    <font>
      <b/>
      <sz val="6"/>
      <color theme="0"/>
      <name val="D2Coding"/>
      <family val="3"/>
      <charset val="129"/>
    </font>
    <font>
      <b/>
      <sz val="12"/>
      <color theme="0"/>
      <name val="맑은 고딕"/>
      <family val="3"/>
      <charset val="129"/>
      <scheme val="minor"/>
    </font>
    <font>
      <b/>
      <sz val="11"/>
      <color theme="0"/>
      <name val="맑은 고딕"/>
      <family val="2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D2Coding"/>
      <family val="3"/>
      <charset val="129"/>
    </font>
    <font>
      <sz val="10"/>
      <color theme="1"/>
      <name val="D2Coding"/>
      <family val="2"/>
      <charset val="129"/>
    </font>
    <font>
      <sz val="12"/>
      <color theme="1"/>
      <name val="맑은 고딕"/>
      <family val="2"/>
      <scheme val="minor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41" fontId="24" fillId="0" borderId="0" applyFont="0" applyFill="0" applyBorder="0" applyAlignment="0" applyProtection="0">
      <alignment vertical="center"/>
    </xf>
  </cellStyleXfs>
  <cellXfs count="41">
    <xf numFmtId="0" fontId="0" fillId="0" borderId="0" xfId="0"/>
    <xf numFmtId="0" fontId="1" fillId="0" borderId="0" xfId="0" applyFont="1"/>
    <xf numFmtId="0" fontId="2" fillId="2" borderId="0" xfId="0" applyFont="1" applyFill="1"/>
    <xf numFmtId="0" fontId="3" fillId="0" borderId="0" xfId="0" applyFont="1"/>
    <xf numFmtId="0" fontId="4" fillId="0" borderId="0" xfId="1"/>
    <xf numFmtId="0" fontId="6" fillId="0" borderId="0" xfId="0" applyFont="1"/>
    <xf numFmtId="0" fontId="0" fillId="0" borderId="0" xfId="0" applyAlignment="1">
      <alignment horizontal="center"/>
    </xf>
    <xf numFmtId="0" fontId="7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10" fillId="2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9" fillId="0" borderId="0" xfId="0" applyFont="1"/>
    <xf numFmtId="0" fontId="12" fillId="0" borderId="0" xfId="0" applyFont="1" applyAlignment="1">
      <alignment horizontal="center"/>
    </xf>
    <xf numFmtId="0" fontId="12" fillId="0" borderId="0" xfId="0" applyFont="1"/>
    <xf numFmtId="0" fontId="12" fillId="0" borderId="0" xfId="0" applyFont="1" applyAlignment="1">
      <alignment vertical="center"/>
    </xf>
    <xf numFmtId="0" fontId="0" fillId="0" borderId="0" xfId="0" applyAlignment="1">
      <alignment vertical="center"/>
    </xf>
    <xf numFmtId="0" fontId="14" fillId="0" borderId="0" xfId="0" applyFont="1" applyAlignment="1">
      <alignment horizontal="left" vertical="center" wrapText="1" shrinkToFit="1"/>
    </xf>
    <xf numFmtId="0" fontId="11" fillId="2" borderId="0" xfId="0" applyFont="1" applyFill="1" applyAlignment="1">
      <alignment horizontal="right"/>
    </xf>
    <xf numFmtId="0" fontId="9" fillId="0" borderId="0" xfId="0" applyFont="1" applyAlignment="1">
      <alignment horizontal="center"/>
    </xf>
    <xf numFmtId="0" fontId="9" fillId="0" borderId="0" xfId="0" applyFont="1" applyAlignment="1">
      <alignment horizontal="left" vertical="center" wrapText="1"/>
    </xf>
    <xf numFmtId="0" fontId="12" fillId="0" borderId="0" xfId="0" applyFont="1" applyAlignment="1">
      <alignment vertical="center" wrapText="1"/>
    </xf>
    <xf numFmtId="0" fontId="15" fillId="2" borderId="0" xfId="0" applyFont="1" applyFill="1"/>
    <xf numFmtId="0" fontId="0" fillId="0" borderId="0" xfId="0" applyAlignment="1">
      <alignment horizontal="center"/>
    </xf>
    <xf numFmtId="0" fontId="17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right" vertical="center"/>
    </xf>
    <xf numFmtId="0" fontId="0" fillId="0" borderId="0" xfId="0" applyAlignment="1"/>
    <xf numFmtId="0" fontId="16" fillId="0" borderId="0" xfId="0" applyFont="1" applyAlignment="1">
      <alignment horizontal="left" vertical="center"/>
    </xf>
    <xf numFmtId="0" fontId="19" fillId="2" borderId="0" xfId="0" applyFont="1" applyFill="1"/>
    <xf numFmtId="0" fontId="20" fillId="2" borderId="0" xfId="0" applyFont="1" applyFill="1"/>
    <xf numFmtId="0" fontId="21" fillId="0" borderId="0" xfId="0" applyFont="1"/>
    <xf numFmtId="0" fontId="19" fillId="3" borderId="0" xfId="0" applyFont="1" applyFill="1"/>
    <xf numFmtId="0" fontId="11" fillId="4" borderId="0" xfId="0" applyFont="1" applyFill="1" applyAlignment="1">
      <alignment horizontal="right" vertical="center"/>
    </xf>
    <xf numFmtId="0" fontId="22" fillId="0" borderId="0" xfId="0" applyFont="1" applyAlignment="1">
      <alignment horizontal="left"/>
    </xf>
    <xf numFmtId="0" fontId="23" fillId="0" borderId="0" xfId="0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41" fontId="0" fillId="0" borderId="0" xfId="2" applyFont="1" applyAlignment="1"/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horizontal="center"/>
    </xf>
    <xf numFmtId="0" fontId="25" fillId="0" borderId="1" xfId="0" applyFont="1" applyBorder="1" applyAlignment="1">
      <alignment vertical="center" wrapText="1"/>
    </xf>
  </cellXfs>
  <cellStyles count="3">
    <cellStyle name="쉼표 [0]" xfId="2" builtinId="6"/>
    <cellStyle name="표준" xfId="0" builtinId="0"/>
    <cellStyle name="하이퍼링크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einkim/Desktop/PipoTalentWI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rk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evsisters.atlassian.net/wiki/spaces/AN/pages/694518202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9"/>
  <sheetViews>
    <sheetView showGridLines="0" zoomScale="130" zoomScaleNormal="130" zoomScalePageLayoutView="130" workbookViewId="0">
      <selection activeCell="F41" sqref="F41"/>
    </sheetView>
  </sheetViews>
  <sheetFormatPr defaultColWidth="11.44140625" defaultRowHeight="17.25" x14ac:dyDescent="0.3"/>
  <cols>
    <col min="1" max="1" width="4.6640625" customWidth="1"/>
  </cols>
  <sheetData>
    <row r="1" spans="1:11" x14ac:dyDescent="0.3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</row>
    <row r="3" spans="1:11" x14ac:dyDescent="0.3">
      <c r="A3" s="2" t="s">
        <v>1</v>
      </c>
      <c r="B3" s="2"/>
      <c r="C3" s="2"/>
      <c r="D3" s="2"/>
      <c r="E3" s="2"/>
      <c r="F3" s="2"/>
      <c r="G3" s="2"/>
      <c r="H3" s="2"/>
      <c r="I3" s="1"/>
      <c r="J3" s="1"/>
      <c r="K3" s="1"/>
    </row>
    <row r="4" spans="1:11" x14ac:dyDescent="0.3">
      <c r="A4" s="3" t="s">
        <v>2</v>
      </c>
      <c r="B4" s="1"/>
      <c r="C4" s="1"/>
      <c r="D4" s="1"/>
      <c r="E4" s="1"/>
      <c r="F4" s="1"/>
      <c r="G4" s="1"/>
      <c r="H4" s="1"/>
      <c r="I4" s="1"/>
      <c r="J4" s="1"/>
      <c r="K4" s="1"/>
    </row>
    <row r="5" spans="1:11" x14ac:dyDescent="0.3">
      <c r="A5" s="1"/>
      <c r="B5" s="5"/>
      <c r="C5" s="1"/>
      <c r="D5" s="1"/>
      <c r="E5" s="1"/>
      <c r="F5" s="1"/>
      <c r="G5" s="1"/>
      <c r="H5" s="1"/>
      <c r="I5" s="1"/>
      <c r="J5" s="1"/>
      <c r="K5" s="1"/>
    </row>
    <row r="6" spans="1:11" x14ac:dyDescent="0.3">
      <c r="A6" s="3"/>
      <c r="B6" s="5"/>
      <c r="C6" s="1"/>
      <c r="D6" s="1"/>
      <c r="E6" s="1"/>
      <c r="F6" s="1"/>
      <c r="G6" s="1"/>
      <c r="H6" s="1"/>
      <c r="I6" s="1"/>
      <c r="J6" s="1"/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2" t="s">
        <v>3</v>
      </c>
      <c r="B8" s="2"/>
      <c r="C8" s="2"/>
      <c r="D8" s="2"/>
      <c r="E8" s="2"/>
      <c r="F8" s="2"/>
      <c r="G8" s="2"/>
      <c r="H8" s="2"/>
      <c r="I8" s="1"/>
      <c r="J8" s="1"/>
      <c r="K8" s="1"/>
    </row>
    <row r="9" spans="1:11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"/>
    </row>
    <row r="10" spans="1:11" x14ac:dyDescent="0.3">
      <c r="A10" s="1"/>
      <c r="B10" s="4"/>
      <c r="D10" s="1"/>
      <c r="E10" s="1"/>
      <c r="F10" s="1"/>
      <c r="G10" s="1"/>
      <c r="H10" s="1"/>
      <c r="I10" s="1"/>
      <c r="J10" s="1"/>
      <c r="K10" s="1"/>
    </row>
    <row r="11" spans="1:11" x14ac:dyDescent="0.3">
      <c r="A11" s="1"/>
      <c r="B11" s="1"/>
      <c r="D11" s="1"/>
      <c r="E11" s="1"/>
      <c r="F11" s="1"/>
      <c r="G11" s="1"/>
      <c r="H11" s="1"/>
      <c r="I11" s="1"/>
      <c r="J11" s="1"/>
      <c r="K11" s="1"/>
    </row>
    <row r="12" spans="1:11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</row>
    <row r="14" spans="1:11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</row>
    <row r="15" spans="1:11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</row>
    <row r="16" spans="1:11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</row>
    <row r="17" spans="1:11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</row>
    <row r="18" spans="1:11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</row>
    <row r="19" spans="1:11" x14ac:dyDescent="0.3">
      <c r="H19" s="1"/>
      <c r="I19" s="1"/>
      <c r="J19" s="1"/>
      <c r="K19" s="1"/>
    </row>
    <row r="20" spans="1:11" x14ac:dyDescent="0.3">
      <c r="H20" s="1"/>
      <c r="I20" s="1"/>
      <c r="J20" s="1"/>
      <c r="K20" s="1"/>
    </row>
    <row r="21" spans="1:11" x14ac:dyDescent="0.3">
      <c r="H21" s="1"/>
      <c r="I21" s="1"/>
      <c r="J21" s="1"/>
      <c r="K21" s="1"/>
    </row>
    <row r="22" spans="1:11" x14ac:dyDescent="0.3">
      <c r="H22" s="1"/>
      <c r="I22" s="1"/>
      <c r="J22" s="1"/>
      <c r="K22" s="1"/>
    </row>
    <row r="23" spans="1:11" x14ac:dyDescent="0.3">
      <c r="H23" s="1"/>
      <c r="I23" s="1"/>
      <c r="J23" s="1"/>
      <c r="K23" s="1"/>
    </row>
    <row r="24" spans="1:11" x14ac:dyDescent="0.3">
      <c r="H24" s="1"/>
      <c r="I24" s="1"/>
      <c r="J24" s="1"/>
      <c r="K24" s="1"/>
    </row>
    <row r="25" spans="1:11" x14ac:dyDescent="0.3">
      <c r="H25" s="1"/>
      <c r="I25" s="1"/>
      <c r="J25" s="1"/>
      <c r="K25" s="1"/>
    </row>
    <row r="26" spans="1:11" x14ac:dyDescent="0.3">
      <c r="H26" s="1"/>
      <c r="I26" s="1"/>
      <c r="J26" s="1"/>
      <c r="K26" s="1"/>
    </row>
    <row r="27" spans="1:11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</row>
    <row r="28" spans="1:11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</row>
    <row r="29" spans="1:11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</row>
  </sheetData>
  <phoneticPr fontId="8" type="noConversion"/>
  <hyperlinks>
    <hyperlink ref="C7" r:id="rId1" display="https://devsisters.atlassian.net/wiki/spaces/AN/pages/694518202" xr:uid="{00000000-0004-0000-0000-000000000000}"/>
  </hyperlink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C3"/>
  <sheetViews>
    <sheetView workbookViewId="0">
      <selection activeCell="B4" sqref="B4"/>
    </sheetView>
  </sheetViews>
  <sheetFormatPr defaultColWidth="8.77734375" defaultRowHeight="17.25" x14ac:dyDescent="0.3"/>
  <cols>
    <col min="1" max="1" width="35" customWidth="1"/>
    <col min="2" max="2" width="24.6640625" style="32" customWidth="1"/>
    <col min="3" max="3" width="11.44140625" customWidth="1"/>
  </cols>
  <sheetData>
    <row r="2" spans="1:3" x14ac:dyDescent="0.3">
      <c r="A2" t="s">
        <v>152</v>
      </c>
      <c r="B2" s="32" t="s">
        <v>153</v>
      </c>
      <c r="C2">
        <v>0.1</v>
      </c>
    </row>
    <row r="3" spans="1:3" x14ac:dyDescent="0.3">
      <c r="A3" t="s">
        <v>196</v>
      </c>
      <c r="B3" s="32" t="s">
        <v>197</v>
      </c>
      <c r="C3">
        <v>150</v>
      </c>
    </row>
  </sheetData>
  <phoneticPr fontId="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3"/>
  <sheetViews>
    <sheetView zoomScale="150" zoomScaleNormal="150" zoomScalePageLayoutView="150" workbookViewId="0">
      <selection activeCell="B29" sqref="B29"/>
    </sheetView>
  </sheetViews>
  <sheetFormatPr defaultColWidth="11.44140625" defaultRowHeight="17.25" x14ac:dyDescent="0.3"/>
  <cols>
    <col min="2" max="2" width="11.109375" customWidth="1"/>
    <col min="3" max="5" width="13.77734375" customWidth="1"/>
    <col min="6" max="8" width="6.77734375" customWidth="1"/>
  </cols>
  <sheetData>
    <row r="1" spans="1:12" s="6" customFormat="1" x14ac:dyDescent="0.3">
      <c r="A1" s="14" t="s">
        <v>7</v>
      </c>
      <c r="B1" s="14"/>
      <c r="C1" s="14" t="s">
        <v>8</v>
      </c>
      <c r="D1" s="14"/>
    </row>
    <row r="2" spans="1:12" x14ac:dyDescent="0.3">
      <c r="A2" s="10" t="s">
        <v>4</v>
      </c>
      <c r="B2" s="11" t="s">
        <v>5</v>
      </c>
      <c r="C2" s="11" t="s">
        <v>6</v>
      </c>
      <c r="D2" s="8" t="s">
        <v>109</v>
      </c>
      <c r="E2" s="8" t="s">
        <v>14</v>
      </c>
      <c r="F2" s="19" t="s">
        <v>17</v>
      </c>
      <c r="G2" s="19" t="s">
        <v>16</v>
      </c>
      <c r="H2" s="19" t="s">
        <v>18</v>
      </c>
    </row>
    <row r="3" spans="1:12" x14ac:dyDescent="0.3">
      <c r="A3" s="12">
        <v>1</v>
      </c>
      <c r="B3" s="20" t="s">
        <v>108</v>
      </c>
      <c r="C3" s="13">
        <v>1</v>
      </c>
      <c r="D3" s="13">
        <v>50</v>
      </c>
      <c r="E3" s="12" t="s">
        <v>106</v>
      </c>
      <c r="F3" s="13">
        <v>179</v>
      </c>
      <c r="G3" s="13">
        <v>119</v>
      </c>
      <c r="H3" s="13">
        <v>85</v>
      </c>
      <c r="J3" s="13"/>
      <c r="K3" s="13"/>
      <c r="L3" s="13"/>
    </row>
  </sheetData>
  <phoneticPr fontId="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C7"/>
  <sheetViews>
    <sheetView workbookViewId="0">
      <selection activeCell="E12" sqref="E12"/>
    </sheetView>
  </sheetViews>
  <sheetFormatPr defaultColWidth="8.77734375" defaultRowHeight="17.25" x14ac:dyDescent="0.3"/>
  <cols>
    <col min="1" max="1" width="12.44140625" bestFit="1" customWidth="1"/>
  </cols>
  <sheetData>
    <row r="2" spans="1:3" s="23" customFormat="1" x14ac:dyDescent="0.3">
      <c r="A2" s="23" t="s">
        <v>110</v>
      </c>
      <c r="B2" s="11" t="s">
        <v>5</v>
      </c>
      <c r="C2" s="23" t="s">
        <v>195</v>
      </c>
    </row>
    <row r="3" spans="1:3" x14ac:dyDescent="0.3">
      <c r="A3" t="s">
        <v>129</v>
      </c>
      <c r="B3" t="s">
        <v>198</v>
      </c>
      <c r="C3" s="37">
        <v>200</v>
      </c>
    </row>
    <row r="4" spans="1:3" x14ac:dyDescent="0.3">
      <c r="A4" t="s">
        <v>128</v>
      </c>
      <c r="B4" t="s">
        <v>199</v>
      </c>
      <c r="C4" s="37">
        <v>250</v>
      </c>
    </row>
    <row r="5" spans="1:3" x14ac:dyDescent="0.3">
      <c r="A5" t="s">
        <v>200</v>
      </c>
      <c r="B5" t="s">
        <v>201</v>
      </c>
      <c r="C5" s="37">
        <v>300</v>
      </c>
    </row>
    <row r="6" spans="1:3" x14ac:dyDescent="0.3">
      <c r="A6" t="s">
        <v>202</v>
      </c>
      <c r="B6" t="s">
        <v>203</v>
      </c>
      <c r="C6" s="37">
        <v>150</v>
      </c>
    </row>
    <row r="7" spans="1:3" x14ac:dyDescent="0.3">
      <c r="A7" t="s">
        <v>204</v>
      </c>
      <c r="B7" t="s">
        <v>205</v>
      </c>
      <c r="C7" s="37">
        <v>100</v>
      </c>
    </row>
  </sheetData>
  <phoneticPr fontId="8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68"/>
  <sheetViews>
    <sheetView zoomScale="85" zoomScaleNormal="85" zoomScalePageLayoutView="85" workbookViewId="0">
      <pane xSplit="1" ySplit="2" topLeftCell="B12" activePane="bottomRight" state="frozen"/>
      <selection pane="topRight" activeCell="B1" sqref="B1"/>
      <selection pane="bottomLeft" activeCell="A3" sqref="A3"/>
      <selection pane="bottomRight" activeCell="B22" sqref="B22:D22"/>
    </sheetView>
  </sheetViews>
  <sheetFormatPr defaultColWidth="8.77734375" defaultRowHeight="17.25" x14ac:dyDescent="0.3"/>
  <cols>
    <col min="1" max="1" width="12.77734375" customWidth="1"/>
    <col min="2" max="4" width="60.77734375" customWidth="1"/>
    <col min="5" max="5" width="12.77734375" customWidth="1"/>
    <col min="6" max="8" width="60.77734375" customWidth="1"/>
  </cols>
  <sheetData>
    <row r="1" spans="1:8" x14ac:dyDescent="0.3">
      <c r="A1" t="s">
        <v>105</v>
      </c>
    </row>
    <row r="2" spans="1:8" x14ac:dyDescent="0.3">
      <c r="A2" s="25" t="s">
        <v>9</v>
      </c>
      <c r="B2" s="25" t="s">
        <v>140</v>
      </c>
      <c r="C2" s="25" t="s">
        <v>141</v>
      </c>
      <c r="D2" s="25" t="s">
        <v>142</v>
      </c>
      <c r="E2" s="25"/>
      <c r="F2" s="25" t="s">
        <v>143</v>
      </c>
      <c r="G2" s="25" t="s">
        <v>144</v>
      </c>
      <c r="H2" s="25" t="s">
        <v>145</v>
      </c>
    </row>
    <row r="3" spans="1:8" ht="45" customHeight="1" x14ac:dyDescent="0.3">
      <c r="A3" s="12" t="s">
        <v>19</v>
      </c>
      <c r="B3" s="38" t="s">
        <v>60</v>
      </c>
      <c r="C3" s="38" t="s">
        <v>75</v>
      </c>
      <c r="D3" s="38" t="s">
        <v>76</v>
      </c>
      <c r="E3" s="38" t="e">
        <f>VLOOKUP(A3, [1]Perk!$B$3:$J$37,9,0)</f>
        <v>#N/A</v>
      </c>
      <c r="F3" s="38" t="s">
        <v>206</v>
      </c>
      <c r="G3" s="38" t="s">
        <v>157</v>
      </c>
      <c r="H3" s="38" t="s">
        <v>158</v>
      </c>
    </row>
    <row r="4" spans="1:8" ht="45" customHeight="1" x14ac:dyDescent="0.3">
      <c r="A4" s="12" t="s">
        <v>21</v>
      </c>
      <c r="B4" s="38" t="s">
        <v>61</v>
      </c>
      <c r="C4" s="38" t="s">
        <v>77</v>
      </c>
      <c r="D4" s="38" t="s">
        <v>78</v>
      </c>
      <c r="E4" s="38" t="e">
        <f>VLOOKUP(A4, [1]Perk!$B$3:$J$37,9,0)</f>
        <v>#N/A</v>
      </c>
      <c r="F4" s="38" t="s">
        <v>207</v>
      </c>
      <c r="G4" s="38" t="s">
        <v>208</v>
      </c>
      <c r="H4" s="38" t="s">
        <v>209</v>
      </c>
    </row>
    <row r="5" spans="1:8" ht="45" customHeight="1" x14ac:dyDescent="0.3">
      <c r="A5" s="12" t="s">
        <v>23</v>
      </c>
      <c r="B5" s="38" t="s">
        <v>62</v>
      </c>
      <c r="C5" s="38" t="s">
        <v>79</v>
      </c>
      <c r="D5" s="38" t="s">
        <v>80</v>
      </c>
      <c r="E5" s="38" t="e">
        <f>VLOOKUP(A5, [1]Perk!$B$3:$J$37,9,0)</f>
        <v>#N/A</v>
      </c>
      <c r="F5" s="38" t="s">
        <v>210</v>
      </c>
      <c r="G5" s="38" t="s">
        <v>211</v>
      </c>
      <c r="H5" s="38" t="s">
        <v>212</v>
      </c>
    </row>
    <row r="6" spans="1:8" ht="45" customHeight="1" x14ac:dyDescent="0.3">
      <c r="A6" s="12" t="s">
        <v>25</v>
      </c>
      <c r="B6" s="38" t="s">
        <v>63</v>
      </c>
      <c r="C6" s="38" t="s">
        <v>81</v>
      </c>
      <c r="D6" s="38" t="s">
        <v>82</v>
      </c>
      <c r="E6" s="38" t="e">
        <f>VLOOKUP(A6, [1]Perk!$B$3:$J$37,9,0)</f>
        <v>#N/A</v>
      </c>
      <c r="F6" s="38" t="s">
        <v>213</v>
      </c>
      <c r="G6" s="38" t="s">
        <v>214</v>
      </c>
      <c r="H6" s="38" t="s">
        <v>215</v>
      </c>
    </row>
    <row r="7" spans="1:8" ht="45" customHeight="1" x14ac:dyDescent="0.3">
      <c r="A7" s="12" t="s">
        <v>26</v>
      </c>
      <c r="B7" s="38" t="s">
        <v>64</v>
      </c>
      <c r="C7" s="38" t="s">
        <v>83</v>
      </c>
      <c r="D7" s="38" t="s">
        <v>84</v>
      </c>
      <c r="E7" s="38" t="e">
        <f>VLOOKUP(A7, [1]Perk!$B$3:$J$37,9,0)</f>
        <v>#N/A</v>
      </c>
      <c r="F7" s="38" t="s">
        <v>216</v>
      </c>
      <c r="G7" s="38" t="s">
        <v>217</v>
      </c>
      <c r="H7" s="38" t="s">
        <v>218</v>
      </c>
    </row>
    <row r="8" spans="1:8" ht="45" customHeight="1" x14ac:dyDescent="0.3">
      <c r="A8" s="12" t="s">
        <v>28</v>
      </c>
      <c r="B8" s="38" t="s">
        <v>65</v>
      </c>
      <c r="C8" s="38" t="s">
        <v>85</v>
      </c>
      <c r="D8" s="38" t="s">
        <v>86</v>
      </c>
      <c r="E8" s="38" t="e">
        <f>VLOOKUP(A8, [1]Perk!$B$3:$J$37,9,0)</f>
        <v>#N/A</v>
      </c>
      <c r="F8" s="38" t="s">
        <v>219</v>
      </c>
      <c r="G8" s="38" t="s">
        <v>220</v>
      </c>
      <c r="H8" s="38" t="s">
        <v>221</v>
      </c>
    </row>
    <row r="9" spans="1:8" ht="45" customHeight="1" x14ac:dyDescent="0.3">
      <c r="A9" s="12" t="s">
        <v>30</v>
      </c>
      <c r="B9" s="38" t="s">
        <v>66</v>
      </c>
      <c r="C9" s="38" t="s">
        <v>87</v>
      </c>
      <c r="D9" s="38" t="s">
        <v>88</v>
      </c>
      <c r="E9" s="38" t="e">
        <f>VLOOKUP(A9, [1]Perk!$B$3:$J$37,9,0)</f>
        <v>#N/A</v>
      </c>
      <c r="F9" s="38" t="s">
        <v>222</v>
      </c>
      <c r="G9" s="38" t="s">
        <v>223</v>
      </c>
      <c r="H9" s="38" t="s">
        <v>224</v>
      </c>
    </row>
    <row r="10" spans="1:8" ht="45" customHeight="1" x14ac:dyDescent="0.3">
      <c r="A10" s="12" t="s">
        <v>31</v>
      </c>
      <c r="B10" s="38" t="s">
        <v>67</v>
      </c>
      <c r="C10" s="38" t="s">
        <v>89</v>
      </c>
      <c r="D10" s="38" t="s">
        <v>90</v>
      </c>
      <c r="E10" s="38" t="e">
        <f>VLOOKUP(A10, [1]Perk!$B$3:$J$37,9,0)</f>
        <v>#N/A</v>
      </c>
      <c r="F10" s="38" t="s">
        <v>225</v>
      </c>
      <c r="G10" s="38" t="s">
        <v>226</v>
      </c>
      <c r="H10" s="38" t="s">
        <v>227</v>
      </c>
    </row>
    <row r="11" spans="1:8" ht="45" customHeight="1" x14ac:dyDescent="0.3">
      <c r="A11" s="12" t="s">
        <v>33</v>
      </c>
      <c r="B11" s="38" t="s">
        <v>68</v>
      </c>
      <c r="C11" s="38" t="s">
        <v>91</v>
      </c>
      <c r="D11" s="38" t="s">
        <v>92</v>
      </c>
      <c r="E11" s="38" t="e">
        <f>VLOOKUP(A11, [1]Perk!$B$3:$J$37,9,0)</f>
        <v>#N/A</v>
      </c>
      <c r="F11" s="38" t="s">
        <v>228</v>
      </c>
      <c r="G11" s="38" t="s">
        <v>229</v>
      </c>
      <c r="H11" s="38" t="s">
        <v>230</v>
      </c>
    </row>
    <row r="12" spans="1:8" ht="45" customHeight="1" x14ac:dyDescent="0.3">
      <c r="A12" s="12" t="s">
        <v>35</v>
      </c>
      <c r="B12" s="38" t="s">
        <v>69</v>
      </c>
      <c r="C12" s="38" t="s">
        <v>93</v>
      </c>
      <c r="D12" s="38" t="s">
        <v>94</v>
      </c>
      <c r="E12" s="38" t="e">
        <f>VLOOKUP(A12, [1]Perk!$B$3:$J$37,9,0)</f>
        <v>#N/A</v>
      </c>
      <c r="F12" s="38" t="s">
        <v>231</v>
      </c>
      <c r="G12" s="38" t="s">
        <v>159</v>
      </c>
      <c r="H12" s="38" t="s">
        <v>232</v>
      </c>
    </row>
    <row r="13" spans="1:8" ht="45" customHeight="1" x14ac:dyDescent="0.3">
      <c r="A13" s="12" t="s">
        <v>37</v>
      </c>
      <c r="B13" s="38" t="s">
        <v>70</v>
      </c>
      <c r="C13" s="38" t="s">
        <v>95</v>
      </c>
      <c r="D13" s="38" t="s">
        <v>96</v>
      </c>
      <c r="E13" s="38" t="e">
        <f>VLOOKUP(A13, [1]Perk!$B$3:$J$37,9,0)</f>
        <v>#N/A</v>
      </c>
      <c r="F13" s="38" t="s">
        <v>233</v>
      </c>
      <c r="G13" s="38" t="s">
        <v>234</v>
      </c>
      <c r="H13" s="38" t="s">
        <v>235</v>
      </c>
    </row>
    <row r="14" spans="1:8" ht="45" customHeight="1" x14ac:dyDescent="0.3">
      <c r="A14" s="12" t="s">
        <v>39</v>
      </c>
      <c r="B14" s="38" t="s">
        <v>71</v>
      </c>
      <c r="C14" s="38" t="s">
        <v>97</v>
      </c>
      <c r="D14" s="38" t="s">
        <v>98</v>
      </c>
      <c r="E14" s="38" t="s">
        <v>236</v>
      </c>
      <c r="F14" s="38" t="s">
        <v>237</v>
      </c>
      <c r="G14" s="38" t="s">
        <v>238</v>
      </c>
      <c r="H14" s="38" t="s">
        <v>239</v>
      </c>
    </row>
    <row r="15" spans="1:8" ht="45" customHeight="1" x14ac:dyDescent="0.3">
      <c r="A15" s="12" t="s">
        <v>41</v>
      </c>
      <c r="B15" s="38" t="s">
        <v>72</v>
      </c>
      <c r="C15" s="38" t="s">
        <v>99</v>
      </c>
      <c r="D15" s="38" t="s">
        <v>100</v>
      </c>
      <c r="E15" s="38" t="e">
        <f>VLOOKUP(A15, [1]Perk!$B$3:$J$37,9,0)</f>
        <v>#N/A</v>
      </c>
      <c r="F15" s="38" t="s">
        <v>240</v>
      </c>
      <c r="G15" s="38" t="s">
        <v>241</v>
      </c>
      <c r="H15" s="38" t="s">
        <v>160</v>
      </c>
    </row>
    <row r="16" spans="1:8" ht="45" customHeight="1" x14ac:dyDescent="0.3">
      <c r="A16" s="12" t="s">
        <v>43</v>
      </c>
      <c r="B16" s="38" t="s">
        <v>73</v>
      </c>
      <c r="C16" s="38" t="s">
        <v>101</v>
      </c>
      <c r="D16" s="38" t="s">
        <v>102</v>
      </c>
      <c r="E16" s="38" t="e">
        <f>VLOOKUP(A16, [1]Perk!$B$3:$J$37,9,0)</f>
        <v>#N/A</v>
      </c>
      <c r="F16" s="38" t="s">
        <v>161</v>
      </c>
      <c r="G16" s="38" t="s">
        <v>162</v>
      </c>
      <c r="H16" s="38" t="s">
        <v>163</v>
      </c>
    </row>
    <row r="17" spans="1:8" ht="45" customHeight="1" x14ac:dyDescent="0.3">
      <c r="A17" s="12" t="s">
        <v>44</v>
      </c>
      <c r="B17" s="38" t="s">
        <v>74</v>
      </c>
      <c r="C17" s="38" t="s">
        <v>103</v>
      </c>
      <c r="D17" s="38" t="s">
        <v>104</v>
      </c>
      <c r="E17" s="38" t="e">
        <f>VLOOKUP(A17, [1]Perk!$B$3:$J$37,9,0)</f>
        <v>#N/A</v>
      </c>
      <c r="F17" s="38" t="s">
        <v>164</v>
      </c>
      <c r="G17" s="38" t="s">
        <v>165</v>
      </c>
      <c r="H17" s="38" t="s">
        <v>166</v>
      </c>
    </row>
    <row r="18" spans="1:8" ht="45" customHeight="1" x14ac:dyDescent="0.3">
      <c r="A18" s="12" t="s">
        <v>113</v>
      </c>
      <c r="B18" s="38" t="s">
        <v>293</v>
      </c>
      <c r="C18" s="38" t="s">
        <v>294</v>
      </c>
      <c r="D18" s="38" t="s">
        <v>295</v>
      </c>
      <c r="E18" s="38" t="e">
        <f>VLOOKUP(A18, [1]Perk!$B$3:$J$37,9,0)</f>
        <v>#N/A</v>
      </c>
      <c r="F18" s="38" t="s">
        <v>242</v>
      </c>
      <c r="G18" s="38" t="s">
        <v>136</v>
      </c>
      <c r="H18" s="38" t="s">
        <v>137</v>
      </c>
    </row>
    <row r="19" spans="1:8" ht="45" customHeight="1" x14ac:dyDescent="0.3">
      <c r="A19" s="12" t="s">
        <v>243</v>
      </c>
      <c r="B19" s="38" t="s">
        <v>298</v>
      </c>
      <c r="C19" s="38" t="s">
        <v>300</v>
      </c>
      <c r="D19" s="38" t="s">
        <v>301</v>
      </c>
      <c r="E19" s="38" t="e">
        <f>VLOOKUP(A19, [1]Perk!$B$3:$J$37,9,0)</f>
        <v>#N/A</v>
      </c>
      <c r="F19" s="38" t="s">
        <v>242</v>
      </c>
      <c r="G19" s="38" t="s">
        <v>136</v>
      </c>
      <c r="H19" s="38" t="s">
        <v>137</v>
      </c>
    </row>
    <row r="20" spans="1:8" ht="45" customHeight="1" x14ac:dyDescent="0.3">
      <c r="A20" s="12" t="s">
        <v>123</v>
      </c>
      <c r="B20" s="38" t="s">
        <v>299</v>
      </c>
      <c r="C20" s="38" t="s">
        <v>302</v>
      </c>
      <c r="D20" s="38" t="s">
        <v>303</v>
      </c>
      <c r="E20" s="38" t="e">
        <f>VLOOKUP(A20, [1]Perk!$B$3:$J$37,9,0)</f>
        <v>#N/A</v>
      </c>
      <c r="F20" s="38" t="s">
        <v>242</v>
      </c>
      <c r="G20" s="38" t="s">
        <v>136</v>
      </c>
      <c r="H20" s="38" t="s">
        <v>137</v>
      </c>
    </row>
    <row r="21" spans="1:8" ht="45" customHeight="1" thickBot="1" x14ac:dyDescent="0.35">
      <c r="A21" s="12" t="s">
        <v>244</v>
      </c>
      <c r="B21" s="38" t="s">
        <v>304</v>
      </c>
      <c r="C21" s="38" t="s">
        <v>305</v>
      </c>
      <c r="D21" s="38" t="s">
        <v>306</v>
      </c>
      <c r="E21" s="38" t="e">
        <f>VLOOKUP(A21, [1]Perk!$B$3:$J$37,9,0)</f>
        <v>#N/A</v>
      </c>
      <c r="F21" s="38" t="s">
        <v>242</v>
      </c>
      <c r="G21" s="38" t="s">
        <v>136</v>
      </c>
      <c r="H21" s="38" t="s">
        <v>137</v>
      </c>
    </row>
    <row r="22" spans="1:8" ht="45" customHeight="1" thickBot="1" x14ac:dyDescent="0.35">
      <c r="A22" s="12" t="s">
        <v>245</v>
      </c>
      <c r="B22" s="40" t="s">
        <v>329</v>
      </c>
      <c r="C22" s="40" t="s">
        <v>330</v>
      </c>
      <c r="D22" s="40" t="s">
        <v>331</v>
      </c>
      <c r="E22" s="38" t="e">
        <f>VLOOKUP(A22, [1]Perk!$B$3:$J$37,9,0)</f>
        <v>#N/A</v>
      </c>
      <c r="F22" s="38" t="s">
        <v>242</v>
      </c>
      <c r="G22" s="38" t="s">
        <v>136</v>
      </c>
      <c r="H22" s="38" t="s">
        <v>137</v>
      </c>
    </row>
    <row r="23" spans="1:8" ht="45" customHeight="1" thickBot="1" x14ac:dyDescent="0.35">
      <c r="A23" s="12" t="s">
        <v>246</v>
      </c>
      <c r="B23" s="40" t="s">
        <v>324</v>
      </c>
      <c r="C23" s="40" t="s">
        <v>325</v>
      </c>
      <c r="D23" s="40" t="s">
        <v>326</v>
      </c>
      <c r="E23" s="38" t="e">
        <f>VLOOKUP(A23, [1]Perk!$B$3:$J$37,9,0)</f>
        <v>#N/A</v>
      </c>
      <c r="F23" s="38" t="s">
        <v>242</v>
      </c>
      <c r="G23" s="38" t="s">
        <v>136</v>
      </c>
      <c r="H23" s="38" t="s">
        <v>137</v>
      </c>
    </row>
    <row r="24" spans="1:8" ht="45" customHeight="1" thickBot="1" x14ac:dyDescent="0.35">
      <c r="A24" s="12" t="s">
        <v>247</v>
      </c>
      <c r="B24" s="40" t="s">
        <v>312</v>
      </c>
      <c r="C24" s="40" t="s">
        <v>313</v>
      </c>
      <c r="D24" s="40" t="s">
        <v>314</v>
      </c>
      <c r="E24" s="38" t="e">
        <f>VLOOKUP(A24, [1]Perk!$B$3:$J$37,9,0)</f>
        <v>#N/A</v>
      </c>
      <c r="F24" s="38" t="s">
        <v>242</v>
      </c>
      <c r="G24" s="38" t="s">
        <v>136</v>
      </c>
      <c r="H24" s="38" t="s">
        <v>137</v>
      </c>
    </row>
    <row r="25" spans="1:8" ht="18" thickBot="1" x14ac:dyDescent="0.35">
      <c r="A25" s="12" t="s">
        <v>248</v>
      </c>
      <c r="B25" s="40" t="s">
        <v>315</v>
      </c>
      <c r="C25" s="40" t="s">
        <v>316</v>
      </c>
      <c r="D25" s="40" t="s">
        <v>317</v>
      </c>
      <c r="E25" s="38" t="e">
        <f>VLOOKUP(A25, [1]Perk!$B$3:$J$37,9,0)</f>
        <v>#N/A</v>
      </c>
      <c r="F25" s="38" t="s">
        <v>242</v>
      </c>
      <c r="G25" s="38" t="s">
        <v>136</v>
      </c>
      <c r="H25" s="38" t="s">
        <v>137</v>
      </c>
    </row>
    <row r="26" spans="1:8" ht="18" thickBot="1" x14ac:dyDescent="0.35">
      <c r="A26" s="12" t="s">
        <v>249</v>
      </c>
      <c r="B26" s="40" t="s">
        <v>318</v>
      </c>
      <c r="C26" s="40" t="s">
        <v>319</v>
      </c>
      <c r="D26" s="40" t="s">
        <v>320</v>
      </c>
      <c r="E26" s="38" t="e">
        <f>VLOOKUP(A26, [1]Perk!$B$3:$J$37,9,0)</f>
        <v>#N/A</v>
      </c>
      <c r="F26" s="38" t="s">
        <v>242</v>
      </c>
      <c r="G26" s="38" t="s">
        <v>136</v>
      </c>
      <c r="H26" s="38" t="s">
        <v>137</v>
      </c>
    </row>
    <row r="27" spans="1:8" ht="18" thickBot="1" x14ac:dyDescent="0.35">
      <c r="A27" s="12" t="s">
        <v>250</v>
      </c>
      <c r="B27" s="40" t="s">
        <v>321</v>
      </c>
      <c r="C27" s="40" t="s">
        <v>322</v>
      </c>
      <c r="D27" s="40" t="s">
        <v>323</v>
      </c>
      <c r="E27" s="38" t="e">
        <f>VLOOKUP(A27, [1]Perk!$B$3:$J$37,9,0)</f>
        <v>#N/A</v>
      </c>
      <c r="F27" s="38" t="s">
        <v>242</v>
      </c>
      <c r="G27" s="38" t="s">
        <v>136</v>
      </c>
      <c r="H27" s="38" t="s">
        <v>137</v>
      </c>
    </row>
    <row r="28" spans="1:8" x14ac:dyDescent="0.3">
      <c r="A28" s="12"/>
      <c r="B28" s="21"/>
      <c r="C28" s="21"/>
      <c r="D28" s="21"/>
      <c r="E28" s="21"/>
      <c r="F28" s="21"/>
      <c r="G28" s="21"/>
      <c r="H28" s="21"/>
    </row>
    <row r="29" spans="1:8" x14ac:dyDescent="0.3">
      <c r="A29" s="12"/>
      <c r="B29" s="21"/>
      <c r="C29" s="21"/>
      <c r="D29" s="21"/>
      <c r="E29" s="21"/>
      <c r="F29" s="21"/>
      <c r="G29" s="21"/>
      <c r="H29" s="21"/>
    </row>
    <row r="30" spans="1:8" x14ac:dyDescent="0.3">
      <c r="A30" s="12"/>
      <c r="B30" s="21"/>
      <c r="C30" s="21"/>
      <c r="D30" s="21"/>
      <c r="E30" s="21"/>
      <c r="F30" s="21"/>
      <c r="G30" s="21"/>
      <c r="H30" s="21"/>
    </row>
    <row r="31" spans="1:8" x14ac:dyDescent="0.3">
      <c r="A31" s="12"/>
      <c r="B31" s="21"/>
      <c r="C31" s="21"/>
      <c r="D31" s="21"/>
      <c r="E31" s="21"/>
      <c r="F31" s="21"/>
      <c r="G31" s="21"/>
      <c r="H31" s="21"/>
    </row>
    <row r="32" spans="1:8" x14ac:dyDescent="0.3">
      <c r="A32" s="12"/>
      <c r="B32" s="21"/>
      <c r="C32" s="21"/>
      <c r="D32" s="21"/>
      <c r="E32" s="21"/>
      <c r="F32" s="21"/>
      <c r="G32" s="21"/>
      <c r="H32" s="21"/>
    </row>
    <row r="33" spans="1:8" x14ac:dyDescent="0.3">
      <c r="A33" s="12"/>
      <c r="B33" s="21"/>
      <c r="C33" s="21"/>
      <c r="D33" s="21"/>
      <c r="E33" s="21"/>
      <c r="F33" s="21"/>
      <c r="G33" s="21"/>
      <c r="H33" s="21"/>
    </row>
    <row r="34" spans="1:8" x14ac:dyDescent="0.3">
      <c r="A34" s="12"/>
      <c r="B34" s="21"/>
      <c r="C34" s="21"/>
      <c r="D34" s="21"/>
      <c r="E34" s="21"/>
      <c r="F34" s="21"/>
      <c r="G34" s="21"/>
      <c r="H34" s="21"/>
    </row>
    <row r="35" spans="1:8" x14ac:dyDescent="0.3">
      <c r="A35" s="12"/>
      <c r="B35" s="21"/>
      <c r="C35" s="21"/>
      <c r="D35" s="21"/>
      <c r="E35" s="21"/>
      <c r="F35" s="21"/>
      <c r="G35" s="21"/>
      <c r="H35" s="21"/>
    </row>
    <row r="36" spans="1:8" x14ac:dyDescent="0.3">
      <c r="A36" s="12"/>
      <c r="B36" s="21"/>
      <c r="C36" s="21"/>
      <c r="D36" s="21"/>
      <c r="E36" s="21"/>
      <c r="F36" s="21"/>
      <c r="G36" s="21"/>
      <c r="H36" s="21"/>
    </row>
    <row r="37" spans="1:8" x14ac:dyDescent="0.3">
      <c r="A37" s="12"/>
      <c r="B37" s="21"/>
      <c r="C37" s="21"/>
      <c r="D37" s="21"/>
      <c r="E37" s="21"/>
      <c r="F37" s="21"/>
      <c r="G37" s="21"/>
      <c r="H37" s="21"/>
    </row>
    <row r="38" spans="1:8" x14ac:dyDescent="0.3">
      <c r="A38" s="12"/>
      <c r="B38" s="21"/>
      <c r="C38" s="21"/>
      <c r="D38" s="21"/>
      <c r="E38" s="21"/>
      <c r="F38" s="21"/>
      <c r="G38" s="21"/>
      <c r="H38" s="21"/>
    </row>
    <row r="39" spans="1:8" x14ac:dyDescent="0.3">
      <c r="A39" s="12"/>
      <c r="B39" s="21"/>
      <c r="C39" s="21"/>
      <c r="D39" s="21"/>
      <c r="E39" s="21"/>
      <c r="F39" s="21"/>
      <c r="G39" s="21"/>
      <c r="H39" s="21"/>
    </row>
    <row r="40" spans="1:8" x14ac:dyDescent="0.3">
      <c r="A40" s="12"/>
      <c r="B40" s="21"/>
      <c r="C40" s="21"/>
      <c r="D40" s="21"/>
      <c r="E40" s="21"/>
      <c r="F40" s="21"/>
      <c r="G40" s="21"/>
      <c r="H40" s="21"/>
    </row>
    <row r="41" spans="1:8" x14ac:dyDescent="0.3">
      <c r="A41" s="12"/>
      <c r="B41" s="21"/>
      <c r="C41" s="21"/>
      <c r="D41" s="21"/>
      <c r="E41" s="21"/>
      <c r="F41" s="21"/>
      <c r="G41" s="21"/>
      <c r="H41" s="21"/>
    </row>
    <row r="42" spans="1:8" x14ac:dyDescent="0.3">
      <c r="A42" s="12"/>
      <c r="B42" s="21"/>
      <c r="C42" s="21"/>
      <c r="D42" s="21"/>
      <c r="E42" s="21"/>
      <c r="F42" s="21"/>
      <c r="G42" s="21"/>
      <c r="H42" s="21"/>
    </row>
    <row r="43" spans="1:8" x14ac:dyDescent="0.3">
      <c r="A43" s="12"/>
      <c r="B43" s="21"/>
      <c r="C43" s="21"/>
      <c r="D43" s="21"/>
      <c r="E43" s="21"/>
      <c r="F43" s="21"/>
      <c r="G43" s="21"/>
      <c r="H43" s="21"/>
    </row>
    <row r="44" spans="1:8" x14ac:dyDescent="0.3">
      <c r="A44" s="12"/>
      <c r="B44" s="21"/>
      <c r="C44" s="21"/>
      <c r="D44" s="21"/>
      <c r="E44" s="21"/>
      <c r="F44" s="21"/>
      <c r="G44" s="21"/>
      <c r="H44" s="21"/>
    </row>
    <row r="45" spans="1:8" x14ac:dyDescent="0.3">
      <c r="A45" s="12"/>
      <c r="B45" s="21"/>
      <c r="C45" s="21"/>
      <c r="D45" s="21"/>
      <c r="E45" s="21"/>
      <c r="F45" s="21"/>
      <c r="G45" s="21"/>
      <c r="H45" s="21"/>
    </row>
    <row r="46" spans="1:8" x14ac:dyDescent="0.3">
      <c r="A46" s="12"/>
      <c r="B46" s="21"/>
      <c r="C46" s="21"/>
      <c r="D46" s="21"/>
      <c r="E46" s="21"/>
      <c r="F46" s="21"/>
      <c r="G46" s="21"/>
      <c r="H46" s="21"/>
    </row>
    <row r="47" spans="1:8" x14ac:dyDescent="0.3">
      <c r="A47" s="12"/>
      <c r="B47" s="21"/>
      <c r="C47" s="21"/>
      <c r="D47" s="21"/>
      <c r="E47" s="21"/>
      <c r="F47" s="21"/>
      <c r="G47" s="21"/>
      <c r="H47" s="21"/>
    </row>
    <row r="48" spans="1:8" x14ac:dyDescent="0.3">
      <c r="A48" s="12"/>
      <c r="B48" s="21"/>
      <c r="C48" s="21"/>
      <c r="D48" s="21"/>
      <c r="E48" s="21"/>
      <c r="F48" s="21"/>
      <c r="G48" s="21"/>
      <c r="H48" s="21"/>
    </row>
    <row r="49" spans="1:8" x14ac:dyDescent="0.3">
      <c r="A49" s="12"/>
      <c r="B49" s="21"/>
      <c r="C49" s="21"/>
      <c r="D49" s="21"/>
      <c r="E49" s="21"/>
      <c r="F49" s="21"/>
      <c r="G49" s="21"/>
      <c r="H49" s="21"/>
    </row>
    <row r="50" spans="1:8" x14ac:dyDescent="0.3">
      <c r="A50" s="12"/>
      <c r="B50" s="21"/>
      <c r="C50" s="21"/>
      <c r="D50" s="21"/>
      <c r="E50" s="21"/>
      <c r="F50" s="21"/>
      <c r="G50" s="21"/>
      <c r="H50" s="21"/>
    </row>
    <row r="51" spans="1:8" x14ac:dyDescent="0.3">
      <c r="A51" s="12"/>
      <c r="B51" s="21"/>
      <c r="C51" s="21"/>
      <c r="D51" s="21"/>
      <c r="E51" s="21"/>
      <c r="F51" s="21"/>
      <c r="G51" s="21"/>
      <c r="H51" s="21"/>
    </row>
    <row r="52" spans="1:8" x14ac:dyDescent="0.3">
      <c r="A52" s="12"/>
      <c r="B52" s="21"/>
      <c r="C52" s="21"/>
      <c r="D52" s="21"/>
      <c r="E52" s="21"/>
      <c r="F52" s="21"/>
      <c r="G52" s="21"/>
      <c r="H52" s="21"/>
    </row>
    <row r="53" spans="1:8" x14ac:dyDescent="0.3">
      <c r="A53" s="12"/>
      <c r="B53" s="21"/>
      <c r="C53" s="21"/>
      <c r="D53" s="21"/>
      <c r="E53" s="21"/>
      <c r="F53" s="21"/>
      <c r="G53" s="21"/>
      <c r="H53" s="21"/>
    </row>
    <row r="54" spans="1:8" x14ac:dyDescent="0.3">
      <c r="A54" s="12"/>
      <c r="B54" s="21"/>
      <c r="C54" s="21"/>
      <c r="D54" s="21"/>
      <c r="E54" s="21"/>
      <c r="F54" s="21"/>
      <c r="G54" s="21"/>
      <c r="H54" s="21"/>
    </row>
    <row r="55" spans="1:8" x14ac:dyDescent="0.3">
      <c r="A55" s="12"/>
      <c r="B55" s="21"/>
      <c r="C55" s="21"/>
      <c r="D55" s="21"/>
      <c r="E55" s="21"/>
      <c r="F55" s="21"/>
      <c r="G55" s="21"/>
      <c r="H55" s="21"/>
    </row>
    <row r="56" spans="1:8" x14ac:dyDescent="0.3">
      <c r="A56" s="12"/>
      <c r="B56" s="21"/>
      <c r="C56" s="21"/>
      <c r="D56" s="21"/>
      <c r="E56" s="21"/>
      <c r="F56" s="21"/>
      <c r="G56" s="21"/>
      <c r="H56" s="21"/>
    </row>
    <row r="57" spans="1:8" x14ac:dyDescent="0.3">
      <c r="A57" s="12"/>
      <c r="B57" s="21"/>
      <c r="C57" s="21"/>
      <c r="D57" s="21"/>
      <c r="E57" s="21"/>
      <c r="F57" s="21"/>
      <c r="G57" s="21"/>
      <c r="H57" s="21"/>
    </row>
    <row r="58" spans="1:8" x14ac:dyDescent="0.3">
      <c r="A58" s="12"/>
      <c r="B58" s="21"/>
      <c r="C58" s="21"/>
      <c r="D58" s="21"/>
      <c r="E58" s="21"/>
      <c r="F58" s="21"/>
      <c r="G58" s="21"/>
      <c r="H58" s="21"/>
    </row>
    <row r="59" spans="1:8" x14ac:dyDescent="0.3">
      <c r="A59" s="12"/>
      <c r="B59" s="21"/>
      <c r="C59" s="21"/>
      <c r="D59" s="21"/>
      <c r="E59" s="21"/>
      <c r="F59" s="21"/>
      <c r="G59" s="21"/>
      <c r="H59" s="21"/>
    </row>
    <row r="60" spans="1:8" x14ac:dyDescent="0.3">
      <c r="A60" s="12"/>
      <c r="B60" s="21"/>
      <c r="C60" s="21"/>
      <c r="D60" s="21"/>
      <c r="E60" s="21"/>
      <c r="F60" s="21"/>
      <c r="G60" s="21"/>
      <c r="H60" s="21"/>
    </row>
    <row r="61" spans="1:8" x14ac:dyDescent="0.3">
      <c r="A61" s="12"/>
      <c r="B61" s="21"/>
      <c r="C61" s="21"/>
      <c r="D61" s="21"/>
      <c r="E61" s="21"/>
      <c r="F61" s="21"/>
      <c r="G61" s="21"/>
      <c r="H61" s="21"/>
    </row>
    <row r="62" spans="1:8" x14ac:dyDescent="0.3">
      <c r="A62" s="12"/>
      <c r="B62" s="21"/>
      <c r="C62" s="21"/>
      <c r="D62" s="21"/>
      <c r="E62" s="21"/>
      <c r="F62" s="21"/>
      <c r="G62" s="21"/>
      <c r="H62" s="21"/>
    </row>
    <row r="63" spans="1:8" x14ac:dyDescent="0.3">
      <c r="A63" s="12"/>
      <c r="B63" s="21"/>
      <c r="C63" s="21"/>
      <c r="D63" s="21"/>
      <c r="E63" s="21"/>
      <c r="F63" s="21"/>
      <c r="G63" s="21"/>
      <c r="H63" s="21"/>
    </row>
    <row r="64" spans="1:8" x14ac:dyDescent="0.3">
      <c r="A64" s="12"/>
      <c r="B64" s="21"/>
      <c r="C64" s="21"/>
      <c r="D64" s="21"/>
      <c r="E64" s="21"/>
      <c r="F64" s="21"/>
      <c r="G64" s="21"/>
      <c r="H64" s="21"/>
    </row>
    <row r="65" spans="1:8" x14ac:dyDescent="0.3">
      <c r="A65" s="12"/>
      <c r="B65" s="21"/>
      <c r="C65" s="21"/>
      <c r="D65" s="21"/>
      <c r="E65" s="21"/>
      <c r="F65" s="21"/>
      <c r="G65" s="21"/>
      <c r="H65" s="21"/>
    </row>
    <row r="66" spans="1:8" x14ac:dyDescent="0.3">
      <c r="A66" s="12"/>
      <c r="B66" s="21"/>
      <c r="C66" s="21"/>
      <c r="D66" s="21"/>
      <c r="E66" s="21"/>
      <c r="F66" s="21"/>
      <c r="G66" s="21"/>
      <c r="H66" s="21"/>
    </row>
    <row r="67" spans="1:8" x14ac:dyDescent="0.3">
      <c r="A67" s="12"/>
      <c r="B67" s="21"/>
      <c r="C67" s="21"/>
      <c r="D67" s="21"/>
      <c r="E67" s="21"/>
      <c r="F67" s="21"/>
      <c r="G67" s="21"/>
      <c r="H67" s="21"/>
    </row>
    <row r="68" spans="1:8" x14ac:dyDescent="0.3">
      <c r="A68" s="12"/>
      <c r="B68" s="21"/>
      <c r="C68" s="21"/>
      <c r="D68" s="21"/>
      <c r="E68" s="21"/>
      <c r="F68" s="21"/>
      <c r="G68" s="21"/>
      <c r="H68" s="21"/>
    </row>
  </sheetData>
  <phoneticPr fontId="8" type="noConversion"/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77"/>
  <sheetViews>
    <sheetView tabSelected="1" topLeftCell="A16" zoomScale="115" zoomScaleNormal="115" zoomScalePageLayoutView="115" workbookViewId="0">
      <selection activeCell="F31" sqref="F31"/>
    </sheetView>
  </sheetViews>
  <sheetFormatPr defaultColWidth="11.44140625" defaultRowHeight="17.25" x14ac:dyDescent="0.3"/>
  <cols>
    <col min="1" max="1" width="8.33203125" customWidth="1"/>
    <col min="4" max="4" width="11.77734375" customWidth="1"/>
    <col min="5" max="5" width="40.77734375" customWidth="1"/>
    <col min="6" max="9" width="10.77734375" customWidth="1"/>
    <col min="10" max="10" width="15" bestFit="1" customWidth="1"/>
    <col min="11" max="11" width="30.77734375" customWidth="1"/>
    <col min="12" max="14" width="10.77734375" customWidth="1"/>
    <col min="15" max="15" width="15" customWidth="1"/>
  </cols>
  <sheetData>
    <row r="1" spans="1:24" s="6" customFormat="1" x14ac:dyDescent="0.3">
      <c r="A1" s="6" t="s">
        <v>10</v>
      </c>
      <c r="B1" s="9" t="s">
        <v>13</v>
      </c>
      <c r="C1" s="9"/>
      <c r="D1" s="6" t="s">
        <v>12</v>
      </c>
      <c r="F1" s="39" t="s">
        <v>15</v>
      </c>
      <c r="G1" s="39"/>
      <c r="H1" s="39"/>
      <c r="I1" s="24"/>
      <c r="J1" s="27"/>
      <c r="K1" s="27"/>
      <c r="L1" s="27"/>
      <c r="M1" s="27"/>
      <c r="N1" s="27"/>
      <c r="Q1" s="34" t="s">
        <v>187</v>
      </c>
    </row>
    <row r="2" spans="1:24" x14ac:dyDescent="0.3">
      <c r="A2" s="8" t="s">
        <v>4</v>
      </c>
      <c r="B2" s="7" t="s">
        <v>9</v>
      </c>
      <c r="C2" s="7" t="s">
        <v>139</v>
      </c>
      <c r="D2" s="8" t="s">
        <v>154</v>
      </c>
      <c r="E2" s="11" t="s">
        <v>147</v>
      </c>
      <c r="F2" s="8" t="s">
        <v>132</v>
      </c>
      <c r="G2" s="8" t="s">
        <v>133</v>
      </c>
      <c r="H2" s="8" t="s">
        <v>134</v>
      </c>
      <c r="I2" s="24"/>
      <c r="J2" s="8" t="s">
        <v>155</v>
      </c>
      <c r="K2" s="8" t="s">
        <v>131</v>
      </c>
      <c r="L2" s="26" t="s">
        <v>167</v>
      </c>
      <c r="M2" s="26" t="s">
        <v>146</v>
      </c>
      <c r="N2" s="26" t="s">
        <v>135</v>
      </c>
      <c r="O2" s="26" t="s">
        <v>151</v>
      </c>
      <c r="Q2" s="33" t="s">
        <v>168</v>
      </c>
      <c r="R2" s="33" t="s">
        <v>169</v>
      </c>
      <c r="S2" s="33" t="s">
        <v>170</v>
      </c>
      <c r="T2" s="33" t="s">
        <v>171</v>
      </c>
      <c r="U2" s="33" t="s">
        <v>172</v>
      </c>
      <c r="V2" s="33" t="s">
        <v>173</v>
      </c>
      <c r="W2" s="33" t="s">
        <v>174</v>
      </c>
      <c r="X2" s="33" t="s">
        <v>175</v>
      </c>
    </row>
    <row r="3" spans="1:24" s="17" customFormat="1" ht="30" customHeight="1" x14ac:dyDescent="0.3">
      <c r="A3" s="12">
        <v>1</v>
      </c>
      <c r="B3" s="12" t="s">
        <v>19</v>
      </c>
      <c r="C3" s="12" t="s">
        <v>129</v>
      </c>
      <c r="D3" s="16" t="s">
        <v>20</v>
      </c>
      <c r="E3" s="22" t="s">
        <v>46</v>
      </c>
      <c r="F3" s="18" t="str">
        <f>"PipoTalk/"&amp;$B3&amp;"NormalIntroduction"</f>
        <v>PipoTalk/CookNormalIntroduction</v>
      </c>
      <c r="G3" s="18" t="str">
        <f>"PipoTalk/"&amp;$B3&amp;"NormalAccepted"</f>
        <v>PipoTalk/CookNormalAccepted</v>
      </c>
      <c r="H3" s="18" t="str">
        <f>"PipoTalk/"&amp;$B3&amp;"NormalDenied"</f>
        <v>PipoTalk/CookNormalDenied</v>
      </c>
      <c r="I3" s="18"/>
      <c r="J3" s="16" t="s">
        <v>251</v>
      </c>
      <c r="K3" s="28" t="s">
        <v>138</v>
      </c>
      <c r="L3" s="18" t="str">
        <f>"PipoTalk/"&amp;$B3&amp;"LegendIntroduction"</f>
        <v>PipoTalk/CookLegendIntroduction</v>
      </c>
      <c r="M3" s="18" t="str">
        <f>"PipoTalk/"&amp;$B3&amp;"LegendAccepted"</f>
        <v>PipoTalk/CookLegendAccepted</v>
      </c>
      <c r="N3" s="18" t="str">
        <f>"PipoTalk/"&amp;$B3&amp;"LegendDenied"</f>
        <v>PipoTalk/CookLegendDenied</v>
      </c>
      <c r="O3" s="12" t="s">
        <v>252</v>
      </c>
      <c r="Q3" s="36" t="s">
        <v>176</v>
      </c>
      <c r="R3" s="36" t="s">
        <v>253</v>
      </c>
      <c r="S3" s="12">
        <v>1003</v>
      </c>
      <c r="T3" s="12">
        <v>122</v>
      </c>
      <c r="U3" s="12">
        <v>215</v>
      </c>
      <c r="V3" s="12">
        <v>307</v>
      </c>
      <c r="W3" s="12">
        <v>1033</v>
      </c>
      <c r="X3" s="12">
        <v>2010</v>
      </c>
    </row>
    <row r="4" spans="1:24" s="17" customFormat="1" ht="30" customHeight="1" x14ac:dyDescent="0.3">
      <c r="A4" s="12">
        <v>1</v>
      </c>
      <c r="B4" s="12" t="s">
        <v>21</v>
      </c>
      <c r="C4" s="12" t="s">
        <v>148</v>
      </c>
      <c r="D4" s="16" t="s">
        <v>22</v>
      </c>
      <c r="E4" s="16" t="s">
        <v>47</v>
      </c>
      <c r="F4" s="18" t="str">
        <f t="shared" ref="F4:F27" si="0">"PipoTalk/"&amp;$B4&amp;"NormalIntroduction"</f>
        <v>PipoTalk/MedicalDoctorNormalIntroduction</v>
      </c>
      <c r="G4" s="18" t="str">
        <f t="shared" ref="G4:G27" si="1">"PipoTalk/"&amp;$B4&amp;"NormalAccepted"</f>
        <v>PipoTalk/MedicalDoctorNormalAccepted</v>
      </c>
      <c r="H4" s="18" t="str">
        <f t="shared" ref="H4:H27" si="2">"PipoTalk/"&amp;$B4&amp;"NormalDenied"</f>
        <v>PipoTalk/MedicalDoctorNormalDenied</v>
      </c>
      <c r="I4" s="18"/>
      <c r="J4" s="16" t="s">
        <v>254</v>
      </c>
      <c r="K4" s="28" t="s">
        <v>138</v>
      </c>
      <c r="L4" s="18" t="str">
        <f t="shared" ref="L4:L27" si="3">"PipoTalk/"&amp;$B4&amp;"LegendIntroduction"</f>
        <v>PipoTalk/MedicalDoctorLegendIntroduction</v>
      </c>
      <c r="M4" s="18" t="str">
        <f t="shared" ref="M4:M27" si="4">"PipoTalk/"&amp;$B4&amp;"LegendAccepted"</f>
        <v>PipoTalk/MedicalDoctorLegendAccepted</v>
      </c>
      <c r="N4" s="18" t="str">
        <f t="shared" ref="N4:N27" si="5">"PipoTalk/"&amp;$B4&amp;"LegendDenied"</f>
        <v>PipoTalk/MedicalDoctorLegendDenied</v>
      </c>
      <c r="O4" s="12" t="s">
        <v>130</v>
      </c>
      <c r="Q4" s="36" t="s">
        <v>177</v>
      </c>
      <c r="R4" s="36" t="s">
        <v>188</v>
      </c>
      <c r="S4" s="12">
        <v>1004</v>
      </c>
      <c r="T4" s="12">
        <v>122</v>
      </c>
      <c r="U4" s="12">
        <v>215</v>
      </c>
      <c r="V4" s="12">
        <v>307</v>
      </c>
      <c r="W4" s="12">
        <v>1033</v>
      </c>
      <c r="X4" s="12">
        <v>2010</v>
      </c>
    </row>
    <row r="5" spans="1:24" s="17" customFormat="1" ht="30" customHeight="1" x14ac:dyDescent="0.3">
      <c r="A5" s="12">
        <v>1</v>
      </c>
      <c r="B5" s="12" t="s">
        <v>23</v>
      </c>
      <c r="C5" s="12" t="s">
        <v>148</v>
      </c>
      <c r="D5" s="16" t="s">
        <v>24</v>
      </c>
      <c r="E5" s="16" t="s">
        <v>48</v>
      </c>
      <c r="F5" s="18" t="str">
        <f t="shared" si="0"/>
        <v>PipoTalk/LawyerNormalIntroduction</v>
      </c>
      <c r="G5" s="18" t="str">
        <f t="shared" si="1"/>
        <v>PipoTalk/LawyerNormalAccepted</v>
      </c>
      <c r="H5" s="18" t="str">
        <f t="shared" si="2"/>
        <v>PipoTalk/LawyerNormalDenied</v>
      </c>
      <c r="I5" s="18"/>
      <c r="J5" s="16" t="s">
        <v>255</v>
      </c>
      <c r="K5" s="28" t="s">
        <v>138</v>
      </c>
      <c r="L5" s="18" t="str">
        <f t="shared" si="3"/>
        <v>PipoTalk/LawyerLegendIntroduction</v>
      </c>
      <c r="M5" s="18" t="str">
        <f t="shared" si="4"/>
        <v>PipoTalk/LawyerLegendAccepted</v>
      </c>
      <c r="N5" s="18" t="str">
        <f t="shared" si="5"/>
        <v>PipoTalk/LawyerLegendDenied</v>
      </c>
      <c r="O5" s="12" t="s">
        <v>256</v>
      </c>
      <c r="Q5" s="36" t="s">
        <v>178</v>
      </c>
      <c r="R5" s="36" t="s">
        <v>192</v>
      </c>
      <c r="S5" s="12">
        <v>1005</v>
      </c>
      <c r="T5" s="12">
        <v>122</v>
      </c>
      <c r="U5" s="12">
        <v>215</v>
      </c>
      <c r="V5" s="12">
        <v>307</v>
      </c>
      <c r="W5" s="12">
        <v>1033</v>
      </c>
      <c r="X5" s="12">
        <v>2010</v>
      </c>
    </row>
    <row r="6" spans="1:24" s="17" customFormat="1" ht="30" customHeight="1" x14ac:dyDescent="0.3">
      <c r="A6" s="12">
        <v>1</v>
      </c>
      <c r="B6" s="12" t="s">
        <v>25</v>
      </c>
      <c r="C6" s="12" t="s">
        <v>129</v>
      </c>
      <c r="D6" s="22" t="s">
        <v>257</v>
      </c>
      <c r="E6" s="16" t="s">
        <v>49</v>
      </c>
      <c r="F6" s="18" t="str">
        <f t="shared" si="0"/>
        <v>PipoTalk/ScientistNormalIntroduction</v>
      </c>
      <c r="G6" s="18" t="str">
        <f t="shared" si="1"/>
        <v>PipoTalk/ScientistNormalAccepted</v>
      </c>
      <c r="H6" s="18" t="str">
        <f t="shared" si="2"/>
        <v>PipoTalk/ScientistNormalDenied</v>
      </c>
      <c r="I6" s="18"/>
      <c r="J6" s="22" t="s">
        <v>258</v>
      </c>
      <c r="K6" s="28" t="s">
        <v>138</v>
      </c>
      <c r="L6" s="18" t="str">
        <f t="shared" si="3"/>
        <v>PipoTalk/ScientistLegendIntroduction</v>
      </c>
      <c r="M6" s="18" t="str">
        <f t="shared" si="4"/>
        <v>PipoTalk/ScientistLegendAccepted</v>
      </c>
      <c r="N6" s="18" t="str">
        <f t="shared" si="5"/>
        <v>PipoTalk/ScientistLegendDenied</v>
      </c>
      <c r="O6" s="12" t="s">
        <v>256</v>
      </c>
      <c r="Q6" s="36" t="s">
        <v>179</v>
      </c>
      <c r="R6" s="36" t="s">
        <v>189</v>
      </c>
      <c r="S6" s="12">
        <v>1006</v>
      </c>
      <c r="T6" s="12">
        <v>122</v>
      </c>
      <c r="U6" s="12">
        <v>215</v>
      </c>
      <c r="V6" s="12">
        <v>307</v>
      </c>
      <c r="W6" s="12">
        <v>1033</v>
      </c>
      <c r="X6" s="12">
        <v>2010</v>
      </c>
    </row>
    <row r="7" spans="1:24" s="17" customFormat="1" ht="30" customHeight="1" x14ac:dyDescent="0.3">
      <c r="A7" s="12">
        <v>1</v>
      </c>
      <c r="B7" s="12" t="s">
        <v>26</v>
      </c>
      <c r="C7" s="12" t="s">
        <v>148</v>
      </c>
      <c r="D7" s="16" t="s">
        <v>27</v>
      </c>
      <c r="E7" s="16" t="s">
        <v>50</v>
      </c>
      <c r="F7" s="18" t="str">
        <f t="shared" si="0"/>
        <v>PipoTalk/LibrarianNormalIntroduction</v>
      </c>
      <c r="G7" s="18" t="str">
        <f t="shared" si="1"/>
        <v>PipoTalk/LibrarianNormalAccepted</v>
      </c>
      <c r="H7" s="18" t="str">
        <f t="shared" si="2"/>
        <v>PipoTalk/LibrarianNormalDenied</v>
      </c>
      <c r="I7" s="18"/>
      <c r="J7" s="16" t="s">
        <v>259</v>
      </c>
      <c r="K7" s="28" t="s">
        <v>138</v>
      </c>
      <c r="L7" s="18" t="str">
        <f t="shared" si="3"/>
        <v>PipoTalk/LibrarianLegendIntroduction</v>
      </c>
      <c r="M7" s="18" t="str">
        <f t="shared" si="4"/>
        <v>PipoTalk/LibrarianLegendAccepted</v>
      </c>
      <c r="N7" s="18" t="str">
        <f t="shared" si="5"/>
        <v>PipoTalk/LibrarianLegendDenied</v>
      </c>
      <c r="O7" s="12" t="s">
        <v>129</v>
      </c>
      <c r="Q7" s="36" t="s">
        <v>180</v>
      </c>
      <c r="R7" s="36" t="s">
        <v>193</v>
      </c>
      <c r="S7" s="12">
        <v>1007</v>
      </c>
      <c r="T7" s="12">
        <v>122</v>
      </c>
      <c r="U7" s="12">
        <v>215</v>
      </c>
      <c r="V7" s="12">
        <v>307</v>
      </c>
      <c r="W7" s="12">
        <v>1033</v>
      </c>
      <c r="X7" s="12">
        <v>2010</v>
      </c>
    </row>
    <row r="8" spans="1:24" s="17" customFormat="1" ht="30" customHeight="1" x14ac:dyDescent="0.3">
      <c r="A8" s="12">
        <v>1</v>
      </c>
      <c r="B8" s="12" t="s">
        <v>28</v>
      </c>
      <c r="C8" s="12" t="s">
        <v>148</v>
      </c>
      <c r="D8" s="16" t="s">
        <v>29</v>
      </c>
      <c r="E8" s="16" t="s">
        <v>51</v>
      </c>
      <c r="F8" s="18" t="str">
        <f t="shared" si="0"/>
        <v>PipoTalk/PoliceNormalIntroduction</v>
      </c>
      <c r="G8" s="18" t="str">
        <f t="shared" si="1"/>
        <v>PipoTalk/PoliceNormalAccepted</v>
      </c>
      <c r="H8" s="18" t="str">
        <f t="shared" si="2"/>
        <v>PipoTalk/PoliceNormalDenied</v>
      </c>
      <c r="I8" s="18"/>
      <c r="J8" s="16" t="s">
        <v>260</v>
      </c>
      <c r="K8" s="28" t="s">
        <v>138</v>
      </c>
      <c r="L8" s="18" t="str">
        <f t="shared" si="3"/>
        <v>PipoTalk/PoliceLegendIntroduction</v>
      </c>
      <c r="M8" s="18" t="str">
        <f t="shared" si="4"/>
        <v>PipoTalk/PoliceLegendAccepted</v>
      </c>
      <c r="N8" s="18" t="str">
        <f t="shared" si="5"/>
        <v>PipoTalk/PoliceLegendDenied</v>
      </c>
      <c r="O8" s="12" t="s">
        <v>256</v>
      </c>
      <c r="Q8" s="36" t="s">
        <v>181</v>
      </c>
      <c r="R8" s="36" t="s">
        <v>261</v>
      </c>
      <c r="S8" s="12">
        <v>1009</v>
      </c>
      <c r="T8" s="12">
        <v>122</v>
      </c>
      <c r="U8" s="12">
        <v>215</v>
      </c>
      <c r="V8" s="12">
        <v>307</v>
      </c>
      <c r="W8" s="12">
        <v>1033</v>
      </c>
      <c r="X8" s="12">
        <v>2010</v>
      </c>
    </row>
    <row r="9" spans="1:24" s="17" customFormat="1" ht="30" customHeight="1" x14ac:dyDescent="0.3">
      <c r="A9" s="12">
        <v>1</v>
      </c>
      <c r="B9" s="12" t="s">
        <v>30</v>
      </c>
      <c r="C9" s="12" t="s">
        <v>129</v>
      </c>
      <c r="D9" s="16" t="s">
        <v>11</v>
      </c>
      <c r="E9" s="16" t="s">
        <v>52</v>
      </c>
      <c r="F9" s="18" t="str">
        <f t="shared" si="0"/>
        <v>PipoTalk/PlumberNormalIntroduction</v>
      </c>
      <c r="G9" s="18" t="str">
        <f t="shared" si="1"/>
        <v>PipoTalk/PlumberNormalAccepted</v>
      </c>
      <c r="H9" s="18" t="str">
        <f t="shared" si="2"/>
        <v>PipoTalk/PlumberNormalDenied</v>
      </c>
      <c r="I9" s="18"/>
      <c r="J9" s="16" t="s">
        <v>262</v>
      </c>
      <c r="K9" s="28" t="s">
        <v>138</v>
      </c>
      <c r="L9" s="18" t="str">
        <f t="shared" si="3"/>
        <v>PipoTalk/PlumberLegendIntroduction</v>
      </c>
      <c r="M9" s="18" t="str">
        <f t="shared" si="4"/>
        <v>PipoTalk/PlumberLegendAccepted</v>
      </c>
      <c r="N9" s="18" t="str">
        <f t="shared" si="5"/>
        <v>PipoTalk/PlumberLegendDenied</v>
      </c>
      <c r="O9" s="12" t="s">
        <v>112</v>
      </c>
      <c r="Q9" s="36" t="s">
        <v>182</v>
      </c>
      <c r="R9" s="36" t="s">
        <v>190</v>
      </c>
      <c r="S9" s="12">
        <v>1010</v>
      </c>
      <c r="T9" s="12">
        <v>122</v>
      </c>
      <c r="U9" s="12">
        <v>215</v>
      </c>
      <c r="V9" s="12">
        <v>307</v>
      </c>
      <c r="W9" s="12">
        <v>1033</v>
      </c>
      <c r="X9" s="12">
        <v>2010</v>
      </c>
    </row>
    <row r="10" spans="1:24" s="17" customFormat="1" ht="30" customHeight="1" x14ac:dyDescent="0.3">
      <c r="A10" s="12">
        <v>1</v>
      </c>
      <c r="B10" s="12" t="s">
        <v>31</v>
      </c>
      <c r="C10" s="12" t="s">
        <v>148</v>
      </c>
      <c r="D10" s="16" t="s">
        <v>32</v>
      </c>
      <c r="E10" s="16" t="s">
        <v>53</v>
      </c>
      <c r="F10" s="18" t="str">
        <f t="shared" si="0"/>
        <v>PipoTalk/FireFighterNormalIntroduction</v>
      </c>
      <c r="G10" s="18" t="str">
        <f t="shared" si="1"/>
        <v>PipoTalk/FireFighterNormalAccepted</v>
      </c>
      <c r="H10" s="18" t="str">
        <f t="shared" si="2"/>
        <v>PipoTalk/FireFighterNormalDenied</v>
      </c>
      <c r="I10" s="18"/>
      <c r="J10" s="16" t="s">
        <v>263</v>
      </c>
      <c r="K10" s="28" t="s">
        <v>138</v>
      </c>
      <c r="L10" s="18" t="str">
        <f t="shared" si="3"/>
        <v>PipoTalk/FireFighterLegendIntroduction</v>
      </c>
      <c r="M10" s="18" t="str">
        <f t="shared" si="4"/>
        <v>PipoTalk/FireFighterLegendAccepted</v>
      </c>
      <c r="N10" s="18" t="str">
        <f t="shared" si="5"/>
        <v>PipoTalk/FireFighterLegendDenied</v>
      </c>
      <c r="O10" s="12" t="s">
        <v>112</v>
      </c>
      <c r="Q10" s="36" t="s">
        <v>183</v>
      </c>
      <c r="R10" s="36" t="s">
        <v>191</v>
      </c>
      <c r="S10" s="12">
        <v>1011</v>
      </c>
      <c r="T10" s="12">
        <v>122</v>
      </c>
      <c r="U10" s="12">
        <v>215</v>
      </c>
      <c r="V10" s="12">
        <v>307</v>
      </c>
      <c r="W10" s="12">
        <v>1033</v>
      </c>
      <c r="X10" s="12">
        <v>2010</v>
      </c>
    </row>
    <row r="11" spans="1:24" s="17" customFormat="1" ht="30" customHeight="1" x14ac:dyDescent="0.3">
      <c r="A11" s="12">
        <v>1</v>
      </c>
      <c r="B11" s="12" t="s">
        <v>33</v>
      </c>
      <c r="C11" s="12" t="s">
        <v>129</v>
      </c>
      <c r="D11" s="16" t="s">
        <v>34</v>
      </c>
      <c r="E11" s="16" t="s">
        <v>107</v>
      </c>
      <c r="F11" s="18" t="str">
        <f t="shared" si="0"/>
        <v>PipoTalk/EngineerNormalIntroduction</v>
      </c>
      <c r="G11" s="18" t="str">
        <f t="shared" si="1"/>
        <v>PipoTalk/EngineerNormalAccepted</v>
      </c>
      <c r="H11" s="18" t="str">
        <f t="shared" si="2"/>
        <v>PipoTalk/EngineerNormalDenied</v>
      </c>
      <c r="I11" s="18"/>
      <c r="J11" s="16" t="s">
        <v>264</v>
      </c>
      <c r="K11" s="28" t="s">
        <v>138</v>
      </c>
      <c r="L11" s="18" t="str">
        <f t="shared" si="3"/>
        <v>PipoTalk/EngineerLegendIntroduction</v>
      </c>
      <c r="M11" s="18" t="str">
        <f t="shared" si="4"/>
        <v>PipoTalk/EngineerLegendAccepted</v>
      </c>
      <c r="N11" s="18" t="str">
        <f t="shared" si="5"/>
        <v>PipoTalk/EngineerLegendDenied</v>
      </c>
      <c r="O11" s="12" t="s">
        <v>148</v>
      </c>
      <c r="Q11" s="36" t="s">
        <v>184</v>
      </c>
      <c r="R11" s="36" t="s">
        <v>192</v>
      </c>
      <c r="S11" s="12">
        <v>1012</v>
      </c>
      <c r="T11" s="12">
        <v>122</v>
      </c>
      <c r="U11" s="12">
        <v>215</v>
      </c>
      <c r="V11" s="12">
        <v>307</v>
      </c>
      <c r="W11" s="12">
        <v>1033</v>
      </c>
      <c r="X11" s="12">
        <v>2010</v>
      </c>
    </row>
    <row r="12" spans="1:24" s="17" customFormat="1" ht="30" customHeight="1" x14ac:dyDescent="0.3">
      <c r="A12" s="12">
        <v>1</v>
      </c>
      <c r="B12" s="12" t="s">
        <v>35</v>
      </c>
      <c r="C12" s="12" t="s">
        <v>265</v>
      </c>
      <c r="D12" s="16" t="s">
        <v>36</v>
      </c>
      <c r="E12" s="22" t="s">
        <v>54</v>
      </c>
      <c r="F12" s="18" t="str">
        <f t="shared" si="0"/>
        <v>PipoTalk/BardNormalIntroduction</v>
      </c>
      <c r="G12" s="18" t="str">
        <f t="shared" si="1"/>
        <v>PipoTalk/BardNormalAccepted</v>
      </c>
      <c r="H12" s="18" t="str">
        <f t="shared" si="2"/>
        <v>PipoTalk/BardNormalDenied</v>
      </c>
      <c r="I12" s="18"/>
      <c r="J12" s="16" t="s">
        <v>266</v>
      </c>
      <c r="K12" s="28" t="s">
        <v>138</v>
      </c>
      <c r="L12" s="18" t="str">
        <f t="shared" si="3"/>
        <v>PipoTalk/BardLegendIntroduction</v>
      </c>
      <c r="M12" s="18" t="str">
        <f t="shared" si="4"/>
        <v>PipoTalk/BardLegendAccepted</v>
      </c>
      <c r="N12" s="18" t="str">
        <f t="shared" si="5"/>
        <v>PipoTalk/BardLegendDenied</v>
      </c>
      <c r="O12" s="12" t="s">
        <v>252</v>
      </c>
      <c r="Q12" s="36" t="s">
        <v>185</v>
      </c>
      <c r="R12" s="36" t="s">
        <v>194</v>
      </c>
      <c r="S12" s="12">
        <v>1014</v>
      </c>
      <c r="T12" s="12">
        <v>122</v>
      </c>
      <c r="U12" s="12">
        <v>215</v>
      </c>
      <c r="V12" s="12">
        <v>307</v>
      </c>
      <c r="W12" s="12">
        <v>1033</v>
      </c>
      <c r="X12" s="12">
        <v>2010</v>
      </c>
    </row>
    <row r="13" spans="1:24" s="17" customFormat="1" ht="30" customHeight="1" x14ac:dyDescent="0.3">
      <c r="A13" s="12">
        <v>1</v>
      </c>
      <c r="B13" s="12" t="s">
        <v>37</v>
      </c>
      <c r="C13" s="12" t="s">
        <v>267</v>
      </c>
      <c r="D13" s="16" t="s">
        <v>38</v>
      </c>
      <c r="E13" s="22" t="s">
        <v>55</v>
      </c>
      <c r="F13" s="18" t="str">
        <f t="shared" si="0"/>
        <v>PipoTalk/BankerNormalIntroduction</v>
      </c>
      <c r="G13" s="18" t="str">
        <f t="shared" si="1"/>
        <v>PipoTalk/BankerNormalAccepted</v>
      </c>
      <c r="H13" s="18" t="str">
        <f t="shared" si="2"/>
        <v>PipoTalk/BankerNormalDenied</v>
      </c>
      <c r="I13" s="18"/>
      <c r="J13" s="16" t="s">
        <v>268</v>
      </c>
      <c r="K13" s="28" t="s">
        <v>138</v>
      </c>
      <c r="L13" s="18" t="str">
        <f t="shared" si="3"/>
        <v>PipoTalk/BankerLegendIntroduction</v>
      </c>
      <c r="M13" s="18" t="str">
        <f t="shared" si="4"/>
        <v>PipoTalk/BankerLegendAccepted</v>
      </c>
      <c r="N13" s="18" t="str">
        <f t="shared" si="5"/>
        <v>PipoTalk/BankerLegendDenied</v>
      </c>
      <c r="O13" s="12" t="s">
        <v>129</v>
      </c>
      <c r="P13"/>
      <c r="Q13" s="36" t="s">
        <v>186</v>
      </c>
      <c r="R13" s="36" t="s">
        <v>193</v>
      </c>
      <c r="S13" s="12">
        <v>1009</v>
      </c>
      <c r="T13" s="12">
        <v>122</v>
      </c>
      <c r="U13" s="12">
        <v>215</v>
      </c>
      <c r="V13" s="12">
        <v>307</v>
      </c>
      <c r="W13" s="12">
        <v>1033</v>
      </c>
      <c r="X13" s="12">
        <v>2010</v>
      </c>
    </row>
    <row r="14" spans="1:24" ht="30" customHeight="1" x14ac:dyDescent="0.3">
      <c r="A14" s="12">
        <v>1</v>
      </c>
      <c r="B14" s="12" t="s">
        <v>39</v>
      </c>
      <c r="C14" s="12" t="s">
        <v>112</v>
      </c>
      <c r="D14" s="16" t="s">
        <v>40</v>
      </c>
      <c r="E14" s="16" t="s">
        <v>56</v>
      </c>
      <c r="F14" s="18" t="str">
        <f t="shared" si="0"/>
        <v>PipoTalk/ToothFairyNormalIntroduction</v>
      </c>
      <c r="G14" s="18" t="str">
        <f t="shared" si="1"/>
        <v>PipoTalk/ToothFairyNormalAccepted</v>
      </c>
      <c r="H14" s="18" t="str">
        <f t="shared" si="2"/>
        <v>PipoTalk/ToothFairyNormalDenied</v>
      </c>
      <c r="I14" s="18"/>
      <c r="J14" s="16" t="s">
        <v>269</v>
      </c>
      <c r="K14" s="28" t="s">
        <v>138</v>
      </c>
      <c r="L14" s="18" t="str">
        <f t="shared" si="3"/>
        <v>PipoTalk/ToothFairyLegendIntroduction</v>
      </c>
      <c r="M14" s="18" t="str">
        <f t="shared" si="4"/>
        <v>PipoTalk/ToothFairyLegendAccepted</v>
      </c>
      <c r="N14" s="18" t="str">
        <f t="shared" si="5"/>
        <v>PipoTalk/ToothFairyLegendDenied</v>
      </c>
      <c r="O14" s="12" t="s">
        <v>252</v>
      </c>
      <c r="Q14" s="36" t="s">
        <v>176</v>
      </c>
      <c r="R14" s="36" t="s">
        <v>253</v>
      </c>
      <c r="S14" s="12">
        <v>1010</v>
      </c>
      <c r="T14" s="12">
        <v>122</v>
      </c>
      <c r="U14" s="12">
        <v>215</v>
      </c>
      <c r="V14" s="12">
        <v>307</v>
      </c>
      <c r="W14" s="12">
        <v>1033</v>
      </c>
      <c r="X14" s="12">
        <v>2010</v>
      </c>
    </row>
    <row r="15" spans="1:24" ht="30" customHeight="1" x14ac:dyDescent="0.3">
      <c r="A15" s="12">
        <v>1</v>
      </c>
      <c r="B15" s="12" t="s">
        <v>41</v>
      </c>
      <c r="C15" s="12" t="s">
        <v>129</v>
      </c>
      <c r="D15" s="16" t="s">
        <v>42</v>
      </c>
      <c r="E15" s="22" t="s">
        <v>57</v>
      </c>
      <c r="F15" s="18" t="str">
        <f t="shared" si="0"/>
        <v>PipoTalk/BarberNormalIntroduction</v>
      </c>
      <c r="G15" s="18" t="str">
        <f t="shared" si="1"/>
        <v>PipoTalk/BarberNormalAccepted</v>
      </c>
      <c r="H15" s="18" t="str">
        <f t="shared" si="2"/>
        <v>PipoTalk/BarberNormalDenied</v>
      </c>
      <c r="I15" s="18"/>
      <c r="J15" s="16" t="s">
        <v>270</v>
      </c>
      <c r="K15" s="28" t="s">
        <v>138</v>
      </c>
      <c r="L15" s="18" t="str">
        <f t="shared" si="3"/>
        <v>PipoTalk/BarberLegendIntroduction</v>
      </c>
      <c r="M15" s="18" t="str">
        <f t="shared" si="4"/>
        <v>PipoTalk/BarberLegendAccepted</v>
      </c>
      <c r="N15" s="18" t="str">
        <f t="shared" si="5"/>
        <v>PipoTalk/BarberLegendDenied</v>
      </c>
      <c r="O15" s="12" t="s">
        <v>129</v>
      </c>
      <c r="Q15" s="36" t="s">
        <v>178</v>
      </c>
      <c r="R15" s="36" t="s">
        <v>271</v>
      </c>
      <c r="S15" s="12">
        <v>1012</v>
      </c>
      <c r="T15" s="12">
        <v>122</v>
      </c>
      <c r="U15" s="12">
        <v>215</v>
      </c>
      <c r="V15" s="12">
        <v>307</v>
      </c>
      <c r="W15" s="12">
        <v>1033</v>
      </c>
      <c r="X15" s="12">
        <v>2010</v>
      </c>
    </row>
    <row r="16" spans="1:24" ht="30" customHeight="1" x14ac:dyDescent="0.3">
      <c r="A16" s="12">
        <v>1</v>
      </c>
      <c r="B16" s="12" t="s">
        <v>43</v>
      </c>
      <c r="C16" s="12" t="s">
        <v>265</v>
      </c>
      <c r="D16" s="16" t="s">
        <v>272</v>
      </c>
      <c r="E16" s="16" t="s">
        <v>58</v>
      </c>
      <c r="F16" s="18" t="str">
        <f t="shared" si="0"/>
        <v>PipoTalk/StreamerNormalIntroduction</v>
      </c>
      <c r="G16" s="18" t="str">
        <f t="shared" si="1"/>
        <v>PipoTalk/StreamerNormalAccepted</v>
      </c>
      <c r="H16" s="18" t="str">
        <f t="shared" si="2"/>
        <v>PipoTalk/StreamerNormalDenied</v>
      </c>
      <c r="I16" s="18"/>
      <c r="J16" s="16" t="s">
        <v>273</v>
      </c>
      <c r="K16" s="28" t="s">
        <v>138</v>
      </c>
      <c r="L16" s="18" t="str">
        <f t="shared" si="3"/>
        <v>PipoTalk/StreamerLegendIntroduction</v>
      </c>
      <c r="M16" s="18" t="str">
        <f t="shared" si="4"/>
        <v>PipoTalk/StreamerLegendAccepted</v>
      </c>
      <c r="N16" s="18" t="str">
        <f t="shared" si="5"/>
        <v>PipoTalk/StreamerLegendDenied</v>
      </c>
      <c r="O16" s="12" t="s">
        <v>252</v>
      </c>
      <c r="Q16" s="36" t="s">
        <v>181</v>
      </c>
      <c r="R16" s="36" t="s">
        <v>253</v>
      </c>
      <c r="S16" s="12">
        <v>1010</v>
      </c>
      <c r="T16" s="12">
        <v>122</v>
      </c>
      <c r="U16" s="12">
        <v>215</v>
      </c>
      <c r="V16" s="12">
        <v>307</v>
      </c>
      <c r="W16" s="12">
        <v>1033</v>
      </c>
      <c r="X16" s="12">
        <v>2010</v>
      </c>
    </row>
    <row r="17" spans="1:24" ht="30" customHeight="1" x14ac:dyDescent="0.3">
      <c r="A17" s="12">
        <v>1</v>
      </c>
      <c r="B17" s="12" t="s">
        <v>44</v>
      </c>
      <c r="C17" s="12" t="s">
        <v>265</v>
      </c>
      <c r="D17" s="16" t="s">
        <v>45</v>
      </c>
      <c r="E17" s="16" t="s">
        <v>59</v>
      </c>
      <c r="F17" s="18" t="str">
        <f t="shared" si="0"/>
        <v>PipoTalk/FashionDesignerNormalIntroduction</v>
      </c>
      <c r="G17" s="18" t="str">
        <f t="shared" si="1"/>
        <v>PipoTalk/FashionDesignerNormalAccepted</v>
      </c>
      <c r="H17" s="18" t="str">
        <f t="shared" si="2"/>
        <v>PipoTalk/FashionDesignerNormalDenied</v>
      </c>
      <c r="I17" s="18"/>
      <c r="J17" s="16" t="s">
        <v>274</v>
      </c>
      <c r="K17" s="28" t="s">
        <v>138</v>
      </c>
      <c r="L17" s="18" t="str">
        <f t="shared" si="3"/>
        <v>PipoTalk/FashionDesignerLegendIntroduction</v>
      </c>
      <c r="M17" s="18" t="str">
        <f t="shared" si="4"/>
        <v>PipoTalk/FashionDesignerLegendAccepted</v>
      </c>
      <c r="N17" s="18" t="str">
        <f t="shared" si="5"/>
        <v>PipoTalk/FashionDesignerLegendDenied</v>
      </c>
      <c r="O17" s="12" t="s">
        <v>252</v>
      </c>
      <c r="Q17" s="16" t="s">
        <v>183</v>
      </c>
      <c r="R17" s="36" t="s">
        <v>192</v>
      </c>
      <c r="S17" s="12">
        <v>1012</v>
      </c>
      <c r="T17" s="12">
        <v>122</v>
      </c>
      <c r="U17" s="12">
        <v>215</v>
      </c>
      <c r="V17" s="12">
        <v>307</v>
      </c>
      <c r="W17" s="12">
        <v>1034</v>
      </c>
      <c r="X17" s="12">
        <v>2010</v>
      </c>
    </row>
    <row r="18" spans="1:24" ht="30" customHeight="1" x14ac:dyDescent="0.3">
      <c r="A18" s="12">
        <v>1</v>
      </c>
      <c r="B18" s="12" t="s">
        <v>275</v>
      </c>
      <c r="C18" s="12" t="s">
        <v>256</v>
      </c>
      <c r="D18" s="16" t="s">
        <v>114</v>
      </c>
      <c r="E18" s="22" t="s">
        <v>292</v>
      </c>
      <c r="F18" s="18" t="str">
        <f t="shared" si="0"/>
        <v>PipoTalk/WriterNormalIntroduction</v>
      </c>
      <c r="G18" s="18" t="str">
        <f t="shared" si="1"/>
        <v>PipoTalk/WriterNormalAccepted</v>
      </c>
      <c r="H18" s="18" t="str">
        <f t="shared" si="2"/>
        <v>PipoTalk/WriterNormalDenied</v>
      </c>
      <c r="I18" s="18"/>
      <c r="J18" s="16" t="s">
        <v>276</v>
      </c>
      <c r="K18" s="28" t="s">
        <v>138</v>
      </c>
      <c r="L18" s="18" t="str">
        <f t="shared" si="3"/>
        <v>PipoTalk/WriterLegendIntroduction</v>
      </c>
      <c r="M18" s="18" t="str">
        <f t="shared" si="4"/>
        <v>PipoTalk/WriterLegendAccepted</v>
      </c>
      <c r="N18" s="18" t="str">
        <f t="shared" si="5"/>
        <v>PipoTalk/WriterLegendDenied</v>
      </c>
      <c r="O18" s="12" t="s">
        <v>129</v>
      </c>
      <c r="Q18" s="16" t="s">
        <v>179</v>
      </c>
      <c r="R18" s="36" t="s">
        <v>194</v>
      </c>
      <c r="S18" s="12">
        <v>1010</v>
      </c>
      <c r="T18" s="12">
        <v>122</v>
      </c>
      <c r="U18" s="12">
        <v>215</v>
      </c>
      <c r="V18" s="12">
        <v>307</v>
      </c>
      <c r="W18" s="12">
        <v>1034</v>
      </c>
      <c r="X18" s="12">
        <v>2010</v>
      </c>
    </row>
    <row r="19" spans="1:24" ht="30" customHeight="1" x14ac:dyDescent="0.3">
      <c r="A19" s="12">
        <v>1</v>
      </c>
      <c r="B19" s="12" t="s">
        <v>115</v>
      </c>
      <c r="C19" s="12" t="s">
        <v>111</v>
      </c>
      <c r="D19" s="16" t="s">
        <v>115</v>
      </c>
      <c r="E19" s="22" t="s">
        <v>296</v>
      </c>
      <c r="F19" s="18" t="str">
        <f t="shared" si="0"/>
        <v>PipoTalk/CEONormalIntroduction</v>
      </c>
      <c r="G19" s="18" t="str">
        <f t="shared" si="1"/>
        <v>PipoTalk/CEONormalAccepted</v>
      </c>
      <c r="H19" s="18" t="str">
        <f t="shared" si="2"/>
        <v>PipoTalk/CEONormalDenied</v>
      </c>
      <c r="I19" s="18"/>
      <c r="J19" s="16" t="s">
        <v>277</v>
      </c>
      <c r="K19" s="28" t="s">
        <v>138</v>
      </c>
      <c r="L19" s="18" t="str">
        <f t="shared" si="3"/>
        <v>PipoTalk/CEOLegendIntroduction</v>
      </c>
      <c r="M19" s="18" t="str">
        <f t="shared" si="4"/>
        <v>PipoTalk/CEOLegendAccepted</v>
      </c>
      <c r="N19" s="18" t="str">
        <f t="shared" si="5"/>
        <v>PipoTalk/CEOLegendDenied</v>
      </c>
      <c r="O19" s="12" t="s">
        <v>129</v>
      </c>
      <c r="Q19" s="16" t="s">
        <v>185</v>
      </c>
      <c r="R19" s="36" t="s">
        <v>253</v>
      </c>
      <c r="S19" s="12">
        <v>1012</v>
      </c>
      <c r="T19" s="12">
        <v>122</v>
      </c>
      <c r="U19" s="12">
        <v>215</v>
      </c>
      <c r="V19" s="12">
        <v>307</v>
      </c>
      <c r="W19" s="12">
        <v>1034</v>
      </c>
      <c r="X19" s="12">
        <v>2011</v>
      </c>
    </row>
    <row r="20" spans="1:24" ht="30" customHeight="1" x14ac:dyDescent="0.3">
      <c r="A20" s="12">
        <v>1</v>
      </c>
      <c r="B20" s="12" t="s">
        <v>278</v>
      </c>
      <c r="C20" s="12" t="s">
        <v>112</v>
      </c>
      <c r="D20" s="16" t="s">
        <v>116</v>
      </c>
      <c r="E20" s="22" t="s">
        <v>297</v>
      </c>
      <c r="F20" s="18" t="str">
        <f t="shared" si="0"/>
        <v>PipoTalk/ForecasterNormalIntroduction</v>
      </c>
      <c r="G20" s="18" t="str">
        <f t="shared" si="1"/>
        <v>PipoTalk/ForecasterNormalAccepted</v>
      </c>
      <c r="H20" s="18" t="str">
        <f t="shared" si="2"/>
        <v>PipoTalk/ForecasterNormalDenied</v>
      </c>
      <c r="I20" s="18"/>
      <c r="J20" s="16" t="s">
        <v>279</v>
      </c>
      <c r="K20" s="28" t="s">
        <v>138</v>
      </c>
      <c r="L20" s="18" t="str">
        <f t="shared" si="3"/>
        <v>PipoTalk/ForecasterLegendIntroduction</v>
      </c>
      <c r="M20" s="18" t="str">
        <f t="shared" si="4"/>
        <v>PipoTalk/ForecasterLegendAccepted</v>
      </c>
      <c r="N20" s="18" t="str">
        <f t="shared" si="5"/>
        <v>PipoTalk/ForecasterLegendDenied</v>
      </c>
      <c r="O20" s="12" t="s">
        <v>252</v>
      </c>
      <c r="Q20" s="16" t="s">
        <v>178</v>
      </c>
      <c r="R20" s="36" t="s">
        <v>193</v>
      </c>
      <c r="S20" s="12">
        <v>1011</v>
      </c>
      <c r="T20" s="12">
        <v>122</v>
      </c>
      <c r="U20" s="12">
        <v>215</v>
      </c>
      <c r="V20" s="12">
        <v>307</v>
      </c>
      <c r="W20" s="12">
        <v>1034</v>
      </c>
      <c r="X20" s="12">
        <v>2011</v>
      </c>
    </row>
    <row r="21" spans="1:24" ht="30" customHeight="1" x14ac:dyDescent="0.3">
      <c r="A21" s="12">
        <v>1</v>
      </c>
      <c r="B21" s="12" t="s">
        <v>280</v>
      </c>
      <c r="C21" s="12" t="s">
        <v>112</v>
      </c>
      <c r="D21" s="16" t="s">
        <v>117</v>
      </c>
      <c r="E21" s="22" t="s">
        <v>307</v>
      </c>
      <c r="F21" s="18" t="str">
        <f t="shared" si="0"/>
        <v>PipoTalk/PsychicNormalIntroduction</v>
      </c>
      <c r="G21" s="18" t="str">
        <f t="shared" si="1"/>
        <v>PipoTalk/PsychicNormalAccepted</v>
      </c>
      <c r="H21" s="18" t="str">
        <f t="shared" si="2"/>
        <v>PipoTalk/PsychicNormalDenied</v>
      </c>
      <c r="I21" s="18"/>
      <c r="J21" s="16" t="s">
        <v>281</v>
      </c>
      <c r="K21" s="28" t="s">
        <v>138</v>
      </c>
      <c r="L21" s="18" t="str">
        <f t="shared" si="3"/>
        <v>PipoTalk/PsychicLegendIntroduction</v>
      </c>
      <c r="M21" s="18" t="str">
        <f t="shared" si="4"/>
        <v>PipoTalk/PsychicLegendAccepted</v>
      </c>
      <c r="N21" s="18" t="str">
        <f t="shared" si="5"/>
        <v>PipoTalk/PsychicLegendDenied</v>
      </c>
      <c r="O21" s="12" t="s">
        <v>256</v>
      </c>
      <c r="Q21" s="16" t="s">
        <v>180</v>
      </c>
      <c r="R21" s="36" t="s">
        <v>190</v>
      </c>
      <c r="S21" s="12">
        <v>1013</v>
      </c>
      <c r="T21" s="12">
        <v>122</v>
      </c>
      <c r="U21" s="12">
        <v>215</v>
      </c>
      <c r="V21" s="12">
        <v>307</v>
      </c>
      <c r="W21" s="12">
        <v>1034</v>
      </c>
      <c r="X21" s="12">
        <v>2011</v>
      </c>
    </row>
    <row r="22" spans="1:24" ht="30" customHeight="1" x14ac:dyDescent="0.3">
      <c r="A22" s="12">
        <v>1</v>
      </c>
      <c r="B22" s="12" t="s">
        <v>282</v>
      </c>
      <c r="C22" s="12" t="s">
        <v>283</v>
      </c>
      <c r="D22" s="16" t="s">
        <v>328</v>
      </c>
      <c r="E22" s="22" t="s">
        <v>332</v>
      </c>
      <c r="F22" s="18" t="str">
        <f t="shared" si="0"/>
        <v>PipoTalk/BossNormalIntroduction</v>
      </c>
      <c r="G22" s="18" t="str">
        <f t="shared" si="1"/>
        <v>PipoTalk/BossNormalAccepted</v>
      </c>
      <c r="H22" s="18" t="str">
        <f t="shared" si="2"/>
        <v>PipoTalk/BossNormalDenied</v>
      </c>
      <c r="I22" s="18"/>
      <c r="J22" s="16" t="s">
        <v>284</v>
      </c>
      <c r="K22" s="28" t="s">
        <v>138</v>
      </c>
      <c r="L22" s="18" t="str">
        <f t="shared" si="3"/>
        <v>PipoTalk/BossLegendIntroduction</v>
      </c>
      <c r="M22" s="18" t="str">
        <f t="shared" si="4"/>
        <v>PipoTalk/BossLegendAccepted</v>
      </c>
      <c r="N22" s="18" t="str">
        <f t="shared" si="5"/>
        <v>PipoTalk/BossLegendDenied</v>
      </c>
      <c r="O22" s="12" t="s">
        <v>129</v>
      </c>
      <c r="Q22" s="16" t="s">
        <v>182</v>
      </c>
      <c r="R22" s="36" t="s">
        <v>192</v>
      </c>
      <c r="S22" s="12">
        <v>1010</v>
      </c>
      <c r="T22" s="12">
        <v>122</v>
      </c>
      <c r="U22" s="12">
        <v>215</v>
      </c>
      <c r="V22" s="12">
        <v>307</v>
      </c>
      <c r="W22" s="12">
        <v>1034</v>
      </c>
      <c r="X22" s="12">
        <v>2011</v>
      </c>
    </row>
    <row r="23" spans="1:24" ht="30" customHeight="1" x14ac:dyDescent="0.3">
      <c r="A23" s="12">
        <v>1</v>
      </c>
      <c r="B23" s="12" t="s">
        <v>285</v>
      </c>
      <c r="C23" s="12" t="s">
        <v>111</v>
      </c>
      <c r="D23" s="16" t="s">
        <v>118</v>
      </c>
      <c r="E23" s="22" t="s">
        <v>327</v>
      </c>
      <c r="F23" s="18" t="str">
        <f t="shared" si="0"/>
        <v>PipoTalk/ColonelNormalIntroduction</v>
      </c>
      <c r="G23" s="18" t="str">
        <f t="shared" si="1"/>
        <v>PipoTalk/ColonelNormalAccepted</v>
      </c>
      <c r="H23" s="18" t="str">
        <f t="shared" si="2"/>
        <v>PipoTalk/ColonelNormalDenied</v>
      </c>
      <c r="I23" s="18"/>
      <c r="J23" s="16" t="s">
        <v>124</v>
      </c>
      <c r="K23" s="28" t="s">
        <v>138</v>
      </c>
      <c r="L23" s="18" t="str">
        <f t="shared" si="3"/>
        <v>PipoTalk/ColonelLegendIntroduction</v>
      </c>
      <c r="M23" s="18" t="str">
        <f t="shared" si="4"/>
        <v>PipoTalk/ColonelLegendAccepted</v>
      </c>
      <c r="N23" s="18" t="str">
        <f t="shared" si="5"/>
        <v>PipoTalk/ColonelLegendDenied</v>
      </c>
      <c r="O23" s="12" t="s">
        <v>148</v>
      </c>
      <c r="Q23" s="16" t="s">
        <v>183</v>
      </c>
      <c r="R23" s="36" t="s">
        <v>193</v>
      </c>
      <c r="S23" s="12">
        <v>1011</v>
      </c>
      <c r="T23" s="12">
        <v>122</v>
      </c>
      <c r="U23" s="12">
        <v>215</v>
      </c>
      <c r="V23" s="12">
        <v>307</v>
      </c>
      <c r="W23" s="12">
        <v>1034</v>
      </c>
      <c r="X23" s="12">
        <v>2011</v>
      </c>
    </row>
    <row r="24" spans="1:24" ht="30" customHeight="1" x14ac:dyDescent="0.3">
      <c r="A24" s="12">
        <v>1</v>
      </c>
      <c r="B24" s="12" t="s">
        <v>286</v>
      </c>
      <c r="C24" s="12" t="s">
        <v>112</v>
      </c>
      <c r="D24" s="16" t="s">
        <v>119</v>
      </c>
      <c r="E24" s="22" t="s">
        <v>308</v>
      </c>
      <c r="F24" s="18" t="str">
        <f t="shared" si="0"/>
        <v>PipoTalk/MageNormalIntroduction</v>
      </c>
      <c r="G24" s="18" t="str">
        <f t="shared" si="1"/>
        <v>PipoTalk/MageNormalAccepted</v>
      </c>
      <c r="H24" s="18" t="str">
        <f t="shared" si="2"/>
        <v>PipoTalk/MageNormalDenied</v>
      </c>
      <c r="I24" s="18"/>
      <c r="J24" s="16" t="s">
        <v>125</v>
      </c>
      <c r="K24" s="28" t="s">
        <v>138</v>
      </c>
      <c r="L24" s="18" t="str">
        <f t="shared" si="3"/>
        <v>PipoTalk/MageLegendIntroduction</v>
      </c>
      <c r="M24" s="18" t="str">
        <f t="shared" si="4"/>
        <v>PipoTalk/MageLegendAccepted</v>
      </c>
      <c r="N24" s="18" t="str">
        <f t="shared" si="5"/>
        <v>PipoTalk/MageLegendDenied</v>
      </c>
      <c r="O24" s="12" t="s">
        <v>148</v>
      </c>
      <c r="Q24" s="16" t="s">
        <v>184</v>
      </c>
      <c r="R24" s="36" t="s">
        <v>194</v>
      </c>
      <c r="S24" s="12">
        <v>1012</v>
      </c>
      <c r="T24" s="12">
        <v>122</v>
      </c>
      <c r="U24" s="12">
        <v>215</v>
      </c>
      <c r="V24" s="12">
        <v>307</v>
      </c>
      <c r="W24" s="12">
        <v>1034</v>
      </c>
      <c r="X24" s="12">
        <v>2011</v>
      </c>
    </row>
    <row r="25" spans="1:24" ht="30" customHeight="1" x14ac:dyDescent="0.3">
      <c r="A25" s="12">
        <v>1</v>
      </c>
      <c r="B25" s="12" t="s">
        <v>287</v>
      </c>
      <c r="C25" s="12" t="s">
        <v>112</v>
      </c>
      <c r="D25" s="16" t="s">
        <v>120</v>
      </c>
      <c r="E25" s="22" t="s">
        <v>311</v>
      </c>
      <c r="F25" s="18" t="str">
        <f t="shared" si="0"/>
        <v>PipoTalk/ShamanNormalIntroduction</v>
      </c>
      <c r="G25" s="18" t="str">
        <f t="shared" si="1"/>
        <v>PipoTalk/ShamanNormalAccepted</v>
      </c>
      <c r="H25" s="18" t="str">
        <f t="shared" si="2"/>
        <v>PipoTalk/ShamanNormalDenied</v>
      </c>
      <c r="I25" s="18"/>
      <c r="J25" s="16" t="s">
        <v>126</v>
      </c>
      <c r="K25" s="28" t="s">
        <v>138</v>
      </c>
      <c r="L25" s="18" t="str">
        <f t="shared" si="3"/>
        <v>PipoTalk/ShamanLegendIntroduction</v>
      </c>
      <c r="M25" s="18" t="str">
        <f t="shared" si="4"/>
        <v>PipoTalk/ShamanLegendAccepted</v>
      </c>
      <c r="N25" s="18" t="str">
        <f t="shared" si="5"/>
        <v>PipoTalk/ShamanLegendDenied</v>
      </c>
      <c r="O25" s="12" t="s">
        <v>252</v>
      </c>
      <c r="Q25" s="16" t="s">
        <v>182</v>
      </c>
      <c r="R25" s="36" t="s">
        <v>189</v>
      </c>
      <c r="S25" s="12">
        <v>1012</v>
      </c>
      <c r="T25" s="12">
        <v>122</v>
      </c>
      <c r="U25" s="12">
        <v>215</v>
      </c>
      <c r="V25" s="12">
        <v>307</v>
      </c>
      <c r="W25" s="12">
        <v>1034</v>
      </c>
      <c r="X25" s="12">
        <v>2012</v>
      </c>
    </row>
    <row r="26" spans="1:24" ht="30" customHeight="1" x14ac:dyDescent="0.3">
      <c r="A26" s="12">
        <v>1</v>
      </c>
      <c r="B26" s="12" t="s">
        <v>288</v>
      </c>
      <c r="C26" s="12" t="s">
        <v>283</v>
      </c>
      <c r="D26" s="16" t="s">
        <v>121</v>
      </c>
      <c r="E26" s="22" t="s">
        <v>310</v>
      </c>
      <c r="F26" s="18" t="str">
        <f t="shared" si="0"/>
        <v>PipoTalk/PoliticianNormalIntroduction</v>
      </c>
      <c r="G26" s="18" t="str">
        <f t="shared" si="1"/>
        <v>PipoTalk/PoliticianNormalAccepted</v>
      </c>
      <c r="H26" s="18" t="str">
        <f t="shared" si="2"/>
        <v>PipoTalk/PoliticianNormalDenied</v>
      </c>
      <c r="I26" s="18"/>
      <c r="J26" s="16" t="s">
        <v>127</v>
      </c>
      <c r="K26" s="28" t="s">
        <v>138</v>
      </c>
      <c r="L26" s="18" t="str">
        <f t="shared" si="3"/>
        <v>PipoTalk/PoliticianLegendIntroduction</v>
      </c>
      <c r="M26" s="18" t="str">
        <f t="shared" si="4"/>
        <v>PipoTalk/PoliticianLegendAccepted</v>
      </c>
      <c r="N26" s="18" t="str">
        <f t="shared" si="5"/>
        <v>PipoTalk/PoliticianLegendDenied</v>
      </c>
      <c r="O26" s="12" t="s">
        <v>256</v>
      </c>
      <c r="Q26" s="16" t="s">
        <v>183</v>
      </c>
      <c r="R26" s="36" t="s">
        <v>193</v>
      </c>
      <c r="S26" s="12">
        <v>1013</v>
      </c>
      <c r="T26" s="12">
        <v>122</v>
      </c>
      <c r="U26" s="12">
        <v>215</v>
      </c>
      <c r="V26" s="12">
        <v>307</v>
      </c>
      <c r="W26" s="12">
        <v>1034</v>
      </c>
      <c r="X26" s="12">
        <v>2012</v>
      </c>
    </row>
    <row r="27" spans="1:24" ht="30" customHeight="1" x14ac:dyDescent="0.3">
      <c r="A27" s="12">
        <v>1</v>
      </c>
      <c r="B27" s="12" t="s">
        <v>289</v>
      </c>
      <c r="C27" s="12" t="s">
        <v>290</v>
      </c>
      <c r="D27" s="16" t="s">
        <v>122</v>
      </c>
      <c r="E27" s="22" t="s">
        <v>309</v>
      </c>
      <c r="F27" s="18" t="str">
        <f t="shared" si="0"/>
        <v>PipoTalk/DancerNormalIntroduction</v>
      </c>
      <c r="G27" s="18" t="str">
        <f t="shared" si="1"/>
        <v>PipoTalk/DancerNormalAccepted</v>
      </c>
      <c r="H27" s="18" t="str">
        <f t="shared" si="2"/>
        <v>PipoTalk/DancerNormalDenied</v>
      </c>
      <c r="I27" s="18"/>
      <c r="J27" s="16" t="s">
        <v>291</v>
      </c>
      <c r="K27" s="28" t="s">
        <v>138</v>
      </c>
      <c r="L27" s="18" t="str">
        <f t="shared" si="3"/>
        <v>PipoTalk/DancerLegendIntroduction</v>
      </c>
      <c r="M27" s="18" t="str">
        <f t="shared" si="4"/>
        <v>PipoTalk/DancerLegendAccepted</v>
      </c>
      <c r="N27" s="18" t="str">
        <f t="shared" si="5"/>
        <v>PipoTalk/DancerLegendDenied</v>
      </c>
      <c r="O27" s="12" t="s">
        <v>148</v>
      </c>
      <c r="Q27" s="16" t="s">
        <v>184</v>
      </c>
      <c r="R27" s="36" t="s">
        <v>261</v>
      </c>
      <c r="S27" s="12">
        <v>1009</v>
      </c>
      <c r="T27" s="12">
        <v>122</v>
      </c>
      <c r="U27" s="12">
        <v>215</v>
      </c>
      <c r="V27" s="12">
        <v>307</v>
      </c>
      <c r="W27" s="12">
        <v>1034</v>
      </c>
      <c r="X27" s="12">
        <v>2012</v>
      </c>
    </row>
    <row r="28" spans="1:24" ht="30" customHeight="1" x14ac:dyDescent="0.3">
      <c r="A28" s="12"/>
      <c r="B28" s="12"/>
      <c r="C28" s="12"/>
      <c r="D28" s="16"/>
      <c r="E28" s="22"/>
      <c r="F28" s="18"/>
      <c r="G28" s="18"/>
      <c r="H28" s="18"/>
      <c r="I28" s="18"/>
      <c r="J28" s="16"/>
      <c r="K28" s="28"/>
      <c r="L28" s="18"/>
      <c r="M28" s="18"/>
      <c r="N28" s="18"/>
      <c r="O28" s="12"/>
      <c r="Q28" s="16"/>
      <c r="R28" s="36"/>
      <c r="S28" s="12"/>
      <c r="T28" s="12"/>
      <c r="U28" s="12"/>
      <c r="V28" s="12"/>
      <c r="W28" s="12"/>
      <c r="X28" s="12"/>
    </row>
    <row r="29" spans="1:24" ht="30" customHeight="1" x14ac:dyDescent="0.3">
      <c r="A29" s="12"/>
      <c r="B29" s="12"/>
      <c r="C29" s="12"/>
      <c r="D29" s="16"/>
      <c r="E29" s="22"/>
      <c r="F29" s="18"/>
      <c r="G29" s="18"/>
      <c r="H29" s="18"/>
      <c r="I29" s="18"/>
      <c r="J29" s="16"/>
      <c r="K29" s="28"/>
      <c r="L29" s="18"/>
      <c r="M29" s="18"/>
      <c r="N29" s="18"/>
      <c r="O29" s="12"/>
      <c r="Q29" s="16"/>
      <c r="R29" s="36"/>
      <c r="S29" s="12"/>
      <c r="T29" s="12"/>
      <c r="U29" s="12"/>
      <c r="V29" s="12"/>
      <c r="W29" s="12"/>
      <c r="X29" s="12"/>
    </row>
    <row r="30" spans="1:24" ht="30" customHeight="1" x14ac:dyDescent="0.3">
      <c r="A30" s="12"/>
      <c r="B30" s="12"/>
      <c r="C30" s="12"/>
      <c r="D30" s="16"/>
      <c r="E30" s="22"/>
      <c r="F30" s="18"/>
      <c r="G30" s="18"/>
      <c r="H30" s="18"/>
      <c r="I30" s="18"/>
      <c r="J30" s="16"/>
      <c r="K30" s="28"/>
      <c r="L30" s="18"/>
      <c r="M30" s="18"/>
      <c r="N30" s="18"/>
      <c r="O30" s="12"/>
      <c r="Q30" s="16"/>
      <c r="R30" s="36"/>
      <c r="S30" s="12"/>
      <c r="T30" s="12"/>
      <c r="U30" s="12"/>
      <c r="V30" s="12"/>
      <c r="W30" s="12"/>
      <c r="X30" s="12"/>
    </row>
    <row r="31" spans="1:24" ht="30" customHeight="1" x14ac:dyDescent="0.3">
      <c r="A31" s="12"/>
      <c r="B31" s="12"/>
      <c r="C31" s="12"/>
      <c r="D31" s="16"/>
      <c r="E31" s="22"/>
      <c r="F31" s="18"/>
      <c r="G31" s="18"/>
      <c r="H31" s="18"/>
      <c r="I31" s="18"/>
      <c r="J31" s="16"/>
      <c r="K31" s="28"/>
      <c r="L31" s="18"/>
      <c r="M31" s="18"/>
      <c r="N31" s="18"/>
      <c r="O31" s="12"/>
      <c r="Q31" s="16"/>
      <c r="R31" s="36"/>
      <c r="S31" s="12"/>
      <c r="T31" s="12"/>
      <c r="U31" s="12"/>
      <c r="V31" s="12"/>
      <c r="W31" s="12"/>
      <c r="X31" s="12"/>
    </row>
    <row r="32" spans="1:24" ht="30" customHeight="1" x14ac:dyDescent="0.3">
      <c r="A32" s="12"/>
      <c r="B32" s="12"/>
      <c r="C32" s="12"/>
      <c r="D32" s="16"/>
      <c r="E32" s="22"/>
      <c r="F32" s="18"/>
      <c r="G32" s="18"/>
      <c r="H32" s="18"/>
      <c r="I32" s="18"/>
      <c r="J32" s="16"/>
      <c r="K32" s="28"/>
      <c r="L32" s="18"/>
      <c r="M32" s="18"/>
      <c r="N32" s="18"/>
      <c r="O32" s="12"/>
      <c r="Q32" s="16"/>
      <c r="R32" s="36"/>
      <c r="S32" s="12"/>
      <c r="T32" s="12"/>
      <c r="U32" s="12"/>
      <c r="V32" s="12"/>
      <c r="W32" s="12"/>
      <c r="X32" s="12"/>
    </row>
    <row r="33" spans="1:24" ht="30" customHeight="1" x14ac:dyDescent="0.3">
      <c r="A33" s="12"/>
      <c r="B33" s="12"/>
      <c r="C33" s="12"/>
      <c r="D33" s="16"/>
      <c r="E33" s="22"/>
      <c r="F33" s="18"/>
      <c r="G33" s="18"/>
      <c r="H33" s="18"/>
      <c r="I33" s="18"/>
      <c r="J33" s="16"/>
      <c r="K33" s="28"/>
      <c r="L33" s="18"/>
      <c r="M33" s="18"/>
      <c r="N33" s="18"/>
      <c r="O33" s="12"/>
      <c r="Q33" s="16"/>
      <c r="R33" s="36"/>
      <c r="S33" s="12"/>
      <c r="T33" s="12"/>
      <c r="U33" s="12"/>
      <c r="V33" s="12"/>
      <c r="W33" s="12"/>
      <c r="X33" s="12"/>
    </row>
    <row r="34" spans="1:24" ht="30" customHeight="1" x14ac:dyDescent="0.3">
      <c r="A34" s="12"/>
      <c r="B34" s="12"/>
      <c r="C34" s="12"/>
      <c r="D34" s="16"/>
      <c r="E34" s="22"/>
      <c r="F34" s="18"/>
      <c r="G34" s="18"/>
      <c r="H34" s="18"/>
      <c r="I34" s="18"/>
      <c r="J34" s="16"/>
      <c r="K34" s="28"/>
      <c r="L34" s="18"/>
      <c r="M34" s="18"/>
      <c r="N34" s="18"/>
      <c r="O34" s="12"/>
      <c r="Q34" s="16"/>
      <c r="R34" s="36"/>
      <c r="S34" s="12"/>
      <c r="T34" s="12"/>
      <c r="U34" s="12"/>
      <c r="V34" s="12"/>
      <c r="W34" s="12"/>
      <c r="X34" s="12"/>
    </row>
    <row r="35" spans="1:24" ht="30" customHeight="1" x14ac:dyDescent="0.3">
      <c r="A35" s="12"/>
      <c r="B35" s="12"/>
      <c r="C35" s="12"/>
      <c r="D35" s="16"/>
      <c r="E35" s="22"/>
      <c r="F35" s="18"/>
      <c r="G35" s="18"/>
      <c r="H35" s="18"/>
      <c r="I35" s="18"/>
      <c r="J35" s="16"/>
      <c r="K35" s="28"/>
      <c r="L35" s="18"/>
      <c r="M35" s="18"/>
      <c r="N35" s="18"/>
      <c r="O35" s="12"/>
      <c r="Q35" s="16"/>
      <c r="R35" s="36"/>
      <c r="S35" s="12"/>
      <c r="T35" s="12"/>
      <c r="U35" s="12"/>
      <c r="V35" s="12"/>
      <c r="W35" s="12"/>
      <c r="X35" s="12"/>
    </row>
    <row r="36" spans="1:24" ht="30" customHeight="1" x14ac:dyDescent="0.3">
      <c r="A36" s="12"/>
      <c r="B36" s="12"/>
      <c r="C36" s="12"/>
      <c r="D36" s="16"/>
      <c r="E36" s="22"/>
      <c r="F36" s="18"/>
      <c r="G36" s="18"/>
      <c r="H36" s="18"/>
      <c r="I36" s="18"/>
      <c r="J36" s="16"/>
      <c r="K36" s="28"/>
      <c r="L36" s="18"/>
      <c r="M36" s="18"/>
      <c r="N36" s="18"/>
      <c r="O36" s="12"/>
      <c r="Q36" s="16"/>
      <c r="R36" s="36"/>
      <c r="S36" s="12"/>
      <c r="T36" s="12"/>
      <c r="U36" s="12"/>
      <c r="V36" s="12"/>
      <c r="W36" s="12"/>
      <c r="X36" s="12"/>
    </row>
    <row r="37" spans="1:24" ht="30" customHeight="1" x14ac:dyDescent="0.3">
      <c r="A37" s="12"/>
      <c r="B37" s="12"/>
      <c r="C37" s="12"/>
      <c r="D37" s="16"/>
      <c r="E37" s="22"/>
      <c r="F37" s="18"/>
      <c r="G37" s="18"/>
      <c r="H37" s="18"/>
      <c r="I37" s="18"/>
      <c r="J37" s="16"/>
      <c r="K37" s="28"/>
      <c r="L37" s="18"/>
      <c r="M37" s="18"/>
      <c r="N37" s="18"/>
      <c r="O37" s="12"/>
      <c r="Q37" s="16"/>
      <c r="R37" s="36"/>
      <c r="S37" s="12"/>
      <c r="T37" s="12"/>
      <c r="U37" s="12"/>
      <c r="V37" s="12"/>
      <c r="W37" s="12"/>
      <c r="X37" s="12"/>
    </row>
    <row r="38" spans="1:24" ht="30" customHeight="1" x14ac:dyDescent="0.3">
      <c r="A38" s="12"/>
      <c r="B38" s="12"/>
      <c r="C38" s="12"/>
      <c r="D38" s="16"/>
      <c r="E38" s="22"/>
      <c r="F38" s="18"/>
      <c r="G38" s="18"/>
      <c r="H38" s="18"/>
      <c r="I38" s="18"/>
      <c r="J38" s="16"/>
      <c r="K38" s="28"/>
      <c r="L38" s="18"/>
      <c r="M38" s="18"/>
      <c r="N38" s="18"/>
      <c r="O38" s="12"/>
      <c r="Q38" s="15"/>
      <c r="R38" s="36"/>
      <c r="S38" s="12"/>
      <c r="T38" s="12"/>
      <c r="U38" s="12"/>
      <c r="V38" s="12"/>
      <c r="W38" s="12"/>
      <c r="X38" s="12"/>
    </row>
    <row r="39" spans="1:24" ht="30" customHeight="1" x14ac:dyDescent="0.3">
      <c r="A39" s="12"/>
      <c r="B39" s="12"/>
      <c r="C39" s="12"/>
      <c r="D39" s="16"/>
      <c r="E39" s="22"/>
      <c r="F39" s="18"/>
      <c r="G39" s="18"/>
      <c r="H39" s="18"/>
      <c r="I39" s="18"/>
      <c r="J39" s="16"/>
      <c r="K39" s="28"/>
      <c r="L39" s="18"/>
      <c r="M39" s="18"/>
      <c r="N39" s="18"/>
      <c r="O39" s="12"/>
      <c r="Q39" s="16"/>
      <c r="R39" s="36"/>
      <c r="S39" s="12"/>
      <c r="T39" s="12"/>
      <c r="U39" s="12"/>
      <c r="V39" s="12"/>
      <c r="W39" s="12"/>
      <c r="X39" s="12"/>
    </row>
    <row r="40" spans="1:24" ht="30" customHeight="1" x14ac:dyDescent="0.3">
      <c r="A40" s="12"/>
      <c r="B40" s="12"/>
      <c r="C40" s="12"/>
      <c r="D40" s="16"/>
      <c r="E40" s="22"/>
      <c r="F40" s="18"/>
      <c r="G40" s="18"/>
      <c r="H40" s="18"/>
      <c r="I40" s="18"/>
      <c r="J40" s="16"/>
      <c r="K40" s="28"/>
      <c r="L40" s="18"/>
      <c r="M40" s="18"/>
      <c r="N40" s="18"/>
      <c r="O40" s="12"/>
      <c r="Q40" s="16"/>
      <c r="R40" s="36"/>
      <c r="S40" s="12"/>
      <c r="T40" s="12"/>
      <c r="U40" s="12"/>
      <c r="V40" s="12"/>
      <c r="W40" s="12"/>
      <c r="X40" s="12"/>
    </row>
    <row r="41" spans="1:24" ht="30" customHeight="1" x14ac:dyDescent="0.3">
      <c r="A41" s="12"/>
      <c r="B41" s="12"/>
      <c r="C41" s="12"/>
      <c r="D41" s="16"/>
      <c r="E41" s="22"/>
      <c r="F41" s="18"/>
      <c r="G41" s="18"/>
      <c r="H41" s="18"/>
      <c r="I41" s="18"/>
      <c r="J41" s="16"/>
      <c r="K41" s="28"/>
      <c r="L41" s="18"/>
      <c r="M41" s="18"/>
      <c r="N41" s="18"/>
      <c r="O41" s="12"/>
      <c r="Q41" s="16"/>
      <c r="R41" s="36"/>
      <c r="S41" s="12"/>
      <c r="T41" s="12"/>
      <c r="U41" s="12"/>
      <c r="V41" s="12"/>
      <c r="W41" s="12"/>
      <c r="X41" s="12"/>
    </row>
    <row r="42" spans="1:24" ht="30" customHeight="1" x14ac:dyDescent="0.3">
      <c r="A42" s="12"/>
      <c r="B42" s="12"/>
      <c r="C42" s="12"/>
      <c r="D42" s="16"/>
      <c r="E42" s="22"/>
      <c r="F42" s="18"/>
      <c r="G42" s="18"/>
      <c r="H42" s="18"/>
      <c r="I42" s="18"/>
      <c r="J42" s="16"/>
      <c r="K42" s="28"/>
      <c r="L42" s="18"/>
      <c r="M42" s="18"/>
      <c r="N42" s="18"/>
      <c r="O42" s="12"/>
      <c r="Q42" s="16"/>
      <c r="R42" s="36"/>
      <c r="S42" s="12"/>
      <c r="T42" s="12"/>
      <c r="U42" s="12"/>
      <c r="V42" s="12"/>
      <c r="W42" s="12"/>
      <c r="X42" s="12"/>
    </row>
    <row r="43" spans="1:24" ht="30" customHeight="1" x14ac:dyDescent="0.3">
      <c r="A43" s="12"/>
      <c r="B43" s="12"/>
      <c r="C43" s="12"/>
      <c r="D43" s="16"/>
      <c r="E43" s="22"/>
      <c r="F43" s="18"/>
      <c r="G43" s="18"/>
      <c r="H43" s="18"/>
      <c r="I43" s="18"/>
      <c r="J43" s="16"/>
      <c r="K43" s="28"/>
      <c r="L43" s="18"/>
      <c r="M43" s="18"/>
      <c r="N43" s="18"/>
      <c r="O43" s="12"/>
      <c r="Q43" s="16"/>
      <c r="R43" s="36"/>
      <c r="S43" s="12"/>
      <c r="T43" s="12"/>
      <c r="U43" s="12"/>
      <c r="V43" s="12"/>
      <c r="W43" s="12"/>
      <c r="X43" s="12"/>
    </row>
    <row r="44" spans="1:24" ht="30" customHeight="1" x14ac:dyDescent="0.3">
      <c r="A44" s="12"/>
      <c r="B44" s="12"/>
      <c r="C44" s="12"/>
      <c r="D44" s="16"/>
      <c r="E44" s="22"/>
      <c r="F44" s="18"/>
      <c r="G44" s="18"/>
      <c r="H44" s="18"/>
      <c r="I44" s="18"/>
      <c r="J44" s="16"/>
      <c r="K44" s="28"/>
      <c r="L44" s="18"/>
      <c r="M44" s="18"/>
      <c r="N44" s="18"/>
      <c r="O44" s="12"/>
      <c r="Q44" s="16"/>
      <c r="R44" s="36"/>
      <c r="S44" s="12"/>
      <c r="T44" s="12"/>
      <c r="U44" s="12"/>
      <c r="V44" s="12"/>
      <c r="W44" s="12"/>
      <c r="X44" s="12"/>
    </row>
    <row r="45" spans="1:24" ht="30" customHeight="1" x14ac:dyDescent="0.3">
      <c r="A45" s="12"/>
      <c r="B45" s="12"/>
      <c r="C45" s="12"/>
      <c r="D45" s="16"/>
      <c r="E45" s="22"/>
      <c r="F45" s="18"/>
      <c r="G45" s="18"/>
      <c r="H45" s="18"/>
      <c r="I45" s="18"/>
      <c r="J45" s="16"/>
      <c r="K45" s="28"/>
      <c r="L45" s="18"/>
      <c r="M45" s="18"/>
      <c r="N45" s="18"/>
      <c r="O45" s="12"/>
      <c r="Q45" s="16"/>
      <c r="R45" s="36"/>
      <c r="S45" s="12"/>
      <c r="T45" s="12"/>
      <c r="U45" s="12"/>
      <c r="V45" s="12"/>
      <c r="W45" s="12"/>
      <c r="X45" s="12"/>
    </row>
    <row r="46" spans="1:24" ht="30" customHeight="1" x14ac:dyDescent="0.3">
      <c r="A46" s="12"/>
      <c r="B46" s="12"/>
      <c r="C46" s="12"/>
      <c r="D46" s="16"/>
      <c r="E46" s="22"/>
      <c r="F46" s="18"/>
      <c r="G46" s="18"/>
      <c r="H46" s="18"/>
      <c r="I46" s="18"/>
      <c r="J46" s="16"/>
      <c r="K46" s="28"/>
      <c r="L46" s="18"/>
      <c r="M46" s="18"/>
      <c r="N46" s="18"/>
      <c r="O46" s="12"/>
      <c r="Q46" s="16"/>
      <c r="R46" s="36"/>
      <c r="S46" s="12"/>
      <c r="T46" s="12"/>
      <c r="U46" s="12"/>
      <c r="V46" s="12"/>
      <c r="W46" s="12"/>
      <c r="X46" s="12"/>
    </row>
    <row r="47" spans="1:24" ht="30" customHeight="1" x14ac:dyDescent="0.3">
      <c r="A47" s="12"/>
      <c r="B47" s="12"/>
      <c r="C47" s="12"/>
      <c r="D47" s="16"/>
      <c r="E47" s="22"/>
      <c r="F47" s="18"/>
      <c r="G47" s="18"/>
      <c r="H47" s="18"/>
      <c r="I47" s="18"/>
      <c r="J47" s="16"/>
      <c r="K47" s="28"/>
      <c r="L47" s="18"/>
      <c r="M47" s="18"/>
      <c r="N47" s="18"/>
      <c r="O47" s="12"/>
      <c r="Q47" s="16"/>
      <c r="R47" s="36"/>
      <c r="S47" s="12"/>
      <c r="T47" s="12"/>
      <c r="U47" s="12"/>
      <c r="V47" s="12"/>
      <c r="W47" s="12"/>
      <c r="X47" s="12"/>
    </row>
    <row r="48" spans="1:24" ht="30" customHeight="1" x14ac:dyDescent="0.3">
      <c r="A48" s="12"/>
      <c r="B48" s="12"/>
      <c r="C48" s="12"/>
      <c r="D48" s="16"/>
      <c r="E48" s="22"/>
      <c r="F48" s="18"/>
      <c r="G48" s="18"/>
      <c r="H48" s="18"/>
      <c r="I48" s="18"/>
      <c r="J48" s="16"/>
      <c r="K48" s="28"/>
      <c r="L48" s="18"/>
      <c r="M48" s="18"/>
      <c r="N48" s="18"/>
      <c r="O48" s="12"/>
      <c r="Q48" s="16"/>
      <c r="R48" s="36"/>
      <c r="S48" s="12"/>
      <c r="T48" s="12"/>
      <c r="U48" s="12"/>
      <c r="V48" s="12"/>
      <c r="W48" s="12"/>
      <c r="X48" s="12"/>
    </row>
    <row r="49" spans="1:24" ht="30" customHeight="1" x14ac:dyDescent="0.3">
      <c r="A49" s="12"/>
      <c r="B49" s="12"/>
      <c r="C49" s="12"/>
      <c r="D49" s="16"/>
      <c r="E49" s="22"/>
      <c r="F49" s="18"/>
      <c r="G49" s="18"/>
      <c r="H49" s="18"/>
      <c r="I49" s="18"/>
      <c r="J49" s="16"/>
      <c r="K49" s="28"/>
      <c r="L49" s="18"/>
      <c r="M49" s="18"/>
      <c r="N49" s="18"/>
      <c r="O49" s="12"/>
      <c r="Q49" s="16"/>
      <c r="R49" s="36"/>
      <c r="S49" s="12"/>
      <c r="T49" s="12"/>
      <c r="U49" s="12"/>
      <c r="V49" s="12"/>
      <c r="W49" s="12"/>
      <c r="X49" s="12"/>
    </row>
    <row r="50" spans="1:24" ht="30" customHeight="1" x14ac:dyDescent="0.3">
      <c r="A50" s="12"/>
      <c r="B50" s="12"/>
      <c r="C50" s="12"/>
      <c r="D50" s="16"/>
      <c r="E50" s="22"/>
      <c r="F50" s="18"/>
      <c r="G50" s="18"/>
      <c r="H50" s="18"/>
      <c r="I50" s="18"/>
      <c r="J50" s="16"/>
      <c r="K50" s="28"/>
      <c r="L50" s="18"/>
      <c r="M50" s="18"/>
      <c r="N50" s="18"/>
      <c r="O50" s="12"/>
      <c r="Q50" s="15"/>
      <c r="R50" s="36"/>
      <c r="S50" s="12"/>
      <c r="T50" s="12"/>
      <c r="U50" s="12"/>
      <c r="V50" s="12"/>
      <c r="W50" s="12"/>
      <c r="X50" s="12"/>
    </row>
    <row r="51" spans="1:24" ht="30" customHeight="1" x14ac:dyDescent="0.3">
      <c r="A51" s="12"/>
      <c r="B51" s="12"/>
      <c r="C51" s="12"/>
      <c r="D51" s="16"/>
      <c r="E51" s="22"/>
      <c r="F51" s="18"/>
      <c r="G51" s="18"/>
      <c r="H51" s="18"/>
      <c r="I51" s="18"/>
      <c r="J51" s="16"/>
      <c r="K51" s="28"/>
      <c r="L51" s="18"/>
      <c r="M51" s="18"/>
      <c r="N51" s="18"/>
      <c r="O51" s="12"/>
      <c r="Q51" s="16"/>
      <c r="R51" s="36"/>
      <c r="S51" s="12"/>
      <c r="T51" s="12"/>
      <c r="U51" s="12"/>
      <c r="V51" s="12"/>
      <c r="W51" s="12"/>
      <c r="X51" s="12"/>
    </row>
    <row r="52" spans="1:24" ht="30" customHeight="1" x14ac:dyDescent="0.3">
      <c r="A52" s="12"/>
      <c r="B52" s="12"/>
      <c r="C52" s="12"/>
      <c r="D52" s="16"/>
      <c r="E52" s="22"/>
      <c r="F52" s="18"/>
      <c r="G52" s="18"/>
      <c r="H52" s="18"/>
      <c r="I52" s="18"/>
      <c r="J52" s="16"/>
      <c r="K52" s="28"/>
      <c r="L52" s="18"/>
      <c r="M52" s="18"/>
      <c r="N52" s="18"/>
      <c r="O52" s="12"/>
      <c r="Q52" s="16"/>
      <c r="R52" s="36"/>
      <c r="S52" s="12"/>
      <c r="T52" s="12"/>
      <c r="U52" s="12"/>
      <c r="V52" s="12"/>
      <c r="W52" s="12"/>
      <c r="X52" s="12"/>
    </row>
    <row r="53" spans="1:24" ht="30" customHeight="1" x14ac:dyDescent="0.3">
      <c r="A53" s="12"/>
      <c r="B53" s="12"/>
      <c r="C53" s="12"/>
      <c r="D53" s="16"/>
      <c r="E53" s="22"/>
      <c r="F53" s="18"/>
      <c r="G53" s="18"/>
      <c r="H53" s="18"/>
      <c r="I53" s="18"/>
      <c r="J53" s="16"/>
      <c r="K53" s="28"/>
      <c r="L53" s="18"/>
      <c r="M53" s="18"/>
      <c r="N53" s="18"/>
      <c r="O53" s="12"/>
      <c r="Q53" s="16"/>
      <c r="R53" s="36"/>
      <c r="S53" s="12"/>
      <c r="T53" s="12"/>
      <c r="U53" s="12"/>
      <c r="V53" s="12"/>
      <c r="W53" s="12"/>
      <c r="X53" s="12"/>
    </row>
    <row r="54" spans="1:24" ht="30" customHeight="1" x14ac:dyDescent="0.3">
      <c r="A54" s="12"/>
      <c r="B54" s="12"/>
      <c r="C54" s="12"/>
      <c r="D54" s="16"/>
      <c r="E54" s="22"/>
      <c r="F54" s="18"/>
      <c r="G54" s="18"/>
      <c r="H54" s="18"/>
      <c r="I54" s="18"/>
      <c r="J54" s="16"/>
      <c r="K54" s="28"/>
      <c r="L54" s="18"/>
      <c r="M54" s="18"/>
      <c r="N54" s="18"/>
      <c r="O54" s="12"/>
      <c r="Q54" s="16"/>
      <c r="R54" s="36"/>
      <c r="S54" s="12"/>
      <c r="T54" s="12"/>
      <c r="U54" s="12"/>
      <c r="V54" s="12"/>
      <c r="W54" s="12"/>
      <c r="X54" s="12"/>
    </row>
    <row r="55" spans="1:24" ht="30" customHeight="1" x14ac:dyDescent="0.3">
      <c r="A55" s="12"/>
      <c r="B55" s="12"/>
      <c r="C55" s="12"/>
      <c r="D55" s="16"/>
      <c r="E55" s="22"/>
      <c r="F55" s="18"/>
      <c r="G55" s="18"/>
      <c r="H55" s="18"/>
      <c r="I55" s="18"/>
      <c r="J55" s="16"/>
      <c r="K55" s="28"/>
      <c r="L55" s="18"/>
      <c r="M55" s="18"/>
      <c r="N55" s="18"/>
      <c r="O55" s="12"/>
      <c r="Q55" s="16"/>
      <c r="R55" s="36"/>
      <c r="S55" s="12"/>
      <c r="T55" s="12"/>
      <c r="U55" s="12"/>
      <c r="V55" s="12"/>
      <c r="W55" s="12"/>
      <c r="X55" s="12"/>
    </row>
    <row r="56" spans="1:24" ht="30" customHeight="1" x14ac:dyDescent="0.3">
      <c r="A56" s="12"/>
      <c r="B56" s="12"/>
      <c r="C56" s="12"/>
      <c r="D56" s="16"/>
      <c r="E56" s="22"/>
      <c r="F56" s="18"/>
      <c r="G56" s="18"/>
      <c r="H56" s="18"/>
      <c r="I56" s="18"/>
      <c r="J56" s="16"/>
      <c r="K56" s="28"/>
      <c r="L56" s="18"/>
      <c r="M56" s="18"/>
      <c r="N56" s="18"/>
      <c r="O56" s="12"/>
      <c r="Q56" s="16"/>
      <c r="R56" s="36"/>
      <c r="S56" s="12"/>
      <c r="T56" s="12"/>
      <c r="U56" s="12"/>
      <c r="V56" s="12"/>
      <c r="W56" s="12"/>
      <c r="X56" s="12"/>
    </row>
    <row r="57" spans="1:24" ht="30" customHeight="1" x14ac:dyDescent="0.3">
      <c r="A57" s="12"/>
      <c r="B57" s="12"/>
      <c r="C57" s="12"/>
      <c r="D57" s="16"/>
      <c r="E57" s="22"/>
      <c r="F57" s="18"/>
      <c r="G57" s="18"/>
      <c r="H57" s="18"/>
      <c r="I57" s="18"/>
      <c r="J57" s="16"/>
      <c r="K57" s="28"/>
      <c r="L57" s="18"/>
      <c r="M57" s="18"/>
      <c r="N57" s="18"/>
      <c r="O57" s="12"/>
      <c r="Q57" s="16"/>
      <c r="R57" s="36"/>
      <c r="S57" s="12"/>
      <c r="T57" s="12"/>
      <c r="U57" s="12"/>
      <c r="V57" s="12"/>
      <c r="W57" s="12"/>
      <c r="X57" s="12"/>
    </row>
    <row r="58" spans="1:24" ht="30" customHeight="1" x14ac:dyDescent="0.3">
      <c r="A58" s="12"/>
      <c r="B58" s="12"/>
      <c r="C58" s="12"/>
      <c r="D58" s="16"/>
      <c r="E58" s="22"/>
      <c r="F58" s="18"/>
      <c r="G58" s="18"/>
      <c r="H58" s="18"/>
      <c r="I58" s="18"/>
      <c r="J58" s="16"/>
      <c r="K58" s="28"/>
      <c r="L58" s="18"/>
      <c r="M58" s="18"/>
      <c r="N58" s="18"/>
      <c r="O58" s="12"/>
      <c r="Q58" s="16"/>
      <c r="R58" s="36"/>
      <c r="S58" s="12"/>
      <c r="T58" s="12"/>
      <c r="U58" s="12"/>
      <c r="V58" s="12"/>
      <c r="W58" s="12"/>
      <c r="X58" s="12"/>
    </row>
    <row r="59" spans="1:24" ht="30" customHeight="1" x14ac:dyDescent="0.3">
      <c r="A59" s="12"/>
      <c r="B59" s="12"/>
      <c r="C59" s="12"/>
      <c r="D59" s="16"/>
      <c r="E59" s="22"/>
      <c r="F59" s="18"/>
      <c r="G59" s="18"/>
      <c r="H59" s="18"/>
      <c r="I59" s="18"/>
      <c r="J59" s="16"/>
      <c r="K59" s="28"/>
      <c r="L59" s="18"/>
      <c r="M59" s="18"/>
      <c r="N59" s="18"/>
      <c r="O59" s="12"/>
      <c r="Q59" s="16"/>
      <c r="R59" s="36"/>
      <c r="S59" s="12"/>
      <c r="T59" s="12"/>
      <c r="U59" s="12"/>
      <c r="V59" s="12"/>
      <c r="W59" s="12"/>
      <c r="X59" s="12"/>
    </row>
    <row r="60" spans="1:24" ht="30" customHeight="1" x14ac:dyDescent="0.3">
      <c r="A60" s="12"/>
      <c r="B60" s="12"/>
      <c r="C60" s="12"/>
      <c r="D60" s="16"/>
      <c r="E60" s="22"/>
      <c r="F60" s="18"/>
      <c r="G60" s="18"/>
      <c r="H60" s="18"/>
      <c r="I60" s="18"/>
      <c r="J60" s="16"/>
      <c r="K60" s="28"/>
      <c r="L60" s="18"/>
      <c r="M60" s="18"/>
      <c r="N60" s="18"/>
      <c r="O60" s="12"/>
      <c r="Q60" s="16"/>
      <c r="R60" s="36"/>
      <c r="S60" s="12"/>
      <c r="T60" s="12"/>
      <c r="U60" s="12"/>
      <c r="V60" s="12"/>
      <c r="W60" s="12"/>
      <c r="X60" s="12"/>
    </row>
    <row r="61" spans="1:24" ht="30" customHeight="1" x14ac:dyDescent="0.3">
      <c r="A61" s="12"/>
      <c r="B61" s="12"/>
      <c r="C61" s="12"/>
      <c r="D61" s="16"/>
      <c r="E61" s="22"/>
      <c r="F61" s="18"/>
      <c r="G61" s="18"/>
      <c r="H61" s="18"/>
      <c r="I61" s="18"/>
      <c r="J61" s="16"/>
      <c r="K61" s="28"/>
      <c r="L61" s="18"/>
      <c r="M61" s="18"/>
      <c r="N61" s="18"/>
      <c r="O61" s="12"/>
      <c r="Q61" s="16"/>
      <c r="R61" s="36"/>
      <c r="S61" s="12"/>
      <c r="T61" s="12"/>
      <c r="U61" s="12"/>
      <c r="V61" s="12"/>
      <c r="W61" s="12"/>
      <c r="X61" s="12"/>
    </row>
    <row r="62" spans="1:24" ht="30" customHeight="1" x14ac:dyDescent="0.3">
      <c r="A62" s="12"/>
      <c r="B62" s="12"/>
      <c r="C62" s="12"/>
      <c r="D62" s="16"/>
      <c r="E62" s="22"/>
      <c r="F62" s="18"/>
      <c r="G62" s="18"/>
      <c r="H62" s="18"/>
      <c r="I62" s="18"/>
      <c r="J62" s="16"/>
      <c r="K62" s="28"/>
      <c r="L62" s="18"/>
      <c r="M62" s="18"/>
      <c r="N62" s="18"/>
      <c r="O62" s="12"/>
      <c r="Q62" s="15"/>
      <c r="R62" s="36"/>
      <c r="S62" s="12"/>
      <c r="T62" s="12"/>
      <c r="U62" s="12"/>
      <c r="V62" s="12"/>
      <c r="W62" s="12"/>
      <c r="X62" s="12"/>
    </row>
    <row r="63" spans="1:24" ht="30" customHeight="1" x14ac:dyDescent="0.3">
      <c r="A63" s="12"/>
      <c r="B63" s="12"/>
      <c r="C63" s="12"/>
      <c r="D63" s="16"/>
      <c r="E63" s="22"/>
      <c r="F63" s="18"/>
      <c r="G63" s="18"/>
      <c r="H63" s="18"/>
      <c r="I63" s="18"/>
      <c r="J63" s="16"/>
      <c r="K63" s="28"/>
      <c r="L63" s="18"/>
      <c r="M63" s="18"/>
      <c r="N63" s="18"/>
      <c r="O63" s="12"/>
      <c r="Q63" s="16"/>
      <c r="R63" s="36"/>
      <c r="S63" s="12"/>
      <c r="T63" s="12"/>
      <c r="U63" s="12"/>
      <c r="V63" s="12"/>
      <c r="W63" s="12"/>
      <c r="X63" s="12"/>
    </row>
    <row r="64" spans="1:24" ht="30" customHeight="1" x14ac:dyDescent="0.3">
      <c r="A64" s="12"/>
      <c r="B64" s="12"/>
      <c r="C64" s="12"/>
      <c r="D64" s="16"/>
      <c r="E64" s="22"/>
      <c r="F64" s="18"/>
      <c r="G64" s="18"/>
      <c r="H64" s="18"/>
      <c r="I64" s="18"/>
      <c r="J64" s="16"/>
      <c r="K64" s="28"/>
      <c r="L64" s="18"/>
      <c r="M64" s="18"/>
      <c r="N64" s="18"/>
      <c r="O64" s="12"/>
      <c r="Q64" s="16"/>
      <c r="R64" s="36"/>
      <c r="S64" s="12"/>
      <c r="T64" s="12"/>
      <c r="U64" s="12"/>
      <c r="V64" s="12"/>
      <c r="W64" s="12"/>
      <c r="X64" s="12"/>
    </row>
    <row r="65" spans="1:24" ht="30" customHeight="1" x14ac:dyDescent="0.3">
      <c r="A65" s="12"/>
      <c r="B65" s="12"/>
      <c r="C65" s="12"/>
      <c r="D65" s="16"/>
      <c r="E65" s="22"/>
      <c r="F65" s="18"/>
      <c r="G65" s="18"/>
      <c r="H65" s="18"/>
      <c r="I65" s="18"/>
      <c r="J65" s="16"/>
      <c r="K65" s="28"/>
      <c r="L65" s="18"/>
      <c r="M65" s="18"/>
      <c r="N65" s="18"/>
      <c r="O65" s="12"/>
      <c r="Q65" s="16"/>
      <c r="R65" s="36"/>
      <c r="S65" s="12"/>
      <c r="T65" s="12"/>
      <c r="U65" s="12"/>
      <c r="V65" s="12"/>
      <c r="W65" s="12"/>
      <c r="X65" s="12"/>
    </row>
    <row r="66" spans="1:24" ht="30" customHeight="1" x14ac:dyDescent="0.3">
      <c r="A66" s="12"/>
      <c r="B66" s="12"/>
      <c r="C66" s="12"/>
      <c r="D66" s="16"/>
      <c r="E66" s="22"/>
      <c r="F66" s="18"/>
      <c r="G66" s="18"/>
      <c r="H66" s="18"/>
      <c r="I66" s="18"/>
      <c r="J66" s="16"/>
      <c r="K66" s="28"/>
      <c r="L66" s="18"/>
      <c r="M66" s="18"/>
      <c r="N66" s="18"/>
      <c r="O66" s="12"/>
      <c r="Q66" s="16"/>
      <c r="R66" s="36"/>
      <c r="S66" s="12"/>
      <c r="T66" s="12"/>
      <c r="U66" s="12"/>
      <c r="V66" s="12"/>
      <c r="W66" s="12"/>
      <c r="X66" s="12"/>
    </row>
    <row r="67" spans="1:24" ht="30" customHeight="1" x14ac:dyDescent="0.3">
      <c r="A67" s="12"/>
      <c r="B67" s="12"/>
      <c r="C67" s="12"/>
      <c r="D67" s="16"/>
      <c r="E67" s="22"/>
      <c r="F67" s="18"/>
      <c r="G67" s="18"/>
      <c r="H67" s="18"/>
      <c r="I67" s="18"/>
      <c r="J67" s="16"/>
      <c r="K67" s="28"/>
      <c r="L67" s="18"/>
      <c r="M67" s="18"/>
      <c r="N67" s="18"/>
      <c r="O67" s="12"/>
      <c r="Q67" s="16"/>
      <c r="R67" s="36"/>
      <c r="S67" s="12"/>
      <c r="T67" s="12"/>
      <c r="U67" s="12"/>
      <c r="V67" s="12"/>
      <c r="W67" s="12"/>
      <c r="X67" s="12"/>
    </row>
    <row r="68" spans="1:24" ht="30" customHeight="1" x14ac:dyDescent="0.3">
      <c r="A68" s="12"/>
      <c r="B68" s="12"/>
      <c r="C68" s="12"/>
      <c r="D68" s="16"/>
      <c r="E68" s="22"/>
      <c r="F68" s="18"/>
      <c r="G68" s="18"/>
      <c r="H68" s="18"/>
      <c r="I68" s="18"/>
      <c r="J68" s="16"/>
      <c r="K68" s="28"/>
      <c r="L68" s="18"/>
      <c r="M68" s="18"/>
      <c r="N68" s="18"/>
      <c r="O68" s="12"/>
      <c r="Q68" s="16"/>
      <c r="R68" s="36"/>
      <c r="S68" s="12"/>
      <c r="T68" s="12"/>
      <c r="U68" s="12"/>
      <c r="V68" s="12"/>
      <c r="W68" s="12"/>
      <c r="X68" s="12"/>
    </row>
    <row r="69" spans="1:24" ht="30" customHeight="1" x14ac:dyDescent="0.3">
      <c r="A69" s="12"/>
      <c r="B69" s="12"/>
      <c r="C69" s="12"/>
      <c r="D69" s="16"/>
      <c r="E69" s="22"/>
      <c r="F69" s="18"/>
      <c r="G69" s="18"/>
      <c r="H69" s="18"/>
      <c r="I69" s="18"/>
      <c r="J69" s="16"/>
      <c r="K69" s="28"/>
      <c r="L69" s="18"/>
      <c r="M69" s="18"/>
      <c r="N69" s="18"/>
      <c r="O69" s="12"/>
      <c r="Q69" s="16"/>
      <c r="R69" s="36"/>
      <c r="S69" s="12"/>
      <c r="T69" s="12"/>
      <c r="U69" s="12"/>
      <c r="V69" s="12"/>
      <c r="W69" s="12"/>
      <c r="X69" s="12"/>
    </row>
    <row r="70" spans="1:24" x14ac:dyDescent="0.3">
      <c r="C70" s="12"/>
      <c r="Q70" s="17"/>
      <c r="R70" s="35"/>
    </row>
    <row r="71" spans="1:24" x14ac:dyDescent="0.3">
      <c r="C71" s="12"/>
      <c r="Q71" s="17"/>
    </row>
    <row r="72" spans="1:24" x14ac:dyDescent="0.3">
      <c r="C72" s="12"/>
      <c r="Q72" s="17"/>
    </row>
    <row r="73" spans="1:24" x14ac:dyDescent="0.3">
      <c r="C73" s="12"/>
      <c r="Q73" s="17"/>
    </row>
    <row r="74" spans="1:24" x14ac:dyDescent="0.3">
      <c r="C74" s="12"/>
    </row>
    <row r="75" spans="1:24" x14ac:dyDescent="0.3">
      <c r="C75" s="12"/>
    </row>
    <row r="76" spans="1:24" x14ac:dyDescent="0.3">
      <c r="C76" s="12"/>
    </row>
    <row r="77" spans="1:24" x14ac:dyDescent="0.3">
      <c r="C77" s="12"/>
    </row>
  </sheetData>
  <mergeCells count="1">
    <mergeCell ref="F1:H1"/>
  </mergeCells>
  <phoneticPr fontId="8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AF52"/>
  <sheetViews>
    <sheetView workbookViewId="0">
      <selection activeCell="E37" sqref="E37"/>
    </sheetView>
  </sheetViews>
  <sheetFormatPr defaultColWidth="8.77734375" defaultRowHeight="17.25" x14ac:dyDescent="0.3"/>
  <cols>
    <col min="1" max="1" width="11.109375" customWidth="1"/>
    <col min="2" max="32" width="8.77734375" style="31"/>
  </cols>
  <sheetData>
    <row r="2" spans="1:32" s="29" customFormat="1" x14ac:dyDescent="0.3">
      <c r="A2" s="29" t="s">
        <v>156</v>
      </c>
      <c r="B2" s="30" t="s">
        <v>149</v>
      </c>
      <c r="C2" s="30" t="s">
        <v>150</v>
      </c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</row>
    <row r="3" spans="1:32" x14ac:dyDescent="0.3">
      <c r="A3">
        <v>15</v>
      </c>
      <c r="B3" s="31">
        <v>1</v>
      </c>
      <c r="C3" s="31">
        <v>10</v>
      </c>
    </row>
    <row r="4" spans="1:32" x14ac:dyDescent="0.3">
      <c r="A4">
        <v>15</v>
      </c>
      <c r="B4" s="31">
        <v>2</v>
      </c>
      <c r="C4" s="31">
        <v>12</v>
      </c>
    </row>
    <row r="5" spans="1:32" x14ac:dyDescent="0.3">
      <c r="A5">
        <v>15</v>
      </c>
      <c r="B5" s="31">
        <v>3</v>
      </c>
      <c r="C5" s="31">
        <v>15</v>
      </c>
    </row>
    <row r="6" spans="1:32" x14ac:dyDescent="0.3">
      <c r="A6">
        <v>15</v>
      </c>
      <c r="B6" s="31">
        <v>4</v>
      </c>
      <c r="C6" s="31">
        <v>20</v>
      </c>
    </row>
    <row r="7" spans="1:32" x14ac:dyDescent="0.3">
      <c r="A7">
        <v>15</v>
      </c>
      <c r="B7" s="31">
        <v>5</v>
      </c>
      <c r="C7" s="31">
        <v>25</v>
      </c>
    </row>
    <row r="8" spans="1:32" x14ac:dyDescent="0.3">
      <c r="A8">
        <v>15</v>
      </c>
      <c r="B8" s="31">
        <v>6</v>
      </c>
      <c r="C8" s="31">
        <v>32</v>
      </c>
    </row>
    <row r="9" spans="1:32" x14ac:dyDescent="0.3">
      <c r="A9">
        <v>15</v>
      </c>
      <c r="B9" s="31">
        <v>7</v>
      </c>
      <c r="C9" s="31">
        <v>40</v>
      </c>
    </row>
    <row r="10" spans="1:32" x14ac:dyDescent="0.3">
      <c r="A10">
        <v>15</v>
      </c>
      <c r="B10" s="31">
        <v>8</v>
      </c>
      <c r="C10" s="31">
        <v>50</v>
      </c>
    </row>
    <row r="11" spans="1:32" x14ac:dyDescent="0.3">
      <c r="A11">
        <v>15</v>
      </c>
      <c r="B11" s="31">
        <v>9</v>
      </c>
      <c r="C11" s="31">
        <v>65</v>
      </c>
    </row>
    <row r="12" spans="1:32" x14ac:dyDescent="0.3">
      <c r="A12">
        <v>15</v>
      </c>
      <c r="B12" s="31">
        <v>10</v>
      </c>
      <c r="C12" s="31">
        <v>100</v>
      </c>
    </row>
    <row r="13" spans="1:32" x14ac:dyDescent="0.3">
      <c r="A13">
        <v>30</v>
      </c>
      <c r="B13" s="31">
        <v>1</v>
      </c>
      <c r="C13" s="31">
        <f>C3+5</f>
        <v>15</v>
      </c>
    </row>
    <row r="14" spans="1:32" x14ac:dyDescent="0.3">
      <c r="A14">
        <v>30</v>
      </c>
      <c r="B14" s="31">
        <v>2</v>
      </c>
      <c r="C14" s="31">
        <f t="shared" ref="C14:C52" si="0">C4+5</f>
        <v>17</v>
      </c>
    </row>
    <row r="15" spans="1:32" x14ac:dyDescent="0.3">
      <c r="A15">
        <v>30</v>
      </c>
      <c r="B15" s="31">
        <v>3</v>
      </c>
      <c r="C15" s="31">
        <f t="shared" si="0"/>
        <v>20</v>
      </c>
    </row>
    <row r="16" spans="1:32" x14ac:dyDescent="0.3">
      <c r="A16">
        <v>30</v>
      </c>
      <c r="B16" s="31">
        <v>4</v>
      </c>
      <c r="C16" s="31">
        <f t="shared" si="0"/>
        <v>25</v>
      </c>
    </row>
    <row r="17" spans="1:3" x14ac:dyDescent="0.3">
      <c r="A17">
        <v>30</v>
      </c>
      <c r="B17" s="31">
        <v>5</v>
      </c>
      <c r="C17" s="31">
        <f t="shared" si="0"/>
        <v>30</v>
      </c>
    </row>
    <row r="18" spans="1:3" x14ac:dyDescent="0.3">
      <c r="A18">
        <v>30</v>
      </c>
      <c r="B18" s="31">
        <v>6</v>
      </c>
      <c r="C18" s="31">
        <f t="shared" si="0"/>
        <v>37</v>
      </c>
    </row>
    <row r="19" spans="1:3" x14ac:dyDescent="0.3">
      <c r="A19">
        <v>30</v>
      </c>
      <c r="B19" s="31">
        <v>7</v>
      </c>
      <c r="C19" s="31">
        <f t="shared" si="0"/>
        <v>45</v>
      </c>
    </row>
    <row r="20" spans="1:3" x14ac:dyDescent="0.3">
      <c r="A20">
        <v>30</v>
      </c>
      <c r="B20" s="31">
        <v>8</v>
      </c>
      <c r="C20" s="31">
        <f t="shared" si="0"/>
        <v>55</v>
      </c>
    </row>
    <row r="21" spans="1:3" x14ac:dyDescent="0.3">
      <c r="A21">
        <v>30</v>
      </c>
      <c r="B21" s="31">
        <v>9</v>
      </c>
      <c r="C21" s="31">
        <f t="shared" si="0"/>
        <v>70</v>
      </c>
    </row>
    <row r="22" spans="1:3" x14ac:dyDescent="0.3">
      <c r="A22">
        <v>30</v>
      </c>
      <c r="B22" s="31">
        <v>10</v>
      </c>
      <c r="C22" s="31">
        <f t="shared" si="0"/>
        <v>105</v>
      </c>
    </row>
    <row r="23" spans="1:3" x14ac:dyDescent="0.3">
      <c r="A23">
        <v>45</v>
      </c>
      <c r="B23" s="31">
        <v>1</v>
      </c>
      <c r="C23" s="31">
        <f t="shared" si="0"/>
        <v>20</v>
      </c>
    </row>
    <row r="24" spans="1:3" x14ac:dyDescent="0.3">
      <c r="A24">
        <v>45</v>
      </c>
      <c r="B24" s="31">
        <v>2</v>
      </c>
      <c r="C24" s="31">
        <f t="shared" si="0"/>
        <v>22</v>
      </c>
    </row>
    <row r="25" spans="1:3" x14ac:dyDescent="0.3">
      <c r="A25">
        <v>45</v>
      </c>
      <c r="B25" s="31">
        <v>3</v>
      </c>
      <c r="C25" s="31">
        <f t="shared" si="0"/>
        <v>25</v>
      </c>
    </row>
    <row r="26" spans="1:3" x14ac:dyDescent="0.3">
      <c r="A26">
        <v>45</v>
      </c>
      <c r="B26" s="31">
        <v>4</v>
      </c>
      <c r="C26" s="31">
        <f t="shared" si="0"/>
        <v>30</v>
      </c>
    </row>
    <row r="27" spans="1:3" x14ac:dyDescent="0.3">
      <c r="A27">
        <v>45</v>
      </c>
      <c r="B27" s="31">
        <v>5</v>
      </c>
      <c r="C27" s="31">
        <f t="shared" si="0"/>
        <v>35</v>
      </c>
    </row>
    <row r="28" spans="1:3" x14ac:dyDescent="0.3">
      <c r="A28">
        <v>45</v>
      </c>
      <c r="B28" s="31">
        <v>6</v>
      </c>
      <c r="C28" s="31">
        <f t="shared" si="0"/>
        <v>42</v>
      </c>
    </row>
    <row r="29" spans="1:3" x14ac:dyDescent="0.3">
      <c r="A29">
        <v>45</v>
      </c>
      <c r="B29" s="31">
        <v>7</v>
      </c>
      <c r="C29" s="31">
        <f t="shared" si="0"/>
        <v>50</v>
      </c>
    </row>
    <row r="30" spans="1:3" x14ac:dyDescent="0.3">
      <c r="A30">
        <v>45</v>
      </c>
      <c r="B30" s="31">
        <v>8</v>
      </c>
      <c r="C30" s="31">
        <f t="shared" si="0"/>
        <v>60</v>
      </c>
    </row>
    <row r="31" spans="1:3" x14ac:dyDescent="0.3">
      <c r="A31">
        <v>45</v>
      </c>
      <c r="B31" s="31">
        <v>9</v>
      </c>
      <c r="C31" s="31">
        <f t="shared" si="0"/>
        <v>75</v>
      </c>
    </row>
    <row r="32" spans="1:3" x14ac:dyDescent="0.3">
      <c r="A32">
        <v>45</v>
      </c>
      <c r="B32" s="31">
        <v>10</v>
      </c>
      <c r="C32" s="31">
        <f t="shared" si="0"/>
        <v>110</v>
      </c>
    </row>
    <row r="33" spans="1:3" x14ac:dyDescent="0.3">
      <c r="A33">
        <v>60</v>
      </c>
      <c r="B33" s="31">
        <v>1</v>
      </c>
      <c r="C33" s="31">
        <f t="shared" si="0"/>
        <v>25</v>
      </c>
    </row>
    <row r="34" spans="1:3" x14ac:dyDescent="0.3">
      <c r="A34">
        <v>60</v>
      </c>
      <c r="B34" s="31">
        <v>2</v>
      </c>
      <c r="C34" s="31">
        <f t="shared" si="0"/>
        <v>27</v>
      </c>
    </row>
    <row r="35" spans="1:3" x14ac:dyDescent="0.3">
      <c r="A35">
        <v>60</v>
      </c>
      <c r="B35" s="31">
        <v>3</v>
      </c>
      <c r="C35" s="31">
        <f t="shared" si="0"/>
        <v>30</v>
      </c>
    </row>
    <row r="36" spans="1:3" x14ac:dyDescent="0.3">
      <c r="A36">
        <v>60</v>
      </c>
      <c r="B36" s="31">
        <v>4</v>
      </c>
      <c r="C36" s="31">
        <f t="shared" si="0"/>
        <v>35</v>
      </c>
    </row>
    <row r="37" spans="1:3" x14ac:dyDescent="0.3">
      <c r="A37">
        <v>60</v>
      </c>
      <c r="B37" s="31">
        <v>5</v>
      </c>
      <c r="C37" s="31">
        <f t="shared" si="0"/>
        <v>40</v>
      </c>
    </row>
    <row r="38" spans="1:3" x14ac:dyDescent="0.3">
      <c r="A38">
        <v>60</v>
      </c>
      <c r="B38" s="31">
        <v>6</v>
      </c>
      <c r="C38" s="31">
        <f t="shared" si="0"/>
        <v>47</v>
      </c>
    </row>
    <row r="39" spans="1:3" x14ac:dyDescent="0.3">
      <c r="A39">
        <v>60</v>
      </c>
      <c r="B39" s="31">
        <v>7</v>
      </c>
      <c r="C39" s="31">
        <f t="shared" si="0"/>
        <v>55</v>
      </c>
    </row>
    <row r="40" spans="1:3" x14ac:dyDescent="0.3">
      <c r="A40">
        <v>60</v>
      </c>
      <c r="B40" s="31">
        <v>8</v>
      </c>
      <c r="C40" s="31">
        <f t="shared" si="0"/>
        <v>65</v>
      </c>
    </row>
    <row r="41" spans="1:3" x14ac:dyDescent="0.3">
      <c r="A41">
        <v>60</v>
      </c>
      <c r="B41" s="31">
        <v>9</v>
      </c>
      <c r="C41" s="31">
        <f t="shared" si="0"/>
        <v>80</v>
      </c>
    </row>
    <row r="42" spans="1:3" x14ac:dyDescent="0.3">
      <c r="A42">
        <v>60</v>
      </c>
      <c r="B42" s="31">
        <v>10</v>
      </c>
      <c r="C42" s="31">
        <f t="shared" si="0"/>
        <v>115</v>
      </c>
    </row>
    <row r="43" spans="1:3" x14ac:dyDescent="0.3">
      <c r="A43">
        <v>100</v>
      </c>
      <c r="B43" s="31">
        <v>1</v>
      </c>
      <c r="C43" s="31">
        <f t="shared" si="0"/>
        <v>30</v>
      </c>
    </row>
    <row r="44" spans="1:3" x14ac:dyDescent="0.3">
      <c r="A44">
        <v>100</v>
      </c>
      <c r="B44" s="31">
        <v>2</v>
      </c>
      <c r="C44" s="31">
        <f t="shared" si="0"/>
        <v>32</v>
      </c>
    </row>
    <row r="45" spans="1:3" x14ac:dyDescent="0.3">
      <c r="A45">
        <v>100</v>
      </c>
      <c r="B45" s="31">
        <v>3</v>
      </c>
      <c r="C45" s="31">
        <f t="shared" si="0"/>
        <v>35</v>
      </c>
    </row>
    <row r="46" spans="1:3" x14ac:dyDescent="0.3">
      <c r="A46">
        <v>100</v>
      </c>
      <c r="B46" s="31">
        <v>4</v>
      </c>
      <c r="C46" s="31">
        <f t="shared" si="0"/>
        <v>40</v>
      </c>
    </row>
    <row r="47" spans="1:3" x14ac:dyDescent="0.3">
      <c r="A47">
        <v>100</v>
      </c>
      <c r="B47" s="31">
        <v>5</v>
      </c>
      <c r="C47" s="31">
        <f t="shared" si="0"/>
        <v>45</v>
      </c>
    </row>
    <row r="48" spans="1:3" x14ac:dyDescent="0.3">
      <c r="A48">
        <v>100</v>
      </c>
      <c r="B48" s="31">
        <v>6</v>
      </c>
      <c r="C48" s="31">
        <f t="shared" si="0"/>
        <v>52</v>
      </c>
    </row>
    <row r="49" spans="1:3" x14ac:dyDescent="0.3">
      <c r="A49">
        <v>100</v>
      </c>
      <c r="B49" s="31">
        <v>7</v>
      </c>
      <c r="C49" s="31">
        <f t="shared" si="0"/>
        <v>60</v>
      </c>
    </row>
    <row r="50" spans="1:3" x14ac:dyDescent="0.3">
      <c r="A50">
        <v>100</v>
      </c>
      <c r="B50" s="31">
        <v>8</v>
      </c>
      <c r="C50" s="31">
        <f t="shared" si="0"/>
        <v>70</v>
      </c>
    </row>
    <row r="51" spans="1:3" x14ac:dyDescent="0.3">
      <c r="A51">
        <v>100</v>
      </c>
      <c r="B51" s="31">
        <v>9</v>
      </c>
      <c r="C51" s="31">
        <f t="shared" si="0"/>
        <v>85</v>
      </c>
    </row>
    <row r="52" spans="1:3" x14ac:dyDescent="0.3">
      <c r="A52">
        <v>100</v>
      </c>
      <c r="B52" s="31">
        <v>10</v>
      </c>
      <c r="C52" s="31">
        <f t="shared" si="0"/>
        <v>120</v>
      </c>
    </row>
  </sheetData>
  <phoneticPr fontId="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README</vt:lpstr>
      <vt:lpstr>Setting</vt:lpstr>
      <vt:lpstr>Grade</vt:lpstr>
      <vt:lpstr>Type</vt:lpstr>
      <vt:lpstr>Dialogue</vt:lpstr>
      <vt:lpstr>Perk</vt:lpstr>
      <vt:lpstr>PipoWelcome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</cp:lastModifiedBy>
  <dcterms:created xsi:type="dcterms:W3CDTF">2018-09-06T05:48:07Z</dcterms:created>
  <dcterms:modified xsi:type="dcterms:W3CDTF">2019-10-25T02:59:21Z</dcterms:modified>
</cp:coreProperties>
</file>