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oTi_Board_BOM"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<sst xmlns="http://schemas.openxmlformats.org/spreadsheetml/2006/main" count="611" uniqueCount="439">
  <si>
    <t xml:space="preserve">Title</t>
  </si>
  <si>
    <t xml:space="preserve">LoTi Board</t>
  </si>
  <si>
    <t xml:space="preserve">Revision</t>
  </si>
  <si>
    <t xml:space="preserve">Rev A</t>
  </si>
  <si>
    <t xml:space="preserve">Date</t>
  </si>
  <si>
    <t xml:space="preserve">Generated</t>
  </si>
  <si>
    <t xml:space="preserve">Tue 23 Apr 2019 13:30:32 BST</t>
  </si>
  <si>
    <t xml:space="preserve">Company</t>
  </si>
  <si>
    <t xml:space="preserve">Devtank Ltd</t>
  </si>
  <si>
    <t xml:space="preserve">Comment 1</t>
  </si>
  <si>
    <t xml:space="preserve">Comment 2</t>
  </si>
  <si>
    <t xml:space="preserve">Comment 3</t>
  </si>
  <si>
    <t xml:space="preserve">Comment 4</t>
  </si>
  <si>
    <t xml:space="preserve">Total Parts</t>
  </si>
  <si>
    <t xml:space="preserve">Total Unique Parts</t>
  </si>
  <si>
    <t xml:space="preserve">Ref</t>
  </si>
  <si>
    <t xml:space="preserve">Qty</t>
  </si>
  <si>
    <t xml:space="preserve">Value</t>
  </si>
  <si>
    <t xml:space="preserve">Footprint</t>
  </si>
  <si>
    <t xml:space="preserve">Devtank</t>
  </si>
  <si>
    <t xml:space="preserve">Description</t>
  </si>
  <si>
    <t xml:space="preserve">Manufacturer</t>
  </si>
  <si>
    <t xml:space="preserve">Manufacturer Part Number</t>
  </si>
  <si>
    <t xml:space="preserve">Supplier</t>
  </si>
  <si>
    <t xml:space="preserve">Supplier Part number</t>
  </si>
  <si>
    <t xml:space="preserve">Cost (unit)</t>
  </si>
  <si>
    <t xml:space="preserve">Cost  (total)</t>
  </si>
  <si>
    <t xml:space="preserve">Qty (12off)</t>
  </si>
  <si>
    <t xml:space="preserve">Cost (12off boards)</t>
  </si>
  <si>
    <t xml:space="preserve">C9 C12 C1 C20 C21 C22 C23 C24 C25 C14 C15 C16 C26 C27 C28 C17 C18 C29 C38 C56 C82 C73 C74 C79 C80 C81 </t>
  </si>
  <si>
    <t xml:space="preserve">100nF</t>
  </si>
  <si>
    <t xml:space="preserve">Capacitor_SMD:C_0603_1608Metric</t>
  </si>
  <si>
    <t xml:space="preserve">105-002</t>
  </si>
  <si>
    <t xml:space="preserve">100nF 50V X7R</t>
  </si>
  <si>
    <t xml:space="preserve">Kemet</t>
  </si>
  <si>
    <t xml:space="preserve">C0603C104M5RACTU </t>
  </si>
  <si>
    <t xml:space="preserve">Farnell</t>
  </si>
  <si>
    <t xml:space="preserve">C8 C7 C13 </t>
  </si>
  <si>
    <t xml:space="preserve">100uF</t>
  </si>
  <si>
    <t xml:space="preserve">Capacitor_SMD:CP_Elec_6.3x7.7</t>
  </si>
  <si>
    <t xml:space="preserve">108-003</t>
  </si>
  <si>
    <t xml:space="preserve">100uF 50V 0.34R FT Series</t>
  </si>
  <si>
    <t xml:space="preserve">Panasonic</t>
  </si>
  <si>
    <t xml:space="preserve">EEEFTH101XAP </t>
  </si>
  <si>
    <t xml:space="preserve">C6 </t>
  </si>
  <si>
    <t xml:space="preserve">22nF</t>
  </si>
  <si>
    <t xml:space="preserve">Resistor_SMD:R_0603_1608Metric</t>
  </si>
  <si>
    <t xml:space="preserve">105-024</t>
  </si>
  <si>
    <t xml:space="preserve">22nF 16V X7R</t>
  </si>
  <si>
    <t xml:space="preserve">AVX</t>
  </si>
  <si>
    <t xml:space="preserve">0603YC223KAT2A </t>
  </si>
  <si>
    <t xml:space="preserve">C2 C3 C4 C5 </t>
  </si>
  <si>
    <t xml:space="preserve">15pF</t>
  </si>
  <si>
    <t xml:space="preserve">Capacitor_SMD:C_0402_1005Metric</t>
  </si>
  <si>
    <t xml:space="preserve">106-013</t>
  </si>
  <si>
    <t xml:space="preserve">15pF COG/NPO</t>
  </si>
  <si>
    <t xml:space="preserve">04025A150JAT2A </t>
  </si>
  <si>
    <t xml:space="preserve">C10 C11 </t>
  </si>
  <si>
    <t xml:space="preserve">10uF</t>
  </si>
  <si>
    <t xml:space="preserve">Capacitor_SMD:C_0805_2012Metric</t>
  </si>
  <si>
    <t xml:space="preserve">105-001</t>
  </si>
  <si>
    <t xml:space="preserve">10uF 16V X5R 10% MLCC</t>
  </si>
  <si>
    <t xml:space="preserve">0805YD106KAT2A</t>
  </si>
  <si>
    <t xml:space="preserve">C19 C53 </t>
  </si>
  <si>
    <t xml:space="preserve">Resistor_SMD:R_1210_3225Metric</t>
  </si>
  <si>
    <t xml:space="preserve">105-020</t>
  </si>
  <si>
    <t xml:space="preserve">12101C104KAT2A </t>
  </si>
  <si>
    <t xml:space="preserve">C31 </t>
  </si>
  <si>
    <t xml:space="preserve">4.7uF</t>
  </si>
  <si>
    <t xml:space="preserve">105-021</t>
  </si>
  <si>
    <t xml:space="preserve">4.7uF 16V X5R</t>
  </si>
  <si>
    <t xml:space="preserve">muRata</t>
  </si>
  <si>
    <t xml:space="preserve">GRM188R61C475KAAJD </t>
  </si>
  <si>
    <t xml:space="preserve">C32 C34 C39 C40 C41 C42 C43 C46 C44 C45 C47 C48 C50 C51 C30 C60 C61 C62 C66 C67 C68 C71 C72 </t>
  </si>
  <si>
    <t xml:space="preserve">105-019</t>
  </si>
  <si>
    <t xml:space="preserve">TDK</t>
  </si>
  <si>
    <t xml:space="preserve">C1005X7R1H104M050BB</t>
  </si>
  <si>
    <t xml:space="preserve">C35 C49 </t>
  </si>
  <si>
    <t xml:space="preserve">1uF</t>
  </si>
  <si>
    <t xml:space="preserve">105-014</t>
  </si>
  <si>
    <t xml:space="preserve">1uF 16V X7R</t>
  </si>
  <si>
    <t xml:space="preserve">Walsin</t>
  </si>
  <si>
    <t xml:space="preserve">0603B105K160CT </t>
  </si>
  <si>
    <t xml:space="preserve">C33 C37 </t>
  </si>
  <si>
    <t xml:space="preserve">18pF</t>
  </si>
  <si>
    <t xml:space="preserve">106-010</t>
  </si>
  <si>
    <t xml:space="preserve">18pF COG/NPO</t>
  </si>
  <si>
    <t xml:space="preserve">04025A180JAT2A </t>
  </si>
  <si>
    <t xml:space="preserve">C36 </t>
  </si>
  <si>
    <t xml:space="preserve">10nF</t>
  </si>
  <si>
    <t xml:space="preserve">105-017</t>
  </si>
  <si>
    <t xml:space="preserve">10nF 50V X7R</t>
  </si>
  <si>
    <t xml:space="preserve">04025C103KAT2A</t>
  </si>
  <si>
    <t xml:space="preserve">C55 </t>
  </si>
  <si>
    <t xml:space="preserve">105-007</t>
  </si>
  <si>
    <t xml:space="preserve">4.7uF 16V X7R</t>
  </si>
  <si>
    <t xml:space="preserve">GCJ21BR71C475KA01L</t>
  </si>
  <si>
    <t xml:space="preserve">C52 </t>
  </si>
  <si>
    <t xml:space="preserve">DNF</t>
  </si>
  <si>
    <t xml:space="preserve"> </t>
  </si>
  <si>
    <t xml:space="preserve">C57 C58 C59 C63 C64 C65 C69 C70 </t>
  </si>
  <si>
    <t xml:space="preserve">DNP</t>
  </si>
  <si>
    <t xml:space="preserve">C77 C78 </t>
  </si>
  <si>
    <t xml:space="preserve">4.3pF</t>
  </si>
  <si>
    <t xml:space="preserve">106-014</t>
  </si>
  <si>
    <t xml:space="preserve">4.3pF COG/NPO</t>
  </si>
  <si>
    <t xml:space="preserve">CBR06C439B5GAC </t>
  </si>
  <si>
    <t xml:space="preserve">C75 C76 </t>
  </si>
  <si>
    <t xml:space="preserve">106-003</t>
  </si>
  <si>
    <t xml:space="preserve">06035A180JAT2A </t>
  </si>
  <si>
    <t xml:space="preserve">D1 D2 D3 D6 D7 D10 D13 </t>
  </si>
  <si>
    <t xml:space="preserve">GRN</t>
  </si>
  <si>
    <t xml:space="preserve">LED_SMD:LED_0603_1608Metric</t>
  </si>
  <si>
    <t xml:space="preserve">110-002</t>
  </si>
  <si>
    <t xml:space="preserve">Green LED</t>
  </si>
  <si>
    <t xml:space="preserve">Rohm Semiconductor</t>
  </si>
  <si>
    <t xml:space="preserve">SML-D12P8WT86C </t>
  </si>
  <si>
    <t xml:space="preserve">D32 </t>
  </si>
  <si>
    <t xml:space="preserve">MBR230LSFT1G</t>
  </si>
  <si>
    <t xml:space="preserve">Diode_SMD:D_SOD-123</t>
  </si>
  <si>
    <t xml:space="preserve">133-006</t>
  </si>
  <si>
    <t xml:space="preserve">Schottky Rectifier, 30 V, 2 A, Single, SOD-123FL</t>
  </si>
  <si>
    <t xml:space="preserve">ON Semi</t>
  </si>
  <si>
    <t xml:space="preserve">D33 </t>
  </si>
  <si>
    <t xml:space="preserve">BAT42W</t>
  </si>
  <si>
    <t xml:space="preserve">133-005</t>
  </si>
  <si>
    <t xml:space="preserve">BAT42W Small Signal Schottky Diode, 30V, 200mA</t>
  </si>
  <si>
    <t xml:space="preserve">D4 D5 D8 D9 D11 </t>
  </si>
  <si>
    <t xml:space="preserve">BAT54T1G</t>
  </si>
  <si>
    <t xml:space="preserve">133-007</t>
  </si>
  <si>
    <t xml:space="preserve">BAT54T1G Small Signal Schottky Diode, Single, 30V, 200mA</t>
  </si>
  <si>
    <t xml:space="preserve">BAT54T1G </t>
  </si>
  <si>
    <t xml:space="preserve">D12 </t>
  </si>
  <si>
    <t xml:space="preserve">RED</t>
  </si>
  <si>
    <t xml:space="preserve">LED_SMD:LED_0402_1005Metric</t>
  </si>
  <si>
    <t xml:space="preserve">110-005</t>
  </si>
  <si>
    <t xml:space="preserve">LED RED CLEAR 0402 SMD </t>
  </si>
  <si>
    <t xml:space="preserve"> SML-P12VTT86R</t>
  </si>
  <si>
    <t xml:space="preserve">Digikey</t>
  </si>
  <si>
    <t xml:space="preserve">846-1168-6-ND </t>
  </si>
  <si>
    <t xml:space="preserve">D18 D16 D14 D20 D22 D24 D19 D17 D15 D21 D23 D25 D28 D27 D26 D29 D30 D31 </t>
  </si>
  <si>
    <t xml:space="preserve">BAV99</t>
  </si>
  <si>
    <t xml:space="preserve">Package_TO_SOT_SMD:SOT-23</t>
  </si>
  <si>
    <t xml:space="preserve">134-001</t>
  </si>
  <si>
    <t xml:space="preserve">BAV99 - Small Signal Diode, Dual Series, 75 V, 300 mA, 1.25 V, 4 ns, 4.5</t>
  </si>
  <si>
    <t xml:space="preserve">Diodes Inc</t>
  </si>
  <si>
    <t xml:space="preserve">F1 </t>
  </si>
  <si>
    <t xml:space="preserve">Polyfuse</t>
  </si>
  <si>
    <t xml:space="preserve">Resistor_SMD:R_1206_3216Metric</t>
  </si>
  <si>
    <t xml:space="preserve">190-003</t>
  </si>
  <si>
    <t xml:space="preserve">PPTC Resettable Fuse, SMD, POLYFUSE 1206L </t>
  </si>
  <si>
    <t xml:space="preserve">Littlefuse</t>
  </si>
  <si>
    <t xml:space="preserve">1206L075THYR </t>
  </si>
  <si>
    <t xml:space="preserve">J3 </t>
  </si>
  <si>
    <t xml:space="preserve">Conn_03x32_DIN41612</t>
  </si>
  <si>
    <t xml:space="preserve">Devtank_PCB_Lib:Socket_DIN41612-CaseC1-full-Male-96Pin-3rows_correct</t>
  </si>
  <si>
    <t xml:space="preserve">717-002</t>
  </si>
  <si>
    <t xml:space="preserve">406AF-96-MSR-AAE4 (Cards)</t>
  </si>
  <si>
    <t xml:space="preserve">Valcon</t>
  </si>
  <si>
    <t xml:space="preserve">406AF-96-MSR-AAE4</t>
  </si>
  <si>
    <t xml:space="preserve">Toby</t>
  </si>
  <si>
    <t xml:space="preserve">J4 </t>
  </si>
  <si>
    <t xml:space="preserve">RJ45-TRANS_VALCON</t>
  </si>
  <si>
    <t xml:space="preserve">Devtank_PCB_Lib:RJ45_TRANSFO_VALCON</t>
  </si>
  <si>
    <t xml:space="preserve">704-001</t>
  </si>
  <si>
    <t xml:space="preserve">RJ45 Ethernet with Magnetics + LEDs 10/100</t>
  </si>
  <si>
    <t xml:space="preserve">VSIMJL-88-CC-GY</t>
  </si>
  <si>
    <t xml:space="preserve">J5 </t>
  </si>
  <si>
    <t xml:space="preserve">USB_A</t>
  </si>
  <si>
    <t xml:space="preserve">Devtank_PCB_Lib:USB_A_Vertical_Lumberg_2410_01</t>
  </si>
  <si>
    <t xml:space="preserve">703-003</t>
  </si>
  <si>
    <t xml:space="preserve">USB Type A – PCB vertical </t>
  </si>
  <si>
    <t xml:space="preserve">Lumberg</t>
  </si>
  <si>
    <t xml:space="preserve">2410 01</t>
  </si>
  <si>
    <t xml:space="preserve">2410-01</t>
  </si>
  <si>
    <t xml:space="preserve">J1 </t>
  </si>
  <si>
    <t xml:space="preserve">Conn_02x10_Odd_Even</t>
  </si>
  <si>
    <t xml:space="preserve">Connector_IDC:IDC-Header_2x10_P2.54mm_Vertical</t>
  </si>
  <si>
    <t xml:space="preserve">710-018</t>
  </si>
  <si>
    <t xml:space="preserve">20 Way Header (Box)</t>
  </si>
  <si>
    <t xml:space="preserve">302-S-20-D1R1</t>
  </si>
  <si>
    <t xml:space="preserve">J2 </t>
  </si>
  <si>
    <t xml:space="preserve">DB44_MALE_MountingHoles</t>
  </si>
  <si>
    <t xml:space="preserve">Connector_Dsub:DSUB-44-HD_Female_Horizontal_P2.29x1.98mm_EdgePinOffset8.35mm_Housed_MountingHolesOffset10.89mm</t>
  </si>
  <si>
    <t xml:space="preserve">707-003</t>
  </si>
  <si>
    <t xml:space="preserve">L17HTHBS4F1C -  D Sub Connector, HD44, 44 Contacts, Receptacle, Through Hole, DB, HTH Series, Steel Body </t>
  </si>
  <si>
    <t xml:space="preserve">Amphenol</t>
  </si>
  <si>
    <t xml:space="preserve">L17HTHBS4F1C </t>
  </si>
  <si>
    <t xml:space="preserve">J6 </t>
  </si>
  <si>
    <t xml:space="preserve">Conn_02x08_Odd_Even</t>
  </si>
  <si>
    <t xml:space="preserve">Connector_IDC:IDC-Header_2x08_P2.54mm_Vertical</t>
  </si>
  <si>
    <t xml:space="preserve">710-017</t>
  </si>
  <si>
    <t xml:space="preserve">16 Way Header (Box)</t>
  </si>
  <si>
    <t xml:space="preserve">302-S-16-D1R1</t>
  </si>
  <si>
    <t xml:space="preserve">JP1 </t>
  </si>
  <si>
    <t xml:space="preserve">Jumper_NC_Dual</t>
  </si>
  <si>
    <t xml:space="preserve">Connector_PinHeader_2.54mm:PinHeader_1x03_P2.54mm_Vertical</t>
  </si>
  <si>
    <t xml:space="preserve">710-015</t>
  </si>
  <si>
    <t xml:space="preserve">3 Way Header (shroudless)</t>
  </si>
  <si>
    <t xml:space="preserve">THS-03-R</t>
  </si>
  <si>
    <t xml:space="preserve">K1 K2 K3 K4 K5 </t>
  </si>
  <si>
    <t xml:space="preserve">HRS1KH-S</t>
  </si>
  <si>
    <t xml:space="preserve">Devtank_PCB_Lib:Relay_SPDT_HRS1KH-S</t>
  </si>
  <si>
    <t xml:space="preserve">141-002</t>
  </si>
  <si>
    <t xml:space="preserve">Signal Relay 5VDC SPDT 24V 3A HRS1K Series</t>
  </si>
  <si>
    <t xml:space="preserve">Multicomp</t>
  </si>
  <si>
    <t xml:space="preserve">HRS1KH-S DC5V</t>
  </si>
  <si>
    <t xml:space="preserve">L1 L2 L3 L4 L5 L6 L7 L8 L9 L10 L11 </t>
  </si>
  <si>
    <t xml:space="preserve">2A/0.05DCR</t>
  </si>
  <si>
    <t xml:space="preserve">Inductor_SMD:L_0805_2012Metric</t>
  </si>
  <si>
    <t xml:space="preserve">113-002</t>
  </si>
  <si>
    <t xml:space="preserve">Ferrite 220 ohm, 2 A, WE-CBF Series, 0.05 ohm, ± 25%</t>
  </si>
  <si>
    <t xml:space="preserve">Wurth Elektronik</t>
  </si>
  <si>
    <t xml:space="preserve">Q2 Q3 Q4 Q5 Q6 Q7 Q8 Q9 Q10 Q11 Q12 Q13 Q14 </t>
  </si>
  <si>
    <t xml:space="preserve">ZXMN6A07F</t>
  </si>
  <si>
    <t xml:space="preserve">170-002</t>
  </si>
  <si>
    <t xml:space="preserve">ZXMN6A07F N Channel 1A, 60V, 0.4Ohm</t>
  </si>
  <si>
    <t xml:space="preserve">ZXMN6A07FTA</t>
  </si>
  <si>
    <t xml:space="preserve">R4 R5 R6 R23 R20 R24 R21 R22 R75 R81 R82 R80 R79 R124 </t>
  </si>
  <si>
    <t xml:space="preserve">330R</t>
  </si>
  <si>
    <t xml:space="preserve">101-024</t>
  </si>
  <si>
    <t xml:space="preserve">330R 1% 0603</t>
  </si>
  <si>
    <t xml:space="preserve">Vishay</t>
  </si>
  <si>
    <t xml:space="preserve">CRCW0603330RFKEA</t>
  </si>
  <si>
    <t xml:space="preserve">R7 </t>
  </si>
  <si>
    <t xml:space="preserve">10R</t>
  </si>
  <si>
    <t xml:space="preserve">Resistor_SMD:R_0402_1005Metric</t>
  </si>
  <si>
    <t xml:space="preserve">101-511</t>
  </si>
  <si>
    <t xml:space="preserve">10R 1% 0402</t>
  </si>
  <si>
    <t xml:space="preserve">CRCW040210R0FKED </t>
  </si>
  <si>
    <t xml:space="preserve">R16 R15 </t>
  </si>
  <si>
    <t xml:space="preserve">4K7</t>
  </si>
  <si>
    <t xml:space="preserve">101-009</t>
  </si>
  <si>
    <t xml:space="preserve">4K7 1% 50V 0603</t>
  </si>
  <si>
    <t xml:space="preserve">CRCW06034K70FKEA </t>
  </si>
  <si>
    <t xml:space="preserve">121-9062</t>
  </si>
  <si>
    <t xml:space="preserve">R17 R1 R2 R143 R147 R25 R26 R27 R29 R28 R64 R77 </t>
  </si>
  <si>
    <t xml:space="preserve">R14 R18 R36 R38 R40 R42 R52 R53 R58 R59 R62 R63 R120 R117 </t>
  </si>
  <si>
    <t xml:space="preserve">10K</t>
  </si>
  <si>
    <t xml:space="preserve">101-010</t>
  </si>
  <si>
    <t xml:space="preserve">10K 1% 0603</t>
  </si>
  <si>
    <t xml:space="preserve">CRCW060310K0FKEA</t>
  </si>
  <si>
    <t xml:space="preserve">R9 R8 R10 R11 </t>
  </si>
  <si>
    <t xml:space="preserve">0R</t>
  </si>
  <si>
    <t xml:space="preserve">101-007</t>
  </si>
  <si>
    <t xml:space="preserve">0R 1% 1206</t>
  </si>
  <si>
    <t xml:space="preserve">CRCW12060000Z0EA </t>
  </si>
  <si>
    <t xml:space="preserve">R3 R30 R31 R32 R33 R34 R35 R44 R45 R46 R47 </t>
  </si>
  <si>
    <t xml:space="preserve">100R</t>
  </si>
  <si>
    <t xml:space="preserve">101-018</t>
  </si>
  <si>
    <t xml:space="preserve">100R 1% 50V 100mW CR Series</t>
  </si>
  <si>
    <t xml:space="preserve">Bourns Inc</t>
  </si>
  <si>
    <t xml:space="preserve">CR0603-FX-1000ELF</t>
  </si>
  <si>
    <t xml:space="preserve">R13 </t>
  </si>
  <si>
    <t xml:space="preserve">2.7K</t>
  </si>
  <si>
    <t xml:space="preserve">101-051</t>
  </si>
  <si>
    <t xml:space="preserve">2.7K 1% 0603</t>
  </si>
  <si>
    <t xml:space="preserve">CRCW06032K70FKEA </t>
  </si>
  <si>
    <t xml:space="preserve">R145 </t>
  </si>
  <si>
    <t xml:space="preserve">1.2K</t>
  </si>
  <si>
    <t xml:space="preserve">101-053</t>
  </si>
  <si>
    <t xml:space="preserve">1.2K 1% 0603</t>
  </si>
  <si>
    <t xml:space="preserve">CRCW06031K20FKEA </t>
  </si>
  <si>
    <t xml:space="preserve">R144 R146 R12 R148 R149 R78 R83 R84 R76 R122 R123 R118 R119 R121 </t>
  </si>
  <si>
    <t xml:space="preserve">101-005</t>
  </si>
  <si>
    <t xml:space="preserve">0R 1% 0603</t>
  </si>
  <si>
    <t xml:space="preserve">CRCW06030000Z0EA </t>
  </si>
  <si>
    <t xml:space="preserve">R150 R151 </t>
  </si>
  <si>
    <t xml:space="preserve">101-008</t>
  </si>
  <si>
    <t xml:space="preserve">0R 1% 1210</t>
  </si>
  <si>
    <t xml:space="preserve">CRCW12100000Z0EA </t>
  </si>
  <si>
    <t xml:space="preserve">R19 R43 </t>
  </si>
  <si>
    <t xml:space="preserve">16K</t>
  </si>
  <si>
    <t xml:space="preserve">101-052</t>
  </si>
  <si>
    <t xml:space="preserve">16K 1% 0603</t>
  </si>
  <si>
    <t xml:space="preserve">CRCW060316K0FKEA</t>
  </si>
  <si>
    <t xml:space="preserve">R37 R39 R41 </t>
  </si>
  <si>
    <t xml:space="preserve">3K3</t>
  </si>
  <si>
    <t xml:space="preserve">101-013</t>
  </si>
  <si>
    <t xml:space="preserve">3K3 1% 0603</t>
  </si>
  <si>
    <t xml:space="preserve">CRCW06033K30FKEA </t>
  </si>
  <si>
    <t xml:space="preserve">R50 R51 R56 R57 R61 </t>
  </si>
  <si>
    <t xml:space="preserve">470R</t>
  </si>
  <si>
    <t xml:space="preserve">101-001</t>
  </si>
  <si>
    <t xml:space="preserve">470R 1% 50V</t>
  </si>
  <si>
    <t xml:space="preserve">CRCW0603470RFKEA</t>
  </si>
  <si>
    <t xml:space="preserve">R48 R49 R54 R55 R60 </t>
  </si>
  <si>
    <t xml:space="preserve">2K2</t>
  </si>
  <si>
    <t xml:space="preserve">101-011</t>
  </si>
  <si>
    <t xml:space="preserve">2.2K 1% 0603</t>
  </si>
  <si>
    <t xml:space="preserve">CRCW06032K20FKEA </t>
  </si>
  <si>
    <t xml:space="preserve">R69 </t>
  </si>
  <si>
    <t xml:space="preserve">12K</t>
  </si>
  <si>
    <t xml:space="preserve">101-508</t>
  </si>
  <si>
    <t xml:space="preserve">12K 1% 0402</t>
  </si>
  <si>
    <t xml:space="preserve">CRCW040212K0FKED</t>
  </si>
  <si>
    <t xml:space="preserve">R72 R73 R71 R74 </t>
  </si>
  <si>
    <t xml:space="preserve">49.9R</t>
  </si>
  <si>
    <t xml:space="preserve">101-514</t>
  </si>
  <si>
    <t xml:space="preserve">49.9R 1% 0402</t>
  </si>
  <si>
    <t xml:space="preserve">CMR04X49R9FTL</t>
  </si>
  <si>
    <t xml:space="preserve">R70 </t>
  </si>
  <si>
    <t xml:space="preserve">12.4K</t>
  </si>
  <si>
    <t xml:space="preserve">101-513</t>
  </si>
  <si>
    <t xml:space="preserve">12.4K 1% 0402</t>
  </si>
  <si>
    <t xml:space="preserve">ERJ2RKF1242X </t>
  </si>
  <si>
    <t xml:space="preserve">R68 R67 </t>
  </si>
  <si>
    <t xml:space="preserve">101-501</t>
  </si>
  <si>
    <t xml:space="preserve">10K 1% 0402</t>
  </si>
  <si>
    <t xml:space="preserve">CRCW040210K0FKED </t>
  </si>
  <si>
    <t xml:space="preserve">R65 </t>
  </si>
  <si>
    <t xml:space="preserve">1M</t>
  </si>
  <si>
    <t xml:space="preserve">101-512</t>
  </si>
  <si>
    <t xml:space="preserve">1M 1% 0402</t>
  </si>
  <si>
    <t xml:space="preserve">CRCW04021M00JNED</t>
  </si>
  <si>
    <t xml:space="preserve">R66 </t>
  </si>
  <si>
    <t xml:space="preserve">1K</t>
  </si>
  <si>
    <t xml:space="preserve">101-507</t>
  </si>
  <si>
    <t xml:space="preserve">1K 1% 0402</t>
  </si>
  <si>
    <t xml:space="preserve">CRCW04021K00FKED </t>
  </si>
  <si>
    <t xml:space="preserve">R88 R89 R90 R100 R101 R102 R111 R112 R125 R126 R127 R128 R129 R130 R131 R132 R133 R134 R135 R136 R137 R138 R139 R140 R141 R142 </t>
  </si>
  <si>
    <t xml:space="preserve">101-012</t>
  </si>
  <si>
    <t xml:space="preserve">1K 1% 0603</t>
  </si>
  <si>
    <t xml:space="preserve">CRCW06031K00FKEA</t>
  </si>
  <si>
    <t xml:space="preserve">R94 R95 R96 R106 R107 R108 R115 R116 </t>
  </si>
  <si>
    <t xml:space="preserve">100K</t>
  </si>
  <si>
    <t xml:space="preserve">101-015</t>
  </si>
  <si>
    <t xml:space="preserve">100K 1% 0603</t>
  </si>
  <si>
    <t xml:space="preserve">CRCW0402100KFKED </t>
  </si>
  <si>
    <t xml:space="preserve">R85 R86 R87 R97 R98 R99 R109 R110 </t>
  </si>
  <si>
    <t xml:space="preserve">Resistor_SMD:R_0805_2012Metric</t>
  </si>
  <si>
    <t xml:space="preserve">101-006</t>
  </si>
  <si>
    <t xml:space="preserve">0R 1% 0805</t>
  </si>
  <si>
    <t xml:space="preserve">CRCW08050000Z0EA</t>
  </si>
  <si>
    <t xml:space="preserve">R91 R92 R93 R103 R104 R105 R113 R114 </t>
  </si>
  <si>
    <t xml:space="preserve">SW1 </t>
  </si>
  <si>
    <t xml:space="preserve">SW_Push</t>
  </si>
  <si>
    <t xml:space="preserve">Button_Switch_SMD:SW_SPST_B3U-1000P</t>
  </si>
  <si>
    <t xml:space="preserve">780-001</t>
  </si>
  <si>
    <t xml:space="preserve">Switch SMT Micro SPST-NO</t>
  </si>
  <si>
    <t xml:space="preserve">Omron</t>
  </si>
  <si>
    <t xml:space="preserve">B3U-1000P</t>
  </si>
  <si>
    <t xml:space="preserve">Mouser</t>
  </si>
  <si>
    <t xml:space="preserve">653-B3U-1000P</t>
  </si>
  <si>
    <t xml:space="preserve">TP6 TP7 TP5 TP4 TP3 TP8 TP9 TP10 TP11 TP55 TP56 TP57 TP58 TP59 TP60 TP61 TP62 TP63 TP64 TP12 TP13 TP14 TP15 TP16 TP17 TP18 TP19 TP20 TP21 TP22 TP23 TP24 TP25 TP26 TP27 TP28 TP29 TP30 TP37 TP38 TP39 TP40 TP41 TP42 TP43 TP44 TP45 TP46 TP47 TP48 TP49 TP50 TP51 TP52 TP53 TP54 TP65 TP66 TP67 TP68 TP69 TP70 TP71 TP72 TP73 TP74 TP75 TP76 TP77 TP78 TP79 TP80 TP100 TP87 TP88 TP89 TP90 TP91 TP92 TP93 TP94 TP95 TP96 TP97 TP98 TP99 TP81 TP82 TP83 TP84 TP85 TP31 TP32 TP33 TP34 TP35 TP36 TP2 TP86 TP1 TP101 TP102 TP103 TP104 TP105 TP114 TP115 TP116 TP108 TP106 TP126 </t>
  </si>
  <si>
    <t xml:space="preserve">Test_Point</t>
  </si>
  <si>
    <t xml:space="preserve">TestPoint:TestPoint_THTPad_D1.0mm_Drill0.5mm</t>
  </si>
  <si>
    <t xml:space="preserve">U1 </t>
  </si>
  <si>
    <t xml:space="preserve">INA250A4</t>
  </si>
  <si>
    <t xml:space="preserve">Package_SO:TSSOP-16_4.4x5mm_P0.65mm</t>
  </si>
  <si>
    <t xml:space="preserve">119-002</t>
  </si>
  <si>
    <t xml:space="preserve">INA250 Current Shunt Monitor 2V/A (A4)</t>
  </si>
  <si>
    <t xml:space="preserve">Texas Instruments</t>
  </si>
  <si>
    <t xml:space="preserve">INA250A4PWR</t>
  </si>
  <si>
    <t xml:space="preserve">U3 </t>
  </si>
  <si>
    <t xml:space="preserve">AT25DN512CSSHF-B</t>
  </si>
  <si>
    <t xml:space="preserve">Package_SO:SOIC-8_3.9x4.9mm_P1.27mm</t>
  </si>
  <si>
    <t xml:space="preserve">129-002</t>
  </si>
  <si>
    <t xml:space="preserve">512K, 2.3V, 104MHz Serial Flash</t>
  </si>
  <si>
    <t xml:space="preserve">Adesto</t>
  </si>
  <si>
    <t xml:space="preserve">AT25DN512C-SSHF-B</t>
  </si>
  <si>
    <t xml:space="preserve">988-AT25DN512CSSHF-B
</t>
  </si>
  <si>
    <t xml:space="preserve">U2 </t>
  </si>
  <si>
    <t xml:space="preserve">LD1117S33TR_SOT223</t>
  </si>
  <si>
    <t xml:space="preserve">Package_TO_SOT_SMD:SOT-223-3_TabPin2</t>
  </si>
  <si>
    <t xml:space="preserve">150-004</t>
  </si>
  <si>
    <t xml:space="preserve">LM1117IMP-3.3 Fixed LDO Regulator 3.3V</t>
  </si>
  <si>
    <t xml:space="preserve">LM1117IMP-3.3/NOPB </t>
  </si>
  <si>
    <t xml:space="preserve">U4 U5 U6 U7 U8 </t>
  </si>
  <si>
    <t xml:space="preserve">OPA197IDR</t>
  </si>
  <si>
    <t xml:space="preserve">120-004</t>
  </si>
  <si>
    <t xml:space="preserve">Operational Amplifier, Rail-Rail, 1 Amplifier, 10 MHz, 20 V/µs, ± 2.25V to ± 18V, 4.5V to 36V, SOIC </t>
  </si>
  <si>
    <t xml:space="preserve">OPA197IDR </t>
  </si>
  <si>
    <t xml:space="preserve">U10 </t>
  </si>
  <si>
    <t xml:space="preserve">LAN9513</t>
  </si>
  <si>
    <t xml:space="preserve">Package_DFN_QFN:QFN-64-1EP_9x9mm_P0.5mm_EP7.3x7.3mm_ThermalVias</t>
  </si>
  <si>
    <t xml:space="preserve">123-011</t>
  </si>
  <si>
    <t xml:space="preserve">LAN9513 -   Ethernet Bridge, USB to Ethernet USB 2.0, 10/100 Base-T/TX PHY USB Interface 64-QFN (9x9) </t>
  </si>
  <si>
    <t xml:space="preserve">Microchip</t>
  </si>
  <si>
    <t xml:space="preserve">  LAN9513-JZX </t>
  </si>
  <si>
    <t xml:space="preserve">LAN9513-JZX-ND </t>
  </si>
  <si>
    <t xml:space="preserve">U11 </t>
  </si>
  <si>
    <t xml:space="preserve">MIC2026-1YM</t>
  </si>
  <si>
    <t xml:space="preserve">153-003</t>
  </si>
  <si>
    <t xml:space="preserve">MIC2026-1YM USB Power distribution Switch Current Limit, high side switch – 2 outputs</t>
  </si>
  <si>
    <t xml:space="preserve">U9 </t>
  </si>
  <si>
    <t xml:space="preserve">93LCxxA</t>
  </si>
  <si>
    <t xml:space="preserve">129-004</t>
  </si>
  <si>
    <t xml:space="preserve">EEPROM, kbit, 64 x 16bit 3MHz</t>
  </si>
  <si>
    <t xml:space="preserve">93LC46B-I/SN </t>
  </si>
  <si>
    <t xml:space="preserve">U12 </t>
  </si>
  <si>
    <t xml:space="preserve">SP3003-02XJ</t>
  </si>
  <si>
    <t xml:space="preserve">Devtank_PCB_Lib:SC70-5</t>
  </si>
  <si>
    <t xml:space="preserve">153-004</t>
  </si>
  <si>
    <t xml:space="preserve">SP3003-02JTG-ESD Protection Device</t>
  </si>
  <si>
    <t xml:space="preserve">SP3003-02JTG</t>
  </si>
  <si>
    <t xml:space="preserve">U13 </t>
  </si>
  <si>
    <t xml:space="preserve">CP2102N-A01-GQFN24</t>
  </si>
  <si>
    <t xml:space="preserve">Package_DFN_QFN:QFN-24-1EP_4x4mm_P0.5mm_EP2.6x2.6mm_ThermalVias</t>
  </si>
  <si>
    <t xml:space="preserve">118-007</t>
  </si>
  <si>
    <t xml:space="preserve">CP2102N USB to UART adapter IC</t>
  </si>
  <si>
    <t xml:space="preserve">Silicon Labs</t>
  </si>
  <si>
    <t xml:space="preserve">U14 U15 U16 U17 U18 U19 U20 U21 </t>
  </si>
  <si>
    <t xml:space="preserve">BTS4140N</t>
  </si>
  <si>
    <t xml:space="preserve">Package_TO_SOT_SMD:SOT-223</t>
  </si>
  <si>
    <t xml:space="preserve">146-001</t>
  </si>
  <si>
    <t xml:space="preserve">BTS4140NHUMA1 Smart Power Switch, SIPMOS Technology, High Side, 1 Output, 0.7A, </t>
  </si>
  <si>
    <t xml:space="preserve">BTS4140NHUMA1 </t>
  </si>
  <si>
    <t xml:space="preserve">U22 </t>
  </si>
  <si>
    <t xml:space="preserve">STM32F072RBTx</t>
  </si>
  <si>
    <t xml:space="preserve">Package_QFP:LQFP-64_10x10mm_P0.5mm</t>
  </si>
  <si>
    <t xml:space="preserve">126-001</t>
  </si>
  <si>
    <t xml:space="preserve">STM32F072RBT6, 32bit ARM Cortex M0 Microcontroller, 48MHz, 64 kB, 128 kB Flash</t>
  </si>
  <si>
    <t xml:space="preserve">ST Microelectronics</t>
  </si>
  <si>
    <t xml:space="preserve">STM32F072RBT6</t>
  </si>
  <si>
    <t xml:space="preserve">RS</t>
  </si>
  <si>
    <t xml:space="preserve">907-4757</t>
  </si>
  <si>
    <t xml:space="preserve">Y1 </t>
  </si>
  <si>
    <t xml:space="preserve">25MHz Crystal</t>
  </si>
  <si>
    <t xml:space="preserve">Crystal:Crystal_SMD_SeikoEpson_FA238V-4Pin_3.2x2.5mm</t>
  </si>
  <si>
    <t xml:space="preserve">181-001</t>
  </si>
  <si>
    <t xml:space="preserve">25MHz Crystal 30ppm</t>
  </si>
  <si>
    <t xml:space="preserve">Abracon</t>
  </si>
  <si>
    <t xml:space="preserve">ABM8G-25.000MHZ-18-D2Y-T</t>
  </si>
  <si>
    <t xml:space="preserve">Y3 </t>
  </si>
  <si>
    <t xml:space="preserve">ABS25-32.768KHZ-6-T</t>
  </si>
  <si>
    <t xml:space="preserve">Crystal:Crystal_SMD_7050-4Pin_7.0x5.0mm</t>
  </si>
  <si>
    <t xml:space="preserve">181-008</t>
  </si>
  <si>
    <t xml:space="preserve">Crystal, 32.768 kHz, SMD, 8mm x 3.8mm</t>
  </si>
  <si>
    <t xml:space="preserve">ABS25-32.768KHZ-6-T </t>
  </si>
  <si>
    <t xml:space="preserve">Y2 </t>
  </si>
  <si>
    <t xml:space="preserve">8MHZ</t>
  </si>
  <si>
    <t xml:space="preserve">Crystal:Crystal_SMD_Abracon_ABM3C-4Pin_5.0x3.2mm</t>
  </si>
  <si>
    <t xml:space="preserve">181-009</t>
  </si>
  <si>
    <t xml:space="preserve">ABM3B-8.000MHZ-B2-T -  Crystal, 8 MHz, SMD, 5mm x 3.2mm, 50 ppm, 18 pF, 20 ppm</t>
  </si>
  <si>
    <t xml:space="preserve">ABM3B-8.000MHZ-B2-T </t>
  </si>
  <si>
    <t xml:space="preserve">BOM made with KICAD_BOM_WIZARD (https://github.com/HashDefineElectronics/KiCad_BOM_Wizard.git)</t>
  </si>
  <si>
    <t xml:space="preserve">Generated Tue 23 Apr 2019 13:30:32 BST</t>
  </si>
  <si>
    <t xml:space="preserve">TOTAL</t>
  </si>
</sst>
</file>

<file path=xl/styles.xml><?xml version="1.0" encoding="utf-8"?>
<styleSheet xmlns="http://schemas.openxmlformats.org/spreadsheetml/2006/main">
  <numFmts count="3">
    <numFmt numFmtId="164" formatCode="General"/>
    <numFmt numFmtId="165" formatCode="YYYY\-MM\-DD"/>
    <numFmt numFmtId="166" formatCode="0000"/>
  </numFmts>
  <fonts count="15">
    <font>
      <sz val="10"/>
      <name val="Arial"/>
      <family val="2"/>
      <charset val="1"/>
    </font>
    <font>
      <sz val="10"/>
      <name val="Arial"/>
      <family val="0"/>
    </font>
    <font>
      <sz val="10"/>
      <name val="Arial"/>
      <family val="0"/>
    </font>
    <font>
      <sz val="10"/>
      <name val="Arial"/>
      <family val="0"/>
    </font>
    <font>
      <sz val="10"/>
      <color rgb="FF000000"/>
      <name val="Sans"/>
      <family val="0"/>
    </font>
    <font>
      <b val="true"/>
      <sz val="10"/>
      <name val="Arial"/>
      <family val="2"/>
      <charset val="1"/>
    </font>
    <font>
      <sz val="10"/>
      <color rgb="FF000000"/>
      <name val="Sans"/>
      <family val="0"/>
      <charset val="1"/>
    </font>
    <font>
      <sz val="11"/>
      <color rgb="FF000000"/>
      <name val="Calibri"/>
      <family val="0"/>
      <charset val="1"/>
    </font>
    <font>
      <sz val="10"/>
      <name val="Times New Roman"/>
      <family val="1"/>
      <charset val="1"/>
    </font>
    <font>
      <sz val="10"/>
      <color rgb="FF000000"/>
      <name val="Arial"/>
      <family val="2"/>
      <charset val="1"/>
    </font>
    <font>
      <sz val="10"/>
      <color rgb="FF000000"/>
      <name val="Times New Roman"/>
      <family val="1"/>
      <charset val="1"/>
    </font>
    <font>
      <b val="true"/>
      <sz val="10"/>
      <color rgb="FF000000"/>
      <name val="Times New Roman"/>
      <family val="1"/>
      <charset val="1"/>
    </font>
    <font>
      <b val="true"/>
      <sz val="10"/>
      <name val="Times New Roman"/>
      <family val="1"/>
      <charset val="1"/>
    </font>
    <font>
      <sz val="10"/>
      <color rgb="FF0000FF"/>
      <name val="Times New Roman"/>
      <family val="1"/>
      <charset val="1"/>
    </font>
    <font>
      <sz val="10"/>
      <name val="Arial"/>
      <family val="2"/>
    </font>
  </fonts>
  <fills count="3">
    <fill>
      <patternFill patternType="none"/>
    </fill>
    <fill>
      <patternFill patternType="gray125"/>
    </fill>
    <fill>
      <patternFill patternType="solid">
        <fgColor rgb="FF72BF44"/>
        <bgColor rgb="FF969696"/>
      </patternFill>
    </fill>
  </fills>
  <borders count="1">
    <border diagonalUp="false" diagonalDown="false">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6" fillId="0" borderId="0" xfId="21" applyFont="true" applyBorder="false" applyAlignment="false" applyProtection="false">
      <alignment horizontal="general" vertical="bottom" textRotation="0" wrapText="false" indent="0" shrinkToFit="false"/>
      <protection locked="true" hidden="false"/>
    </xf>
    <xf numFmtId="166" fontId="6" fillId="0"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true" applyAlignment="true" applyProtection="tru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Gnumeric-default" xfId="20" builtinId="53" customBuiltin="tru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72BF44"/>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toby.co.uk/cable-wire-to-board/254mm-idc-connectors/302-valcon-254mm-straight-pcb-mount-idc-box-headers-91mm-pcb-profile/302-S-16-D1R1/" TargetMode="External"/><Relationship Id="rId2" Type="http://schemas.openxmlformats.org/officeDocument/2006/relationships/hyperlink" Target="https://www.toby.co.uk/cable-wire-to-board/254mm-idc-connectors/302-valcon-254mm-straight-pcb-mount-idc-box-headers-91mm-pcb-profile/302-S-16-D1R1/" TargetMode="External"/><Relationship Id="rId3" Type="http://schemas.openxmlformats.org/officeDocument/2006/relationships/hyperlink" Target="https://www.mouser.co.uk/ProductDetail/Adesto-Technologies/AT25DN512C-SSHF-B?qs=sGAEpiMZZMtI%252bQ06EiAoGyvfIbkCBxDL%2FPIMi%252b7VXE4%3D"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95"/>
  <sheetViews>
    <sheetView showFormulas="false" showGridLines="true" showRowColHeaders="true" showZeros="true" rightToLeft="false" tabSelected="true" showOutlineSymbols="true" defaultGridColor="true" view="normal" topLeftCell="E27" colorId="64" zoomScale="75" zoomScaleNormal="75" zoomScalePageLayoutView="100" workbookViewId="0">
      <selection pane="topLeft" activeCell="F76" activeCellId="0" sqref="F76"/>
    </sheetView>
  </sheetViews>
  <sheetFormatPr defaultRowHeight="12.8" zeroHeight="false" outlineLevelRow="0" outlineLevelCol="0"/>
  <cols>
    <col collapsed="false" customWidth="true" hidden="false" outlineLevel="0" max="1" min="1" style="0" width="110.19"/>
    <col collapsed="false" customWidth="true" hidden="false" outlineLevel="0" max="2" min="2" style="0" width="26.32"/>
    <col collapsed="false" customWidth="true" hidden="false" outlineLevel="0" max="3" min="3" style="0" width="24.91"/>
    <col collapsed="false" customWidth="true" hidden="false" outlineLevel="0" max="4" min="4" style="0" width="53.67"/>
    <col collapsed="false" customWidth="true" hidden="false" outlineLevel="0" max="5" min="5" style="0" width="8.21"/>
    <col collapsed="false" customWidth="true" hidden="false" outlineLevel="0" max="6" min="6" style="0" width="47.68"/>
    <col collapsed="false" customWidth="true" hidden="false" outlineLevel="0" max="8" min="7" style="0" width="17.69"/>
    <col collapsed="false" customWidth="false" hidden="false" outlineLevel="0" max="1025" min="9" style="0" width="11.52"/>
  </cols>
  <sheetData>
    <row r="1" customFormat="false" ht="12.8" hidden="false" customHeight="false" outlineLevel="0" collapsed="false">
      <c r="A1" s="0" t="s">
        <v>0</v>
      </c>
      <c r="B1" s="0" t="s">
        <v>1</v>
      </c>
    </row>
    <row r="2" customFormat="false" ht="12.8" hidden="false" customHeight="false" outlineLevel="0" collapsed="false">
      <c r="A2" s="0" t="s">
        <v>2</v>
      </c>
      <c r="B2" s="0" t="s">
        <v>3</v>
      </c>
    </row>
    <row r="3" customFormat="false" ht="12.8" hidden="false" customHeight="false" outlineLevel="0" collapsed="false">
      <c r="A3" s="0" t="s">
        <v>4</v>
      </c>
      <c r="B3" s="1" t="n">
        <v>43578</v>
      </c>
    </row>
    <row r="4" customFormat="false" ht="12.8" hidden="false" customHeight="false" outlineLevel="0" collapsed="false">
      <c r="A4" s="0" t="s">
        <v>5</v>
      </c>
      <c r="B4" s="0" t="s">
        <v>6</v>
      </c>
    </row>
    <row r="5" customFormat="false" ht="12.8" hidden="false" customHeight="false" outlineLevel="0" collapsed="false">
      <c r="A5" s="0" t="s">
        <v>7</v>
      </c>
      <c r="B5" s="0" t="s">
        <v>8</v>
      </c>
    </row>
    <row r="6" customFormat="false" ht="12.8" hidden="false" customHeight="false" outlineLevel="0" collapsed="false">
      <c r="A6" s="0" t="s">
        <v>9</v>
      </c>
    </row>
    <row r="7" customFormat="false" ht="12.8" hidden="false" customHeight="false" outlineLevel="0" collapsed="false">
      <c r="A7" s="0" t="s">
        <v>10</v>
      </c>
    </row>
    <row r="8" customFormat="false" ht="12.8" hidden="false" customHeight="false" outlineLevel="0" collapsed="false">
      <c r="A8" s="0" t="s">
        <v>11</v>
      </c>
    </row>
    <row r="9" customFormat="false" ht="12.8" hidden="false" customHeight="false" outlineLevel="0" collapsed="false">
      <c r="A9" s="0" t="s">
        <v>12</v>
      </c>
    </row>
    <row r="10" customFormat="false" ht="12.8" hidden="false" customHeight="false" outlineLevel="0" collapsed="false">
      <c r="A10" s="0" t="s">
        <v>13</v>
      </c>
      <c r="B10" s="0" t="n">
        <v>439</v>
      </c>
    </row>
    <row r="11" customFormat="false" ht="12.8" hidden="false" customHeight="false" outlineLevel="0" collapsed="false">
      <c r="A11" s="0" t="s">
        <v>14</v>
      </c>
      <c r="B11" s="0" t="n">
        <v>74</v>
      </c>
    </row>
    <row r="15" customFormat="false" ht="23.85" hidden="false" customHeight="false" outlineLevel="0" collapsed="false">
      <c r="A15" s="2" t="s">
        <v>15</v>
      </c>
      <c r="B15" s="2" t="s">
        <v>16</v>
      </c>
      <c r="C15" s="2" t="s">
        <v>17</v>
      </c>
      <c r="D15" s="2" t="s">
        <v>18</v>
      </c>
      <c r="E15" s="2" t="s">
        <v>19</v>
      </c>
      <c r="F15" s="3" t="s">
        <v>20</v>
      </c>
      <c r="G15" s="3" t="s">
        <v>21</v>
      </c>
      <c r="H15" s="3" t="s">
        <v>22</v>
      </c>
      <c r="I15" s="3" t="s">
        <v>23</v>
      </c>
      <c r="J15" s="3" t="s">
        <v>24</v>
      </c>
      <c r="K15" s="4" t="s">
        <v>25</v>
      </c>
      <c r="L15" s="4" t="s">
        <v>26</v>
      </c>
      <c r="M15" s="5" t="s">
        <v>27</v>
      </c>
      <c r="N15" s="6" t="s">
        <v>28</v>
      </c>
    </row>
    <row r="16" customFormat="false" ht="13.8" hidden="false" customHeight="false" outlineLevel="0" collapsed="false">
      <c r="A16" s="0" t="s">
        <v>29</v>
      </c>
      <c r="B16" s="0" t="n">
        <v>26</v>
      </c>
      <c r="C16" s="0" t="s">
        <v>30</v>
      </c>
      <c r="D16" s="0" t="s">
        <v>31</v>
      </c>
      <c r="E16" s="0" t="s">
        <v>32</v>
      </c>
      <c r="F16" s="7" t="s">
        <v>33</v>
      </c>
      <c r="G16" s="8" t="s">
        <v>34</v>
      </c>
      <c r="H16" s="7" t="s">
        <v>35</v>
      </c>
      <c r="I16" s="7" t="s">
        <v>36</v>
      </c>
      <c r="J16" s="9" t="n">
        <v>2581046</v>
      </c>
      <c r="K16" s="7" t="n">
        <v>0.0297</v>
      </c>
      <c r="L16" s="0" t="n">
        <f aca="false">K16*B16</f>
        <v>0.7722</v>
      </c>
      <c r="M16" s="6" t="n">
        <f aca="false">B16*12</f>
        <v>312</v>
      </c>
      <c r="N16" s="6" t="n">
        <f aca="false">M16*K16</f>
        <v>9.2664</v>
      </c>
    </row>
    <row r="17" customFormat="false" ht="12.8" hidden="false" customHeight="false" outlineLevel="0" collapsed="false">
      <c r="A17" s="0" t="s">
        <v>37</v>
      </c>
      <c r="B17" s="0" t="n">
        <v>3</v>
      </c>
      <c r="C17" s="0" t="s">
        <v>38</v>
      </c>
      <c r="D17" s="0" t="s">
        <v>39</v>
      </c>
      <c r="E17" s="0" t="s">
        <v>40</v>
      </c>
      <c r="F17" s="10" t="s">
        <v>41</v>
      </c>
      <c r="G17" s="8" t="s">
        <v>42</v>
      </c>
      <c r="H17" s="10" t="s">
        <v>43</v>
      </c>
      <c r="I17" s="10" t="s">
        <v>36</v>
      </c>
      <c r="J17" s="10" t="n">
        <v>1868426</v>
      </c>
      <c r="K17" s="10" t="n">
        <v>0.459</v>
      </c>
      <c r="L17" s="0" t="n">
        <f aca="false">K17*B17</f>
        <v>1.377</v>
      </c>
      <c r="M17" s="6" t="n">
        <f aca="false">B17*12</f>
        <v>36</v>
      </c>
      <c r="N17" s="6" t="n">
        <f aca="false">M17*K17</f>
        <v>16.524</v>
      </c>
    </row>
    <row r="18" customFormat="false" ht="13.8" hidden="false" customHeight="false" outlineLevel="0" collapsed="false">
      <c r="A18" s="0" t="s">
        <v>44</v>
      </c>
      <c r="B18" s="0" t="n">
        <v>1</v>
      </c>
      <c r="C18" s="0" t="s">
        <v>45</v>
      </c>
      <c r="D18" s="0" t="s">
        <v>46</v>
      </c>
      <c r="E18" s="0" t="s">
        <v>47</v>
      </c>
      <c r="F18" s="10" t="s">
        <v>48</v>
      </c>
      <c r="G18" s="8" t="s">
        <v>49</v>
      </c>
      <c r="H18" s="10" t="s">
        <v>50</v>
      </c>
      <c r="I18" s="10" t="s">
        <v>36</v>
      </c>
      <c r="J18" s="9" t="n">
        <v>2332669</v>
      </c>
      <c r="K18" s="10" t="n">
        <v>0.146</v>
      </c>
      <c r="L18" s="0" t="n">
        <f aca="false">K18*B18</f>
        <v>0.146</v>
      </c>
      <c r="M18" s="6" t="n">
        <f aca="false">B18*12</f>
        <v>12</v>
      </c>
      <c r="N18" s="6" t="n">
        <f aca="false">M18*K18</f>
        <v>1.752</v>
      </c>
    </row>
    <row r="19" customFormat="false" ht="12.8" hidden="false" customHeight="false" outlineLevel="0" collapsed="false">
      <c r="A19" s="0" t="s">
        <v>51</v>
      </c>
      <c r="B19" s="0" t="n">
        <v>4</v>
      </c>
      <c r="C19" s="0" t="s">
        <v>52</v>
      </c>
      <c r="D19" s="0" t="s">
        <v>53</v>
      </c>
      <c r="E19" s="0" t="s">
        <v>54</v>
      </c>
      <c r="F19" s="10" t="s">
        <v>55</v>
      </c>
      <c r="G19" s="8" t="s">
        <v>49</v>
      </c>
      <c r="H19" s="10" t="s">
        <v>56</v>
      </c>
      <c r="I19" s="10" t="s">
        <v>36</v>
      </c>
      <c r="J19" s="10" t="n">
        <v>1327631</v>
      </c>
      <c r="K19" s="10" t="n">
        <v>0.113</v>
      </c>
      <c r="L19" s="0" t="n">
        <f aca="false">K19*B19</f>
        <v>0.452</v>
      </c>
      <c r="M19" s="6" t="n">
        <f aca="false">B19*12</f>
        <v>48</v>
      </c>
      <c r="N19" s="6" t="n">
        <f aca="false">M19*K19</f>
        <v>5.424</v>
      </c>
    </row>
    <row r="20" customFormat="false" ht="12.8" hidden="false" customHeight="false" outlineLevel="0" collapsed="false">
      <c r="A20" s="0" t="s">
        <v>57</v>
      </c>
      <c r="B20" s="0" t="n">
        <v>2</v>
      </c>
      <c r="C20" s="0" t="s">
        <v>58</v>
      </c>
      <c r="D20" s="0" t="s">
        <v>59</v>
      </c>
      <c r="E20" s="0" t="s">
        <v>60</v>
      </c>
      <c r="F20" s="10" t="s">
        <v>61</v>
      </c>
      <c r="G20" s="8" t="s">
        <v>49</v>
      </c>
      <c r="H20" s="10" t="s">
        <v>62</v>
      </c>
      <c r="I20" s="10" t="s">
        <v>36</v>
      </c>
      <c r="J20" s="10" t="n">
        <v>1658880</v>
      </c>
      <c r="K20" s="10" t="n">
        <v>0.148</v>
      </c>
      <c r="L20" s="0" t="n">
        <f aca="false">K20*B20</f>
        <v>0.296</v>
      </c>
      <c r="M20" s="6" t="n">
        <f aca="false">B20*12</f>
        <v>24</v>
      </c>
      <c r="N20" s="6" t="n">
        <f aca="false">M20*K20</f>
        <v>3.552</v>
      </c>
    </row>
    <row r="21" customFormat="false" ht="13.8" hidden="false" customHeight="false" outlineLevel="0" collapsed="false">
      <c r="A21" s="0" t="s">
        <v>63</v>
      </c>
      <c r="B21" s="0" t="n">
        <v>2</v>
      </c>
      <c r="C21" s="0" t="s">
        <v>30</v>
      </c>
      <c r="D21" s="0" t="s">
        <v>64</v>
      </c>
      <c r="E21" s="0" t="s">
        <v>65</v>
      </c>
      <c r="F21" s="10" t="s">
        <v>33</v>
      </c>
      <c r="G21" s="8" t="s">
        <v>49</v>
      </c>
      <c r="H21" s="10" t="s">
        <v>66</v>
      </c>
      <c r="I21" s="10" t="s">
        <v>36</v>
      </c>
      <c r="J21" s="9" t="n">
        <v>1327731</v>
      </c>
      <c r="K21" s="10" t="n">
        <v>0.28</v>
      </c>
      <c r="L21" s="0" t="n">
        <f aca="false">K21*B21</f>
        <v>0.56</v>
      </c>
      <c r="M21" s="6" t="n">
        <f aca="false">B21*12</f>
        <v>24</v>
      </c>
      <c r="N21" s="6" t="n">
        <f aca="false">M21*K21</f>
        <v>6.72</v>
      </c>
    </row>
    <row r="22" customFormat="false" ht="13.8" hidden="false" customHeight="false" outlineLevel="0" collapsed="false">
      <c r="A22" s="0" t="s">
        <v>67</v>
      </c>
      <c r="B22" s="0" t="n">
        <v>1</v>
      </c>
      <c r="C22" s="0" t="s">
        <v>68</v>
      </c>
      <c r="D22" s="0" t="s">
        <v>31</v>
      </c>
      <c r="E22" s="0" t="s">
        <v>69</v>
      </c>
      <c r="F22" s="10" t="s">
        <v>70</v>
      </c>
      <c r="G22" s="8" t="s">
        <v>71</v>
      </c>
      <c r="H22" s="10" t="s">
        <v>72</v>
      </c>
      <c r="I22" s="10" t="s">
        <v>36</v>
      </c>
      <c r="J22" s="9" t="n">
        <v>2611924</v>
      </c>
      <c r="K22" s="10" t="n">
        <v>0.255</v>
      </c>
      <c r="L22" s="0" t="n">
        <f aca="false">K22*B22</f>
        <v>0.255</v>
      </c>
      <c r="M22" s="6" t="n">
        <f aca="false">B22*12</f>
        <v>12</v>
      </c>
      <c r="N22" s="6" t="n">
        <f aca="false">M22*K22</f>
        <v>3.06</v>
      </c>
    </row>
    <row r="23" customFormat="false" ht="13.8" hidden="false" customHeight="false" outlineLevel="0" collapsed="false">
      <c r="A23" s="0" t="s">
        <v>73</v>
      </c>
      <c r="B23" s="0" t="n">
        <v>23</v>
      </c>
      <c r="C23" s="0" t="s">
        <v>30</v>
      </c>
      <c r="D23" s="0" t="s">
        <v>53</v>
      </c>
      <c r="E23" s="0" t="s">
        <v>74</v>
      </c>
      <c r="F23" s="7" t="s">
        <v>33</v>
      </c>
      <c r="G23" s="8" t="s">
        <v>75</v>
      </c>
      <c r="H23" s="7" t="s">
        <v>76</v>
      </c>
      <c r="I23" s="7" t="s">
        <v>36</v>
      </c>
      <c r="J23" s="9" t="n">
        <v>2525048</v>
      </c>
      <c r="K23" s="7" t="n">
        <v>0.0744</v>
      </c>
      <c r="L23" s="0" t="n">
        <f aca="false">K23*B23</f>
        <v>1.7112</v>
      </c>
      <c r="M23" s="6" t="n">
        <f aca="false">B23*12</f>
        <v>276</v>
      </c>
      <c r="N23" s="6" t="n">
        <f aca="false">M23*K23</f>
        <v>20.5344</v>
      </c>
    </row>
    <row r="24" customFormat="false" ht="13.8" hidden="false" customHeight="false" outlineLevel="0" collapsed="false">
      <c r="A24" s="0" t="s">
        <v>77</v>
      </c>
      <c r="B24" s="0" t="n">
        <v>2</v>
      </c>
      <c r="C24" s="0" t="s">
        <v>78</v>
      </c>
      <c r="D24" s="0" t="s">
        <v>31</v>
      </c>
      <c r="E24" s="0" t="s">
        <v>79</v>
      </c>
      <c r="F24" s="10" t="s">
        <v>80</v>
      </c>
      <c r="G24" s="8" t="s">
        <v>81</v>
      </c>
      <c r="H24" s="10" t="s">
        <v>82</v>
      </c>
      <c r="I24" s="10" t="s">
        <v>36</v>
      </c>
      <c r="J24" s="9" t="n">
        <v>2496835</v>
      </c>
      <c r="K24" s="10" t="n">
        <v>0.298</v>
      </c>
      <c r="L24" s="0" t="n">
        <f aca="false">K24*B24</f>
        <v>0.596</v>
      </c>
      <c r="M24" s="6" t="n">
        <f aca="false">B24*12</f>
        <v>24</v>
      </c>
      <c r="N24" s="6" t="n">
        <f aca="false">M24*K24</f>
        <v>7.152</v>
      </c>
    </row>
    <row r="25" customFormat="false" ht="12.8" hidden="false" customHeight="false" outlineLevel="0" collapsed="false">
      <c r="A25" s="0" t="s">
        <v>83</v>
      </c>
      <c r="B25" s="0" t="n">
        <v>2</v>
      </c>
      <c r="C25" s="0" t="s">
        <v>84</v>
      </c>
      <c r="D25" s="0" t="s">
        <v>53</v>
      </c>
      <c r="E25" s="0" t="s">
        <v>85</v>
      </c>
      <c r="F25" s="10" t="s">
        <v>86</v>
      </c>
      <c r="G25" s="8" t="s">
        <v>49</v>
      </c>
      <c r="H25" s="10" t="s">
        <v>87</v>
      </c>
      <c r="I25" s="10" t="s">
        <v>36</v>
      </c>
      <c r="J25" s="10" t="n">
        <v>1740572</v>
      </c>
      <c r="K25" s="10" t="n">
        <v>0.133</v>
      </c>
      <c r="L25" s="0" t="n">
        <f aca="false">K25*B25</f>
        <v>0.266</v>
      </c>
      <c r="M25" s="6" t="n">
        <f aca="false">B25*12</f>
        <v>24</v>
      </c>
      <c r="N25" s="6" t="n">
        <f aca="false">M25*K25</f>
        <v>3.192</v>
      </c>
    </row>
    <row r="26" customFormat="false" ht="13.8" hidden="false" customHeight="false" outlineLevel="0" collapsed="false">
      <c r="A26" s="0" t="s">
        <v>88</v>
      </c>
      <c r="B26" s="0" t="n">
        <v>1</v>
      </c>
      <c r="C26" s="0" t="s">
        <v>89</v>
      </c>
      <c r="D26" s="0" t="s">
        <v>53</v>
      </c>
      <c r="E26" s="0" t="s">
        <v>90</v>
      </c>
      <c r="F26" s="10" t="s">
        <v>91</v>
      </c>
      <c r="G26" s="8" t="s">
        <v>49</v>
      </c>
      <c r="H26" s="10" t="s">
        <v>92</v>
      </c>
      <c r="I26" s="10" t="s">
        <v>36</v>
      </c>
      <c r="J26" s="9" t="n">
        <v>2332514</v>
      </c>
      <c r="K26" s="10" t="n">
        <v>0.0411</v>
      </c>
      <c r="L26" s="0" t="n">
        <f aca="false">K26*B26</f>
        <v>0.0411</v>
      </c>
      <c r="M26" s="6" t="n">
        <f aca="false">B26*12</f>
        <v>12</v>
      </c>
      <c r="N26" s="6" t="n">
        <f aca="false">M26*K26</f>
        <v>0.4932</v>
      </c>
    </row>
    <row r="27" customFormat="false" ht="13.8" hidden="false" customHeight="false" outlineLevel="0" collapsed="false">
      <c r="A27" s="0" t="s">
        <v>93</v>
      </c>
      <c r="B27" s="0" t="n">
        <v>1</v>
      </c>
      <c r="C27" s="0" t="s">
        <v>68</v>
      </c>
      <c r="D27" s="0" t="s">
        <v>59</v>
      </c>
      <c r="E27" s="0" t="s">
        <v>94</v>
      </c>
      <c r="F27" s="10" t="s">
        <v>95</v>
      </c>
      <c r="G27" s="8" t="s">
        <v>71</v>
      </c>
      <c r="H27" s="10" t="s">
        <v>96</v>
      </c>
      <c r="I27" s="10" t="s">
        <v>36</v>
      </c>
      <c r="J27" s="9" t="n">
        <v>2781412</v>
      </c>
      <c r="K27" s="10" t="n">
        <v>0.475</v>
      </c>
      <c r="L27" s="0" t="n">
        <f aca="false">K27*B27</f>
        <v>0.475</v>
      </c>
      <c r="M27" s="6" t="n">
        <f aca="false">B27*12</f>
        <v>12</v>
      </c>
      <c r="N27" s="6" t="n">
        <f aca="false">M27*K27</f>
        <v>5.7</v>
      </c>
    </row>
    <row r="28" customFormat="false" ht="12.8" hidden="false" customHeight="false" outlineLevel="0" collapsed="false">
      <c r="A28" s="0" t="s">
        <v>97</v>
      </c>
      <c r="B28" s="0" t="n">
        <v>1</v>
      </c>
      <c r="C28" s="0" t="s">
        <v>98</v>
      </c>
      <c r="D28" s="0" t="s">
        <v>31</v>
      </c>
      <c r="E28" s="0" t="s">
        <v>99</v>
      </c>
      <c r="L28" s="0" t="n">
        <f aca="false">K28*B28</f>
        <v>0</v>
      </c>
      <c r="M28" s="6" t="n">
        <f aca="false">B28*12</f>
        <v>12</v>
      </c>
      <c r="N28" s="6" t="n">
        <f aca="false">M28*K28</f>
        <v>0</v>
      </c>
    </row>
    <row r="29" customFormat="false" ht="12.8" hidden="false" customHeight="false" outlineLevel="0" collapsed="false">
      <c r="A29" s="0" t="s">
        <v>100</v>
      </c>
      <c r="B29" s="0" t="n">
        <v>8</v>
      </c>
      <c r="C29" s="0" t="s">
        <v>101</v>
      </c>
      <c r="D29" s="0" t="s">
        <v>59</v>
      </c>
      <c r="E29" s="0" t="s">
        <v>99</v>
      </c>
      <c r="L29" s="0" t="n">
        <f aca="false">K29*B29</f>
        <v>0</v>
      </c>
      <c r="M29" s="6" t="n">
        <f aca="false">B29*12</f>
        <v>96</v>
      </c>
      <c r="N29" s="6" t="n">
        <f aca="false">M29*K29</f>
        <v>0</v>
      </c>
    </row>
    <row r="30" customFormat="false" ht="12.8" hidden="false" customHeight="false" outlineLevel="0" collapsed="false">
      <c r="A30" s="0" t="s">
        <v>102</v>
      </c>
      <c r="B30" s="0" t="n">
        <v>2</v>
      </c>
      <c r="C30" s="0" t="s">
        <v>103</v>
      </c>
      <c r="D30" s="0" t="s">
        <v>31</v>
      </c>
      <c r="E30" s="0" t="s">
        <v>104</v>
      </c>
      <c r="F30" s="10" t="s">
        <v>105</v>
      </c>
      <c r="G30" s="10" t="s">
        <v>34</v>
      </c>
      <c r="H30" s="10" t="s">
        <v>106</v>
      </c>
      <c r="I30" s="10" t="s">
        <v>36</v>
      </c>
      <c r="J30" s="10" t="n">
        <v>2809587</v>
      </c>
      <c r="K30" s="10" t="n">
        <v>0.0936</v>
      </c>
      <c r="L30" s="0" t="n">
        <f aca="false">K30*B30</f>
        <v>0.1872</v>
      </c>
      <c r="M30" s="6" t="n">
        <f aca="false">B30*12</f>
        <v>24</v>
      </c>
      <c r="N30" s="6" t="n">
        <f aca="false">M30*K30</f>
        <v>2.2464</v>
      </c>
    </row>
    <row r="31" customFormat="false" ht="12.8" hidden="false" customHeight="false" outlineLevel="0" collapsed="false">
      <c r="A31" s="0" t="s">
        <v>107</v>
      </c>
      <c r="B31" s="0" t="n">
        <v>2</v>
      </c>
      <c r="C31" s="0" t="s">
        <v>84</v>
      </c>
      <c r="D31" s="0" t="s">
        <v>31</v>
      </c>
      <c r="E31" s="0" t="s">
        <v>108</v>
      </c>
      <c r="F31" s="10" t="s">
        <v>86</v>
      </c>
      <c r="G31" s="8" t="s">
        <v>49</v>
      </c>
      <c r="H31" s="10" t="s">
        <v>109</v>
      </c>
      <c r="I31" s="10" t="s">
        <v>36</v>
      </c>
      <c r="J31" s="10" t="n">
        <v>1612182</v>
      </c>
      <c r="K31" s="10" t="n">
        <v>0.0668</v>
      </c>
      <c r="L31" s="0" t="n">
        <f aca="false">K31*B31</f>
        <v>0.1336</v>
      </c>
      <c r="M31" s="6" t="n">
        <f aca="false">B31*12</f>
        <v>24</v>
      </c>
      <c r="N31" s="6" t="n">
        <f aca="false">M31*K31</f>
        <v>1.6032</v>
      </c>
    </row>
    <row r="32" customFormat="false" ht="12.8" hidden="false" customHeight="false" outlineLevel="0" collapsed="false">
      <c r="A32" s="0" t="s">
        <v>110</v>
      </c>
      <c r="B32" s="0" t="n">
        <v>7</v>
      </c>
      <c r="C32" s="0" t="s">
        <v>111</v>
      </c>
      <c r="D32" s="0" t="s">
        <v>112</v>
      </c>
      <c r="E32" s="0" t="s">
        <v>113</v>
      </c>
      <c r="F32" s="10" t="s">
        <v>114</v>
      </c>
      <c r="G32" s="8" t="s">
        <v>115</v>
      </c>
      <c r="H32" s="8" t="s">
        <v>116</v>
      </c>
      <c r="I32" s="10" t="s">
        <v>36</v>
      </c>
      <c r="J32" s="10" t="n">
        <v>2687486</v>
      </c>
      <c r="K32" s="10" t="n">
        <v>0.075</v>
      </c>
      <c r="L32" s="0" t="n">
        <f aca="false">K32*B32</f>
        <v>0.525</v>
      </c>
      <c r="M32" s="6" t="n">
        <f aca="false">B32*12</f>
        <v>84</v>
      </c>
      <c r="N32" s="6" t="n">
        <f aca="false">M32*K32</f>
        <v>6.3</v>
      </c>
    </row>
    <row r="33" customFormat="false" ht="12.8" hidden="false" customHeight="false" outlineLevel="0" collapsed="false">
      <c r="A33" s="0" t="s">
        <v>117</v>
      </c>
      <c r="B33" s="0" t="n">
        <v>1</v>
      </c>
      <c r="C33" s="0" t="s">
        <v>118</v>
      </c>
      <c r="D33" s="0" t="s">
        <v>119</v>
      </c>
      <c r="E33" s="0" t="s">
        <v>120</v>
      </c>
      <c r="F33" s="11" t="s">
        <v>121</v>
      </c>
      <c r="G33" s="8" t="s">
        <v>122</v>
      </c>
      <c r="H33" s="12" t="s">
        <v>118</v>
      </c>
      <c r="I33" s="10" t="s">
        <v>36</v>
      </c>
      <c r="J33" s="12" t="n">
        <v>2317422</v>
      </c>
      <c r="K33" s="10" t="n">
        <v>0.26</v>
      </c>
      <c r="L33" s="0" t="n">
        <f aca="false">K33*B33</f>
        <v>0.26</v>
      </c>
      <c r="M33" s="6" t="n">
        <f aca="false">B33*12</f>
        <v>12</v>
      </c>
      <c r="N33" s="6" t="n">
        <f aca="false">M33*K33</f>
        <v>3.12</v>
      </c>
    </row>
    <row r="34" customFormat="false" ht="12.8" hidden="false" customHeight="false" outlineLevel="0" collapsed="false">
      <c r="A34" s="0" t="s">
        <v>123</v>
      </c>
      <c r="B34" s="0" t="n">
        <v>1</v>
      </c>
      <c r="C34" s="0" t="s">
        <v>124</v>
      </c>
      <c r="D34" s="0" t="s">
        <v>119</v>
      </c>
      <c r="E34" s="0" t="s">
        <v>125</v>
      </c>
      <c r="F34" s="10" t="s">
        <v>126</v>
      </c>
      <c r="G34" s="8"/>
      <c r="H34" s="10" t="s">
        <v>124</v>
      </c>
      <c r="I34" s="10" t="s">
        <v>36</v>
      </c>
      <c r="J34" s="10" t="n">
        <v>2675343</v>
      </c>
      <c r="K34" s="10" t="n">
        <v>0.069</v>
      </c>
      <c r="L34" s="0" t="n">
        <f aca="false">K34*B34</f>
        <v>0.069</v>
      </c>
      <c r="M34" s="6" t="n">
        <f aca="false">B34*12</f>
        <v>12</v>
      </c>
      <c r="N34" s="6" t="n">
        <f aca="false">M34*K34</f>
        <v>0.828</v>
      </c>
    </row>
    <row r="35" customFormat="false" ht="12.8" hidden="false" customHeight="false" outlineLevel="0" collapsed="false">
      <c r="A35" s="0" t="s">
        <v>127</v>
      </c>
      <c r="B35" s="0" t="n">
        <v>5</v>
      </c>
      <c r="C35" s="0" t="s">
        <v>128</v>
      </c>
      <c r="D35" s="0" t="s">
        <v>119</v>
      </c>
      <c r="E35" s="0" t="s">
        <v>129</v>
      </c>
      <c r="F35" s="11" t="s">
        <v>130</v>
      </c>
      <c r="G35" s="8" t="s">
        <v>122</v>
      </c>
      <c r="H35" s="10" t="s">
        <v>131</v>
      </c>
      <c r="I35" s="10" t="s">
        <v>36</v>
      </c>
      <c r="J35" s="10" t="n">
        <v>1651157</v>
      </c>
      <c r="K35" s="10" t="n">
        <v>0.183</v>
      </c>
      <c r="L35" s="0" t="n">
        <f aca="false">K35*B35</f>
        <v>0.915</v>
      </c>
      <c r="M35" s="6" t="n">
        <f aca="false">B35*12</f>
        <v>60</v>
      </c>
      <c r="N35" s="6" t="n">
        <f aca="false">M35*K35</f>
        <v>10.98</v>
      </c>
    </row>
    <row r="36" customFormat="false" ht="12.8" hidden="false" customHeight="false" outlineLevel="0" collapsed="false">
      <c r="A36" s="0" t="s">
        <v>132</v>
      </c>
      <c r="B36" s="0" t="n">
        <v>1</v>
      </c>
      <c r="C36" s="0" t="s">
        <v>133</v>
      </c>
      <c r="D36" s="0" t="s">
        <v>134</v>
      </c>
      <c r="E36" s="0" t="s">
        <v>135</v>
      </c>
      <c r="F36" s="10" t="s">
        <v>136</v>
      </c>
      <c r="G36" s="8" t="s">
        <v>115</v>
      </c>
      <c r="H36" s="10" t="s">
        <v>137</v>
      </c>
      <c r="I36" s="10" t="s">
        <v>138</v>
      </c>
      <c r="J36" s="10" t="s">
        <v>139</v>
      </c>
      <c r="K36" s="10" t="n">
        <v>0.4</v>
      </c>
      <c r="L36" s="0" t="n">
        <f aca="false">K36*B36</f>
        <v>0.4</v>
      </c>
      <c r="M36" s="6" t="n">
        <f aca="false">B36*12</f>
        <v>12</v>
      </c>
      <c r="N36" s="6" t="n">
        <f aca="false">M36*K36</f>
        <v>4.8</v>
      </c>
    </row>
    <row r="37" customFormat="false" ht="12.8" hidden="false" customHeight="false" outlineLevel="0" collapsed="false">
      <c r="A37" s="0" t="s">
        <v>140</v>
      </c>
      <c r="B37" s="0" t="n">
        <v>18</v>
      </c>
      <c r="C37" s="0" t="s">
        <v>141</v>
      </c>
      <c r="D37" s="0" t="s">
        <v>142</v>
      </c>
      <c r="E37" s="0" t="s">
        <v>143</v>
      </c>
      <c r="F37" s="10" t="s">
        <v>144</v>
      </c>
      <c r="G37" s="8" t="s">
        <v>145</v>
      </c>
      <c r="H37" s="10" t="s">
        <v>141</v>
      </c>
      <c r="I37" s="10" t="s">
        <v>36</v>
      </c>
      <c r="J37" s="10" t="n">
        <v>1902422</v>
      </c>
      <c r="K37" s="10" t="n">
        <v>0.086</v>
      </c>
      <c r="L37" s="0" t="n">
        <f aca="false">K37*B37</f>
        <v>1.548</v>
      </c>
      <c r="M37" s="6" t="n">
        <f aca="false">B37*12</f>
        <v>216</v>
      </c>
      <c r="N37" s="6" t="n">
        <f aca="false">M37*K37</f>
        <v>18.576</v>
      </c>
    </row>
    <row r="38" customFormat="false" ht="12.8" hidden="false" customHeight="false" outlineLevel="0" collapsed="false">
      <c r="A38" s="0" t="s">
        <v>146</v>
      </c>
      <c r="B38" s="0" t="n">
        <v>1</v>
      </c>
      <c r="C38" s="0" t="s">
        <v>147</v>
      </c>
      <c r="D38" s="0" t="s">
        <v>148</v>
      </c>
      <c r="E38" s="0" t="s">
        <v>149</v>
      </c>
      <c r="F38" s="13" t="s">
        <v>150</v>
      </c>
      <c r="G38" s="8" t="s">
        <v>151</v>
      </c>
      <c r="H38" s="13" t="s">
        <v>152</v>
      </c>
      <c r="I38" s="13" t="s">
        <v>36</v>
      </c>
      <c r="J38" s="13" t="n">
        <v>1822204</v>
      </c>
      <c r="K38" s="13" t="n">
        <v>0.318</v>
      </c>
      <c r="L38" s="0" t="n">
        <f aca="false">K38*B38</f>
        <v>0.318</v>
      </c>
      <c r="M38" s="6" t="n">
        <f aca="false">B38*12</f>
        <v>12</v>
      </c>
      <c r="N38" s="6" t="n">
        <f aca="false">M38*K38</f>
        <v>3.816</v>
      </c>
    </row>
    <row r="39" customFormat="false" ht="23.85" hidden="false" customHeight="false" outlineLevel="0" collapsed="false">
      <c r="A39" s="0" t="s">
        <v>153</v>
      </c>
      <c r="B39" s="0" t="n">
        <v>1</v>
      </c>
      <c r="C39" s="0" t="s">
        <v>154</v>
      </c>
      <c r="D39" s="0" t="s">
        <v>155</v>
      </c>
      <c r="E39" s="0" t="s">
        <v>156</v>
      </c>
      <c r="F39" s="14" t="s">
        <v>157</v>
      </c>
      <c r="G39" s="14" t="s">
        <v>158</v>
      </c>
      <c r="H39" s="14" t="s">
        <v>159</v>
      </c>
      <c r="I39" s="14" t="s">
        <v>160</v>
      </c>
      <c r="J39" s="15" t="s">
        <v>159</v>
      </c>
      <c r="K39" s="14" t="n">
        <v>1.54</v>
      </c>
      <c r="L39" s="0" t="n">
        <f aca="false">K39*B39</f>
        <v>1.54</v>
      </c>
      <c r="M39" s="6" t="n">
        <f aca="false">B39*12</f>
        <v>12</v>
      </c>
      <c r="N39" s="6" t="n">
        <f aca="false">M39*K39</f>
        <v>18.48</v>
      </c>
    </row>
    <row r="40" customFormat="false" ht="12.8" hidden="false" customHeight="false" outlineLevel="0" collapsed="false">
      <c r="A40" s="0" t="s">
        <v>161</v>
      </c>
      <c r="B40" s="0" t="n">
        <v>1</v>
      </c>
      <c r="C40" s="0" t="s">
        <v>162</v>
      </c>
      <c r="D40" s="0" t="s">
        <v>163</v>
      </c>
      <c r="E40" s="0" t="s">
        <v>164</v>
      </c>
      <c r="F40" s="14" t="s">
        <v>165</v>
      </c>
      <c r="G40" s="14" t="s">
        <v>158</v>
      </c>
      <c r="H40" s="14" t="s">
        <v>166</v>
      </c>
      <c r="I40" s="14" t="s">
        <v>160</v>
      </c>
      <c r="J40" s="14" t="s">
        <v>166</v>
      </c>
      <c r="K40" s="14" t="n">
        <v>2.19</v>
      </c>
      <c r="L40" s="0" t="n">
        <f aca="false">K40*B40</f>
        <v>2.19</v>
      </c>
      <c r="M40" s="6" t="n">
        <f aca="false">B40*12</f>
        <v>12</v>
      </c>
      <c r="N40" s="6" t="n">
        <f aca="false">M40*K40</f>
        <v>26.28</v>
      </c>
    </row>
    <row r="41" customFormat="false" ht="12.8" hidden="false" customHeight="false" outlineLevel="0" collapsed="false">
      <c r="A41" s="0" t="s">
        <v>167</v>
      </c>
      <c r="B41" s="0" t="n">
        <v>1</v>
      </c>
      <c r="C41" s="0" t="s">
        <v>168</v>
      </c>
      <c r="D41" s="0" t="s">
        <v>169</v>
      </c>
      <c r="E41" s="0" t="s">
        <v>170</v>
      </c>
      <c r="F41" s="14" t="s">
        <v>171</v>
      </c>
      <c r="G41" s="14" t="s">
        <v>172</v>
      </c>
      <c r="H41" s="14" t="s">
        <v>173</v>
      </c>
      <c r="I41" s="14" t="s">
        <v>160</v>
      </c>
      <c r="J41" s="14" t="s">
        <v>174</v>
      </c>
      <c r="K41" s="14" t="n">
        <v>0.48</v>
      </c>
      <c r="L41" s="0" t="n">
        <f aca="false">K41*B41</f>
        <v>0.48</v>
      </c>
      <c r="M41" s="6" t="n">
        <f aca="false">B41*12</f>
        <v>12</v>
      </c>
      <c r="N41" s="6" t="n">
        <f aca="false">M41*K41</f>
        <v>5.76</v>
      </c>
    </row>
    <row r="42" customFormat="false" ht="23.85" hidden="false" customHeight="false" outlineLevel="0" collapsed="false">
      <c r="A42" s="0" t="s">
        <v>175</v>
      </c>
      <c r="B42" s="0" t="n">
        <v>1</v>
      </c>
      <c r="C42" s="0" t="s">
        <v>176</v>
      </c>
      <c r="D42" s="0" t="s">
        <v>177</v>
      </c>
      <c r="E42" s="0" t="s">
        <v>178</v>
      </c>
      <c r="F42" s="14" t="s">
        <v>179</v>
      </c>
      <c r="G42" s="14"/>
      <c r="H42" s="16" t="s">
        <v>180</v>
      </c>
      <c r="I42" s="14" t="s">
        <v>160</v>
      </c>
      <c r="J42" s="17" t="s">
        <v>180</v>
      </c>
      <c r="K42" s="14" t="n">
        <v>0.14</v>
      </c>
      <c r="L42" s="0" t="n">
        <f aca="false">K42*B42</f>
        <v>0.14</v>
      </c>
      <c r="M42" s="6" t="n">
        <f aca="false">B42*12</f>
        <v>12</v>
      </c>
      <c r="N42" s="6" t="n">
        <f aca="false">M42*K42</f>
        <v>1.68</v>
      </c>
    </row>
    <row r="43" customFormat="false" ht="12.8" hidden="false" customHeight="false" outlineLevel="0" collapsed="false">
      <c r="A43" s="0" t="s">
        <v>181</v>
      </c>
      <c r="B43" s="0" t="n">
        <v>1</v>
      </c>
      <c r="C43" s="0" t="s">
        <v>182</v>
      </c>
      <c r="D43" s="0" t="s">
        <v>183</v>
      </c>
      <c r="E43" s="0" t="s">
        <v>184</v>
      </c>
      <c r="F43" s="14" t="s">
        <v>185</v>
      </c>
      <c r="G43" s="14" t="s">
        <v>186</v>
      </c>
      <c r="H43" s="15" t="s">
        <v>187</v>
      </c>
      <c r="I43" s="14" t="s">
        <v>36</v>
      </c>
      <c r="J43" s="15" t="n">
        <v>2401273</v>
      </c>
      <c r="K43" s="14" t="n">
        <v>2.39</v>
      </c>
      <c r="L43" s="0" t="n">
        <f aca="false">K43*B43</f>
        <v>2.39</v>
      </c>
      <c r="M43" s="6" t="n">
        <f aca="false">B43*12</f>
        <v>12</v>
      </c>
      <c r="N43" s="6" t="n">
        <f aca="false">M43*K43</f>
        <v>28.68</v>
      </c>
    </row>
    <row r="44" customFormat="false" ht="12.8" hidden="false" customHeight="false" outlineLevel="0" collapsed="false">
      <c r="A44" s="0" t="s">
        <v>188</v>
      </c>
      <c r="B44" s="0" t="n">
        <v>1</v>
      </c>
      <c r="C44" s="0" t="s">
        <v>189</v>
      </c>
      <c r="D44" s="0" t="s">
        <v>190</v>
      </c>
      <c r="E44" s="0" t="s">
        <v>191</v>
      </c>
      <c r="F44" s="14" t="s">
        <v>192</v>
      </c>
      <c r="G44" s="14"/>
      <c r="H44" s="15" t="s">
        <v>193</v>
      </c>
      <c r="I44" s="14" t="s">
        <v>160</v>
      </c>
      <c r="J44" s="18" t="s">
        <v>193</v>
      </c>
      <c r="K44" s="14" t="n">
        <v>0.12</v>
      </c>
      <c r="L44" s="0" t="n">
        <f aca="false">K44*B44</f>
        <v>0.12</v>
      </c>
      <c r="M44" s="6" t="n">
        <f aca="false">B44*12</f>
        <v>12</v>
      </c>
      <c r="N44" s="6" t="n">
        <f aca="false">M44*K44</f>
        <v>1.44</v>
      </c>
    </row>
    <row r="45" customFormat="false" ht="12.8" hidden="false" customHeight="false" outlineLevel="0" collapsed="false">
      <c r="A45" s="0" t="s">
        <v>194</v>
      </c>
      <c r="B45" s="0" t="n">
        <v>1</v>
      </c>
      <c r="C45" s="0" t="s">
        <v>195</v>
      </c>
      <c r="D45" s="0" t="s">
        <v>196</v>
      </c>
      <c r="E45" s="0" t="s">
        <v>197</v>
      </c>
      <c r="F45" s="14" t="s">
        <v>198</v>
      </c>
      <c r="G45" s="14" t="s">
        <v>158</v>
      </c>
      <c r="H45" s="15" t="s">
        <v>199</v>
      </c>
      <c r="I45" s="14" t="s">
        <v>160</v>
      </c>
      <c r="J45" s="15" t="s">
        <v>199</v>
      </c>
      <c r="K45" s="14" t="n">
        <v>0.04</v>
      </c>
      <c r="L45" s="0" t="n">
        <f aca="false">K45*B45</f>
        <v>0.04</v>
      </c>
      <c r="M45" s="6" t="n">
        <f aca="false">B45*12</f>
        <v>12</v>
      </c>
      <c r="N45" s="6" t="n">
        <f aca="false">M45*K45</f>
        <v>0.48</v>
      </c>
    </row>
    <row r="46" customFormat="false" ht="12.8" hidden="false" customHeight="false" outlineLevel="0" collapsed="false">
      <c r="A46" s="0" t="s">
        <v>200</v>
      </c>
      <c r="B46" s="0" t="n">
        <v>5</v>
      </c>
      <c r="C46" s="0" t="s">
        <v>201</v>
      </c>
      <c r="D46" s="0" t="s">
        <v>202</v>
      </c>
      <c r="E46" s="0" t="s">
        <v>203</v>
      </c>
      <c r="F46" s="13" t="s">
        <v>204</v>
      </c>
      <c r="G46" s="8" t="s">
        <v>205</v>
      </c>
      <c r="H46" s="13" t="s">
        <v>206</v>
      </c>
      <c r="I46" s="13" t="s">
        <v>36</v>
      </c>
      <c r="J46" s="13" t="n">
        <v>9480293</v>
      </c>
      <c r="K46" s="13" t="n">
        <v>0.684</v>
      </c>
      <c r="L46" s="0" t="n">
        <f aca="false">K46*B46</f>
        <v>3.42</v>
      </c>
      <c r="M46" s="6" t="n">
        <f aca="false">B46*12</f>
        <v>60</v>
      </c>
      <c r="N46" s="6" t="n">
        <f aca="false">M46*K46</f>
        <v>41.04</v>
      </c>
    </row>
    <row r="47" customFormat="false" ht="12.8" hidden="false" customHeight="false" outlineLevel="0" collapsed="false">
      <c r="A47" s="0" t="s">
        <v>207</v>
      </c>
      <c r="B47" s="0" t="n">
        <v>11</v>
      </c>
      <c r="C47" s="0" t="s">
        <v>208</v>
      </c>
      <c r="D47" s="0" t="s">
        <v>209</v>
      </c>
      <c r="E47" s="0" t="s">
        <v>210</v>
      </c>
      <c r="F47" s="10" t="s">
        <v>211</v>
      </c>
      <c r="G47" s="8" t="s">
        <v>212</v>
      </c>
      <c r="H47" s="10" t="n">
        <v>742792022</v>
      </c>
      <c r="I47" s="10" t="s">
        <v>36</v>
      </c>
      <c r="J47" s="10" t="n">
        <v>1635733</v>
      </c>
      <c r="K47" s="10" t="n">
        <v>0.169</v>
      </c>
      <c r="L47" s="0" t="n">
        <f aca="false">K47*B47</f>
        <v>1.859</v>
      </c>
      <c r="M47" s="6" t="n">
        <f aca="false">B47*12</f>
        <v>132</v>
      </c>
      <c r="N47" s="6" t="n">
        <f aca="false">M47*K47</f>
        <v>22.308</v>
      </c>
    </row>
    <row r="48" customFormat="false" ht="12.8" hidden="false" customHeight="false" outlineLevel="0" collapsed="false">
      <c r="A48" s="0" t="s">
        <v>213</v>
      </c>
      <c r="B48" s="0" t="n">
        <v>13</v>
      </c>
      <c r="C48" s="0" t="s">
        <v>214</v>
      </c>
      <c r="D48" s="0" t="s">
        <v>142</v>
      </c>
      <c r="E48" s="0" t="s">
        <v>215</v>
      </c>
      <c r="F48" s="13" t="s">
        <v>216</v>
      </c>
      <c r="G48" s="8" t="s">
        <v>145</v>
      </c>
      <c r="H48" s="13" t="s">
        <v>217</v>
      </c>
      <c r="I48" s="13" t="s">
        <v>36</v>
      </c>
      <c r="J48" s="13" t="n">
        <v>9525769</v>
      </c>
      <c r="K48" s="13" t="n">
        <v>0.397</v>
      </c>
      <c r="L48" s="0" t="n">
        <f aca="false">K48*B48</f>
        <v>5.161</v>
      </c>
      <c r="M48" s="6" t="n">
        <f aca="false">B48*12</f>
        <v>156</v>
      </c>
      <c r="N48" s="6" t="n">
        <f aca="false">M48*K48</f>
        <v>61.932</v>
      </c>
    </row>
    <row r="49" customFormat="false" ht="12.8" hidden="false" customHeight="false" outlineLevel="0" collapsed="false">
      <c r="A49" s="0" t="s">
        <v>218</v>
      </c>
      <c r="B49" s="0" t="n">
        <v>14</v>
      </c>
      <c r="C49" s="0" t="s">
        <v>219</v>
      </c>
      <c r="D49" s="0" t="s">
        <v>46</v>
      </c>
      <c r="E49" s="0" t="s">
        <v>220</v>
      </c>
      <c r="F49" s="19" t="s">
        <v>221</v>
      </c>
      <c r="G49" s="20" t="s">
        <v>222</v>
      </c>
      <c r="H49" s="21" t="s">
        <v>223</v>
      </c>
      <c r="I49" s="21" t="s">
        <v>36</v>
      </c>
      <c r="J49" s="21" t="n">
        <v>1469803</v>
      </c>
      <c r="K49" s="21" t="n">
        <v>0.0243</v>
      </c>
      <c r="L49" s="0" t="n">
        <f aca="false">K49*B49</f>
        <v>0.3402</v>
      </c>
      <c r="M49" s="6" t="n">
        <f aca="false">B49*12</f>
        <v>168</v>
      </c>
      <c r="N49" s="6" t="n">
        <f aca="false">M49*K49</f>
        <v>4.0824</v>
      </c>
    </row>
    <row r="50" customFormat="false" ht="12.8" hidden="false" customHeight="false" outlineLevel="0" collapsed="false">
      <c r="A50" s="0" t="s">
        <v>224</v>
      </c>
      <c r="B50" s="0" t="n">
        <v>1</v>
      </c>
      <c r="C50" s="0" t="s">
        <v>225</v>
      </c>
      <c r="D50" s="0" t="s">
        <v>226</v>
      </c>
      <c r="E50" s="0" t="s">
        <v>227</v>
      </c>
      <c r="F50" s="21" t="s">
        <v>228</v>
      </c>
      <c r="G50" s="20" t="s">
        <v>222</v>
      </c>
      <c r="H50" s="21" t="s">
        <v>229</v>
      </c>
      <c r="I50" s="21" t="s">
        <v>36</v>
      </c>
      <c r="J50" s="21" t="n">
        <v>1652742</v>
      </c>
      <c r="K50" s="21" t="n">
        <v>0.0147</v>
      </c>
      <c r="L50" s="0" t="n">
        <f aca="false">K50*B50</f>
        <v>0.0147</v>
      </c>
      <c r="M50" s="6" t="n">
        <f aca="false">B50*12</f>
        <v>12</v>
      </c>
      <c r="N50" s="6" t="n">
        <f aca="false">M50*K50</f>
        <v>0.1764</v>
      </c>
    </row>
    <row r="51" customFormat="false" ht="12.8" hidden="false" customHeight="false" outlineLevel="0" collapsed="false">
      <c r="A51" s="0" t="s">
        <v>230</v>
      </c>
      <c r="B51" s="0" t="n">
        <v>2</v>
      </c>
      <c r="C51" s="0" t="s">
        <v>231</v>
      </c>
      <c r="D51" s="0" t="s">
        <v>46</v>
      </c>
      <c r="E51" s="0" t="s">
        <v>232</v>
      </c>
      <c r="F51" s="19" t="s">
        <v>233</v>
      </c>
      <c r="G51" s="20" t="s">
        <v>222</v>
      </c>
      <c r="H51" s="21" t="s">
        <v>234</v>
      </c>
      <c r="I51" s="21" t="s">
        <v>36</v>
      </c>
      <c r="J51" s="21" t="s">
        <v>235</v>
      </c>
      <c r="K51" s="21" t="n">
        <v>0.0146</v>
      </c>
      <c r="L51" s="0" t="n">
        <f aca="false">K51*B51</f>
        <v>0.0292</v>
      </c>
      <c r="M51" s="6" t="n">
        <f aca="false">B51*12</f>
        <v>24</v>
      </c>
      <c r="N51" s="6" t="n">
        <f aca="false">M51*K51</f>
        <v>0.3504</v>
      </c>
    </row>
    <row r="52" customFormat="false" ht="12.8" hidden="false" customHeight="false" outlineLevel="0" collapsed="false">
      <c r="A52" s="0" t="s">
        <v>236</v>
      </c>
      <c r="B52" s="0" t="n">
        <v>12</v>
      </c>
      <c r="C52" s="0" t="s">
        <v>98</v>
      </c>
      <c r="D52" s="0" t="s">
        <v>46</v>
      </c>
      <c r="E52" s="0" t="s">
        <v>99</v>
      </c>
      <c r="L52" s="0" t="n">
        <f aca="false">K52*B52</f>
        <v>0</v>
      </c>
      <c r="M52" s="6" t="n">
        <f aca="false">B52*12</f>
        <v>144</v>
      </c>
      <c r="N52" s="6" t="n">
        <f aca="false">M52*K52</f>
        <v>0</v>
      </c>
    </row>
    <row r="53" customFormat="false" ht="12.8" hidden="false" customHeight="false" outlineLevel="0" collapsed="false">
      <c r="A53" s="0" t="s">
        <v>237</v>
      </c>
      <c r="B53" s="0" t="n">
        <v>14</v>
      </c>
      <c r="C53" s="0" t="s">
        <v>238</v>
      </c>
      <c r="D53" s="0" t="s">
        <v>46</v>
      </c>
      <c r="E53" s="0" t="s">
        <v>239</v>
      </c>
      <c r="F53" s="19" t="s">
        <v>240</v>
      </c>
      <c r="G53" s="20" t="s">
        <v>222</v>
      </c>
      <c r="H53" s="21" t="s">
        <v>241</v>
      </c>
      <c r="I53" s="21" t="s">
        <v>36</v>
      </c>
      <c r="J53" s="21" t="n">
        <v>1469748</v>
      </c>
      <c r="K53" s="21" t="n">
        <v>0.0146</v>
      </c>
      <c r="L53" s="0" t="n">
        <f aca="false">K53*B53</f>
        <v>0.2044</v>
      </c>
      <c r="M53" s="6" t="n">
        <f aca="false">B53*12</f>
        <v>168</v>
      </c>
      <c r="N53" s="6" t="n">
        <f aca="false">M53*K53</f>
        <v>2.4528</v>
      </c>
    </row>
    <row r="54" customFormat="false" ht="12.8" hidden="false" customHeight="false" outlineLevel="0" collapsed="false">
      <c r="A54" s="0" t="s">
        <v>242</v>
      </c>
      <c r="B54" s="0" t="n">
        <v>4</v>
      </c>
      <c r="C54" s="0" t="s">
        <v>243</v>
      </c>
      <c r="D54" s="0" t="s">
        <v>148</v>
      </c>
      <c r="E54" s="0" t="s">
        <v>244</v>
      </c>
      <c r="F54" s="21" t="s">
        <v>245</v>
      </c>
      <c r="G54" s="20" t="s">
        <v>222</v>
      </c>
      <c r="H54" s="21" t="s">
        <v>246</v>
      </c>
      <c r="I54" s="21" t="s">
        <v>36</v>
      </c>
      <c r="J54" s="21" t="n">
        <v>1469963</v>
      </c>
      <c r="K54" s="21" t="n">
        <v>0.0272</v>
      </c>
      <c r="L54" s="0" t="n">
        <f aca="false">K54*B54</f>
        <v>0.1088</v>
      </c>
      <c r="M54" s="6" t="n">
        <f aca="false">B54*12</f>
        <v>48</v>
      </c>
      <c r="N54" s="6" t="n">
        <f aca="false">M54*K54</f>
        <v>1.3056</v>
      </c>
    </row>
    <row r="55" customFormat="false" ht="12.8" hidden="false" customHeight="false" outlineLevel="0" collapsed="false">
      <c r="A55" s="0" t="s">
        <v>247</v>
      </c>
      <c r="B55" s="0" t="n">
        <v>11</v>
      </c>
      <c r="C55" s="0" t="s">
        <v>248</v>
      </c>
      <c r="D55" s="0" t="s">
        <v>46</v>
      </c>
      <c r="E55" s="0" t="s">
        <v>249</v>
      </c>
      <c r="F55" s="21" t="s">
        <v>250</v>
      </c>
      <c r="G55" s="20" t="s">
        <v>251</v>
      </c>
      <c r="H55" s="21" t="s">
        <v>252</v>
      </c>
      <c r="I55" s="21" t="s">
        <v>36</v>
      </c>
      <c r="J55" s="21" t="n">
        <v>2008332</v>
      </c>
      <c r="K55" s="21" t="n">
        <v>0.02</v>
      </c>
      <c r="L55" s="0" t="n">
        <f aca="false">K55*B55</f>
        <v>0.22</v>
      </c>
      <c r="M55" s="6" t="n">
        <f aca="false">B55*12</f>
        <v>132</v>
      </c>
      <c r="N55" s="6" t="n">
        <f aca="false">M55*K55</f>
        <v>2.64</v>
      </c>
    </row>
    <row r="56" customFormat="false" ht="12.8" hidden="false" customHeight="false" outlineLevel="0" collapsed="false">
      <c r="A56" s="0" t="s">
        <v>253</v>
      </c>
      <c r="B56" s="0" t="n">
        <v>1</v>
      </c>
      <c r="C56" s="0" t="s">
        <v>254</v>
      </c>
      <c r="D56" s="0" t="s">
        <v>46</v>
      </c>
      <c r="E56" s="0" t="s">
        <v>255</v>
      </c>
      <c r="F56" s="19" t="s">
        <v>256</v>
      </c>
      <c r="G56" s="20" t="s">
        <v>222</v>
      </c>
      <c r="H56" s="21" t="s">
        <v>257</v>
      </c>
      <c r="I56" s="21" t="s">
        <v>36</v>
      </c>
      <c r="J56" s="21" t="n">
        <v>1469768</v>
      </c>
      <c r="K56" s="21" t="n">
        <v>0.0147</v>
      </c>
      <c r="L56" s="0" t="n">
        <f aca="false">K56*B56</f>
        <v>0.0147</v>
      </c>
      <c r="M56" s="6" t="n">
        <f aca="false">B56*12</f>
        <v>12</v>
      </c>
      <c r="N56" s="6" t="n">
        <f aca="false">M56*K56</f>
        <v>0.1764</v>
      </c>
    </row>
    <row r="57" customFormat="false" ht="12.8" hidden="false" customHeight="false" outlineLevel="0" collapsed="false">
      <c r="A57" s="0" t="s">
        <v>258</v>
      </c>
      <c r="B57" s="0" t="n">
        <v>1</v>
      </c>
      <c r="C57" s="0" t="s">
        <v>259</v>
      </c>
      <c r="D57" s="0" t="s">
        <v>46</v>
      </c>
      <c r="E57" s="0" t="s">
        <v>260</v>
      </c>
      <c r="F57" s="21" t="s">
        <v>261</v>
      </c>
      <c r="G57" s="20" t="s">
        <v>222</v>
      </c>
      <c r="H57" s="21" t="s">
        <v>262</v>
      </c>
      <c r="I57" s="21" t="s">
        <v>36</v>
      </c>
      <c r="J57" s="21" t="n">
        <v>1469741</v>
      </c>
      <c r="K57" s="21" t="n">
        <v>0.0184</v>
      </c>
      <c r="L57" s="0" t="n">
        <f aca="false">K57*B57</f>
        <v>0.0184</v>
      </c>
      <c r="M57" s="6" t="n">
        <f aca="false">B57*12</f>
        <v>12</v>
      </c>
      <c r="N57" s="6" t="n">
        <f aca="false">M57*K57</f>
        <v>0.2208</v>
      </c>
    </row>
    <row r="58" customFormat="false" ht="12.8" hidden="false" customHeight="false" outlineLevel="0" collapsed="false">
      <c r="A58" s="0" t="s">
        <v>263</v>
      </c>
      <c r="B58" s="0" t="n">
        <v>14</v>
      </c>
      <c r="C58" s="0" t="s">
        <v>243</v>
      </c>
      <c r="D58" s="0" t="s">
        <v>46</v>
      </c>
      <c r="E58" s="0" t="s">
        <v>264</v>
      </c>
      <c r="F58" s="0" t="s">
        <v>265</v>
      </c>
      <c r="G58" s="20" t="s">
        <v>222</v>
      </c>
      <c r="H58" s="21" t="s">
        <v>266</v>
      </c>
      <c r="I58" s="21" t="s">
        <v>36</v>
      </c>
      <c r="J58" s="21" t="n">
        <v>1469739</v>
      </c>
      <c r="K58" s="21" t="n">
        <v>0.0193</v>
      </c>
      <c r="L58" s="0" t="n">
        <f aca="false">K58*B58</f>
        <v>0.2702</v>
      </c>
      <c r="M58" s="6" t="n">
        <f aca="false">B58*12</f>
        <v>168</v>
      </c>
      <c r="N58" s="6" t="n">
        <f aca="false">M58*K58</f>
        <v>3.2424</v>
      </c>
    </row>
    <row r="59" customFormat="false" ht="12.8" hidden="false" customHeight="false" outlineLevel="0" collapsed="false">
      <c r="A59" s="0" t="s">
        <v>267</v>
      </c>
      <c r="B59" s="0" t="n">
        <v>2</v>
      </c>
      <c r="C59" s="0" t="s">
        <v>243</v>
      </c>
      <c r="D59" s="0" t="s">
        <v>64</v>
      </c>
      <c r="E59" s="0" t="s">
        <v>268</v>
      </c>
      <c r="F59" s="0" t="s">
        <v>269</v>
      </c>
      <c r="G59" s="20" t="s">
        <v>222</v>
      </c>
      <c r="H59" s="21" t="s">
        <v>270</v>
      </c>
      <c r="I59" s="21" t="s">
        <v>36</v>
      </c>
      <c r="J59" s="21" t="n">
        <v>2309109</v>
      </c>
      <c r="K59" s="21" t="n">
        <v>0.088</v>
      </c>
      <c r="L59" s="0" t="n">
        <f aca="false">K59*B59</f>
        <v>0.176</v>
      </c>
      <c r="M59" s="6" t="n">
        <f aca="false">B59*12</f>
        <v>24</v>
      </c>
      <c r="N59" s="6" t="n">
        <f aca="false">M59*K59</f>
        <v>2.112</v>
      </c>
    </row>
    <row r="60" customFormat="false" ht="12.8" hidden="false" customHeight="false" outlineLevel="0" collapsed="false">
      <c r="A60" s="0" t="s">
        <v>271</v>
      </c>
      <c r="B60" s="0" t="n">
        <v>2</v>
      </c>
      <c r="C60" s="0" t="s">
        <v>272</v>
      </c>
      <c r="D60" s="0" t="s">
        <v>46</v>
      </c>
      <c r="E60" s="0" t="s">
        <v>273</v>
      </c>
      <c r="F60" s="21" t="s">
        <v>274</v>
      </c>
      <c r="G60" s="20" t="s">
        <v>222</v>
      </c>
      <c r="H60" s="21" t="s">
        <v>275</v>
      </c>
      <c r="I60" s="21" t="s">
        <v>36</v>
      </c>
      <c r="J60" s="21" t="n">
        <v>2138433</v>
      </c>
      <c r="K60" s="21" t="n">
        <v>0.0184</v>
      </c>
      <c r="L60" s="0" t="n">
        <f aca="false">K60*B60</f>
        <v>0.0368</v>
      </c>
      <c r="M60" s="6" t="n">
        <f aca="false">B60*12</f>
        <v>24</v>
      </c>
      <c r="N60" s="6" t="n">
        <f aca="false">M60*K60</f>
        <v>0.4416</v>
      </c>
    </row>
    <row r="61" customFormat="false" ht="12.8" hidden="false" customHeight="false" outlineLevel="0" collapsed="false">
      <c r="A61" s="0" t="s">
        <v>276</v>
      </c>
      <c r="B61" s="0" t="n">
        <v>3</v>
      </c>
      <c r="C61" s="0" t="s">
        <v>277</v>
      </c>
      <c r="D61" s="0" t="s">
        <v>46</v>
      </c>
      <c r="E61" s="0" t="s">
        <v>278</v>
      </c>
      <c r="F61" s="0" t="s">
        <v>279</v>
      </c>
      <c r="G61" s="20" t="s">
        <v>222</v>
      </c>
      <c r="H61" s="21" t="s">
        <v>280</v>
      </c>
      <c r="I61" s="21" t="s">
        <v>36</v>
      </c>
      <c r="J61" s="21" t="n">
        <v>1469793</v>
      </c>
      <c r="K61" s="21" t="n">
        <v>0.015</v>
      </c>
      <c r="L61" s="0" t="n">
        <f aca="false">K61*B61</f>
        <v>0.045</v>
      </c>
      <c r="M61" s="6" t="n">
        <f aca="false">B61*12</f>
        <v>36</v>
      </c>
      <c r="N61" s="6" t="n">
        <f aca="false">M61*K61</f>
        <v>0.54</v>
      </c>
    </row>
    <row r="62" customFormat="false" ht="12.8" hidden="false" customHeight="false" outlineLevel="0" collapsed="false">
      <c r="A62" s="0" t="s">
        <v>281</v>
      </c>
      <c r="B62" s="0" t="n">
        <v>5</v>
      </c>
      <c r="C62" s="0" t="s">
        <v>282</v>
      </c>
      <c r="D62" s="0" t="s">
        <v>46</v>
      </c>
      <c r="E62" s="0" t="s">
        <v>283</v>
      </c>
      <c r="F62" s="19" t="s">
        <v>284</v>
      </c>
      <c r="G62" s="0" t="s">
        <v>222</v>
      </c>
      <c r="H62" s="19" t="s">
        <v>285</v>
      </c>
      <c r="I62" s="21" t="s">
        <v>36</v>
      </c>
      <c r="J62" s="21" t="n">
        <v>1469815</v>
      </c>
      <c r="K62" s="21" t="n">
        <v>0.0146</v>
      </c>
      <c r="L62" s="0" t="n">
        <f aca="false">K62*B62</f>
        <v>0.073</v>
      </c>
      <c r="M62" s="6" t="n">
        <f aca="false">B62*12</f>
        <v>60</v>
      </c>
      <c r="N62" s="6" t="n">
        <f aca="false">M62*K62</f>
        <v>0.876</v>
      </c>
    </row>
    <row r="63" customFormat="false" ht="12.8" hidden="false" customHeight="false" outlineLevel="0" collapsed="false">
      <c r="A63" s="0" t="s">
        <v>286</v>
      </c>
      <c r="B63" s="0" t="n">
        <v>5</v>
      </c>
      <c r="C63" s="0" t="s">
        <v>287</v>
      </c>
      <c r="D63" s="0" t="s">
        <v>46</v>
      </c>
      <c r="E63" s="0" t="s">
        <v>288</v>
      </c>
      <c r="F63" s="19" t="s">
        <v>289</v>
      </c>
      <c r="G63" s="20" t="s">
        <v>222</v>
      </c>
      <c r="H63" s="21" t="s">
        <v>290</v>
      </c>
      <c r="I63" s="21" t="s">
        <v>36</v>
      </c>
      <c r="J63" s="21" t="n">
        <v>1469765</v>
      </c>
      <c r="K63" s="21" t="n">
        <v>0.0097</v>
      </c>
      <c r="L63" s="0" t="n">
        <f aca="false">K63*B63</f>
        <v>0.0485</v>
      </c>
      <c r="M63" s="6" t="n">
        <f aca="false">B63*12</f>
        <v>60</v>
      </c>
      <c r="N63" s="6" t="n">
        <f aca="false">M63*K63</f>
        <v>0.582</v>
      </c>
    </row>
    <row r="64" customFormat="false" ht="12.8" hidden="false" customHeight="false" outlineLevel="0" collapsed="false">
      <c r="A64" s="0" t="s">
        <v>291</v>
      </c>
      <c r="B64" s="0" t="n">
        <v>1</v>
      </c>
      <c r="C64" s="0" t="s">
        <v>292</v>
      </c>
      <c r="D64" s="0" t="s">
        <v>226</v>
      </c>
      <c r="E64" s="0" t="s">
        <v>293</v>
      </c>
      <c r="F64" s="0" t="s">
        <v>294</v>
      </c>
      <c r="G64" s="20" t="s">
        <v>222</v>
      </c>
      <c r="H64" s="21" t="s">
        <v>295</v>
      </c>
      <c r="I64" s="21" t="s">
        <v>36</v>
      </c>
      <c r="J64" s="21" t="n">
        <v>2140866</v>
      </c>
      <c r="K64" s="21" t="n">
        <v>0.0168</v>
      </c>
      <c r="L64" s="0" t="n">
        <f aca="false">K64*B64</f>
        <v>0.0168</v>
      </c>
      <c r="M64" s="6" t="n">
        <f aca="false">B64*12</f>
        <v>12</v>
      </c>
      <c r="N64" s="6" t="n">
        <f aca="false">M64*K64</f>
        <v>0.2016</v>
      </c>
    </row>
    <row r="65" customFormat="false" ht="12.8" hidden="false" customHeight="false" outlineLevel="0" collapsed="false">
      <c r="A65" s="0" t="s">
        <v>296</v>
      </c>
      <c r="B65" s="0" t="n">
        <v>4</v>
      </c>
      <c r="C65" s="0" t="s">
        <v>297</v>
      </c>
      <c r="D65" s="0" t="s">
        <v>226</v>
      </c>
      <c r="E65" s="0" t="s">
        <v>298</v>
      </c>
      <c r="F65" s="0" t="s">
        <v>299</v>
      </c>
      <c r="G65" s="20" t="s">
        <v>205</v>
      </c>
      <c r="H65" s="21" t="s">
        <v>300</v>
      </c>
      <c r="I65" s="21" t="s">
        <v>36</v>
      </c>
      <c r="J65" s="21" t="n">
        <v>2073090</v>
      </c>
      <c r="K65" s="21" t="n">
        <v>0.0082</v>
      </c>
      <c r="L65" s="0" t="n">
        <f aca="false">K65*B65</f>
        <v>0.0328</v>
      </c>
      <c r="M65" s="6" t="n">
        <f aca="false">B65*12</f>
        <v>48</v>
      </c>
      <c r="N65" s="6" t="n">
        <f aca="false">M65*K65</f>
        <v>0.3936</v>
      </c>
    </row>
    <row r="66" customFormat="false" ht="12.8" hidden="false" customHeight="false" outlineLevel="0" collapsed="false">
      <c r="A66" s="0" t="s">
        <v>301</v>
      </c>
      <c r="B66" s="0" t="n">
        <v>1</v>
      </c>
      <c r="C66" s="0" t="s">
        <v>302</v>
      </c>
      <c r="D66" s="0" t="s">
        <v>226</v>
      </c>
      <c r="E66" s="0" t="s">
        <v>303</v>
      </c>
      <c r="F66" s="21" t="s">
        <v>304</v>
      </c>
      <c r="G66" s="20" t="s">
        <v>42</v>
      </c>
      <c r="H66" s="21" t="s">
        <v>305</v>
      </c>
      <c r="I66" s="21" t="s">
        <v>36</v>
      </c>
      <c r="J66" s="21" t="n">
        <v>2059158</v>
      </c>
      <c r="K66" s="21" t="n">
        <v>0.0259</v>
      </c>
      <c r="L66" s="0" t="n">
        <f aca="false">K66*B66</f>
        <v>0.0259</v>
      </c>
      <c r="M66" s="6" t="n">
        <f aca="false">B66*12</f>
        <v>12</v>
      </c>
      <c r="N66" s="6" t="n">
        <f aca="false">M66*K66</f>
        <v>0.3108</v>
      </c>
    </row>
    <row r="67" customFormat="false" ht="12.8" hidden="false" customHeight="false" outlineLevel="0" collapsed="false">
      <c r="A67" s="0" t="s">
        <v>306</v>
      </c>
      <c r="B67" s="0" t="n">
        <v>2</v>
      </c>
      <c r="C67" s="0" t="s">
        <v>238</v>
      </c>
      <c r="D67" s="0" t="s">
        <v>226</v>
      </c>
      <c r="E67" s="0" t="s">
        <v>307</v>
      </c>
      <c r="F67" s="19" t="s">
        <v>308</v>
      </c>
      <c r="G67" s="0" t="s">
        <v>222</v>
      </c>
      <c r="H67" s="0" t="s">
        <v>309</v>
      </c>
      <c r="I67" s="0" t="s">
        <v>36</v>
      </c>
      <c r="J67" s="0" t="n">
        <v>1469669</v>
      </c>
      <c r="K67" s="0" t="n">
        <v>0.0148</v>
      </c>
      <c r="L67" s="0" t="n">
        <f aca="false">K67*B67</f>
        <v>0.0296</v>
      </c>
      <c r="M67" s="6" t="n">
        <f aca="false">B67*12</f>
        <v>24</v>
      </c>
      <c r="N67" s="6" t="n">
        <f aca="false">M67*K67</f>
        <v>0.3552</v>
      </c>
    </row>
    <row r="68" customFormat="false" ht="12.8" hidden="false" customHeight="false" outlineLevel="0" collapsed="false">
      <c r="A68" s="0" t="s">
        <v>310</v>
      </c>
      <c r="B68" s="0" t="n">
        <v>1</v>
      </c>
      <c r="C68" s="0" t="s">
        <v>311</v>
      </c>
      <c r="D68" s="0" t="s">
        <v>226</v>
      </c>
      <c r="E68" s="0" t="s">
        <v>312</v>
      </c>
      <c r="F68" s="19" t="s">
        <v>313</v>
      </c>
      <c r="G68" s="0" t="s">
        <v>222</v>
      </c>
      <c r="H68" s="0" t="s">
        <v>314</v>
      </c>
      <c r="I68" s="0" t="s">
        <v>36</v>
      </c>
      <c r="J68" s="0" t="n">
        <v>2616728</v>
      </c>
      <c r="K68" s="0" t="n">
        <v>0.017</v>
      </c>
      <c r="L68" s="0" t="n">
        <f aca="false">K68*B68</f>
        <v>0.017</v>
      </c>
      <c r="M68" s="6" t="n">
        <f aca="false">B68*12</f>
        <v>12</v>
      </c>
      <c r="N68" s="6" t="n">
        <f aca="false">M68*K68</f>
        <v>0.204</v>
      </c>
    </row>
    <row r="69" customFormat="false" ht="12.8" hidden="false" customHeight="false" outlineLevel="0" collapsed="false">
      <c r="A69" s="0" t="s">
        <v>315</v>
      </c>
      <c r="B69" s="0" t="n">
        <v>1</v>
      </c>
      <c r="C69" s="0" t="s">
        <v>316</v>
      </c>
      <c r="D69" s="0" t="s">
        <v>226</v>
      </c>
      <c r="E69" s="0" t="s">
        <v>317</v>
      </c>
      <c r="F69" s="19" t="s">
        <v>318</v>
      </c>
      <c r="G69" s="20" t="s">
        <v>222</v>
      </c>
      <c r="H69" s="21" t="s">
        <v>319</v>
      </c>
      <c r="I69" s="21" t="s">
        <v>36</v>
      </c>
      <c r="J69" s="21" t="n">
        <v>1469662</v>
      </c>
      <c r="K69" s="21" t="n">
        <v>0.0146</v>
      </c>
      <c r="L69" s="0" t="n">
        <f aca="false">K69*B69</f>
        <v>0.0146</v>
      </c>
      <c r="M69" s="6" t="n">
        <f aca="false">B69*12</f>
        <v>12</v>
      </c>
      <c r="N69" s="6" t="n">
        <f aca="false">M69*K69</f>
        <v>0.1752</v>
      </c>
    </row>
    <row r="70" customFormat="false" ht="12.8" hidden="false" customHeight="false" outlineLevel="0" collapsed="false">
      <c r="A70" s="0" t="s">
        <v>320</v>
      </c>
      <c r="B70" s="0" t="n">
        <v>26</v>
      </c>
      <c r="C70" s="0" t="s">
        <v>316</v>
      </c>
      <c r="D70" s="0" t="s">
        <v>46</v>
      </c>
      <c r="E70" s="0" t="s">
        <v>321</v>
      </c>
      <c r="F70" s="19" t="s">
        <v>322</v>
      </c>
      <c r="G70" s="20" t="s">
        <v>222</v>
      </c>
      <c r="H70" s="21" t="s">
        <v>323</v>
      </c>
      <c r="I70" s="21" t="s">
        <v>36</v>
      </c>
      <c r="J70" s="21" t="n">
        <v>1469740</v>
      </c>
      <c r="K70" s="21" t="n">
        <v>0.0146</v>
      </c>
      <c r="L70" s="0" t="n">
        <f aca="false">K70*B70</f>
        <v>0.3796</v>
      </c>
      <c r="M70" s="6" t="n">
        <f aca="false">B70*12</f>
        <v>312</v>
      </c>
      <c r="N70" s="6" t="n">
        <f aca="false">M70*K70</f>
        <v>4.5552</v>
      </c>
    </row>
    <row r="71" customFormat="false" ht="12.8" hidden="false" customHeight="false" outlineLevel="0" collapsed="false">
      <c r="A71" s="0" t="s">
        <v>324</v>
      </c>
      <c r="B71" s="0" t="n">
        <v>8</v>
      </c>
      <c r="C71" s="0" t="s">
        <v>325</v>
      </c>
      <c r="D71" s="0" t="s">
        <v>46</v>
      </c>
      <c r="E71" s="0" t="s">
        <v>326</v>
      </c>
      <c r="F71" s="19" t="s">
        <v>327</v>
      </c>
      <c r="G71" s="20" t="s">
        <v>222</v>
      </c>
      <c r="H71" s="21" t="s">
        <v>328</v>
      </c>
      <c r="I71" s="21" t="s">
        <v>36</v>
      </c>
      <c r="J71" s="21" t="n">
        <v>1469671</v>
      </c>
      <c r="K71" s="21" t="n">
        <v>0.0146</v>
      </c>
      <c r="L71" s="0" t="n">
        <f aca="false">K71*B71</f>
        <v>0.1168</v>
      </c>
      <c r="M71" s="6" t="n">
        <f aca="false">B71*12</f>
        <v>96</v>
      </c>
      <c r="N71" s="6" t="n">
        <f aca="false">M71*K71</f>
        <v>1.4016</v>
      </c>
    </row>
    <row r="72" customFormat="false" ht="12.8" hidden="false" customHeight="false" outlineLevel="0" collapsed="false">
      <c r="A72" s="0" t="s">
        <v>329</v>
      </c>
      <c r="B72" s="0" t="n">
        <v>8</v>
      </c>
      <c r="C72" s="0" t="s">
        <v>243</v>
      </c>
      <c r="D72" s="0" t="s">
        <v>330</v>
      </c>
      <c r="E72" s="0" t="s">
        <v>331</v>
      </c>
      <c r="F72" s="0" t="s">
        <v>332</v>
      </c>
      <c r="G72" s="20" t="s">
        <v>222</v>
      </c>
      <c r="H72" s="21" t="s">
        <v>333</v>
      </c>
      <c r="I72" s="21" t="s">
        <v>36</v>
      </c>
      <c r="J72" s="21" t="n">
        <v>1469846</v>
      </c>
      <c r="K72" s="21" t="n">
        <v>0.0238</v>
      </c>
      <c r="L72" s="0" t="n">
        <f aca="false">K72*B72</f>
        <v>0.1904</v>
      </c>
      <c r="M72" s="6" t="n">
        <f aca="false">B72*12</f>
        <v>96</v>
      </c>
      <c r="N72" s="6" t="n">
        <f aca="false">M72*K72</f>
        <v>2.2848</v>
      </c>
    </row>
    <row r="73" customFormat="false" ht="12.8" hidden="false" customHeight="false" outlineLevel="0" collapsed="false">
      <c r="A73" s="0" t="s">
        <v>334</v>
      </c>
      <c r="B73" s="0" t="n">
        <v>8</v>
      </c>
      <c r="C73" s="0" t="s">
        <v>101</v>
      </c>
      <c r="D73" s="0" t="s">
        <v>330</v>
      </c>
      <c r="E73" s="0" t="s">
        <v>99</v>
      </c>
      <c r="L73" s="0" t="n">
        <f aca="false">K73*B73</f>
        <v>0</v>
      </c>
      <c r="M73" s="6" t="n">
        <f aca="false">B73*12</f>
        <v>96</v>
      </c>
      <c r="N73" s="6" t="n">
        <f aca="false">M73*K73</f>
        <v>0</v>
      </c>
    </row>
    <row r="74" customFormat="false" ht="12.8" hidden="false" customHeight="false" outlineLevel="0" collapsed="false">
      <c r="A74" s="0" t="s">
        <v>335</v>
      </c>
      <c r="B74" s="0" t="n">
        <v>1</v>
      </c>
      <c r="C74" s="0" t="s">
        <v>336</v>
      </c>
      <c r="D74" s="0" t="s">
        <v>337</v>
      </c>
      <c r="E74" s="0" t="s">
        <v>338</v>
      </c>
      <c r="F74" s="22" t="s">
        <v>339</v>
      </c>
      <c r="G74" s="23" t="s">
        <v>340</v>
      </c>
      <c r="H74" s="22" t="s">
        <v>341</v>
      </c>
      <c r="I74" s="23" t="s">
        <v>342</v>
      </c>
      <c r="J74" s="22" t="s">
        <v>343</v>
      </c>
      <c r="K74" s="23" t="n">
        <v>0.709</v>
      </c>
      <c r="L74" s="0" t="n">
        <f aca="false">K74*B74</f>
        <v>0.709</v>
      </c>
      <c r="M74" s="6" t="n">
        <f aca="false">B74*12</f>
        <v>12</v>
      </c>
      <c r="N74" s="6" t="n">
        <f aca="false">M74*K74</f>
        <v>8.508</v>
      </c>
    </row>
    <row r="75" customFormat="false" ht="12.8" hidden="false" customHeight="false" outlineLevel="0" collapsed="false">
      <c r="A75" s="0" t="s">
        <v>344</v>
      </c>
      <c r="B75" s="0" t="n">
        <v>111</v>
      </c>
      <c r="C75" s="0" t="s">
        <v>345</v>
      </c>
      <c r="D75" s="0" t="s">
        <v>346</v>
      </c>
      <c r="E75" s="0" t="s">
        <v>99</v>
      </c>
      <c r="L75" s="0" t="n">
        <f aca="false">K75*B75</f>
        <v>0</v>
      </c>
      <c r="M75" s="6" t="n">
        <f aca="false">B75*12</f>
        <v>1332</v>
      </c>
      <c r="N75" s="6" t="n">
        <f aca="false">M75*K75</f>
        <v>0</v>
      </c>
    </row>
    <row r="76" customFormat="false" ht="12.8" hidden="false" customHeight="false" outlineLevel="0" collapsed="false">
      <c r="A76" s="0" t="s">
        <v>347</v>
      </c>
      <c r="B76" s="0" t="n">
        <v>1</v>
      </c>
      <c r="C76" s="0" t="s">
        <v>348</v>
      </c>
      <c r="D76" s="0" t="s">
        <v>349</v>
      </c>
      <c r="E76" s="0" t="s">
        <v>350</v>
      </c>
      <c r="F76" s="10" t="s">
        <v>351</v>
      </c>
      <c r="G76" s="8" t="s">
        <v>352</v>
      </c>
      <c r="H76" s="10" t="s">
        <v>353</v>
      </c>
      <c r="I76" s="10" t="s">
        <v>138</v>
      </c>
      <c r="J76" s="13"/>
      <c r="K76" s="10" t="n">
        <v>2.385</v>
      </c>
      <c r="L76" s="0" t="n">
        <f aca="false">K76*B76</f>
        <v>2.385</v>
      </c>
      <c r="M76" s="6" t="n">
        <f aca="false">B76*12</f>
        <v>12</v>
      </c>
      <c r="N76" s="6" t="n">
        <f aca="false">M76*K76</f>
        <v>28.62</v>
      </c>
    </row>
    <row r="77" customFormat="false" ht="46.25" hidden="false" customHeight="false" outlineLevel="0" collapsed="false">
      <c r="A77" s="0" t="s">
        <v>354</v>
      </c>
      <c r="B77" s="0" t="n">
        <v>1</v>
      </c>
      <c r="C77" s="0" t="s">
        <v>355</v>
      </c>
      <c r="D77" s="0" t="s">
        <v>356</v>
      </c>
      <c r="E77" s="0" t="s">
        <v>357</v>
      </c>
      <c r="F77" s="10" t="s">
        <v>358</v>
      </c>
      <c r="G77" s="8" t="s">
        <v>359</v>
      </c>
      <c r="H77" s="10" t="s">
        <v>360</v>
      </c>
      <c r="I77" s="10" t="s">
        <v>342</v>
      </c>
      <c r="J77" s="24" t="s">
        <v>361</v>
      </c>
      <c r="K77" s="10" t="n">
        <v>0.21</v>
      </c>
      <c r="L77" s="0" t="n">
        <f aca="false">K77*B77</f>
        <v>0.21</v>
      </c>
      <c r="M77" s="6" t="n">
        <f aca="false">B77*12</f>
        <v>12</v>
      </c>
      <c r="N77" s="6" t="n">
        <f aca="false">M77*K77</f>
        <v>2.52</v>
      </c>
    </row>
    <row r="78" customFormat="false" ht="23.85" hidden="false" customHeight="false" outlineLevel="0" collapsed="false">
      <c r="A78" s="0" t="s">
        <v>362</v>
      </c>
      <c r="B78" s="0" t="n">
        <v>1</v>
      </c>
      <c r="C78" s="0" t="s">
        <v>363</v>
      </c>
      <c r="D78" s="0" t="s">
        <v>364</v>
      </c>
      <c r="E78" s="0" t="s">
        <v>365</v>
      </c>
      <c r="F78" s="13" t="s">
        <v>366</v>
      </c>
      <c r="G78" s="8" t="s">
        <v>352</v>
      </c>
      <c r="H78" s="11" t="s">
        <v>367</v>
      </c>
      <c r="I78" s="13" t="s">
        <v>36</v>
      </c>
      <c r="J78" s="13" t="n">
        <v>1469051</v>
      </c>
      <c r="K78" s="13" t="n">
        <v>0.798</v>
      </c>
      <c r="L78" s="0" t="n">
        <f aca="false">K78*B78</f>
        <v>0.798</v>
      </c>
      <c r="M78" s="6" t="n">
        <f aca="false">B78*12</f>
        <v>12</v>
      </c>
      <c r="N78" s="6" t="n">
        <f aca="false">M78*K78</f>
        <v>9.576</v>
      </c>
    </row>
    <row r="79" customFormat="false" ht="12.8" hidden="false" customHeight="false" outlineLevel="0" collapsed="false">
      <c r="A79" s="0" t="s">
        <v>368</v>
      </c>
      <c r="B79" s="0" t="n">
        <v>5</v>
      </c>
      <c r="C79" s="0" t="s">
        <v>369</v>
      </c>
      <c r="D79" s="0" t="s">
        <v>356</v>
      </c>
      <c r="E79" s="0" t="s">
        <v>370</v>
      </c>
      <c r="F79" s="10" t="s">
        <v>371</v>
      </c>
      <c r="G79" s="8" t="s">
        <v>352</v>
      </c>
      <c r="H79" s="10" t="s">
        <v>372</v>
      </c>
      <c r="I79" s="10" t="s">
        <v>36</v>
      </c>
      <c r="J79" s="10" t="n">
        <v>2531091</v>
      </c>
      <c r="K79" s="10" t="n">
        <v>1.14</v>
      </c>
      <c r="L79" s="0" t="n">
        <f aca="false">K79*B79</f>
        <v>5.7</v>
      </c>
      <c r="M79" s="6" t="n">
        <f aca="false">B79*12</f>
        <v>60</v>
      </c>
      <c r="N79" s="6" t="n">
        <f aca="false">M79*K79</f>
        <v>68.4</v>
      </c>
    </row>
    <row r="80" customFormat="false" ht="12.8" hidden="false" customHeight="false" outlineLevel="0" collapsed="false">
      <c r="A80" s="0" t="s">
        <v>373</v>
      </c>
      <c r="B80" s="0" t="n">
        <v>1</v>
      </c>
      <c r="C80" s="0" t="s">
        <v>374</v>
      </c>
      <c r="D80" s="0" t="s">
        <v>375</v>
      </c>
      <c r="E80" s="0" t="s">
        <v>376</v>
      </c>
      <c r="F80" s="10" t="s">
        <v>377</v>
      </c>
      <c r="G80" s="8" t="s">
        <v>378</v>
      </c>
      <c r="H80" s="10" t="s">
        <v>379</v>
      </c>
      <c r="I80" s="10" t="s">
        <v>138</v>
      </c>
      <c r="J80" s="10" t="s">
        <v>380</v>
      </c>
      <c r="K80" s="10" t="n">
        <v>4</v>
      </c>
      <c r="L80" s="0" t="n">
        <f aca="false">K80*B80</f>
        <v>4</v>
      </c>
      <c r="M80" s="6" t="n">
        <f aca="false">B80*12</f>
        <v>12</v>
      </c>
      <c r="N80" s="6" t="n">
        <f aca="false">M80*K80</f>
        <v>48</v>
      </c>
    </row>
    <row r="81" customFormat="false" ht="12.8" hidden="false" customHeight="false" outlineLevel="0" collapsed="false">
      <c r="A81" s="0" t="s">
        <v>381</v>
      </c>
      <c r="B81" s="0" t="n">
        <v>1</v>
      </c>
      <c r="C81" s="0" t="s">
        <v>382</v>
      </c>
      <c r="D81" s="0" t="s">
        <v>356</v>
      </c>
      <c r="E81" s="0" t="s">
        <v>383</v>
      </c>
      <c r="F81" s="13" t="s">
        <v>384</v>
      </c>
      <c r="G81" s="8" t="s">
        <v>378</v>
      </c>
      <c r="H81" s="13" t="s">
        <v>382</v>
      </c>
      <c r="I81" s="13" t="s">
        <v>36</v>
      </c>
      <c r="J81" s="13" t="n">
        <v>2509898</v>
      </c>
      <c r="K81" s="13" t="n">
        <v>0.7</v>
      </c>
      <c r="L81" s="0" t="n">
        <f aca="false">K81*B81</f>
        <v>0.7</v>
      </c>
      <c r="M81" s="6" t="n">
        <f aca="false">B81*12</f>
        <v>12</v>
      </c>
      <c r="N81" s="6" t="n">
        <f aca="false">M81*K81</f>
        <v>8.4</v>
      </c>
    </row>
    <row r="82" customFormat="false" ht="12.8" hidden="false" customHeight="false" outlineLevel="0" collapsed="false">
      <c r="A82" s="0" t="s">
        <v>385</v>
      </c>
      <c r="B82" s="0" t="n">
        <v>1</v>
      </c>
      <c r="C82" s="0" t="s">
        <v>386</v>
      </c>
      <c r="D82" s="0" t="s">
        <v>356</v>
      </c>
      <c r="E82" s="0" t="s">
        <v>387</v>
      </c>
      <c r="F82" s="10" t="s">
        <v>388</v>
      </c>
      <c r="G82" s="8" t="s">
        <v>378</v>
      </c>
      <c r="H82" s="10" t="s">
        <v>389</v>
      </c>
      <c r="I82" s="10" t="s">
        <v>36</v>
      </c>
      <c r="J82" s="10" t="n">
        <v>9758232</v>
      </c>
      <c r="K82" s="10" t="n">
        <v>0.174</v>
      </c>
      <c r="L82" s="0" t="n">
        <f aca="false">K82*B82</f>
        <v>0.174</v>
      </c>
      <c r="M82" s="6" t="n">
        <f aca="false">B82*12</f>
        <v>12</v>
      </c>
      <c r="N82" s="6" t="n">
        <f aca="false">M82*K82</f>
        <v>2.088</v>
      </c>
    </row>
    <row r="83" customFormat="false" ht="12.8" hidden="false" customHeight="false" outlineLevel="0" collapsed="false">
      <c r="A83" s="0" t="s">
        <v>390</v>
      </c>
      <c r="B83" s="0" t="n">
        <v>1</v>
      </c>
      <c r="C83" s="0" t="s">
        <v>391</v>
      </c>
      <c r="D83" s="0" t="s">
        <v>392</v>
      </c>
      <c r="E83" s="0" t="s">
        <v>393</v>
      </c>
      <c r="F83" s="13" t="s">
        <v>394</v>
      </c>
      <c r="G83" s="8" t="s">
        <v>151</v>
      </c>
      <c r="H83" s="13" t="s">
        <v>395</v>
      </c>
      <c r="I83" s="13" t="s">
        <v>36</v>
      </c>
      <c r="J83" s="13" t="n">
        <v>1827640</v>
      </c>
      <c r="K83" s="13" t="n">
        <v>0.685</v>
      </c>
      <c r="L83" s="0" t="n">
        <f aca="false">K83*B83</f>
        <v>0.685</v>
      </c>
      <c r="M83" s="6" t="n">
        <f aca="false">B83*12</f>
        <v>12</v>
      </c>
      <c r="N83" s="6" t="n">
        <f aca="false">M83*K83</f>
        <v>8.22</v>
      </c>
    </row>
    <row r="84" customFormat="false" ht="12.8" hidden="false" customHeight="false" outlineLevel="0" collapsed="false">
      <c r="A84" s="0" t="s">
        <v>396</v>
      </c>
      <c r="B84" s="0" t="n">
        <v>1</v>
      </c>
      <c r="C84" s="0" t="s">
        <v>397</v>
      </c>
      <c r="D84" s="0" t="s">
        <v>398</v>
      </c>
      <c r="E84" s="0" t="s">
        <v>399</v>
      </c>
      <c r="F84" s="12" t="s">
        <v>400</v>
      </c>
      <c r="G84" s="8" t="s">
        <v>401</v>
      </c>
      <c r="H84" s="12" t="s">
        <v>397</v>
      </c>
      <c r="I84" s="10" t="s">
        <v>36</v>
      </c>
      <c r="J84" s="10" t="n">
        <v>2577278</v>
      </c>
      <c r="K84" s="10" t="n">
        <v>1.27</v>
      </c>
      <c r="L84" s="0" t="n">
        <f aca="false">K84*B84</f>
        <v>1.27</v>
      </c>
      <c r="M84" s="6" t="n">
        <f aca="false">B84*12</f>
        <v>12</v>
      </c>
      <c r="N84" s="6" t="n">
        <f aca="false">M84*K84</f>
        <v>15.24</v>
      </c>
    </row>
    <row r="85" customFormat="false" ht="12.8" hidden="false" customHeight="false" outlineLevel="0" collapsed="false">
      <c r="A85" s="0" t="s">
        <v>402</v>
      </c>
      <c r="B85" s="0" t="n">
        <v>8</v>
      </c>
      <c r="C85" s="0" t="s">
        <v>403</v>
      </c>
      <c r="D85" s="0" t="s">
        <v>404</v>
      </c>
      <c r="E85" s="0" t="s">
        <v>405</v>
      </c>
      <c r="F85" s="13" t="s">
        <v>406</v>
      </c>
      <c r="G85" s="8"/>
      <c r="H85" s="11" t="s">
        <v>407</v>
      </c>
      <c r="I85" s="13" t="s">
        <v>36</v>
      </c>
      <c r="J85" s="13" t="n">
        <v>2215503</v>
      </c>
      <c r="K85" s="13" t="n">
        <v>1</v>
      </c>
      <c r="L85" s="0" t="n">
        <f aca="false">K85*B85</f>
        <v>8</v>
      </c>
      <c r="M85" s="6" t="n">
        <f aca="false">B85*12</f>
        <v>96</v>
      </c>
      <c r="N85" s="6" t="n">
        <f aca="false">M85*K85</f>
        <v>96</v>
      </c>
    </row>
    <row r="86" customFormat="false" ht="12.8" hidden="false" customHeight="false" outlineLevel="0" collapsed="false">
      <c r="A86" s="0" t="s">
        <v>408</v>
      </c>
      <c r="B86" s="0" t="n">
        <v>1</v>
      </c>
      <c r="C86" s="0" t="s">
        <v>409</v>
      </c>
      <c r="D86" s="0" t="s">
        <v>410</v>
      </c>
      <c r="E86" s="0" t="s">
        <v>411</v>
      </c>
      <c r="F86" s="10" t="s">
        <v>412</v>
      </c>
      <c r="G86" s="8" t="s">
        <v>413</v>
      </c>
      <c r="H86" s="10" t="s">
        <v>414</v>
      </c>
      <c r="I86" s="10" t="s">
        <v>415</v>
      </c>
      <c r="J86" s="10" t="s">
        <v>416</v>
      </c>
      <c r="K86" s="10" t="n">
        <v>3</v>
      </c>
      <c r="L86" s="0" t="n">
        <f aca="false">K86*B86</f>
        <v>3</v>
      </c>
      <c r="M86" s="6" t="n">
        <f aca="false">B86*12</f>
        <v>12</v>
      </c>
      <c r="N86" s="6" t="n">
        <f aca="false">M86*K86</f>
        <v>36</v>
      </c>
    </row>
    <row r="87" customFormat="false" ht="12.8" hidden="false" customHeight="false" outlineLevel="0" collapsed="false">
      <c r="A87" s="0" t="s">
        <v>417</v>
      </c>
      <c r="B87" s="0" t="n">
        <v>1</v>
      </c>
      <c r="C87" s="0" t="s">
        <v>418</v>
      </c>
      <c r="D87" s="0" t="s">
        <v>419</v>
      </c>
      <c r="E87" s="0" t="s">
        <v>420</v>
      </c>
      <c r="F87" s="13" t="s">
        <v>421</v>
      </c>
      <c r="G87" s="8" t="s">
        <v>422</v>
      </c>
      <c r="H87" s="13" t="s">
        <v>423</v>
      </c>
      <c r="I87" s="13" t="s">
        <v>36</v>
      </c>
      <c r="J87" s="13" t="n">
        <v>2101339</v>
      </c>
      <c r="K87" s="13" t="n">
        <v>0.608</v>
      </c>
      <c r="L87" s="0" t="n">
        <f aca="false">K87*B87</f>
        <v>0.608</v>
      </c>
      <c r="M87" s="6" t="n">
        <f aca="false">B87*12</f>
        <v>12</v>
      </c>
      <c r="N87" s="6" t="n">
        <f aca="false">M87*K87</f>
        <v>7.296</v>
      </c>
    </row>
    <row r="88" customFormat="false" ht="23.85" hidden="false" customHeight="false" outlineLevel="0" collapsed="false">
      <c r="A88" s="0" t="s">
        <v>424</v>
      </c>
      <c r="B88" s="0" t="n">
        <v>1</v>
      </c>
      <c r="C88" s="0" t="s">
        <v>425</v>
      </c>
      <c r="D88" s="0" t="s">
        <v>426</v>
      </c>
      <c r="E88" s="0" t="s">
        <v>427</v>
      </c>
      <c r="F88" s="13" t="s">
        <v>428</v>
      </c>
      <c r="G88" s="8" t="s">
        <v>422</v>
      </c>
      <c r="H88" s="11" t="s">
        <v>429</v>
      </c>
      <c r="I88" s="13" t="s">
        <v>36</v>
      </c>
      <c r="J88" s="11" t="n">
        <v>2101354</v>
      </c>
      <c r="K88" s="13" t="n">
        <v>0.332</v>
      </c>
      <c r="L88" s="0" t="n">
        <f aca="false">K88*B88</f>
        <v>0.332</v>
      </c>
      <c r="M88" s="6" t="n">
        <f aca="false">B88*12</f>
        <v>12</v>
      </c>
      <c r="N88" s="6" t="n">
        <f aca="false">M88*K88</f>
        <v>3.984</v>
      </c>
    </row>
    <row r="89" customFormat="false" ht="23.85" hidden="false" customHeight="false" outlineLevel="0" collapsed="false">
      <c r="A89" s="0" t="s">
        <v>430</v>
      </c>
      <c r="B89" s="0" t="n">
        <v>1</v>
      </c>
      <c r="C89" s="0" t="s">
        <v>431</v>
      </c>
      <c r="D89" s="0" t="s">
        <v>432</v>
      </c>
      <c r="E89" s="0" t="s">
        <v>433</v>
      </c>
      <c r="F89" s="13" t="s">
        <v>434</v>
      </c>
      <c r="G89" s="8" t="s">
        <v>422</v>
      </c>
      <c r="H89" s="11" t="s">
        <v>435</v>
      </c>
      <c r="I89" s="13" t="s">
        <v>36</v>
      </c>
      <c r="J89" s="11" t="n">
        <v>2467818</v>
      </c>
      <c r="K89" s="13" t="n">
        <v>0.428</v>
      </c>
      <c r="L89" s="0" t="n">
        <f aca="false">K89*B89</f>
        <v>0.428</v>
      </c>
      <c r="M89" s="6" t="n">
        <f aca="false">B89*12</f>
        <v>12</v>
      </c>
      <c r="N89" s="6" t="n">
        <f aca="false">M89*K89</f>
        <v>5.136</v>
      </c>
    </row>
    <row r="94" customFormat="false" ht="12.8" hidden="false" customHeight="false" outlineLevel="0" collapsed="false">
      <c r="A94" s="0" t="s">
        <v>436</v>
      </c>
    </row>
    <row r="95" customFormat="false" ht="12.8" hidden="false" customHeight="false" outlineLevel="0" collapsed="false">
      <c r="A95" s="0" t="s">
        <v>437</v>
      </c>
      <c r="J95" s="0" t="s">
        <v>438</v>
      </c>
      <c r="L95" s="0" t="n">
        <f aca="false">SUM(L16:L89)</f>
        <v>60.0657</v>
      </c>
      <c r="N95" s="0" t="n">
        <f aca="false">SUM(N16:N89)</f>
        <v>720.7884</v>
      </c>
    </row>
  </sheetData>
  <hyperlinks>
    <hyperlink ref="H44" r:id="rId1" display="302-S-16-D1R1"/>
    <hyperlink ref="J44" r:id="rId2" display="302-S-16-D1R1"/>
    <hyperlink ref="H77" r:id="rId3" display="AT25DN512C-SSHF-B"/>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2019-04-24T12:58:50Z</dcterms:modified>
  <cp:revision>18</cp:revision>
  <dc:subject/>
  <dc:title/>
</cp:coreProperties>
</file>