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Dales Folder\Electronics\iMX6_Pixhawk\"/>
    </mc:Choice>
  </mc:AlternateContent>
  <bookViews>
    <workbookView xWindow="0" yWindow="0" windowWidth="37785" windowHeight="15780"/>
  </bookViews>
  <sheets>
    <sheet name="CSI length matching" sheetId="1" r:id="rId1"/>
  </sheets>
  <calcPr calcId="162913"/>
</workbook>
</file>

<file path=xl/calcChain.xml><?xml version="1.0" encoding="utf-8"?>
<calcChain xmlns="http://schemas.openxmlformats.org/spreadsheetml/2006/main">
  <c r="G31" i="1" l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33" i="1" l="1"/>
  <c r="I31" i="1" s="1"/>
  <c r="G34" i="1"/>
  <c r="J31" i="1" s="1"/>
  <c r="G36" i="1" l="1"/>
  <c r="G37" i="1" s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</calcChain>
</file>

<file path=xl/sharedStrings.xml><?xml version="1.0" encoding="utf-8"?>
<sst xmlns="http://schemas.openxmlformats.org/spreadsheetml/2006/main" count="39" uniqueCount="39">
  <si>
    <t>VID_IN_CSI0_D2</t>
  </si>
  <si>
    <t>VID_IN_CSI0_D3</t>
  </si>
  <si>
    <t>VID_IN_CSI0_D4</t>
  </si>
  <si>
    <t>VID_IN_CSI0_D5</t>
  </si>
  <si>
    <t>VID_IN_CSI0_D6</t>
  </si>
  <si>
    <t>VID_IN_CSI0_D7</t>
  </si>
  <si>
    <t>VID_IN_CSI0_D8</t>
  </si>
  <si>
    <t>VID_IN_CSI0_D9</t>
  </si>
  <si>
    <t>VID_IN_CSI0_D12</t>
  </si>
  <si>
    <t>VID_IN_CSI0_D13</t>
  </si>
  <si>
    <t>VID_IN_CSI0_D14</t>
  </si>
  <si>
    <t>VID_IN_CSI0_D15</t>
  </si>
  <si>
    <t>VID_IN_CSI0_D16</t>
  </si>
  <si>
    <t>VID_IN_CSI0_D17</t>
  </si>
  <si>
    <t>VID_IN_CSI0_D18</t>
  </si>
  <si>
    <t>VID_IN_CSI0_D19</t>
  </si>
  <si>
    <t>VID_IN_CSI0_HS</t>
  </si>
  <si>
    <t>VID_IN_CSI0_VS</t>
  </si>
  <si>
    <t>VID_IN_CSI0_PIXCLK</t>
  </si>
  <si>
    <t>VID_IN_CSI0_DE</t>
  </si>
  <si>
    <t>TOTAL LENGTH</t>
  </si>
  <si>
    <t>Length in mils</t>
  </si>
  <si>
    <t>MAX</t>
  </si>
  <si>
    <t>MIN</t>
  </si>
  <si>
    <t>Altium version 3.14.3.15 (Build 35511)</t>
  </si>
  <si>
    <t>Parallel video input CSI0 length matching</t>
  </si>
  <si>
    <t>Net name</t>
  </si>
  <si>
    <t>Difference to the longest signal</t>
  </si>
  <si>
    <t>MAX DIFFERENCE</t>
  </si>
  <si>
    <t>MAX DIFFERENCE (in mm)</t>
  </si>
  <si>
    <t>Difference to the shortest signal</t>
  </si>
  <si>
    <t>Length on the module</t>
  </si>
  <si>
    <t>Length on the baseboard</t>
  </si>
  <si>
    <t>VID_IN_CSI0_D0</t>
  </si>
  <si>
    <t>VID_IN_CSI0_D1</t>
  </si>
  <si>
    <t>VID_IN_CSI0_D10</t>
  </si>
  <si>
    <t>VID_IN_CSI0_D11</t>
  </si>
  <si>
    <t>iMX6 TinyRex CSI0 Length matching</t>
  </si>
  <si>
    <t>Length on the baseboard  before series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</si>
</sst>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Border="1"/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115" zoomScaleNormal="115" workbookViewId="0">
      <selection activeCell="I47" sqref="I47"/>
    </sheetView>
  </sheetViews>
  <sheetFormatPr defaultRowHeight="12" x14ac:dyDescent="0.2"/>
  <cols>
    <col min="1" max="1" width="18.42578125" style="1" customWidth="1"/>
    <col min="2" max="4" width="15.7109375" style="1" customWidth="1"/>
    <col min="5" max="5" width="4.7109375" style="1" customWidth="1"/>
    <col min="6" max="6" width="12.5703125" style="1" customWidth="1"/>
    <col min="7" max="7" width="15.7109375" style="1" customWidth="1"/>
    <col min="8" max="8" width="8.7109375" style="1" customWidth="1"/>
    <col min="9" max="10" width="15.7109375" style="1" customWidth="1"/>
    <col min="11" max="16384" width="9.140625" style="1"/>
  </cols>
  <sheetData>
    <row r="1" spans="1:10" ht="27" customHeight="1" x14ac:dyDescent="0.3">
      <c r="A1" s="14" t="s">
        <v>37</v>
      </c>
    </row>
    <row r="2" spans="1:10" x14ac:dyDescent="0.2">
      <c r="A2" s="2" t="s">
        <v>25</v>
      </c>
    </row>
    <row r="4" spans="1:10" x14ac:dyDescent="0.2">
      <c r="A4" s="1" t="s">
        <v>21</v>
      </c>
    </row>
    <row r="5" spans="1:10" x14ac:dyDescent="0.2">
      <c r="A5" s="1" t="s">
        <v>24</v>
      </c>
    </row>
    <row r="7" spans="1:10" ht="48" x14ac:dyDescent="0.2">
      <c r="A7" s="8" t="s">
        <v>26</v>
      </c>
      <c r="B7" s="8" t="s">
        <v>31</v>
      </c>
      <c r="C7" s="8" t="s">
        <v>32</v>
      </c>
      <c r="D7" s="8" t="s">
        <v>38</v>
      </c>
      <c r="E7" s="8"/>
      <c r="F7" s="8"/>
      <c r="G7" s="8" t="s">
        <v>20</v>
      </c>
      <c r="I7" s="8" t="s">
        <v>27</v>
      </c>
      <c r="J7" s="8" t="s">
        <v>30</v>
      </c>
    </row>
    <row r="8" spans="1:10" s="15" customFormat="1" x14ac:dyDescent="0.2">
      <c r="A8" s="15" t="s">
        <v>33</v>
      </c>
      <c r="B8" s="16">
        <v>1336.5</v>
      </c>
      <c r="C8" s="17">
        <v>995.053</v>
      </c>
      <c r="D8" s="18"/>
      <c r="E8" s="19"/>
      <c r="F8" s="19"/>
      <c r="G8" s="19">
        <f>SUM(B8:D8)</f>
        <v>2331.5529999999999</v>
      </c>
      <c r="I8" s="20">
        <f>$G$33-G8</f>
        <v>5.2520000000004075</v>
      </c>
      <c r="J8" s="20">
        <f>G8-$G$34</f>
        <v>2.31899999999996</v>
      </c>
    </row>
    <row r="9" spans="1:10" x14ac:dyDescent="0.2">
      <c r="A9" s="1" t="s">
        <v>34</v>
      </c>
      <c r="B9" s="5">
        <v>1327.7</v>
      </c>
      <c r="C9" s="4">
        <v>1007.087</v>
      </c>
      <c r="D9" s="6"/>
      <c r="E9" s="9"/>
      <c r="F9" s="9"/>
      <c r="G9" s="19">
        <f t="shared" ref="G9:G31" si="0">SUM(B9:D9)</f>
        <v>2334.7870000000003</v>
      </c>
      <c r="I9" s="20">
        <f t="shared" ref="I9:I31" si="1">$G$33-G9</f>
        <v>2.0180000000000291</v>
      </c>
      <c r="J9" s="20">
        <f t="shared" ref="J9:J31" si="2">G9-$G$34</f>
        <v>5.5530000000003383</v>
      </c>
    </row>
    <row r="10" spans="1:10" x14ac:dyDescent="0.2">
      <c r="A10" s="1" t="s">
        <v>0</v>
      </c>
      <c r="B10" s="5">
        <v>1150.3</v>
      </c>
      <c r="C10" s="4">
        <v>1180.2159999999999</v>
      </c>
      <c r="D10" s="6"/>
      <c r="E10" s="9"/>
      <c r="F10" s="9"/>
      <c r="G10" s="19">
        <f t="shared" si="0"/>
        <v>2330.5159999999996</v>
      </c>
      <c r="I10" s="20">
        <f t="shared" si="1"/>
        <v>6.2890000000006694</v>
      </c>
      <c r="J10" s="20">
        <f t="shared" si="2"/>
        <v>1.281999999999698</v>
      </c>
    </row>
    <row r="11" spans="1:10" ht="12.75" thickBot="1" x14ac:dyDescent="0.25">
      <c r="A11" s="3" t="s">
        <v>1</v>
      </c>
      <c r="B11" s="11">
        <v>1156.3</v>
      </c>
      <c r="C11" s="12">
        <v>1180.5050000000001</v>
      </c>
      <c r="D11" s="13"/>
      <c r="E11" s="10"/>
      <c r="F11" s="10"/>
      <c r="G11" s="10">
        <f t="shared" si="0"/>
        <v>2336.8050000000003</v>
      </c>
      <c r="H11" s="3"/>
      <c r="I11" s="7">
        <f t="shared" si="1"/>
        <v>0</v>
      </c>
      <c r="J11" s="7">
        <f t="shared" si="2"/>
        <v>7.5710000000003674</v>
      </c>
    </row>
    <row r="12" spans="1:10" x14ac:dyDescent="0.2">
      <c r="A12" s="1" t="s">
        <v>2</v>
      </c>
      <c r="B12" s="5">
        <v>552.1</v>
      </c>
      <c r="C12" s="4">
        <v>1779.296</v>
      </c>
      <c r="D12" s="6"/>
      <c r="E12" s="9"/>
      <c r="F12" s="9"/>
      <c r="G12" s="19">
        <f t="shared" si="0"/>
        <v>2331.3960000000002</v>
      </c>
      <c r="I12" s="20">
        <f t="shared" si="1"/>
        <v>5.4090000000001055</v>
      </c>
      <c r="J12" s="20">
        <f t="shared" si="2"/>
        <v>2.1620000000002619</v>
      </c>
    </row>
    <row r="13" spans="1:10" x14ac:dyDescent="0.2">
      <c r="A13" s="1" t="s">
        <v>3</v>
      </c>
      <c r="B13" s="5">
        <v>535</v>
      </c>
      <c r="C13" s="4">
        <v>1795.056</v>
      </c>
      <c r="D13" s="6"/>
      <c r="E13" s="9"/>
      <c r="F13" s="9"/>
      <c r="G13" s="19">
        <f t="shared" si="0"/>
        <v>2330.056</v>
      </c>
      <c r="I13" s="20">
        <f t="shared" si="1"/>
        <v>6.749000000000251</v>
      </c>
      <c r="J13" s="20">
        <f t="shared" si="2"/>
        <v>0.82200000000011642</v>
      </c>
    </row>
    <row r="14" spans="1:10" x14ac:dyDescent="0.2">
      <c r="A14" s="1" t="s">
        <v>4</v>
      </c>
      <c r="B14" s="5">
        <v>611.1</v>
      </c>
      <c r="C14" s="4">
        <v>1722.2460000000001</v>
      </c>
      <c r="D14" s="6"/>
      <c r="E14" s="9"/>
      <c r="F14" s="9"/>
      <c r="G14" s="19">
        <f t="shared" si="0"/>
        <v>2333.346</v>
      </c>
      <c r="I14" s="20">
        <f t="shared" si="1"/>
        <v>3.4590000000002874</v>
      </c>
      <c r="J14" s="20">
        <f t="shared" si="2"/>
        <v>4.11200000000008</v>
      </c>
    </row>
    <row r="15" spans="1:10" x14ac:dyDescent="0.2">
      <c r="A15" s="1" t="s">
        <v>5</v>
      </c>
      <c r="B15" s="5">
        <v>607.29999999999995</v>
      </c>
      <c r="C15" s="4">
        <v>1726.9069999999999</v>
      </c>
      <c r="D15" s="6"/>
      <c r="E15" s="9"/>
      <c r="F15" s="9"/>
      <c r="G15" s="19">
        <f t="shared" si="0"/>
        <v>2334.2069999999999</v>
      </c>
      <c r="I15" s="20">
        <f t="shared" si="1"/>
        <v>2.5980000000004111</v>
      </c>
      <c r="J15" s="20">
        <f t="shared" si="2"/>
        <v>4.9729999999999563</v>
      </c>
    </row>
    <row r="16" spans="1:10" s="15" customFormat="1" x14ac:dyDescent="0.2">
      <c r="A16" s="15" t="s">
        <v>6</v>
      </c>
      <c r="B16" s="16">
        <v>518</v>
      </c>
      <c r="C16" s="17">
        <v>1811.8869999999999</v>
      </c>
      <c r="D16" s="18"/>
      <c r="E16" s="19"/>
      <c r="F16" s="19"/>
      <c r="G16" s="19">
        <f t="shared" si="0"/>
        <v>2329.8869999999997</v>
      </c>
      <c r="I16" s="20">
        <f t="shared" si="1"/>
        <v>6.9180000000005748</v>
      </c>
      <c r="J16" s="20">
        <f t="shared" si="2"/>
        <v>0.65299999999979264</v>
      </c>
    </row>
    <row r="17" spans="1:10" x14ac:dyDescent="0.2">
      <c r="A17" s="1" t="s">
        <v>7</v>
      </c>
      <c r="B17" s="5">
        <v>524.9</v>
      </c>
      <c r="C17" s="4">
        <v>1807.1120000000001</v>
      </c>
      <c r="D17" s="6"/>
      <c r="E17" s="9"/>
      <c r="F17" s="9"/>
      <c r="G17" s="19">
        <f t="shared" si="0"/>
        <v>2332.0120000000002</v>
      </c>
      <c r="I17" s="20">
        <f t="shared" si="1"/>
        <v>4.7930000000001201</v>
      </c>
      <c r="J17" s="20">
        <f t="shared" si="2"/>
        <v>2.7780000000002474</v>
      </c>
    </row>
    <row r="18" spans="1:10" x14ac:dyDescent="0.2">
      <c r="A18" s="1" t="s">
        <v>35</v>
      </c>
      <c r="B18" s="5">
        <v>512.20000000000005</v>
      </c>
      <c r="C18" s="4">
        <v>1819.9369999999999</v>
      </c>
      <c r="D18" s="6"/>
      <c r="E18" s="9"/>
      <c r="F18" s="9"/>
      <c r="G18" s="19">
        <f t="shared" si="0"/>
        <v>2332.1369999999997</v>
      </c>
      <c r="I18" s="20">
        <f t="shared" si="1"/>
        <v>4.6680000000005748</v>
      </c>
      <c r="J18" s="20">
        <f t="shared" si="2"/>
        <v>2.9029999999997926</v>
      </c>
    </row>
    <row r="19" spans="1:10" ht="12.75" thickBot="1" x14ac:dyDescent="0.25">
      <c r="A19" s="3" t="s">
        <v>36</v>
      </c>
      <c r="B19" s="11">
        <v>557.29999999999995</v>
      </c>
      <c r="C19" s="12">
        <v>1776.902</v>
      </c>
      <c r="D19" s="13"/>
      <c r="E19" s="10"/>
      <c r="F19" s="10"/>
      <c r="G19" s="10">
        <f t="shared" si="0"/>
        <v>2334.2020000000002</v>
      </c>
      <c r="H19" s="3"/>
      <c r="I19" s="7">
        <f t="shared" si="1"/>
        <v>2.6030000000000655</v>
      </c>
      <c r="J19" s="7">
        <f t="shared" si="2"/>
        <v>4.968000000000302</v>
      </c>
    </row>
    <row r="20" spans="1:10" x14ac:dyDescent="0.2">
      <c r="A20" s="1" t="s">
        <v>8</v>
      </c>
      <c r="B20" s="5">
        <v>539.6</v>
      </c>
      <c r="C20" s="4">
        <v>1795.749</v>
      </c>
      <c r="D20" s="6"/>
      <c r="E20" s="9"/>
      <c r="F20" s="9"/>
      <c r="G20" s="19">
        <f t="shared" si="0"/>
        <v>2335.3490000000002</v>
      </c>
      <c r="I20" s="20">
        <f t="shared" si="1"/>
        <v>1.456000000000131</v>
      </c>
      <c r="J20" s="20">
        <f t="shared" si="2"/>
        <v>6.1150000000002365</v>
      </c>
    </row>
    <row r="21" spans="1:10" x14ac:dyDescent="0.2">
      <c r="A21" s="1" t="s">
        <v>9</v>
      </c>
      <c r="B21" s="5">
        <v>546.6</v>
      </c>
      <c r="C21" s="4">
        <v>1789.845</v>
      </c>
      <c r="D21" s="6"/>
      <c r="E21" s="9"/>
      <c r="F21" s="9"/>
      <c r="G21" s="19">
        <f t="shared" si="0"/>
        <v>2336.4450000000002</v>
      </c>
      <c r="I21" s="20">
        <f t="shared" si="1"/>
        <v>0.36000000000012733</v>
      </c>
      <c r="J21" s="20">
        <f t="shared" si="2"/>
        <v>7.2110000000002401</v>
      </c>
    </row>
    <row r="22" spans="1:10" x14ac:dyDescent="0.2">
      <c r="A22" s="1" t="s">
        <v>10</v>
      </c>
      <c r="B22" s="5">
        <v>604.70000000000005</v>
      </c>
      <c r="C22" s="4">
        <v>1726.7850000000001</v>
      </c>
      <c r="D22" s="6"/>
      <c r="E22" s="9"/>
      <c r="F22" s="9"/>
      <c r="G22" s="19">
        <f t="shared" si="0"/>
        <v>2331.4850000000001</v>
      </c>
      <c r="I22" s="20">
        <f t="shared" si="1"/>
        <v>5.3200000000001637</v>
      </c>
      <c r="J22" s="20">
        <f t="shared" si="2"/>
        <v>2.2510000000002037</v>
      </c>
    </row>
    <row r="23" spans="1:10" x14ac:dyDescent="0.2">
      <c r="A23" s="1" t="s">
        <v>11</v>
      </c>
      <c r="B23" s="5">
        <v>612.1</v>
      </c>
      <c r="C23" s="4">
        <v>1722.701</v>
      </c>
      <c r="D23" s="6"/>
      <c r="E23" s="9"/>
      <c r="F23" s="9"/>
      <c r="G23" s="19">
        <f t="shared" si="0"/>
        <v>2334.8009999999999</v>
      </c>
      <c r="I23" s="20">
        <f t="shared" si="1"/>
        <v>2.0040000000003602</v>
      </c>
      <c r="J23" s="20">
        <f t="shared" si="2"/>
        <v>5.5670000000000073</v>
      </c>
    </row>
    <row r="24" spans="1:10" s="15" customFormat="1" x14ac:dyDescent="0.2">
      <c r="A24" s="15" t="s">
        <v>12</v>
      </c>
      <c r="B24" s="5">
        <v>531.9</v>
      </c>
      <c r="C24" s="17">
        <v>1799.3050000000001</v>
      </c>
      <c r="D24" s="18"/>
      <c r="E24" s="19"/>
      <c r="F24" s="19"/>
      <c r="G24" s="19">
        <f t="shared" si="0"/>
        <v>2331.2049999999999</v>
      </c>
      <c r="I24" s="20">
        <f t="shared" si="1"/>
        <v>5.6000000000003638</v>
      </c>
      <c r="J24" s="20">
        <f t="shared" si="2"/>
        <v>1.9710000000000036</v>
      </c>
    </row>
    <row r="25" spans="1:10" x14ac:dyDescent="0.2">
      <c r="A25" s="1" t="s">
        <v>13</v>
      </c>
      <c r="B25" s="16">
        <v>514.79999999999995</v>
      </c>
      <c r="C25" s="4">
        <v>1814.434</v>
      </c>
      <c r="D25" s="6"/>
      <c r="E25" s="9"/>
      <c r="F25" s="9"/>
      <c r="G25" s="19">
        <f t="shared" si="0"/>
        <v>2329.2339999999999</v>
      </c>
      <c r="I25" s="20">
        <f t="shared" si="1"/>
        <v>7.5710000000003674</v>
      </c>
      <c r="J25" s="20">
        <f t="shared" si="2"/>
        <v>0</v>
      </c>
    </row>
    <row r="26" spans="1:10" x14ac:dyDescent="0.2">
      <c r="A26" s="1" t="s">
        <v>14</v>
      </c>
      <c r="B26" s="5">
        <v>570.6</v>
      </c>
      <c r="C26" s="4">
        <v>1761.46</v>
      </c>
      <c r="D26" s="6"/>
      <c r="E26" s="9"/>
      <c r="F26" s="9"/>
      <c r="G26" s="19">
        <f t="shared" si="0"/>
        <v>2332.06</v>
      </c>
      <c r="I26" s="20">
        <f t="shared" si="1"/>
        <v>4.7450000000003456</v>
      </c>
      <c r="J26" s="20">
        <f t="shared" si="2"/>
        <v>2.8260000000000218</v>
      </c>
    </row>
    <row r="27" spans="1:10" ht="12.75" thickBot="1" x14ac:dyDescent="0.25">
      <c r="A27" s="3" t="s">
        <v>15</v>
      </c>
      <c r="B27" s="11">
        <v>547</v>
      </c>
      <c r="C27" s="12">
        <v>1783.7750000000001</v>
      </c>
      <c r="D27" s="13"/>
      <c r="E27" s="10"/>
      <c r="F27" s="10"/>
      <c r="G27" s="10">
        <f t="shared" si="0"/>
        <v>2330.7750000000001</v>
      </c>
      <c r="H27" s="3"/>
      <c r="I27" s="7">
        <f t="shared" si="1"/>
        <v>6.0300000000002001</v>
      </c>
      <c r="J27" s="7">
        <f t="shared" si="2"/>
        <v>1.5410000000001673</v>
      </c>
    </row>
    <row r="28" spans="1:10" s="15" customFormat="1" x14ac:dyDescent="0.2">
      <c r="A28" s="15" t="s">
        <v>16</v>
      </c>
      <c r="B28" s="16">
        <v>533.9</v>
      </c>
      <c r="C28" s="17">
        <v>1796.76</v>
      </c>
      <c r="D28" s="18"/>
      <c r="E28" s="19"/>
      <c r="F28" s="19"/>
      <c r="G28" s="19">
        <f t="shared" si="0"/>
        <v>2330.66</v>
      </c>
      <c r="I28" s="20">
        <f t="shared" si="1"/>
        <v>6.1450000000004366</v>
      </c>
      <c r="J28" s="20">
        <f t="shared" si="2"/>
        <v>1.4259999999999309</v>
      </c>
    </row>
    <row r="29" spans="1:10" x14ac:dyDescent="0.2">
      <c r="A29" s="1" t="s">
        <v>17</v>
      </c>
      <c r="B29" s="5">
        <v>530.20000000000005</v>
      </c>
      <c r="C29" s="4">
        <v>1801.674</v>
      </c>
      <c r="D29" s="6"/>
      <c r="E29" s="9"/>
      <c r="F29" s="9"/>
      <c r="G29" s="19">
        <f t="shared" si="0"/>
        <v>2331.8739999999998</v>
      </c>
      <c r="I29" s="20">
        <f t="shared" si="1"/>
        <v>4.9310000000004948</v>
      </c>
      <c r="J29" s="20">
        <f t="shared" si="2"/>
        <v>2.6399999999998727</v>
      </c>
    </row>
    <row r="30" spans="1:10" x14ac:dyDescent="0.2">
      <c r="A30" s="1" t="s">
        <v>18</v>
      </c>
      <c r="B30" s="5">
        <v>605.4</v>
      </c>
      <c r="C30" s="4">
        <v>1606.432</v>
      </c>
      <c r="D30" s="6">
        <v>121.105</v>
      </c>
      <c r="E30" s="9"/>
      <c r="F30" s="9"/>
      <c r="G30" s="19">
        <f t="shared" si="0"/>
        <v>2332.9369999999999</v>
      </c>
      <c r="I30" s="20">
        <f t="shared" si="1"/>
        <v>3.8680000000003929</v>
      </c>
      <c r="J30" s="20">
        <f t="shared" si="2"/>
        <v>3.7029999999999745</v>
      </c>
    </row>
    <row r="31" spans="1:10" ht="12.75" thickBot="1" x14ac:dyDescent="0.25">
      <c r="A31" s="3" t="s">
        <v>19</v>
      </c>
      <c r="B31" s="11">
        <v>705.3</v>
      </c>
      <c r="C31" s="12">
        <v>1629.8689999999999</v>
      </c>
      <c r="D31" s="13"/>
      <c r="E31" s="10"/>
      <c r="F31" s="10"/>
      <c r="G31" s="10">
        <f t="shared" si="0"/>
        <v>2335.1689999999999</v>
      </c>
      <c r="H31" s="3"/>
      <c r="I31" s="7">
        <f t="shared" si="1"/>
        <v>1.636000000000422</v>
      </c>
      <c r="J31" s="7">
        <f t="shared" si="2"/>
        <v>5.9349999999999454</v>
      </c>
    </row>
    <row r="33" spans="1:7" x14ac:dyDescent="0.2">
      <c r="A33" s="2" t="s">
        <v>22</v>
      </c>
      <c r="F33" s="9"/>
      <c r="G33" s="9">
        <f>MAX(G8:G31)</f>
        <v>2336.8050000000003</v>
      </c>
    </row>
    <row r="34" spans="1:7" x14ac:dyDescent="0.2">
      <c r="A34" s="2" t="s">
        <v>23</v>
      </c>
      <c r="F34" s="9"/>
      <c r="G34" s="9">
        <f>MIN(G8:G31)</f>
        <v>2329.2339999999999</v>
      </c>
    </row>
    <row r="36" spans="1:7" x14ac:dyDescent="0.2">
      <c r="A36" s="2" t="s">
        <v>28</v>
      </c>
      <c r="F36" s="9"/>
      <c r="G36" s="9">
        <f>G33-G34</f>
        <v>7.5710000000003674</v>
      </c>
    </row>
    <row r="37" spans="1:7" x14ac:dyDescent="0.2">
      <c r="A37" s="2" t="s">
        <v>29</v>
      </c>
      <c r="F37" s="9"/>
      <c r="G37" s="9">
        <f>G36*2.54/100</f>
        <v>0.19230340000000934</v>
      </c>
    </row>
  </sheetData>
  <sortState ref="B47:F71">
    <sortCondition ref="B47"/>
  </sortState>
  <conditionalFormatting sqref="F8:F31">
    <cfRule type="cellIs" dxfId="5" priority="5" operator="equal">
      <formula>$F$34</formula>
    </cfRule>
    <cfRule type="cellIs" dxfId="4" priority="6" operator="equal">
      <formula>$F$33</formula>
    </cfRule>
  </conditionalFormatting>
  <conditionalFormatting sqref="G8:G31">
    <cfRule type="cellIs" dxfId="3" priority="3" operator="equal">
      <formula>$G$34</formula>
    </cfRule>
    <cfRule type="cellIs" dxfId="2" priority="4" operator="equal">
      <formula>$F$33+$G$33</formula>
    </cfRule>
  </conditionalFormatting>
  <conditionalFormatting sqref="E8:E31">
    <cfRule type="cellIs" dxfId="1" priority="1" operator="equal">
      <formula>$F$34</formula>
    </cfRule>
    <cfRule type="cellIs" dxfId="0" priority="2" operator="equal">
      <formula>$F$33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 length 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Používateľ systému Windows</dc:creator>
  <cp:lastModifiedBy>Dale</cp:lastModifiedBy>
  <dcterms:created xsi:type="dcterms:W3CDTF">2015-02-02T12:37:14Z</dcterms:created>
  <dcterms:modified xsi:type="dcterms:W3CDTF">2016-05-14T02:14:25Z</dcterms:modified>
</cp:coreProperties>
</file>