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pad\Documents\MTH785P - PROGRAMMING FOR BUSINESS ANALYTICS\"/>
    </mc:Choice>
  </mc:AlternateContent>
  <xr:revisionPtr revIDLastSave="0" documentId="13_ncr:1_{63542B30-D9F7-48C8-9C15-AAFD5545D3E7}" xr6:coauthVersionLast="47" xr6:coauthVersionMax="47" xr10:uidLastSave="{00000000-0000-0000-0000-000000000000}"/>
  <bookViews>
    <workbookView xWindow="-120" yWindow="-120" windowWidth="20730" windowHeight="11160" activeTab="5" xr2:uid="{38484FBC-180E-4E30-AD76-51121B0B68C3}"/>
  </bookViews>
  <sheets>
    <sheet name="HRDatabase" sheetId="2" r:id="rId1"/>
    <sheet name="Part2.Q1" sheetId="1" r:id="rId2"/>
    <sheet name="Part2.Q2" sheetId="3" r:id="rId3"/>
    <sheet name="Part2.Q3" sheetId="4" r:id="rId4"/>
    <sheet name="Part2.Q4" sheetId="5" r:id="rId5"/>
    <sheet name="Part2.Q5" sheetId="6" r:id="rId6"/>
  </sheets>
  <definedNames>
    <definedName name="_xlchart.v2.0" hidden="1">Part2.Q5!$B$2:$B$6</definedName>
    <definedName name="_xlchart.v2.1" hidden="1">Part2.Q5!$C$1</definedName>
    <definedName name="_xlchart.v2.2" hidden="1">Part2.Q5!$C$2:$C$6</definedName>
    <definedName name="ExternalData_1" localSheetId="0" hidden="1">HRDatabase!$A$1:$AI$801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5" l="1"/>
  <c r="E3" i="5"/>
  <c r="D4" i="5"/>
  <c r="D3" i="5"/>
  <c r="C4" i="5"/>
  <c r="C3" i="5"/>
  <c r="C6" i="6"/>
  <c r="C5" i="6"/>
  <c r="C4" i="6"/>
  <c r="C3" i="6"/>
  <c r="C2" i="6"/>
  <c r="C6" i="4"/>
  <c r="C5" i="4"/>
  <c r="C4" i="4"/>
  <c r="C3" i="4"/>
  <c r="C2" i="4"/>
  <c r="B2" i="3" a="1"/>
  <c r="B2" i="3" s="1"/>
  <c r="E2" i="3" s="1"/>
  <c r="B2" i="1" a="1"/>
  <c r="B2" i="1" s="1"/>
  <c r="C2" i="1" s="1"/>
  <c r="C7" i="4" l="1"/>
  <c r="C4" i="1"/>
  <c r="C6" i="1"/>
  <c r="C5" i="1"/>
  <c r="C7" i="1"/>
  <c r="C3" i="1"/>
  <c r="C4" i="3"/>
  <c r="C3" i="3"/>
  <c r="C2" i="3"/>
  <c r="D2" i="3"/>
  <c r="D4" i="3"/>
  <c r="E4" i="3"/>
  <c r="D3" i="3"/>
  <c r="E3" i="3"/>
  <c r="C8" i="1" l="1"/>
  <c r="E5" i="3"/>
  <c r="C5" i="3"/>
  <c r="F2" i="3"/>
  <c r="G2" i="3" s="1"/>
  <c r="D5" i="3"/>
  <c r="F4" i="3"/>
  <c r="G4" i="3" s="1"/>
  <c r="F3" i="3"/>
  <c r="G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B7F84-E022-4F53-8129-36DFBC5AE3C3}" keepAlive="1" name="Query - HRDatabase" description="Connection to the 'HRDatabase' query in the workbook." type="5" refreshedVersion="7" background="1" saveData="1">
    <dbPr connection="Provider=Microsoft.Mashup.OleDb.1;Data Source=$Workbook$;Location=HRDatabase;Extended Properties=&quot;&quot;" command="SELECT * FROM [HRDataba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<sst xmlns="http://schemas.openxmlformats.org/spreadsheetml/2006/main" count="7266" uniqueCount="79">
  <si>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</si>
  <si>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</si>
  <si>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</si>
  <si>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</si>
  <si>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</si>
  <si>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</si>
  <si>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</si>
  <si>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</si>
  <si>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</si>
  <si>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</si>
  <si>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</si>
  <si>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</si>
  <si>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</si>
  <si>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</si>
  <si>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</si>
  <si>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</si>
  <si>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</si>
  <si>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</si>
  <si>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Starting Salary</t>
  </si>
  <si>
    <t>Current Salary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</si>
  <si>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</si>
  <si>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</si>
  <si>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</si>
  <si>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</si>
  <si>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</si>
  <si>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</si>
  <si>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</si>
  <si>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</si>
  <si>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</si>
  <si>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</si>
  <si>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</si>
  <si>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</si>
  <si>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</si>
  <si>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</si>
  <si>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</si>
  <si>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</si>
  <si>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</si>
  <si>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</si>
  <si>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</si>
  <si>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</si>
  <si>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</si>
  <si>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</si>
  <si>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Y</t>
  </si>
  <si>
    <t>Yes</t>
  </si>
  <si>
    <t>Travel_Rarely</t>
  </si>
  <si>
    <t>Other</t>
  </si>
  <si>
    <t>Laboratory Technician</t>
  </si>
  <si>
    <t>Single</t>
  </si>
  <si>
    <t>Medical</t>
  </si>
  <si>
    <t>Female</t>
  </si>
  <si>
    <t>Divorced</t>
  </si>
  <si>
    <t>Manufacturing Director</t>
  </si>
  <si>
    <t>Non-Travel</t>
  </si>
  <si>
    <t>Sales</t>
  </si>
  <si>
    <t>Sales Representative</t>
  </si>
  <si>
    <t>Research Director</t>
  </si>
  <si>
    <t>Manager</t>
  </si>
  <si>
    <t>Healthcare Representative</t>
  </si>
  <si>
    <t>Marketing</t>
  </si>
  <si>
    <t>Sales Executive</t>
  </si>
  <si>
    <t>Technical Degree</t>
  </si>
  <si>
    <t>Human Resources</t>
  </si>
  <si>
    <t>TOTAL</t>
  </si>
  <si>
    <t>Departments</t>
  </si>
  <si>
    <t>18-30</t>
  </si>
  <si>
    <t>30-40</t>
  </si>
  <si>
    <t>40-50</t>
  </si>
  <si>
    <t>50-60</t>
  </si>
  <si>
    <t>60+</t>
  </si>
  <si>
    <t>Gender\Marital Status</t>
  </si>
  <si>
    <t>Total</t>
  </si>
  <si>
    <t>UniqueValue</t>
  </si>
  <si>
    <t>AgeBands</t>
  </si>
  <si>
    <t>TotalEmployees</t>
  </si>
  <si>
    <t>NoOfMales</t>
  </si>
  <si>
    <t>NoOfFemales</t>
  </si>
  <si>
    <t>MalePercent</t>
  </si>
  <si>
    <t>FemalePercent</t>
  </si>
  <si>
    <t>AverageCurrentSalary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</si>
</sst>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2" fillId="3" borderId="1" xfId="0" applyFont="1" applyFill="1" applyBorder="1"/>
    <xf numFmtId="0" fontId="0" fillId="4" borderId="1" xfId="0" applyFill="1" applyBorder="1" applyAlignment="1"/>
    <xf numFmtId="0" fontId="0" fillId="3" borderId="2" xfId="0" applyFill="1" applyBorder="1"/>
    <xf numFmtId="0" fontId="0" fillId="2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2" borderId="3" xfId="0" applyFill="1" applyBorder="1" applyAlignment="1"/>
    <xf numFmtId="0" fontId="0" fillId="4" borderId="4" xfId="0" applyFill="1" applyBorder="1" applyAlignment="1"/>
    <xf numFmtId="9" fontId="0" fillId="0" borderId="8" xfId="1" applyFont="1" applyBorder="1" applyAlignment="1"/>
    <xf numFmtId="9" fontId="0" fillId="0" borderId="9" xfId="1" applyFont="1" applyBorder="1" applyAlignment="1"/>
    <xf numFmtId="9" fontId="0" fillId="0" borderId="10" xfId="1" applyFont="1" applyBorder="1" applyAlignment="1"/>
    <xf numFmtId="9" fontId="0" fillId="0" borderId="11" xfId="1" applyFont="1" applyBorder="1" applyAlignment="1"/>
    <xf numFmtId="9" fontId="0" fillId="0" borderId="12" xfId="1" applyFont="1" applyBorder="1" applyAlignment="1"/>
    <xf numFmtId="9" fontId="0" fillId="0" borderId="13" xfId="1" applyFont="1" applyBorder="1" applyAlignment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16" xfId="0" applyBorder="1" applyAlignment="1"/>
    <xf numFmtId="0" fontId="2" fillId="3" borderId="4" xfId="0" applyFont="1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</cellXfs>
  <cellStyles count="2">
    <cellStyle name="Normal" xfId="0" builtinId="0"/>
    <cellStyle name="Percent" xfId="1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Educational field  Headcount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Part2.Q1!$B$2:$B$7</c:f>
              <c:strCache>
                <c:ptCount val="6"/>
                <c:pt idx="0">
                  <c:v>Life Sciences</c:v>
                </c:pt>
                <c:pt idx="1">
                  <c:v>Other</c:v>
                </c:pt>
                <c:pt idx="2">
                  <c:v>Medical</c:v>
                </c:pt>
                <c:pt idx="3">
                  <c:v>Marketing</c:v>
                </c:pt>
                <c:pt idx="4">
                  <c:v>Technical Degree</c:v>
                </c:pt>
                <c:pt idx="5">
                  <c:v>Human Resources</c:v>
                </c:pt>
              </c:strCache>
            </c:strRef>
          </c:cat>
          <c:val>
            <c:numRef>
              <c:f>Part2.Q1!$C$2:$C$7</c:f>
              <c:numCache>
                <c:formatCode>General</c:formatCode>
                <c:ptCount val="6"/>
                <c:pt idx="0">
                  <c:v>342</c:v>
                </c:pt>
                <c:pt idx="1">
                  <c:v>47</c:v>
                </c:pt>
                <c:pt idx="2">
                  <c:v>244</c:v>
                </c:pt>
                <c:pt idx="3">
                  <c:v>82</c:v>
                </c:pt>
                <c:pt idx="4">
                  <c:v>67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8-4E45-9477-5B522744E1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17448320"/>
        <c:axId val="374630224"/>
      </c:barChart>
      <c:catAx>
        <c:axId val="317448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educational</a:t>
                </a:r>
                <a:r>
                  <a:rPr lang="en-US" baseline="0"/>
                  <a:t> field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30224"/>
        <c:crosses val="autoZero"/>
        <c:auto val="1"/>
        <c:lblAlgn val="ctr"/>
        <c:lblOffset val="100"/>
        <c:noMultiLvlLbl val="0"/>
      </c:catAx>
      <c:valAx>
        <c:axId val="37463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44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% male and female per department </a:t>
            </a:r>
          </a:p>
        </c:rich>
      </c:tx>
      <c:layout>
        <c:manualLayout>
          <c:xMode val="edge"/>
          <c:yMode val="edge"/>
          <c:x val="0.129104111986001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Male %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Part2.Q2!$B$2:$B$4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Part2.Q2!$F$2:$F$4</c:f>
              <c:numCache>
                <c:formatCode>0%</c:formatCode>
                <c:ptCount val="3"/>
                <c:pt idx="0">
                  <c:v>0.62357414448669202</c:v>
                </c:pt>
                <c:pt idx="1">
                  <c:v>0.62240663900414939</c:v>
                </c:pt>
                <c:pt idx="2">
                  <c:v>0.69696969696969702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A0-4539-9342-635AC99F7535}"/>
            </c:ext>
          </c:extLst>
        </c:ser>
        <c:ser>
          <c:idx val="1"/>
          <c:order val="1"/>
          <c:tx>
            <c:v>Female %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Part2.Q2!$B$2:$B$4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Part2.Q2!$G$2:$G$4</c:f>
              <c:numCache>
                <c:formatCode>0%</c:formatCode>
                <c:ptCount val="3"/>
                <c:pt idx="0">
                  <c:v>0.37642585551330798</c:v>
                </c:pt>
                <c:pt idx="1">
                  <c:v>0.37759336099585061</c:v>
                </c:pt>
                <c:pt idx="2">
                  <c:v>0.30303030303030298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A0-4539-9342-635AC99F75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7151848"/>
        <c:axId val="377156112"/>
      </c:barChart>
      <c:catAx>
        <c:axId val="37715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56112"/>
        <c:crosses val="autoZero"/>
        <c:auto val="1"/>
        <c:lblAlgn val="ctr"/>
        <c:lblOffset val="100"/>
        <c:noMultiLvlLbl val="0"/>
      </c:catAx>
      <c:valAx>
        <c:axId val="3771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              Attrition by age band </a:t>
            </a:r>
          </a:p>
        </c:rich>
      </c:tx>
      <c:layout>
        <c:manualLayout>
          <c:xMode val="edge"/>
          <c:yMode val="edge"/>
          <c:x val="0.27794444444444444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Part2.Q3!$B$2:$B$6</c:f>
              <c:strCache>
                <c:ptCount val="5"/>
                <c:pt idx="0">
                  <c:v>18-30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60+</c:v>
                </c:pt>
              </c:strCache>
            </c:strRef>
          </c:cat>
          <c:val>
            <c:numRef>
              <c:f>Part2.Q3!#REF!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1-44AF-968A-50325CA8E0A4}"/>
            </c:ext>
          </c:extLst>
        </c:ser>
        <c:ser>
          <c:idx val="1"/>
          <c:order val="1"/>
          <c:tx>
            <c:v>Yes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Part2.Q3!$B$2:$B$6</c:f>
              <c:strCache>
                <c:ptCount val="5"/>
                <c:pt idx="0">
                  <c:v>18-30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60+</c:v>
                </c:pt>
              </c:strCache>
            </c:strRef>
          </c:cat>
          <c:val>
            <c:numRef>
              <c:f>Part2.Q3!$C$2:$C$6</c:f>
              <c:numCache>
                <c:formatCode>General</c:formatCode>
                <c:ptCount val="5"/>
                <c:pt idx="0">
                  <c:v>50</c:v>
                </c:pt>
                <c:pt idx="1">
                  <c:v>57</c:v>
                </c:pt>
                <c:pt idx="2">
                  <c:v>20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1-44AF-968A-50325CA8E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556248"/>
        <c:axId val="1114555920"/>
      </c:lineChart>
      <c:catAx>
        <c:axId val="11145562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Bands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555920"/>
        <c:crosses val="autoZero"/>
        <c:auto val="1"/>
        <c:lblAlgn val="ctr"/>
        <c:lblOffset val="100"/>
        <c:noMultiLvlLbl val="0"/>
      </c:catAx>
      <c:valAx>
        <c:axId val="11145559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556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Starting Salary by gender &amp; marital status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Part2.Q4!$B$3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Part2.Q4!$C$2:$E$2</c:f>
              <c:strCache>
                <c:ptCount val="3"/>
                <c:pt idx="0">
                  <c:v>Single</c:v>
                </c:pt>
                <c:pt idx="1">
                  <c:v>Married</c:v>
                </c:pt>
                <c:pt idx="2">
                  <c:v>Divorced</c:v>
                </c:pt>
              </c:strCache>
            </c:strRef>
          </c:cat>
          <c:val>
            <c:numRef>
              <c:f>Part2.Q4!$C$3:$E$3</c:f>
              <c:numCache>
                <c:formatCode>General</c:formatCode>
                <c:ptCount val="3"/>
                <c:pt idx="0">
                  <c:v>24147.98</c:v>
                </c:pt>
                <c:pt idx="1">
                  <c:v>25997.079999999998</c:v>
                </c:pt>
                <c:pt idx="2">
                  <c:v>25748.539999999997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1-449E-A1BC-F52755EDF11C}"/>
            </c:ext>
          </c:extLst>
        </c:ser>
        <c:ser>
          <c:idx val="1"/>
          <c:order val="1"/>
          <c:tx>
            <c:strRef>
              <c:f>Part2.Q4!$B$4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Part2.Q4!$C$2:$E$2</c:f>
              <c:strCache>
                <c:ptCount val="3"/>
                <c:pt idx="0">
                  <c:v>Single</c:v>
                </c:pt>
                <c:pt idx="1">
                  <c:v>Married</c:v>
                </c:pt>
                <c:pt idx="2">
                  <c:v>Divorced</c:v>
                </c:pt>
              </c:strCache>
            </c:strRef>
          </c:cat>
          <c:val>
            <c:numRef>
              <c:f>Part2.Q4!$C$4:$E$4</c:f>
              <c:numCache>
                <c:formatCode>General</c:formatCode>
                <c:ptCount val="3"/>
                <c:pt idx="0">
                  <c:v>23278.859999999997</c:v>
                </c:pt>
                <c:pt idx="1">
                  <c:v>29242.3</c:v>
                </c:pt>
                <c:pt idx="2">
                  <c:v>25713.8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31-449E-A1BC-F52755EDF1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0315528"/>
        <c:axId val="1110315856"/>
      </c:barChart>
      <c:catAx>
        <c:axId val="1110315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Marital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15856"/>
        <c:crosses val="autoZero"/>
        <c:auto val="1"/>
        <c:lblAlgn val="ctr"/>
        <c:lblOffset val="100"/>
        <c:noMultiLvlLbl val="0"/>
      </c:catAx>
      <c:valAx>
        <c:axId val="111031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starting salary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1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Average current salary by Age band </cx:v>
        </cx:txData>
      </cx:tx>
      <cx:txPr>
        <a:bodyPr spcFirstLastPara="1" vertOverflow="ellipsis" horzOverflow="overflow" wrap="square" lIns="0" tIns="0" rIns="0" bIns="0" anchor="ctr" anchorCtr="1"/>
        <a:lstStyle/>
        <a:p>
          <a:r>
            <a:rPr lang="en-US" sz="1800" b="0" i="0" u="none" strike="noStrike" baseline="0">
              <a:solidFill>
                <a:schemeClr val="bg1"/>
              </a:solidFill>
            </a:rPr>
            <a:t>Average current salary by Age band </a:t>
          </a:r>
        </a:p>
      </cx:txPr>
    </cx:title>
    <cx:plotArea>
      <cx:plotAreaRegion>
        <cx:series layoutId="funnel" uniqueId="{17602AE3-D0BA-416E-9158-C8EA4243021F}">
          <cx:tx>
            <cx:txData>
              <cx:f>_xlchart.v2.1</cx:f>
              <cx:v>AverageCurrentSalary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300" b="1" i="0" baseline="0">
                    <a:solidFill>
                      <a:schemeClr val="bg1"/>
                    </a:solidFill>
                  </a:defRPr>
                </a:pPr>
                <a:endParaRPr lang="en-US" sz="13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5"/>
        <cx:title>
          <cx:tx>
            <cx:txData>
              <cx:v>Age bands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Age bands</a:t>
              </a:r>
            </a:p>
          </cx:txPr>
        </cx:title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14286</xdr:rowOff>
    </xdr:from>
    <xdr:to>
      <xdr:col>14</xdr:col>
      <xdr:colOff>28575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B5B80B-5509-4F0C-93C7-00CAC81F6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5</xdr:row>
      <xdr:rowOff>23812</xdr:rowOff>
    </xdr:from>
    <xdr:to>
      <xdr:col>7</xdr:col>
      <xdr:colOff>466725</xdr:colOff>
      <xdr:row>22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89E48F-0430-4200-98E5-19CB1E295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52386</xdr:rowOff>
    </xdr:from>
    <xdr:to>
      <xdr:col>14</xdr:col>
      <xdr:colOff>9525</xdr:colOff>
      <xdr:row>20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D4449-F7B8-4473-80D7-FF1223152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1</xdr:row>
      <xdr:rowOff>14286</xdr:rowOff>
    </xdr:from>
    <xdr:to>
      <xdr:col>16</xdr:col>
      <xdr:colOff>9524</xdr:colOff>
      <xdr:row>20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891253-6518-4566-8B61-E6B7E3008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14287</xdr:rowOff>
    </xdr:from>
    <xdr:to>
      <xdr:col>15</xdr:col>
      <xdr:colOff>352426</xdr:colOff>
      <xdr:row>21</xdr:row>
      <xdr:rowOff>66675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3B2CF1-A7D0-40E9-9F09-472154072E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0475" y="214312"/>
              <a:ext cx="7038976" cy="38719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93568B-4A9F-4455-9B62-35AA1E44B39A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Starting Salary" tableColumnId="19"/>
      <queryTableField id="20" name="Current Salary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B7476-BDCC-4EE9-8D92-440A139ED742}" name="HRDatabase" displayName="HRDatabase" ref="A1:AI801" tableType="queryTable" totalsRowShown="0">
  <autoFilter ref="A1:AI801" xr:uid="{952B7476-BDCC-4EE9-8D92-440A139ED742}"/>
  <tableColumns count="35">
    <tableColumn id="1" xr3:uid="{F1AAB70A-F664-4ADF-9195-3AF1A43D48BD}" uniqueName="1" name="Age" queryTableFieldId="1"/>
    <tableColumn id="2" xr3:uid="{B0AF4F3D-2D81-478B-9A1F-4218557D0601}" uniqueName="2" name="Attrition" queryTableFieldId="2" dataDxfId="8"/>
    <tableColumn id="3" xr3:uid="{792B4DC5-8C7E-43CF-9019-72AC82592385}" uniqueName="3" name="BusinessTravel" queryTableFieldId="3" dataDxfId="7"/>
    <tableColumn id="4" xr3:uid="{74C3A46F-964B-4FF1-B9B2-E0A7BC9F1CD5}" uniqueName="4" name="DailyRate" queryTableFieldId="4"/>
    <tableColumn id="5" xr3:uid="{35BEA4B8-7CB2-42C6-A46C-8669BA65FD17}" uniqueName="5" name="Department" queryTableFieldId="5" dataDxfId="6"/>
    <tableColumn id="6" xr3:uid="{61600DE0-C196-48C6-B540-EDBB2F52663A}" uniqueName="6" name="DistanceFromHome" queryTableFieldId="6"/>
    <tableColumn id="7" xr3:uid="{9350A7C7-6E58-49E5-B07C-B790D91A7C84}" uniqueName="7" name="Education" queryTableFieldId="7"/>
    <tableColumn id="8" xr3:uid="{48F9D265-5D3B-4863-AE44-B31CC0DE2EF6}" uniqueName="8" name="EducationField" queryTableFieldId="8" dataDxfId="5"/>
    <tableColumn id="9" xr3:uid="{01C73109-BC33-494F-B02A-716D3067F69C}" uniqueName="9" name="EmployeeCount" queryTableFieldId="9"/>
    <tableColumn id="10" xr3:uid="{E58DC814-979C-45F6-9CD2-9B98A988F82F}" uniqueName="10" name="EmployeeNumber" queryTableFieldId="10"/>
    <tableColumn id="11" xr3:uid="{A36C3A6B-8657-45A2-A09D-5E3A6CD9EDC7}" uniqueName="11" name="EnvironmentSatisfaction" queryTableFieldId="11"/>
    <tableColumn id="12" xr3:uid="{F3DAAE9D-C39A-418F-8949-34CA6D6997C9}" uniqueName="12" name="Gender" queryTableFieldId="12" dataDxfId="4"/>
    <tableColumn id="13" xr3:uid="{CD9655B3-8130-4AF4-A119-02C7D5DA4144}" uniqueName="13" name="HourlyRate" queryTableFieldId="13"/>
    <tableColumn id="14" xr3:uid="{2F9FDD48-3A32-453F-9A3C-681F7FDC0388}" uniqueName="14" name="JobInvolvement" queryTableFieldId="14"/>
    <tableColumn id="15" xr3:uid="{D8AE45E1-8917-4A6F-899F-D3DDD805E3AE}" uniqueName="15" name="JobLevel" queryTableFieldId="15"/>
    <tableColumn id="16" xr3:uid="{1DAF2EFC-6841-4C57-A791-21167E041573}" uniqueName="16" name="JobRole" queryTableFieldId="16" dataDxfId="3"/>
    <tableColumn id="17" xr3:uid="{2B2CCC72-8D52-4687-85EB-776684A33AC1}" uniqueName="17" name="JobSatisfaction" queryTableFieldId="17"/>
    <tableColumn id="18" xr3:uid="{73DA4113-9C98-4EB9-93F7-111474C34560}" uniqueName="18" name="MaritalStatus" queryTableFieldId="18" dataDxfId="2"/>
    <tableColumn id="19" xr3:uid="{863F7AED-CE50-4C60-974C-25EC71054DB1}" uniqueName="19" name="Starting Salary" queryTableFieldId="19"/>
    <tableColumn id="20" xr3:uid="{9E9E1B97-6977-45AA-BE65-534925DBE6FA}" uniqueName="20" name="Current Salary" queryTableFieldId="20"/>
    <tableColumn id="21" xr3:uid="{4D31FBA9-50CA-43F4-80AE-9F8EFBB2DC29}" uniqueName="21" name="NumCompaniesWorked" queryTableFieldId="21"/>
    <tableColumn id="22" xr3:uid="{D709ACE5-31C5-4630-B8EA-D49BB2568983}" uniqueName="22" name="Over18" queryTableFieldId="22" dataDxfId="1"/>
    <tableColumn id="23" xr3:uid="{8F2D08A6-432D-4215-9608-1C06786FD80F}" uniqueName="23" name="OverTime" queryTableFieldId="23" dataDxfId="0"/>
    <tableColumn id="24" xr3:uid="{1D6C8E0F-1004-4945-A051-7310C495B0B6}" uniqueName="24" name="PercentSalaryHike" queryTableFieldId="24"/>
    <tableColumn id="25" xr3:uid="{81DC4E6D-9E58-48C0-A7C1-A69536F172EC}" uniqueName="25" name="PerformanceRating" queryTableFieldId="25"/>
    <tableColumn id="26" xr3:uid="{8B7E0423-3629-4553-912C-EC4B12ECC682}" uniqueName="26" name="RelationshipSatisfaction" queryTableFieldId="26"/>
    <tableColumn id="27" xr3:uid="{905E8009-D1D5-4A41-9A09-674DACC06A18}" uniqueName="27" name="StandardHours" queryTableFieldId="27"/>
    <tableColumn id="28" xr3:uid="{D0FBCBB6-ECBC-4FD3-8455-BF980CA5ED68}" uniqueName="28" name="StockOptionLevel" queryTableFieldId="28"/>
    <tableColumn id="29" xr3:uid="{12F97736-0371-4858-AA73-0CDD41644380}" uniqueName="29" name="TotalWorkingYears" queryTableFieldId="29"/>
    <tableColumn id="30" xr3:uid="{EAB8EEF6-D3C0-4414-B2D4-DD76AF00DF8D}" uniqueName="30" name="TrainingTimesLastYear" queryTableFieldId="30"/>
    <tableColumn id="31" xr3:uid="{9ECCB30B-D20D-4D41-BC92-24F3F96BD6C4}" uniqueName="31" name="WorkLifeBalance" queryTableFieldId="31"/>
    <tableColumn id="32" xr3:uid="{C7FB792C-08CE-4178-8C5F-E1E509510EFF}" uniqueName="32" name="YearsAtCompany" queryTableFieldId="32"/>
    <tableColumn id="33" xr3:uid="{4ED855C9-BB75-4353-8D7F-D6488D084FC6}" uniqueName="33" name="YearsInCurrentRole" queryTableFieldId="33"/>
    <tableColumn id="34" xr3:uid="{087FACBB-0FAF-499D-A8D7-1083127E486E}" uniqueName="34" name="YearsSinceLastPromotion" queryTableFieldId="34"/>
    <tableColumn id="35" xr3:uid="{724EF734-DB23-464C-8D9C-DD2BA7E0C0C1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73D6-E3DD-4AA6-9A3F-3FD68FA3FC13}">
  <sheetPr codeName="Sheet1"/>
  <dimension ref="A1:AI801"/>
  <sheetViews>
    <sheetView workbookViewId="0">
      <selection activeCell="E28" sqref="E28"/>
    </sheetView>
  </sheetViews>
  <sheetFormatPr defaultRowHeight="15" x14ac:dyDescent="0.25"/>
  <cols>
    <col min="1" max="1" width="6.7109375" bestFit="1" customWidth="1"/>
    <col min="2" max="2" width="10.85546875" bestFit="1" customWidth="1"/>
    <col min="3" max="3" width="17.42578125" bestFit="1" customWidth="1"/>
    <col min="4" max="4" width="11.7109375" bestFit="1" customWidth="1"/>
    <col min="5" max="5" width="23.85546875" bestFit="1" customWidth="1"/>
    <col min="6" max="6" width="21" bestFit="1" customWidth="1"/>
    <col min="7" max="7" width="12" bestFit="1" customWidth="1"/>
    <col min="8" max="8" width="16.85546875" bestFit="1" customWidth="1"/>
    <col min="9" max="9" width="17.5703125" bestFit="1" customWidth="1"/>
    <col min="10" max="10" width="19.7109375" bestFit="1" customWidth="1"/>
    <col min="11" max="11" width="25.42578125" bestFit="1" customWidth="1"/>
    <col min="12" max="12" width="10" bestFit="1" customWidth="1"/>
    <col min="13" max="13" width="13.140625" bestFit="1" customWidth="1"/>
    <col min="14" max="14" width="17.7109375" bestFit="1" customWidth="1"/>
    <col min="15" max="15" width="11" bestFit="1" customWidth="1"/>
    <col min="16" max="16" width="25" bestFit="1" customWidth="1"/>
    <col min="17" max="17" width="16.7109375" bestFit="1" customWidth="1"/>
    <col min="18" max="18" width="15.140625" bestFit="1" customWidth="1"/>
    <col min="19" max="19" width="16" bestFit="1" customWidth="1"/>
    <col min="20" max="20" width="15.85546875" bestFit="1" customWidth="1"/>
    <col min="21" max="21" width="25" bestFit="1" customWidth="1"/>
    <col min="22" max="22" width="9.5703125" bestFit="1" customWidth="1"/>
    <col min="23" max="23" width="12" bestFit="1" customWidth="1"/>
    <col min="24" max="24" width="19.7109375" bestFit="1" customWidth="1"/>
    <col min="25" max="25" width="20.5703125" bestFit="1" customWidth="1"/>
    <col min="26" max="26" width="25.140625" bestFit="1" customWidth="1"/>
    <col min="27" max="27" width="16.42578125" bestFit="1" customWidth="1"/>
    <col min="28" max="28" width="19" bestFit="1" customWidth="1"/>
    <col min="29" max="29" width="20.42578125" bestFit="1" customWidth="1"/>
    <col min="30" max="30" width="23.42578125" bestFit="1" customWidth="1"/>
    <col min="31" max="31" width="18.42578125" bestFit="1" customWidth="1"/>
    <col min="32" max="32" width="18.5703125" bestFit="1" customWidth="1"/>
    <col min="33" max="33" width="20.85546875" bestFit="1" customWidth="1"/>
    <col min="34" max="34" width="26.140625" bestFit="1" customWidth="1"/>
    <col min="35" max="35" width="24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49</v>
      </c>
      <c r="B2" s="1" t="s">
        <v>35</v>
      </c>
      <c r="C2" s="1" t="s">
        <v>36</v>
      </c>
      <c r="D2">
        <v>279</v>
      </c>
      <c r="E2" s="1" t="s">
        <v>37</v>
      </c>
      <c r="F2">
        <v>8</v>
      </c>
      <c r="G2">
        <v>1</v>
      </c>
      <c r="H2" s="1" t="s">
        <v>38</v>
      </c>
      <c r="I2">
        <v>1</v>
      </c>
      <c r="J2">
        <v>2</v>
      </c>
      <c r="K2">
        <v>3</v>
      </c>
      <c r="L2" s="1" t="s">
        <v>39</v>
      </c>
      <c r="M2">
        <v>61</v>
      </c>
      <c r="N2">
        <v>2</v>
      </c>
      <c r="O2">
        <v>2</v>
      </c>
      <c r="P2" s="1" t="s">
        <v>40</v>
      </c>
      <c r="Q2">
        <v>2</v>
      </c>
      <c r="R2" s="1" t="s">
        <v>41</v>
      </c>
      <c r="S2">
        <v>20520</v>
      </c>
      <c r="T2">
        <v>99628</v>
      </c>
      <c r="U2">
        <v>1</v>
      </c>
      <c r="V2" s="1" t="s">
        <v>42</v>
      </c>
      <c r="W2" s="1" t="s">
        <v>35</v>
      </c>
      <c r="X2">
        <v>23</v>
      </c>
      <c r="Y2">
        <v>4</v>
      </c>
      <c r="Z2">
        <v>4</v>
      </c>
      <c r="AA2">
        <v>80</v>
      </c>
      <c r="AB2">
        <v>1</v>
      </c>
      <c r="AC2">
        <v>10</v>
      </c>
      <c r="AD2">
        <v>3</v>
      </c>
      <c r="AE2">
        <v>3</v>
      </c>
      <c r="AF2">
        <v>10</v>
      </c>
      <c r="AG2">
        <v>7</v>
      </c>
      <c r="AH2">
        <v>1</v>
      </c>
      <c r="AI2">
        <v>7</v>
      </c>
    </row>
    <row r="3" spans="1:35" x14ac:dyDescent="0.25">
      <c r="A3">
        <v>37</v>
      </c>
      <c r="B3" s="1" t="s">
        <v>43</v>
      </c>
      <c r="C3" s="1" t="s">
        <v>44</v>
      </c>
      <c r="D3">
        <v>1373</v>
      </c>
      <c r="E3" s="1" t="s">
        <v>37</v>
      </c>
      <c r="F3">
        <v>2</v>
      </c>
      <c r="G3">
        <v>2</v>
      </c>
      <c r="H3" s="1" t="s">
        <v>45</v>
      </c>
      <c r="I3">
        <v>1</v>
      </c>
      <c r="J3">
        <v>4</v>
      </c>
      <c r="K3">
        <v>4</v>
      </c>
      <c r="L3" s="1" t="s">
        <v>39</v>
      </c>
      <c r="M3">
        <v>92</v>
      </c>
      <c r="N3">
        <v>2</v>
      </c>
      <c r="O3">
        <v>1</v>
      </c>
      <c r="P3" s="1" t="s">
        <v>46</v>
      </c>
      <c r="Q3">
        <v>3</v>
      </c>
      <c r="R3" s="1" t="s">
        <v>47</v>
      </c>
      <c r="S3">
        <v>8360</v>
      </c>
      <c r="T3">
        <v>9584</v>
      </c>
      <c r="U3">
        <v>6</v>
      </c>
      <c r="V3" s="1" t="s">
        <v>42</v>
      </c>
      <c r="W3" s="1" t="s">
        <v>43</v>
      </c>
      <c r="X3">
        <v>15</v>
      </c>
      <c r="Y3">
        <v>3</v>
      </c>
      <c r="Z3">
        <v>2</v>
      </c>
      <c r="AA3">
        <v>80</v>
      </c>
      <c r="AB3">
        <v>0</v>
      </c>
      <c r="AC3">
        <v>7</v>
      </c>
      <c r="AD3">
        <v>3</v>
      </c>
      <c r="AE3">
        <v>3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27</v>
      </c>
      <c r="B4" s="1" t="s">
        <v>35</v>
      </c>
      <c r="C4" s="1" t="s">
        <v>44</v>
      </c>
      <c r="D4">
        <v>591</v>
      </c>
      <c r="E4" s="1" t="s">
        <v>37</v>
      </c>
      <c r="F4">
        <v>2</v>
      </c>
      <c r="G4">
        <v>1</v>
      </c>
      <c r="H4" s="1" t="s">
        <v>48</v>
      </c>
      <c r="I4">
        <v>1</v>
      </c>
      <c r="J4">
        <v>7</v>
      </c>
      <c r="K4">
        <v>1</v>
      </c>
      <c r="L4" s="1" t="s">
        <v>39</v>
      </c>
      <c r="M4">
        <v>40</v>
      </c>
      <c r="N4">
        <v>3</v>
      </c>
      <c r="O4">
        <v>1</v>
      </c>
      <c r="P4" s="1" t="s">
        <v>46</v>
      </c>
      <c r="Q4">
        <v>2</v>
      </c>
      <c r="R4" s="1" t="s">
        <v>41</v>
      </c>
      <c r="S4">
        <v>13872</v>
      </c>
      <c r="T4">
        <v>66528</v>
      </c>
      <c r="U4">
        <v>9</v>
      </c>
      <c r="V4" s="1" t="s">
        <v>42</v>
      </c>
      <c r="W4" s="1" t="s">
        <v>35</v>
      </c>
      <c r="X4">
        <v>12</v>
      </c>
      <c r="Y4">
        <v>3</v>
      </c>
      <c r="Z4">
        <v>4</v>
      </c>
      <c r="AA4">
        <v>80</v>
      </c>
      <c r="AB4">
        <v>1</v>
      </c>
      <c r="AC4">
        <v>6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</row>
    <row r="5" spans="1:35" x14ac:dyDescent="0.25">
      <c r="A5">
        <v>32</v>
      </c>
      <c r="B5" s="1" t="s">
        <v>35</v>
      </c>
      <c r="C5" s="1" t="s">
        <v>36</v>
      </c>
      <c r="D5">
        <v>1005</v>
      </c>
      <c r="E5" s="1" t="s">
        <v>37</v>
      </c>
      <c r="F5">
        <v>2</v>
      </c>
      <c r="G5">
        <v>2</v>
      </c>
      <c r="H5" s="1" t="s">
        <v>38</v>
      </c>
      <c r="I5">
        <v>1</v>
      </c>
      <c r="J5">
        <v>8</v>
      </c>
      <c r="K5">
        <v>4</v>
      </c>
      <c r="L5" s="1" t="s">
        <v>39</v>
      </c>
      <c r="M5">
        <v>79</v>
      </c>
      <c r="N5">
        <v>3</v>
      </c>
      <c r="O5">
        <v>1</v>
      </c>
      <c r="P5" s="1" t="s">
        <v>46</v>
      </c>
      <c r="Q5">
        <v>4</v>
      </c>
      <c r="R5" s="1" t="s">
        <v>47</v>
      </c>
      <c r="S5">
        <v>12272</v>
      </c>
      <c r="T5">
        <v>47456</v>
      </c>
      <c r="U5">
        <v>0</v>
      </c>
      <c r="V5" s="1" t="s">
        <v>42</v>
      </c>
      <c r="W5" s="1" t="s">
        <v>35</v>
      </c>
      <c r="X5">
        <v>13</v>
      </c>
      <c r="Y5">
        <v>3</v>
      </c>
      <c r="Z5">
        <v>3</v>
      </c>
      <c r="AA5">
        <v>80</v>
      </c>
      <c r="AB5">
        <v>0</v>
      </c>
      <c r="AC5">
        <v>8</v>
      </c>
      <c r="AD5">
        <v>2</v>
      </c>
      <c r="AE5">
        <v>2</v>
      </c>
      <c r="AF5">
        <v>7</v>
      </c>
      <c r="AG5">
        <v>7</v>
      </c>
      <c r="AH5">
        <v>3</v>
      </c>
      <c r="AI5">
        <v>6</v>
      </c>
    </row>
    <row r="6" spans="1:35" x14ac:dyDescent="0.25">
      <c r="A6">
        <v>59</v>
      </c>
      <c r="B6" s="1" t="s">
        <v>35</v>
      </c>
      <c r="C6" s="1" t="s">
        <v>44</v>
      </c>
      <c r="D6">
        <v>1324</v>
      </c>
      <c r="E6" s="1" t="s">
        <v>37</v>
      </c>
      <c r="F6">
        <v>3</v>
      </c>
      <c r="G6">
        <v>3</v>
      </c>
      <c r="H6" s="1" t="s">
        <v>48</v>
      </c>
      <c r="I6">
        <v>1</v>
      </c>
      <c r="J6">
        <v>10</v>
      </c>
      <c r="K6">
        <v>3</v>
      </c>
      <c r="L6" s="1" t="s">
        <v>49</v>
      </c>
      <c r="M6">
        <v>81</v>
      </c>
      <c r="N6">
        <v>4</v>
      </c>
      <c r="O6">
        <v>1</v>
      </c>
      <c r="P6" s="1" t="s">
        <v>46</v>
      </c>
      <c r="Q6">
        <v>1</v>
      </c>
      <c r="R6" s="1" t="s">
        <v>41</v>
      </c>
      <c r="S6">
        <v>10680</v>
      </c>
      <c r="T6">
        <v>39856</v>
      </c>
      <c r="U6">
        <v>4</v>
      </c>
      <c r="V6" s="1" t="s">
        <v>42</v>
      </c>
      <c r="W6" s="1" t="s">
        <v>43</v>
      </c>
      <c r="X6">
        <v>20</v>
      </c>
      <c r="Y6">
        <v>4</v>
      </c>
      <c r="Z6">
        <v>1</v>
      </c>
      <c r="AA6">
        <v>80</v>
      </c>
      <c r="AB6">
        <v>3</v>
      </c>
      <c r="AC6">
        <v>12</v>
      </c>
      <c r="AD6">
        <v>3</v>
      </c>
      <c r="AE6">
        <v>2</v>
      </c>
      <c r="AF6">
        <v>1</v>
      </c>
      <c r="AG6">
        <v>0</v>
      </c>
      <c r="AH6">
        <v>0</v>
      </c>
      <c r="AI6">
        <v>0</v>
      </c>
    </row>
    <row r="7" spans="1:35" x14ac:dyDescent="0.25">
      <c r="A7">
        <v>30</v>
      </c>
      <c r="B7" s="1" t="s">
        <v>35</v>
      </c>
      <c r="C7" s="1" t="s">
        <v>44</v>
      </c>
      <c r="D7">
        <v>1358</v>
      </c>
      <c r="E7" s="1" t="s">
        <v>37</v>
      </c>
      <c r="F7">
        <v>24</v>
      </c>
      <c r="G7">
        <v>1</v>
      </c>
      <c r="H7" s="1" t="s">
        <v>38</v>
      </c>
      <c r="I7">
        <v>1</v>
      </c>
      <c r="J7">
        <v>11</v>
      </c>
      <c r="K7">
        <v>4</v>
      </c>
      <c r="L7" s="1" t="s">
        <v>39</v>
      </c>
      <c r="M7">
        <v>67</v>
      </c>
      <c r="N7">
        <v>3</v>
      </c>
      <c r="O7">
        <v>1</v>
      </c>
      <c r="P7" s="1" t="s">
        <v>46</v>
      </c>
      <c r="Q7">
        <v>3</v>
      </c>
      <c r="R7" s="1" t="s">
        <v>50</v>
      </c>
      <c r="S7">
        <v>10772</v>
      </c>
      <c r="T7">
        <v>53340</v>
      </c>
      <c r="U7">
        <v>1</v>
      </c>
      <c r="V7" s="1" t="s">
        <v>42</v>
      </c>
      <c r="W7" s="1" t="s">
        <v>35</v>
      </c>
      <c r="X7">
        <v>22</v>
      </c>
      <c r="Y7">
        <v>4</v>
      </c>
      <c r="Z7">
        <v>2</v>
      </c>
      <c r="AA7">
        <v>80</v>
      </c>
      <c r="AB7">
        <v>1</v>
      </c>
      <c r="AC7">
        <v>1</v>
      </c>
      <c r="AD7">
        <v>2</v>
      </c>
      <c r="AE7">
        <v>3</v>
      </c>
      <c r="AF7">
        <v>1</v>
      </c>
      <c r="AG7">
        <v>0</v>
      </c>
      <c r="AH7">
        <v>0</v>
      </c>
      <c r="AI7">
        <v>0</v>
      </c>
    </row>
    <row r="8" spans="1:35" x14ac:dyDescent="0.25">
      <c r="A8">
        <v>38</v>
      </c>
      <c r="B8" s="1" t="s">
        <v>35</v>
      </c>
      <c r="C8" s="1" t="s">
        <v>36</v>
      </c>
      <c r="D8">
        <v>216</v>
      </c>
      <c r="E8" s="1" t="s">
        <v>37</v>
      </c>
      <c r="F8">
        <v>23</v>
      </c>
      <c r="G8">
        <v>3</v>
      </c>
      <c r="H8" s="1" t="s">
        <v>38</v>
      </c>
      <c r="I8">
        <v>1</v>
      </c>
      <c r="J8">
        <v>12</v>
      </c>
      <c r="K8">
        <v>4</v>
      </c>
      <c r="L8" s="1" t="s">
        <v>39</v>
      </c>
      <c r="M8">
        <v>44</v>
      </c>
      <c r="N8">
        <v>2</v>
      </c>
      <c r="O8">
        <v>3</v>
      </c>
      <c r="P8" s="1" t="s">
        <v>51</v>
      </c>
      <c r="Q8">
        <v>3</v>
      </c>
      <c r="R8" s="1" t="s">
        <v>47</v>
      </c>
      <c r="S8">
        <v>38104</v>
      </c>
      <c r="T8">
        <v>35148</v>
      </c>
      <c r="U8">
        <v>0</v>
      </c>
      <c r="V8" s="1" t="s">
        <v>42</v>
      </c>
      <c r="W8" s="1" t="s">
        <v>35</v>
      </c>
      <c r="X8">
        <v>21</v>
      </c>
      <c r="Y8">
        <v>4</v>
      </c>
      <c r="Z8">
        <v>2</v>
      </c>
      <c r="AA8">
        <v>80</v>
      </c>
      <c r="AB8">
        <v>0</v>
      </c>
      <c r="AC8">
        <v>10</v>
      </c>
      <c r="AD8">
        <v>2</v>
      </c>
      <c r="AE8">
        <v>3</v>
      </c>
      <c r="AF8">
        <v>9</v>
      </c>
      <c r="AG8">
        <v>7</v>
      </c>
      <c r="AH8">
        <v>1</v>
      </c>
      <c r="AI8">
        <v>8</v>
      </c>
    </row>
    <row r="9" spans="1:35" x14ac:dyDescent="0.25">
      <c r="A9">
        <v>35</v>
      </c>
      <c r="B9" s="1" t="s">
        <v>35</v>
      </c>
      <c r="C9" s="1" t="s">
        <v>44</v>
      </c>
      <c r="D9">
        <v>809</v>
      </c>
      <c r="E9" s="1" t="s">
        <v>37</v>
      </c>
      <c r="F9">
        <v>16</v>
      </c>
      <c r="G9">
        <v>3</v>
      </c>
      <c r="H9" s="1" t="s">
        <v>48</v>
      </c>
      <c r="I9">
        <v>1</v>
      </c>
      <c r="J9">
        <v>14</v>
      </c>
      <c r="K9">
        <v>1</v>
      </c>
      <c r="L9" s="1" t="s">
        <v>39</v>
      </c>
      <c r="M9">
        <v>84</v>
      </c>
      <c r="N9">
        <v>4</v>
      </c>
      <c r="O9">
        <v>1</v>
      </c>
      <c r="P9" s="1" t="s">
        <v>46</v>
      </c>
      <c r="Q9">
        <v>2</v>
      </c>
      <c r="R9" s="1" t="s">
        <v>41</v>
      </c>
      <c r="S9">
        <v>9704</v>
      </c>
      <c r="T9">
        <v>65916</v>
      </c>
      <c r="U9">
        <v>0</v>
      </c>
      <c r="V9" s="1" t="s">
        <v>42</v>
      </c>
      <c r="W9" s="1" t="s">
        <v>35</v>
      </c>
      <c r="X9">
        <v>13</v>
      </c>
      <c r="Y9">
        <v>3</v>
      </c>
      <c r="Z9">
        <v>3</v>
      </c>
      <c r="AA9">
        <v>80</v>
      </c>
      <c r="AB9">
        <v>1</v>
      </c>
      <c r="AC9">
        <v>6</v>
      </c>
      <c r="AD9">
        <v>5</v>
      </c>
      <c r="AE9">
        <v>3</v>
      </c>
      <c r="AF9">
        <v>5</v>
      </c>
      <c r="AG9">
        <v>4</v>
      </c>
      <c r="AH9">
        <v>0</v>
      </c>
      <c r="AI9">
        <v>3</v>
      </c>
    </row>
    <row r="10" spans="1:35" x14ac:dyDescent="0.25">
      <c r="A10">
        <v>29</v>
      </c>
      <c r="B10" s="1" t="s">
        <v>35</v>
      </c>
      <c r="C10" s="1" t="s">
        <v>44</v>
      </c>
      <c r="D10">
        <v>153</v>
      </c>
      <c r="E10" s="1" t="s">
        <v>37</v>
      </c>
      <c r="F10">
        <v>15</v>
      </c>
      <c r="G10">
        <v>2</v>
      </c>
      <c r="H10" s="1" t="s">
        <v>38</v>
      </c>
      <c r="I10">
        <v>1</v>
      </c>
      <c r="J10">
        <v>15</v>
      </c>
      <c r="K10">
        <v>4</v>
      </c>
      <c r="L10" s="1" t="s">
        <v>49</v>
      </c>
      <c r="M10">
        <v>49</v>
      </c>
      <c r="N10">
        <v>2</v>
      </c>
      <c r="O10">
        <v>2</v>
      </c>
      <c r="P10" s="1" t="s">
        <v>46</v>
      </c>
      <c r="Q10">
        <v>3</v>
      </c>
      <c r="R10" s="1" t="s">
        <v>47</v>
      </c>
      <c r="S10">
        <v>16772</v>
      </c>
      <c r="T10">
        <v>50728</v>
      </c>
      <c r="U10">
        <v>0</v>
      </c>
      <c r="V10" s="1" t="s">
        <v>42</v>
      </c>
      <c r="W10" s="1" t="s">
        <v>43</v>
      </c>
      <c r="X10">
        <v>12</v>
      </c>
      <c r="Y10">
        <v>3</v>
      </c>
      <c r="Z10">
        <v>4</v>
      </c>
      <c r="AA10">
        <v>80</v>
      </c>
      <c r="AB10">
        <v>0</v>
      </c>
      <c r="AC10">
        <v>10</v>
      </c>
      <c r="AD10">
        <v>3</v>
      </c>
      <c r="AE10">
        <v>3</v>
      </c>
      <c r="AF10">
        <v>9</v>
      </c>
      <c r="AG10">
        <v>5</v>
      </c>
      <c r="AH10">
        <v>0</v>
      </c>
      <c r="AI10">
        <v>8</v>
      </c>
    </row>
    <row r="11" spans="1:35" x14ac:dyDescent="0.25">
      <c r="A11">
        <v>34</v>
      </c>
      <c r="B11" s="1" t="s">
        <v>35</v>
      </c>
      <c r="C11" s="1" t="s">
        <v>44</v>
      </c>
      <c r="D11">
        <v>1346</v>
      </c>
      <c r="E11" s="1" t="s">
        <v>37</v>
      </c>
      <c r="F11">
        <v>19</v>
      </c>
      <c r="G11">
        <v>2</v>
      </c>
      <c r="H11" s="1" t="s">
        <v>48</v>
      </c>
      <c r="I11">
        <v>1</v>
      </c>
      <c r="J11">
        <v>18</v>
      </c>
      <c r="K11">
        <v>2</v>
      </c>
      <c r="L11" s="1" t="s">
        <v>39</v>
      </c>
      <c r="M11">
        <v>93</v>
      </c>
      <c r="N11">
        <v>3</v>
      </c>
      <c r="O11">
        <v>1</v>
      </c>
      <c r="P11" s="1" t="s">
        <v>46</v>
      </c>
      <c r="Q11">
        <v>4</v>
      </c>
      <c r="R11" s="1" t="s">
        <v>50</v>
      </c>
      <c r="S11">
        <v>10644</v>
      </c>
      <c r="T11">
        <v>35032</v>
      </c>
      <c r="U11">
        <v>0</v>
      </c>
      <c r="V11" s="1" t="s">
        <v>42</v>
      </c>
      <c r="W11" s="1" t="s">
        <v>35</v>
      </c>
      <c r="X11">
        <v>11</v>
      </c>
      <c r="Y11">
        <v>3</v>
      </c>
      <c r="Z11">
        <v>3</v>
      </c>
      <c r="AA11">
        <v>80</v>
      </c>
      <c r="AB11">
        <v>1</v>
      </c>
      <c r="AC11">
        <v>3</v>
      </c>
      <c r="AD11">
        <v>2</v>
      </c>
      <c r="AE11">
        <v>3</v>
      </c>
      <c r="AF11">
        <v>2</v>
      </c>
      <c r="AG11">
        <v>2</v>
      </c>
      <c r="AH11">
        <v>1</v>
      </c>
      <c r="AI11">
        <v>2</v>
      </c>
    </row>
    <row r="12" spans="1:35" x14ac:dyDescent="0.25">
      <c r="A12">
        <v>28</v>
      </c>
      <c r="B12" s="1" t="s">
        <v>43</v>
      </c>
      <c r="C12" s="1" t="s">
        <v>44</v>
      </c>
      <c r="D12">
        <v>103</v>
      </c>
      <c r="E12" s="1" t="s">
        <v>37</v>
      </c>
      <c r="F12">
        <v>24</v>
      </c>
      <c r="G12">
        <v>3</v>
      </c>
      <c r="H12" s="1" t="s">
        <v>38</v>
      </c>
      <c r="I12">
        <v>1</v>
      </c>
      <c r="J12">
        <v>19</v>
      </c>
      <c r="K12">
        <v>3</v>
      </c>
      <c r="L12" s="1" t="s">
        <v>39</v>
      </c>
      <c r="M12">
        <v>50</v>
      </c>
      <c r="N12">
        <v>2</v>
      </c>
      <c r="O12">
        <v>1</v>
      </c>
      <c r="P12" s="1" t="s">
        <v>46</v>
      </c>
      <c r="Q12">
        <v>3</v>
      </c>
      <c r="R12" s="1" t="s">
        <v>47</v>
      </c>
      <c r="S12">
        <v>8112</v>
      </c>
      <c r="T12">
        <v>51788</v>
      </c>
      <c r="U12">
        <v>5</v>
      </c>
      <c r="V12" s="1" t="s">
        <v>42</v>
      </c>
      <c r="W12" s="1" t="s">
        <v>43</v>
      </c>
      <c r="X12">
        <v>14</v>
      </c>
      <c r="Y12">
        <v>3</v>
      </c>
      <c r="Z12">
        <v>2</v>
      </c>
      <c r="AA12">
        <v>80</v>
      </c>
      <c r="AB12">
        <v>0</v>
      </c>
      <c r="AC12">
        <v>6</v>
      </c>
      <c r="AD12">
        <v>4</v>
      </c>
      <c r="AE12">
        <v>3</v>
      </c>
      <c r="AF12">
        <v>4</v>
      </c>
      <c r="AG12">
        <v>2</v>
      </c>
      <c r="AH12">
        <v>0</v>
      </c>
      <c r="AI12">
        <v>3</v>
      </c>
    </row>
    <row r="13" spans="1:35" x14ac:dyDescent="0.25">
      <c r="A13">
        <v>38</v>
      </c>
      <c r="B13" s="1" t="s">
        <v>35</v>
      </c>
      <c r="C13" s="1" t="s">
        <v>44</v>
      </c>
      <c r="D13">
        <v>371</v>
      </c>
      <c r="E13" s="1" t="s">
        <v>37</v>
      </c>
      <c r="F13">
        <v>2</v>
      </c>
      <c r="G13">
        <v>3</v>
      </c>
      <c r="H13" s="1" t="s">
        <v>38</v>
      </c>
      <c r="I13">
        <v>1</v>
      </c>
      <c r="J13">
        <v>24</v>
      </c>
      <c r="K13">
        <v>4</v>
      </c>
      <c r="L13" s="1" t="s">
        <v>39</v>
      </c>
      <c r="M13">
        <v>45</v>
      </c>
      <c r="N13">
        <v>3</v>
      </c>
      <c r="O13">
        <v>1</v>
      </c>
      <c r="P13" s="1" t="s">
        <v>40</v>
      </c>
      <c r="Q13">
        <v>4</v>
      </c>
      <c r="R13" s="1" t="s">
        <v>47</v>
      </c>
      <c r="S13">
        <v>15776</v>
      </c>
      <c r="T13">
        <v>17224</v>
      </c>
      <c r="U13">
        <v>5</v>
      </c>
      <c r="V13" s="1" t="s">
        <v>42</v>
      </c>
      <c r="W13" s="1" t="s">
        <v>43</v>
      </c>
      <c r="X13">
        <v>11</v>
      </c>
      <c r="Y13">
        <v>3</v>
      </c>
      <c r="Z13">
        <v>3</v>
      </c>
      <c r="AA13">
        <v>80</v>
      </c>
      <c r="AB13">
        <v>0</v>
      </c>
      <c r="AC13">
        <v>6</v>
      </c>
      <c r="AD13">
        <v>3</v>
      </c>
      <c r="AE13">
        <v>3</v>
      </c>
      <c r="AF13">
        <v>3</v>
      </c>
      <c r="AG13">
        <v>2</v>
      </c>
      <c r="AH13">
        <v>1</v>
      </c>
      <c r="AI13">
        <v>2</v>
      </c>
    </row>
    <row r="14" spans="1:35" x14ac:dyDescent="0.25">
      <c r="A14">
        <v>24</v>
      </c>
      <c r="B14" s="1" t="s">
        <v>35</v>
      </c>
      <c r="C14" s="1" t="s">
        <v>52</v>
      </c>
      <c r="D14">
        <v>673</v>
      </c>
      <c r="E14" s="1" t="s">
        <v>37</v>
      </c>
      <c r="F14">
        <v>11</v>
      </c>
      <c r="G14">
        <v>2</v>
      </c>
      <c r="H14" s="1" t="s">
        <v>45</v>
      </c>
      <c r="I14">
        <v>1</v>
      </c>
      <c r="J14">
        <v>26</v>
      </c>
      <c r="K14">
        <v>1</v>
      </c>
      <c r="L14" s="1" t="s">
        <v>49</v>
      </c>
      <c r="M14">
        <v>96</v>
      </c>
      <c r="N14">
        <v>4</v>
      </c>
      <c r="O14">
        <v>2</v>
      </c>
      <c r="P14" s="1" t="s">
        <v>51</v>
      </c>
      <c r="Q14">
        <v>3</v>
      </c>
      <c r="R14" s="1" t="s">
        <v>50</v>
      </c>
      <c r="S14">
        <v>16044</v>
      </c>
      <c r="T14">
        <v>32928</v>
      </c>
      <c r="U14">
        <v>0</v>
      </c>
      <c r="V14" s="1" t="s">
        <v>42</v>
      </c>
      <c r="W14" s="1" t="s">
        <v>35</v>
      </c>
      <c r="X14">
        <v>18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5</v>
      </c>
      <c r="AE14">
        <v>2</v>
      </c>
      <c r="AF14">
        <v>4</v>
      </c>
      <c r="AG14">
        <v>2</v>
      </c>
      <c r="AH14">
        <v>1</v>
      </c>
      <c r="AI14">
        <v>3</v>
      </c>
    </row>
    <row r="15" spans="1:35" x14ac:dyDescent="0.25">
      <c r="A15">
        <v>36</v>
      </c>
      <c r="B15" s="1" t="s">
        <v>43</v>
      </c>
      <c r="C15" s="1" t="s">
        <v>44</v>
      </c>
      <c r="D15">
        <v>1218</v>
      </c>
      <c r="E15" s="1" t="s">
        <v>53</v>
      </c>
      <c r="F15">
        <v>9</v>
      </c>
      <c r="G15">
        <v>4</v>
      </c>
      <c r="H15" s="1" t="s">
        <v>38</v>
      </c>
      <c r="I15">
        <v>1</v>
      </c>
      <c r="J15">
        <v>27</v>
      </c>
      <c r="K15">
        <v>3</v>
      </c>
      <c r="L15" s="1" t="s">
        <v>39</v>
      </c>
      <c r="M15">
        <v>82</v>
      </c>
      <c r="N15">
        <v>2</v>
      </c>
      <c r="O15">
        <v>1</v>
      </c>
      <c r="P15" s="1" t="s">
        <v>54</v>
      </c>
      <c r="Q15">
        <v>1</v>
      </c>
      <c r="R15" s="1" t="s">
        <v>47</v>
      </c>
      <c r="S15">
        <v>13628</v>
      </c>
      <c r="T15">
        <v>27944</v>
      </c>
      <c r="U15">
        <v>7</v>
      </c>
      <c r="V15" s="1" t="s">
        <v>42</v>
      </c>
      <c r="W15" s="1" t="s">
        <v>35</v>
      </c>
      <c r="X15">
        <v>23</v>
      </c>
      <c r="Y15">
        <v>4</v>
      </c>
      <c r="Z15">
        <v>2</v>
      </c>
      <c r="AA15">
        <v>80</v>
      </c>
      <c r="AB15">
        <v>0</v>
      </c>
      <c r="AC15">
        <v>10</v>
      </c>
      <c r="AD15">
        <v>4</v>
      </c>
      <c r="AE15">
        <v>3</v>
      </c>
      <c r="AF15">
        <v>5</v>
      </c>
      <c r="AG15">
        <v>3</v>
      </c>
      <c r="AH15">
        <v>0</v>
      </c>
      <c r="AI15">
        <v>3</v>
      </c>
    </row>
    <row r="16" spans="1:35" x14ac:dyDescent="0.25">
      <c r="A16">
        <v>34</v>
      </c>
      <c r="B16" s="1" t="s">
        <v>35</v>
      </c>
      <c r="C16" s="1" t="s">
        <v>44</v>
      </c>
      <c r="D16">
        <v>419</v>
      </c>
      <c r="E16" s="1" t="s">
        <v>37</v>
      </c>
      <c r="F16">
        <v>7</v>
      </c>
      <c r="G16">
        <v>4</v>
      </c>
      <c r="H16" s="1" t="s">
        <v>38</v>
      </c>
      <c r="I16">
        <v>1</v>
      </c>
      <c r="J16">
        <v>28</v>
      </c>
      <c r="K16">
        <v>1</v>
      </c>
      <c r="L16" s="1" t="s">
        <v>49</v>
      </c>
      <c r="M16">
        <v>53</v>
      </c>
      <c r="N16">
        <v>3</v>
      </c>
      <c r="O16">
        <v>3</v>
      </c>
      <c r="P16" s="1" t="s">
        <v>55</v>
      </c>
      <c r="Q16">
        <v>2</v>
      </c>
      <c r="R16" s="1" t="s">
        <v>47</v>
      </c>
      <c r="S16">
        <v>47976</v>
      </c>
      <c r="T16">
        <v>85172</v>
      </c>
      <c r="U16">
        <v>0</v>
      </c>
      <c r="V16" s="1" t="s">
        <v>42</v>
      </c>
      <c r="W16" s="1" t="s">
        <v>35</v>
      </c>
      <c r="X16">
        <v>11</v>
      </c>
      <c r="Y16">
        <v>3</v>
      </c>
      <c r="Z16">
        <v>3</v>
      </c>
      <c r="AA16">
        <v>80</v>
      </c>
      <c r="AB16">
        <v>0</v>
      </c>
      <c r="AC16">
        <v>13</v>
      </c>
      <c r="AD16">
        <v>4</v>
      </c>
      <c r="AE16">
        <v>3</v>
      </c>
      <c r="AF16">
        <v>12</v>
      </c>
      <c r="AG16">
        <v>6</v>
      </c>
      <c r="AH16">
        <v>2</v>
      </c>
      <c r="AI16">
        <v>11</v>
      </c>
    </row>
    <row r="17" spans="1:35" x14ac:dyDescent="0.25">
      <c r="A17">
        <v>34</v>
      </c>
      <c r="B17" s="1" t="s">
        <v>43</v>
      </c>
      <c r="C17" s="1" t="s">
        <v>44</v>
      </c>
      <c r="D17">
        <v>699</v>
      </c>
      <c r="E17" s="1" t="s">
        <v>37</v>
      </c>
      <c r="F17">
        <v>6</v>
      </c>
      <c r="G17">
        <v>1</v>
      </c>
      <c r="H17" s="1" t="s">
        <v>48</v>
      </c>
      <c r="I17">
        <v>1</v>
      </c>
      <c r="J17">
        <v>31</v>
      </c>
      <c r="K17">
        <v>2</v>
      </c>
      <c r="L17" s="1" t="s">
        <v>39</v>
      </c>
      <c r="M17">
        <v>83</v>
      </c>
      <c r="N17">
        <v>3</v>
      </c>
      <c r="O17">
        <v>1</v>
      </c>
      <c r="P17" s="1" t="s">
        <v>40</v>
      </c>
      <c r="Q17">
        <v>1</v>
      </c>
      <c r="R17" s="1" t="s">
        <v>47</v>
      </c>
      <c r="S17">
        <v>11840</v>
      </c>
      <c r="T17">
        <v>68408</v>
      </c>
      <c r="U17">
        <v>2</v>
      </c>
      <c r="V17" s="1" t="s">
        <v>42</v>
      </c>
      <c r="W17" s="1" t="s">
        <v>35</v>
      </c>
      <c r="X17">
        <v>11</v>
      </c>
      <c r="Y17">
        <v>3</v>
      </c>
      <c r="Z17">
        <v>3</v>
      </c>
      <c r="AA17">
        <v>80</v>
      </c>
      <c r="AB17">
        <v>0</v>
      </c>
      <c r="AC17">
        <v>8</v>
      </c>
      <c r="AD17">
        <v>2</v>
      </c>
      <c r="AE17">
        <v>3</v>
      </c>
      <c r="AF17">
        <v>4</v>
      </c>
      <c r="AG17">
        <v>2</v>
      </c>
      <c r="AH17">
        <v>1</v>
      </c>
      <c r="AI17">
        <v>3</v>
      </c>
    </row>
    <row r="18" spans="1:35" x14ac:dyDescent="0.25">
      <c r="A18">
        <v>53</v>
      </c>
      <c r="B18" s="1" t="s">
        <v>35</v>
      </c>
      <c r="C18" s="1" t="s">
        <v>44</v>
      </c>
      <c r="D18">
        <v>1282</v>
      </c>
      <c r="E18" s="1" t="s">
        <v>37</v>
      </c>
      <c r="F18">
        <v>5</v>
      </c>
      <c r="G18">
        <v>3</v>
      </c>
      <c r="H18" s="1" t="s">
        <v>45</v>
      </c>
      <c r="I18">
        <v>1</v>
      </c>
      <c r="J18">
        <v>32</v>
      </c>
      <c r="K18">
        <v>3</v>
      </c>
      <c r="L18" s="1" t="s">
        <v>49</v>
      </c>
      <c r="M18">
        <v>58</v>
      </c>
      <c r="N18">
        <v>3</v>
      </c>
      <c r="O18">
        <v>5</v>
      </c>
      <c r="P18" s="1" t="s">
        <v>56</v>
      </c>
      <c r="Q18">
        <v>3</v>
      </c>
      <c r="R18" s="1" t="s">
        <v>50</v>
      </c>
      <c r="S18">
        <v>76376</v>
      </c>
      <c r="T18">
        <v>42940</v>
      </c>
      <c r="U18">
        <v>4</v>
      </c>
      <c r="V18" s="1" t="s">
        <v>42</v>
      </c>
      <c r="W18" s="1" t="s">
        <v>35</v>
      </c>
      <c r="X18">
        <v>11</v>
      </c>
      <c r="Y18">
        <v>3</v>
      </c>
      <c r="Z18">
        <v>4</v>
      </c>
      <c r="AA18">
        <v>80</v>
      </c>
      <c r="AB18">
        <v>1</v>
      </c>
      <c r="AC18">
        <v>26</v>
      </c>
      <c r="AD18">
        <v>3</v>
      </c>
      <c r="AE18">
        <v>2</v>
      </c>
      <c r="AF18">
        <v>14</v>
      </c>
      <c r="AG18">
        <v>13</v>
      </c>
      <c r="AH18">
        <v>4</v>
      </c>
      <c r="AI18">
        <v>8</v>
      </c>
    </row>
    <row r="19" spans="1:35" x14ac:dyDescent="0.25">
      <c r="A19">
        <v>44</v>
      </c>
      <c r="B19" s="1" t="s">
        <v>35</v>
      </c>
      <c r="C19" s="1" t="s">
        <v>44</v>
      </c>
      <c r="D19">
        <v>477</v>
      </c>
      <c r="E19" s="1" t="s">
        <v>37</v>
      </c>
      <c r="F19">
        <v>7</v>
      </c>
      <c r="G19">
        <v>4</v>
      </c>
      <c r="H19" s="1" t="s">
        <v>48</v>
      </c>
      <c r="I19">
        <v>1</v>
      </c>
      <c r="J19">
        <v>36</v>
      </c>
      <c r="K19">
        <v>1</v>
      </c>
      <c r="L19" s="1" t="s">
        <v>49</v>
      </c>
      <c r="M19">
        <v>42</v>
      </c>
      <c r="N19">
        <v>2</v>
      </c>
      <c r="O19">
        <v>3</v>
      </c>
      <c r="P19" s="1" t="s">
        <v>57</v>
      </c>
      <c r="Q19">
        <v>4</v>
      </c>
      <c r="R19" s="1" t="s">
        <v>41</v>
      </c>
      <c r="S19">
        <v>40992</v>
      </c>
      <c r="T19">
        <v>8376</v>
      </c>
      <c r="U19">
        <v>3</v>
      </c>
      <c r="V19" s="1" t="s">
        <v>42</v>
      </c>
      <c r="W19" s="1" t="s">
        <v>35</v>
      </c>
      <c r="X19">
        <v>14</v>
      </c>
      <c r="Y19">
        <v>3</v>
      </c>
      <c r="Z19">
        <v>4</v>
      </c>
      <c r="AA19">
        <v>80</v>
      </c>
      <c r="AB19">
        <v>1</v>
      </c>
      <c r="AC19">
        <v>24</v>
      </c>
      <c r="AD19">
        <v>4</v>
      </c>
      <c r="AE19">
        <v>3</v>
      </c>
      <c r="AF19">
        <v>22</v>
      </c>
      <c r="AG19">
        <v>6</v>
      </c>
      <c r="AH19">
        <v>5</v>
      </c>
      <c r="AI19">
        <v>17</v>
      </c>
    </row>
    <row r="20" spans="1:35" x14ac:dyDescent="0.25">
      <c r="A20">
        <v>46</v>
      </c>
      <c r="B20" s="1" t="s">
        <v>35</v>
      </c>
      <c r="C20" s="1" t="s">
        <v>44</v>
      </c>
      <c r="D20">
        <v>705</v>
      </c>
      <c r="E20" s="1" t="s">
        <v>53</v>
      </c>
      <c r="F20">
        <v>2</v>
      </c>
      <c r="G20">
        <v>4</v>
      </c>
      <c r="H20" s="1" t="s">
        <v>58</v>
      </c>
      <c r="I20">
        <v>1</v>
      </c>
      <c r="J20">
        <v>38</v>
      </c>
      <c r="K20">
        <v>2</v>
      </c>
      <c r="L20" s="1" t="s">
        <v>49</v>
      </c>
      <c r="M20">
        <v>83</v>
      </c>
      <c r="N20">
        <v>3</v>
      </c>
      <c r="O20">
        <v>5</v>
      </c>
      <c r="P20" s="1" t="s">
        <v>56</v>
      </c>
      <c r="Q20">
        <v>1</v>
      </c>
      <c r="R20" s="1" t="s">
        <v>47</v>
      </c>
      <c r="S20">
        <v>75788</v>
      </c>
      <c r="T20">
        <v>91288</v>
      </c>
      <c r="U20">
        <v>3</v>
      </c>
      <c r="V20" s="1" t="s">
        <v>42</v>
      </c>
      <c r="W20" s="1" t="s">
        <v>35</v>
      </c>
      <c r="X20">
        <v>12</v>
      </c>
      <c r="Y20">
        <v>3</v>
      </c>
      <c r="Z20">
        <v>4</v>
      </c>
      <c r="AA20">
        <v>80</v>
      </c>
      <c r="AB20">
        <v>0</v>
      </c>
      <c r="AC20">
        <v>22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</row>
    <row r="21" spans="1:35" x14ac:dyDescent="0.25">
      <c r="A21">
        <v>44</v>
      </c>
      <c r="B21" s="1" t="s">
        <v>35</v>
      </c>
      <c r="C21" s="1" t="s">
        <v>44</v>
      </c>
      <c r="D21">
        <v>1459</v>
      </c>
      <c r="E21" s="1" t="s">
        <v>37</v>
      </c>
      <c r="F21">
        <v>10</v>
      </c>
      <c r="G21">
        <v>4</v>
      </c>
      <c r="H21" s="1" t="s">
        <v>45</v>
      </c>
      <c r="I21">
        <v>1</v>
      </c>
      <c r="J21">
        <v>40</v>
      </c>
      <c r="K21">
        <v>4</v>
      </c>
      <c r="L21" s="1" t="s">
        <v>39</v>
      </c>
      <c r="M21">
        <v>41</v>
      </c>
      <c r="N21">
        <v>3</v>
      </c>
      <c r="O21">
        <v>2</v>
      </c>
      <c r="P21" s="1" t="s">
        <v>57</v>
      </c>
      <c r="Q21">
        <v>4</v>
      </c>
      <c r="R21" s="1" t="s">
        <v>41</v>
      </c>
      <c r="S21">
        <v>25860</v>
      </c>
      <c r="T21">
        <v>76484</v>
      </c>
      <c r="U21">
        <v>2</v>
      </c>
      <c r="V21" s="1" t="s">
        <v>42</v>
      </c>
      <c r="W21" s="1" t="s">
        <v>43</v>
      </c>
      <c r="X21">
        <v>13</v>
      </c>
      <c r="Y21">
        <v>3</v>
      </c>
      <c r="Z21">
        <v>4</v>
      </c>
      <c r="AA21">
        <v>80</v>
      </c>
      <c r="AB21">
        <v>0</v>
      </c>
      <c r="AC21">
        <v>9</v>
      </c>
      <c r="AD21">
        <v>5</v>
      </c>
      <c r="AE21">
        <v>4</v>
      </c>
      <c r="AF21">
        <v>4</v>
      </c>
      <c r="AG21">
        <v>2</v>
      </c>
      <c r="AH21">
        <v>1</v>
      </c>
      <c r="AI21">
        <v>3</v>
      </c>
    </row>
    <row r="22" spans="1:35" x14ac:dyDescent="0.25">
      <c r="A22">
        <v>30</v>
      </c>
      <c r="B22" s="1" t="s">
        <v>35</v>
      </c>
      <c r="C22" s="1" t="s">
        <v>44</v>
      </c>
      <c r="D22">
        <v>125</v>
      </c>
      <c r="E22" s="1" t="s">
        <v>37</v>
      </c>
      <c r="F22">
        <v>9</v>
      </c>
      <c r="G22">
        <v>2</v>
      </c>
      <c r="H22" s="1" t="s">
        <v>48</v>
      </c>
      <c r="I22">
        <v>1</v>
      </c>
      <c r="J22">
        <v>41</v>
      </c>
      <c r="K22">
        <v>4</v>
      </c>
      <c r="L22" s="1" t="s">
        <v>39</v>
      </c>
      <c r="M22">
        <v>83</v>
      </c>
      <c r="N22">
        <v>2</v>
      </c>
      <c r="O22">
        <v>1</v>
      </c>
      <c r="P22" s="1" t="s">
        <v>46</v>
      </c>
      <c r="Q22">
        <v>3</v>
      </c>
      <c r="R22" s="1" t="s">
        <v>47</v>
      </c>
      <c r="S22">
        <v>8824</v>
      </c>
      <c r="T22">
        <v>64468</v>
      </c>
      <c r="U22">
        <v>1</v>
      </c>
      <c r="V22" s="1" t="s">
        <v>42</v>
      </c>
      <c r="W22" s="1" t="s">
        <v>35</v>
      </c>
      <c r="X22">
        <v>13</v>
      </c>
      <c r="Y22">
        <v>3</v>
      </c>
      <c r="Z22">
        <v>1</v>
      </c>
      <c r="AA22">
        <v>80</v>
      </c>
      <c r="AB22">
        <v>0</v>
      </c>
      <c r="AC22">
        <v>10</v>
      </c>
      <c r="AD22">
        <v>5</v>
      </c>
      <c r="AE22">
        <v>3</v>
      </c>
      <c r="AF22">
        <v>10</v>
      </c>
      <c r="AG22">
        <v>0</v>
      </c>
      <c r="AH22">
        <v>1</v>
      </c>
      <c r="AI22">
        <v>8</v>
      </c>
    </row>
    <row r="23" spans="1:35" x14ac:dyDescent="0.25">
      <c r="A23">
        <v>43</v>
      </c>
      <c r="B23" s="1" t="s">
        <v>35</v>
      </c>
      <c r="C23" s="1" t="s">
        <v>44</v>
      </c>
      <c r="D23">
        <v>1273</v>
      </c>
      <c r="E23" s="1" t="s">
        <v>37</v>
      </c>
      <c r="F23">
        <v>2</v>
      </c>
      <c r="G23">
        <v>2</v>
      </c>
      <c r="H23" s="1" t="s">
        <v>48</v>
      </c>
      <c r="I23">
        <v>1</v>
      </c>
      <c r="J23">
        <v>46</v>
      </c>
      <c r="K23">
        <v>4</v>
      </c>
      <c r="L23" s="1" t="s">
        <v>49</v>
      </c>
      <c r="M23">
        <v>72</v>
      </c>
      <c r="N23">
        <v>4</v>
      </c>
      <c r="O23">
        <v>1</v>
      </c>
      <c r="P23" s="1" t="s">
        <v>40</v>
      </c>
      <c r="Q23">
        <v>3</v>
      </c>
      <c r="R23" s="1" t="s">
        <v>50</v>
      </c>
      <c r="S23">
        <v>10580</v>
      </c>
      <c r="T23">
        <v>87692</v>
      </c>
      <c r="U23">
        <v>1</v>
      </c>
      <c r="V23" s="1" t="s">
        <v>42</v>
      </c>
      <c r="W23" s="1" t="s">
        <v>35</v>
      </c>
      <c r="X23">
        <v>12</v>
      </c>
      <c r="Y23">
        <v>3</v>
      </c>
      <c r="Z23">
        <v>4</v>
      </c>
      <c r="AA23">
        <v>80</v>
      </c>
      <c r="AB23">
        <v>2</v>
      </c>
      <c r="AC23">
        <v>6</v>
      </c>
      <c r="AD23">
        <v>3</v>
      </c>
      <c r="AE23">
        <v>2</v>
      </c>
      <c r="AF23">
        <v>5</v>
      </c>
      <c r="AG23">
        <v>3</v>
      </c>
      <c r="AH23">
        <v>1</v>
      </c>
      <c r="AI23">
        <v>4</v>
      </c>
    </row>
    <row r="24" spans="1:35" x14ac:dyDescent="0.25">
      <c r="A24">
        <v>50</v>
      </c>
      <c r="B24" s="1" t="s">
        <v>43</v>
      </c>
      <c r="C24" s="1" t="s">
        <v>44</v>
      </c>
      <c r="D24">
        <v>869</v>
      </c>
      <c r="E24" s="1" t="s">
        <v>53</v>
      </c>
      <c r="F24">
        <v>3</v>
      </c>
      <c r="G24">
        <v>2</v>
      </c>
      <c r="H24" s="1" t="s">
        <v>58</v>
      </c>
      <c r="I24">
        <v>1</v>
      </c>
      <c r="J24">
        <v>47</v>
      </c>
      <c r="K24">
        <v>1</v>
      </c>
      <c r="L24" s="1" t="s">
        <v>39</v>
      </c>
      <c r="M24">
        <v>86</v>
      </c>
      <c r="N24">
        <v>2</v>
      </c>
      <c r="O24">
        <v>1</v>
      </c>
      <c r="P24" s="1" t="s">
        <v>54</v>
      </c>
      <c r="Q24">
        <v>3</v>
      </c>
      <c r="R24" s="1" t="s">
        <v>41</v>
      </c>
      <c r="S24">
        <v>10732</v>
      </c>
      <c r="T24">
        <v>15240</v>
      </c>
      <c r="U24">
        <v>1</v>
      </c>
      <c r="V24" s="1" t="s">
        <v>42</v>
      </c>
      <c r="W24" s="1" t="s">
        <v>43</v>
      </c>
      <c r="X24">
        <v>14</v>
      </c>
      <c r="Y24">
        <v>3</v>
      </c>
      <c r="Z24">
        <v>3</v>
      </c>
      <c r="AA24">
        <v>80</v>
      </c>
      <c r="AB24">
        <v>0</v>
      </c>
      <c r="AC24">
        <v>3</v>
      </c>
      <c r="AD24">
        <v>2</v>
      </c>
      <c r="AE24">
        <v>3</v>
      </c>
      <c r="AF24">
        <v>3</v>
      </c>
      <c r="AG24">
        <v>2</v>
      </c>
      <c r="AH24">
        <v>0</v>
      </c>
      <c r="AI24">
        <v>2</v>
      </c>
    </row>
    <row r="25" spans="1:35" x14ac:dyDescent="0.25">
      <c r="A25">
        <v>36</v>
      </c>
      <c r="B25" s="1" t="s">
        <v>35</v>
      </c>
      <c r="C25" s="1" t="s">
        <v>44</v>
      </c>
      <c r="D25">
        <v>852</v>
      </c>
      <c r="E25" s="1" t="s">
        <v>37</v>
      </c>
      <c r="F25">
        <v>5</v>
      </c>
      <c r="G25">
        <v>4</v>
      </c>
      <c r="H25" s="1" t="s">
        <v>38</v>
      </c>
      <c r="I25">
        <v>1</v>
      </c>
      <c r="J25">
        <v>51</v>
      </c>
      <c r="K25">
        <v>2</v>
      </c>
      <c r="L25" s="1" t="s">
        <v>49</v>
      </c>
      <c r="M25">
        <v>82</v>
      </c>
      <c r="N25">
        <v>2</v>
      </c>
      <c r="O25">
        <v>1</v>
      </c>
      <c r="P25" s="1" t="s">
        <v>40</v>
      </c>
      <c r="Q25">
        <v>1</v>
      </c>
      <c r="R25" s="1" t="s">
        <v>41</v>
      </c>
      <c r="S25">
        <v>13676</v>
      </c>
      <c r="T25">
        <v>52288</v>
      </c>
      <c r="U25">
        <v>9</v>
      </c>
      <c r="V25" s="1" t="s">
        <v>42</v>
      </c>
      <c r="W25" s="1" t="s">
        <v>43</v>
      </c>
      <c r="X25">
        <v>14</v>
      </c>
      <c r="Y25">
        <v>3</v>
      </c>
      <c r="Z25">
        <v>4</v>
      </c>
      <c r="AA25">
        <v>80</v>
      </c>
      <c r="AB25">
        <v>1</v>
      </c>
      <c r="AC25">
        <v>6</v>
      </c>
      <c r="AD25">
        <v>3</v>
      </c>
      <c r="AE25">
        <v>4</v>
      </c>
      <c r="AF25">
        <v>1</v>
      </c>
      <c r="AG25">
        <v>1</v>
      </c>
      <c r="AH25">
        <v>0</v>
      </c>
      <c r="AI25">
        <v>0</v>
      </c>
    </row>
    <row r="26" spans="1:35" x14ac:dyDescent="0.25">
      <c r="A26">
        <v>33</v>
      </c>
      <c r="B26" s="1" t="s">
        <v>35</v>
      </c>
      <c r="C26" s="1" t="s">
        <v>36</v>
      </c>
      <c r="D26">
        <v>1141</v>
      </c>
      <c r="E26" s="1" t="s">
        <v>53</v>
      </c>
      <c r="F26">
        <v>1</v>
      </c>
      <c r="G26">
        <v>3</v>
      </c>
      <c r="H26" s="1" t="s">
        <v>38</v>
      </c>
      <c r="I26">
        <v>1</v>
      </c>
      <c r="J26">
        <v>52</v>
      </c>
      <c r="K26">
        <v>3</v>
      </c>
      <c r="L26" s="1" t="s">
        <v>49</v>
      </c>
      <c r="M26">
        <v>42</v>
      </c>
      <c r="N26">
        <v>4</v>
      </c>
      <c r="O26">
        <v>2</v>
      </c>
      <c r="P26" s="1" t="s">
        <v>59</v>
      </c>
      <c r="Q26">
        <v>1</v>
      </c>
      <c r="R26" s="1" t="s">
        <v>41</v>
      </c>
      <c r="S26">
        <v>21504</v>
      </c>
      <c r="T26">
        <v>12772</v>
      </c>
      <c r="U26">
        <v>2</v>
      </c>
      <c r="V26" s="1" t="s">
        <v>42</v>
      </c>
      <c r="W26" s="1" t="s">
        <v>35</v>
      </c>
      <c r="X26">
        <v>19</v>
      </c>
      <c r="Y26">
        <v>3</v>
      </c>
      <c r="Z26">
        <v>1</v>
      </c>
      <c r="AA26">
        <v>80</v>
      </c>
      <c r="AB26">
        <v>2</v>
      </c>
      <c r="AC26">
        <v>10</v>
      </c>
      <c r="AD26">
        <v>3</v>
      </c>
      <c r="AE26">
        <v>3</v>
      </c>
      <c r="AF26">
        <v>5</v>
      </c>
      <c r="AG26">
        <v>3</v>
      </c>
      <c r="AH26">
        <v>1</v>
      </c>
      <c r="AI26">
        <v>3</v>
      </c>
    </row>
    <row r="27" spans="1:35" x14ac:dyDescent="0.25">
      <c r="A27">
        <v>35</v>
      </c>
      <c r="B27" s="1" t="s">
        <v>35</v>
      </c>
      <c r="C27" s="1" t="s">
        <v>44</v>
      </c>
      <c r="D27">
        <v>464</v>
      </c>
      <c r="E27" s="1" t="s">
        <v>37</v>
      </c>
      <c r="F27">
        <v>4</v>
      </c>
      <c r="G27">
        <v>2</v>
      </c>
      <c r="H27" s="1" t="s">
        <v>45</v>
      </c>
      <c r="I27">
        <v>1</v>
      </c>
      <c r="J27">
        <v>53</v>
      </c>
      <c r="K27">
        <v>3</v>
      </c>
      <c r="L27" s="1" t="s">
        <v>39</v>
      </c>
      <c r="M27">
        <v>75</v>
      </c>
      <c r="N27">
        <v>3</v>
      </c>
      <c r="O27">
        <v>1</v>
      </c>
      <c r="P27" s="1" t="s">
        <v>46</v>
      </c>
      <c r="Q27">
        <v>4</v>
      </c>
      <c r="R27" s="1" t="s">
        <v>50</v>
      </c>
      <c r="S27">
        <v>7804</v>
      </c>
      <c r="T27">
        <v>43640</v>
      </c>
      <c r="U27">
        <v>1</v>
      </c>
      <c r="V27" s="1" t="s">
        <v>42</v>
      </c>
      <c r="W27" s="1" t="s">
        <v>35</v>
      </c>
      <c r="X27">
        <v>12</v>
      </c>
      <c r="Y27">
        <v>3</v>
      </c>
      <c r="Z27">
        <v>3</v>
      </c>
      <c r="AA27">
        <v>80</v>
      </c>
      <c r="AB27">
        <v>1</v>
      </c>
      <c r="AC27">
        <v>1</v>
      </c>
      <c r="AD27">
        <v>3</v>
      </c>
      <c r="AE27">
        <v>3</v>
      </c>
      <c r="AF27">
        <v>1</v>
      </c>
      <c r="AG27">
        <v>0</v>
      </c>
      <c r="AH27">
        <v>0</v>
      </c>
      <c r="AI27">
        <v>0</v>
      </c>
    </row>
    <row r="28" spans="1:35" x14ac:dyDescent="0.25">
      <c r="A28">
        <v>27</v>
      </c>
      <c r="B28" s="1" t="s">
        <v>35</v>
      </c>
      <c r="C28" s="1" t="s">
        <v>44</v>
      </c>
      <c r="D28">
        <v>1240</v>
      </c>
      <c r="E28" s="1" t="s">
        <v>37</v>
      </c>
      <c r="F28">
        <v>2</v>
      </c>
      <c r="G28">
        <v>4</v>
      </c>
      <c r="H28" s="1" t="s">
        <v>38</v>
      </c>
      <c r="I28">
        <v>1</v>
      </c>
      <c r="J28">
        <v>54</v>
      </c>
      <c r="K28">
        <v>4</v>
      </c>
      <c r="L28" s="1" t="s">
        <v>49</v>
      </c>
      <c r="M28">
        <v>33</v>
      </c>
      <c r="N28">
        <v>3</v>
      </c>
      <c r="O28">
        <v>1</v>
      </c>
      <c r="P28" s="1" t="s">
        <v>46</v>
      </c>
      <c r="Q28">
        <v>1</v>
      </c>
      <c r="R28" s="1" t="s">
        <v>50</v>
      </c>
      <c r="S28">
        <v>9364</v>
      </c>
      <c r="T28">
        <v>78860</v>
      </c>
      <c r="U28">
        <v>1</v>
      </c>
      <c r="V28" s="1" t="s">
        <v>42</v>
      </c>
      <c r="W28" s="1" t="s">
        <v>35</v>
      </c>
      <c r="X28">
        <v>13</v>
      </c>
      <c r="Y28">
        <v>3</v>
      </c>
      <c r="Z28">
        <v>4</v>
      </c>
      <c r="AA28">
        <v>80</v>
      </c>
      <c r="AB28">
        <v>1</v>
      </c>
      <c r="AC28">
        <v>1</v>
      </c>
      <c r="AD28">
        <v>6</v>
      </c>
      <c r="AE28">
        <v>3</v>
      </c>
      <c r="AF28">
        <v>1</v>
      </c>
      <c r="AG28">
        <v>0</v>
      </c>
      <c r="AH28">
        <v>0</v>
      </c>
      <c r="AI28">
        <v>0</v>
      </c>
    </row>
    <row r="29" spans="1:35" x14ac:dyDescent="0.25">
      <c r="A29">
        <v>30</v>
      </c>
      <c r="B29" s="1" t="s">
        <v>35</v>
      </c>
      <c r="C29" s="1" t="s">
        <v>36</v>
      </c>
      <c r="D29">
        <v>721</v>
      </c>
      <c r="E29" s="1" t="s">
        <v>37</v>
      </c>
      <c r="F29">
        <v>1</v>
      </c>
      <c r="G29">
        <v>2</v>
      </c>
      <c r="H29" s="1" t="s">
        <v>48</v>
      </c>
      <c r="I29">
        <v>1</v>
      </c>
      <c r="J29">
        <v>57</v>
      </c>
      <c r="K29">
        <v>3</v>
      </c>
      <c r="L29" s="1" t="s">
        <v>49</v>
      </c>
      <c r="M29">
        <v>58</v>
      </c>
      <c r="N29">
        <v>3</v>
      </c>
      <c r="O29">
        <v>2</v>
      </c>
      <c r="P29" s="1" t="s">
        <v>46</v>
      </c>
      <c r="Q29">
        <v>4</v>
      </c>
      <c r="R29" s="1" t="s">
        <v>47</v>
      </c>
      <c r="S29">
        <v>16044</v>
      </c>
      <c r="T29">
        <v>43124</v>
      </c>
      <c r="U29">
        <v>1</v>
      </c>
      <c r="V29" s="1" t="s">
        <v>42</v>
      </c>
      <c r="W29" s="1" t="s">
        <v>35</v>
      </c>
      <c r="X29">
        <v>23</v>
      </c>
      <c r="Y29">
        <v>4</v>
      </c>
      <c r="Z29">
        <v>4</v>
      </c>
      <c r="AA29">
        <v>80</v>
      </c>
      <c r="AB29">
        <v>0</v>
      </c>
      <c r="AC29">
        <v>12</v>
      </c>
      <c r="AD29">
        <v>2</v>
      </c>
      <c r="AE29">
        <v>3</v>
      </c>
      <c r="AF29">
        <v>12</v>
      </c>
      <c r="AG29">
        <v>8</v>
      </c>
      <c r="AH29">
        <v>3</v>
      </c>
      <c r="AI29">
        <v>7</v>
      </c>
    </row>
    <row r="30" spans="1:35" x14ac:dyDescent="0.25">
      <c r="A30">
        <v>34</v>
      </c>
      <c r="B30" s="1" t="s">
        <v>35</v>
      </c>
      <c r="C30" s="1" t="s">
        <v>52</v>
      </c>
      <c r="D30">
        <v>1065</v>
      </c>
      <c r="E30" s="1" t="s">
        <v>53</v>
      </c>
      <c r="F30">
        <v>23</v>
      </c>
      <c r="G30">
        <v>4</v>
      </c>
      <c r="H30" s="1" t="s">
        <v>58</v>
      </c>
      <c r="I30">
        <v>1</v>
      </c>
      <c r="J30">
        <v>60</v>
      </c>
      <c r="K30">
        <v>2</v>
      </c>
      <c r="L30" s="1" t="s">
        <v>39</v>
      </c>
      <c r="M30">
        <v>72</v>
      </c>
      <c r="N30">
        <v>3</v>
      </c>
      <c r="O30">
        <v>2</v>
      </c>
      <c r="P30" s="1" t="s">
        <v>59</v>
      </c>
      <c r="Q30">
        <v>3</v>
      </c>
      <c r="R30" s="1" t="s">
        <v>47</v>
      </c>
      <c r="S30">
        <v>18272</v>
      </c>
      <c r="T30">
        <v>40136</v>
      </c>
      <c r="U30">
        <v>0</v>
      </c>
      <c r="V30" s="1" t="s">
        <v>42</v>
      </c>
      <c r="W30" s="1" t="s">
        <v>35</v>
      </c>
      <c r="X30">
        <v>20</v>
      </c>
      <c r="Y30">
        <v>4</v>
      </c>
      <c r="Z30">
        <v>3</v>
      </c>
      <c r="AA30">
        <v>80</v>
      </c>
      <c r="AB30">
        <v>0</v>
      </c>
      <c r="AC30">
        <v>10</v>
      </c>
      <c r="AD30">
        <v>2</v>
      </c>
      <c r="AE30">
        <v>3</v>
      </c>
      <c r="AF30">
        <v>9</v>
      </c>
      <c r="AG30">
        <v>5</v>
      </c>
      <c r="AH30">
        <v>8</v>
      </c>
      <c r="AI30">
        <v>7</v>
      </c>
    </row>
    <row r="31" spans="1:35" x14ac:dyDescent="0.25">
      <c r="A31">
        <v>37</v>
      </c>
      <c r="B31" s="1" t="s">
        <v>35</v>
      </c>
      <c r="C31" s="1" t="s">
        <v>44</v>
      </c>
      <c r="D31">
        <v>408</v>
      </c>
      <c r="E31" s="1" t="s">
        <v>37</v>
      </c>
      <c r="F31">
        <v>19</v>
      </c>
      <c r="G31">
        <v>2</v>
      </c>
      <c r="H31" s="1" t="s">
        <v>38</v>
      </c>
      <c r="I31">
        <v>1</v>
      </c>
      <c r="J31">
        <v>61</v>
      </c>
      <c r="K31">
        <v>2</v>
      </c>
      <c r="L31" s="1" t="s">
        <v>39</v>
      </c>
      <c r="M31">
        <v>73</v>
      </c>
      <c r="N31">
        <v>3</v>
      </c>
      <c r="O31">
        <v>1</v>
      </c>
      <c r="P31" s="1" t="s">
        <v>40</v>
      </c>
      <c r="Q31">
        <v>2</v>
      </c>
      <c r="R31" s="1" t="s">
        <v>41</v>
      </c>
      <c r="S31">
        <v>12088</v>
      </c>
      <c r="T31">
        <v>40908</v>
      </c>
      <c r="U31">
        <v>4</v>
      </c>
      <c r="V31" s="1" t="s">
        <v>42</v>
      </c>
      <c r="W31" s="1" t="s">
        <v>35</v>
      </c>
      <c r="X31">
        <v>21</v>
      </c>
      <c r="Y31">
        <v>4</v>
      </c>
      <c r="Z31">
        <v>1</v>
      </c>
      <c r="AA31">
        <v>80</v>
      </c>
      <c r="AB31">
        <v>0</v>
      </c>
      <c r="AC31">
        <v>8</v>
      </c>
      <c r="AD31">
        <v>1</v>
      </c>
      <c r="AE31">
        <v>3</v>
      </c>
      <c r="AF31">
        <v>1</v>
      </c>
      <c r="AG31">
        <v>0</v>
      </c>
      <c r="AH31">
        <v>0</v>
      </c>
      <c r="AI31">
        <v>0</v>
      </c>
    </row>
    <row r="32" spans="1:35" x14ac:dyDescent="0.25">
      <c r="A32">
        <v>48</v>
      </c>
      <c r="B32" s="1" t="s">
        <v>43</v>
      </c>
      <c r="C32" s="1" t="s">
        <v>44</v>
      </c>
      <c r="D32">
        <v>626</v>
      </c>
      <c r="E32" s="1" t="s">
        <v>37</v>
      </c>
      <c r="F32">
        <v>1</v>
      </c>
      <c r="G32">
        <v>2</v>
      </c>
      <c r="H32" s="1" t="s">
        <v>38</v>
      </c>
      <c r="I32">
        <v>1</v>
      </c>
      <c r="J32">
        <v>64</v>
      </c>
      <c r="K32">
        <v>1</v>
      </c>
      <c r="L32" s="1" t="s">
        <v>39</v>
      </c>
      <c r="M32">
        <v>98</v>
      </c>
      <c r="N32">
        <v>2</v>
      </c>
      <c r="O32">
        <v>3</v>
      </c>
      <c r="P32" s="1" t="s">
        <v>46</v>
      </c>
      <c r="Q32">
        <v>3</v>
      </c>
      <c r="R32" s="1" t="s">
        <v>47</v>
      </c>
      <c r="S32">
        <v>21524</v>
      </c>
      <c r="T32">
        <v>77176</v>
      </c>
      <c r="U32">
        <v>9</v>
      </c>
      <c r="V32" s="1" t="s">
        <v>42</v>
      </c>
      <c r="W32" s="1" t="s">
        <v>43</v>
      </c>
      <c r="X32">
        <v>13</v>
      </c>
      <c r="Y32">
        <v>3</v>
      </c>
      <c r="Z32">
        <v>4</v>
      </c>
      <c r="AA32">
        <v>80</v>
      </c>
      <c r="AB32">
        <v>0</v>
      </c>
      <c r="AC32">
        <v>23</v>
      </c>
      <c r="AD32">
        <v>2</v>
      </c>
      <c r="AE32">
        <v>3</v>
      </c>
      <c r="AF32">
        <v>1</v>
      </c>
      <c r="AG32">
        <v>0</v>
      </c>
      <c r="AH32">
        <v>0</v>
      </c>
      <c r="AI32">
        <v>0</v>
      </c>
    </row>
    <row r="33" spans="1:35" x14ac:dyDescent="0.25">
      <c r="A33">
        <v>44</v>
      </c>
      <c r="B33" s="1" t="s">
        <v>35</v>
      </c>
      <c r="C33" s="1" t="s">
        <v>44</v>
      </c>
      <c r="D33">
        <v>1488</v>
      </c>
      <c r="E33" s="1" t="s">
        <v>53</v>
      </c>
      <c r="F33">
        <v>1</v>
      </c>
      <c r="G33">
        <v>5</v>
      </c>
      <c r="H33" s="1" t="s">
        <v>58</v>
      </c>
      <c r="I33">
        <v>1</v>
      </c>
      <c r="J33">
        <v>68</v>
      </c>
      <c r="K33">
        <v>2</v>
      </c>
      <c r="L33" s="1" t="s">
        <v>49</v>
      </c>
      <c r="M33">
        <v>75</v>
      </c>
      <c r="N33">
        <v>3</v>
      </c>
      <c r="O33">
        <v>2</v>
      </c>
      <c r="P33" s="1" t="s">
        <v>59</v>
      </c>
      <c r="Q33">
        <v>1</v>
      </c>
      <c r="R33" s="1" t="s">
        <v>50</v>
      </c>
      <c r="S33">
        <v>21816</v>
      </c>
      <c r="T33">
        <v>16036</v>
      </c>
      <c r="U33">
        <v>5</v>
      </c>
      <c r="V33" s="1" t="s">
        <v>42</v>
      </c>
      <c r="W33" s="1" t="s">
        <v>43</v>
      </c>
      <c r="X33">
        <v>21</v>
      </c>
      <c r="Y33">
        <v>4</v>
      </c>
      <c r="Z33">
        <v>3</v>
      </c>
      <c r="AA33">
        <v>80</v>
      </c>
      <c r="AB33">
        <v>1</v>
      </c>
      <c r="AC33">
        <v>9</v>
      </c>
      <c r="AD33">
        <v>2</v>
      </c>
      <c r="AE33">
        <v>2</v>
      </c>
      <c r="AF33">
        <v>4</v>
      </c>
      <c r="AG33">
        <v>3</v>
      </c>
      <c r="AH33">
        <v>1</v>
      </c>
      <c r="AI33">
        <v>3</v>
      </c>
    </row>
    <row r="34" spans="1:35" x14ac:dyDescent="0.25">
      <c r="A34">
        <v>33</v>
      </c>
      <c r="B34" s="1" t="s">
        <v>35</v>
      </c>
      <c r="C34" s="1" t="s">
        <v>36</v>
      </c>
      <c r="D34">
        <v>515</v>
      </c>
      <c r="E34" s="1" t="s">
        <v>37</v>
      </c>
      <c r="F34">
        <v>1</v>
      </c>
      <c r="G34">
        <v>2</v>
      </c>
      <c r="H34" s="1" t="s">
        <v>38</v>
      </c>
      <c r="I34">
        <v>1</v>
      </c>
      <c r="J34">
        <v>73</v>
      </c>
      <c r="K34">
        <v>1</v>
      </c>
      <c r="L34" s="1" t="s">
        <v>49</v>
      </c>
      <c r="M34">
        <v>98</v>
      </c>
      <c r="N34">
        <v>3</v>
      </c>
      <c r="O34">
        <v>3</v>
      </c>
      <c r="P34" s="1" t="s">
        <v>55</v>
      </c>
      <c r="Q34">
        <v>4</v>
      </c>
      <c r="R34" s="1" t="s">
        <v>47</v>
      </c>
      <c r="S34">
        <v>53832</v>
      </c>
      <c r="T34">
        <v>60584</v>
      </c>
      <c r="U34">
        <v>1</v>
      </c>
      <c r="V34" s="1" t="s">
        <v>42</v>
      </c>
      <c r="W34" s="1" t="s">
        <v>43</v>
      </c>
      <c r="X34">
        <v>12</v>
      </c>
      <c r="Y34">
        <v>3</v>
      </c>
      <c r="Z34">
        <v>3</v>
      </c>
      <c r="AA34">
        <v>80</v>
      </c>
      <c r="AB34">
        <v>0</v>
      </c>
      <c r="AC34">
        <v>15</v>
      </c>
      <c r="AD34">
        <v>1</v>
      </c>
      <c r="AE34">
        <v>3</v>
      </c>
      <c r="AF34">
        <v>15</v>
      </c>
      <c r="AG34">
        <v>14</v>
      </c>
      <c r="AH34">
        <v>8</v>
      </c>
      <c r="AI34">
        <v>12</v>
      </c>
    </row>
    <row r="35" spans="1:35" x14ac:dyDescent="0.25">
      <c r="A35">
        <v>35</v>
      </c>
      <c r="B35" s="1" t="s">
        <v>35</v>
      </c>
      <c r="C35" s="1" t="s">
        <v>36</v>
      </c>
      <c r="D35">
        <v>853</v>
      </c>
      <c r="E35" s="1" t="s">
        <v>53</v>
      </c>
      <c r="F35">
        <v>18</v>
      </c>
      <c r="G35">
        <v>5</v>
      </c>
      <c r="H35" s="1" t="s">
        <v>38</v>
      </c>
      <c r="I35">
        <v>1</v>
      </c>
      <c r="J35">
        <v>74</v>
      </c>
      <c r="K35">
        <v>2</v>
      </c>
      <c r="L35" s="1" t="s">
        <v>39</v>
      </c>
      <c r="M35">
        <v>71</v>
      </c>
      <c r="N35">
        <v>3</v>
      </c>
      <c r="O35">
        <v>3</v>
      </c>
      <c r="P35" s="1" t="s">
        <v>59</v>
      </c>
      <c r="Q35">
        <v>1</v>
      </c>
      <c r="R35" s="1" t="s">
        <v>41</v>
      </c>
      <c r="S35">
        <v>36276</v>
      </c>
      <c r="T35">
        <v>44124</v>
      </c>
      <c r="U35">
        <v>1</v>
      </c>
      <c r="V35" s="1" t="s">
        <v>42</v>
      </c>
      <c r="W35" s="1" t="s">
        <v>35</v>
      </c>
      <c r="X35">
        <v>22</v>
      </c>
      <c r="Y35">
        <v>4</v>
      </c>
      <c r="Z35">
        <v>4</v>
      </c>
      <c r="AA35">
        <v>80</v>
      </c>
      <c r="AB35">
        <v>1</v>
      </c>
      <c r="AC35">
        <v>9</v>
      </c>
      <c r="AD35">
        <v>3</v>
      </c>
      <c r="AE35">
        <v>2</v>
      </c>
      <c r="AF35">
        <v>9</v>
      </c>
      <c r="AG35">
        <v>8</v>
      </c>
      <c r="AH35">
        <v>1</v>
      </c>
      <c r="AI35">
        <v>8</v>
      </c>
    </row>
    <row r="36" spans="1:35" x14ac:dyDescent="0.25">
      <c r="A36">
        <v>37</v>
      </c>
      <c r="B36" s="1" t="s">
        <v>35</v>
      </c>
      <c r="C36" s="1" t="s">
        <v>44</v>
      </c>
      <c r="D36">
        <v>1115</v>
      </c>
      <c r="E36" s="1" t="s">
        <v>37</v>
      </c>
      <c r="F36">
        <v>1</v>
      </c>
      <c r="G36">
        <v>4</v>
      </c>
      <c r="H36" s="1" t="s">
        <v>38</v>
      </c>
      <c r="I36">
        <v>1</v>
      </c>
      <c r="J36">
        <v>77</v>
      </c>
      <c r="K36">
        <v>1</v>
      </c>
      <c r="L36" s="1" t="s">
        <v>39</v>
      </c>
      <c r="M36">
        <v>51</v>
      </c>
      <c r="N36">
        <v>2</v>
      </c>
      <c r="O36">
        <v>2</v>
      </c>
      <c r="P36" s="1" t="s">
        <v>51</v>
      </c>
      <c r="Q36">
        <v>3</v>
      </c>
      <c r="R36" s="1" t="s">
        <v>50</v>
      </c>
      <c r="S36">
        <v>23972</v>
      </c>
      <c r="T36">
        <v>10756</v>
      </c>
      <c r="U36">
        <v>1</v>
      </c>
      <c r="V36" s="1" t="s">
        <v>42</v>
      </c>
      <c r="W36" s="1" t="s">
        <v>35</v>
      </c>
      <c r="X36">
        <v>18</v>
      </c>
      <c r="Y36">
        <v>3</v>
      </c>
      <c r="Z36">
        <v>3</v>
      </c>
      <c r="AA36">
        <v>80</v>
      </c>
      <c r="AB36">
        <v>1</v>
      </c>
      <c r="AC36">
        <v>7</v>
      </c>
      <c r="AD36">
        <v>2</v>
      </c>
      <c r="AE36">
        <v>4</v>
      </c>
      <c r="AF36">
        <v>7</v>
      </c>
      <c r="AG36">
        <v>5</v>
      </c>
      <c r="AH36">
        <v>0</v>
      </c>
      <c r="AI36">
        <v>7</v>
      </c>
    </row>
    <row r="37" spans="1:35" x14ac:dyDescent="0.25">
      <c r="A37">
        <v>32</v>
      </c>
      <c r="B37" s="1" t="s">
        <v>35</v>
      </c>
      <c r="C37" s="1" t="s">
        <v>44</v>
      </c>
      <c r="D37">
        <v>427</v>
      </c>
      <c r="E37" s="1" t="s">
        <v>37</v>
      </c>
      <c r="F37">
        <v>1</v>
      </c>
      <c r="G37">
        <v>3</v>
      </c>
      <c r="H37" s="1" t="s">
        <v>48</v>
      </c>
      <c r="I37">
        <v>1</v>
      </c>
      <c r="J37">
        <v>78</v>
      </c>
      <c r="K37">
        <v>1</v>
      </c>
      <c r="L37" s="1" t="s">
        <v>39</v>
      </c>
      <c r="M37">
        <v>33</v>
      </c>
      <c r="N37">
        <v>3</v>
      </c>
      <c r="O37">
        <v>2</v>
      </c>
      <c r="P37" s="1" t="s">
        <v>51</v>
      </c>
      <c r="Q37">
        <v>4</v>
      </c>
      <c r="R37" s="1" t="s">
        <v>41</v>
      </c>
      <c r="S37">
        <v>24648</v>
      </c>
      <c r="T37">
        <v>43508</v>
      </c>
      <c r="U37">
        <v>1</v>
      </c>
      <c r="V37" s="1" t="s">
        <v>42</v>
      </c>
      <c r="W37" s="1" t="s">
        <v>43</v>
      </c>
      <c r="X37">
        <v>22</v>
      </c>
      <c r="Y37">
        <v>4</v>
      </c>
      <c r="Z37">
        <v>2</v>
      </c>
      <c r="AA37">
        <v>80</v>
      </c>
      <c r="AB37">
        <v>1</v>
      </c>
      <c r="AC37">
        <v>9</v>
      </c>
      <c r="AD37">
        <v>3</v>
      </c>
      <c r="AE37">
        <v>3</v>
      </c>
      <c r="AF37">
        <v>9</v>
      </c>
      <c r="AG37">
        <v>8</v>
      </c>
      <c r="AH37">
        <v>7</v>
      </c>
      <c r="AI37">
        <v>8</v>
      </c>
    </row>
    <row r="38" spans="1:35" x14ac:dyDescent="0.25">
      <c r="A38">
        <v>38</v>
      </c>
      <c r="B38" s="1" t="s">
        <v>35</v>
      </c>
      <c r="C38" s="1" t="s">
        <v>36</v>
      </c>
      <c r="D38">
        <v>653</v>
      </c>
      <c r="E38" s="1" t="s">
        <v>37</v>
      </c>
      <c r="F38">
        <v>29</v>
      </c>
      <c r="G38">
        <v>5</v>
      </c>
      <c r="H38" s="1" t="s">
        <v>38</v>
      </c>
      <c r="I38">
        <v>1</v>
      </c>
      <c r="J38">
        <v>79</v>
      </c>
      <c r="K38">
        <v>4</v>
      </c>
      <c r="L38" s="1" t="s">
        <v>49</v>
      </c>
      <c r="M38">
        <v>50</v>
      </c>
      <c r="N38">
        <v>3</v>
      </c>
      <c r="O38">
        <v>2</v>
      </c>
      <c r="P38" s="1" t="s">
        <v>46</v>
      </c>
      <c r="Q38">
        <v>4</v>
      </c>
      <c r="R38" s="1" t="s">
        <v>47</v>
      </c>
      <c r="S38">
        <v>9624</v>
      </c>
      <c r="T38">
        <v>21824</v>
      </c>
      <c r="U38">
        <v>1</v>
      </c>
      <c r="V38" s="1" t="s">
        <v>42</v>
      </c>
      <c r="W38" s="1" t="s">
        <v>35</v>
      </c>
      <c r="X38">
        <v>11</v>
      </c>
      <c r="Y38">
        <v>3</v>
      </c>
      <c r="Z38">
        <v>4</v>
      </c>
      <c r="AA38">
        <v>80</v>
      </c>
      <c r="AB38">
        <v>0</v>
      </c>
      <c r="AC38">
        <v>10</v>
      </c>
      <c r="AD38">
        <v>2</v>
      </c>
      <c r="AE38">
        <v>3</v>
      </c>
      <c r="AF38">
        <v>10</v>
      </c>
      <c r="AG38">
        <v>3</v>
      </c>
      <c r="AH38">
        <v>9</v>
      </c>
      <c r="AI38">
        <v>9</v>
      </c>
    </row>
    <row r="39" spans="1:35" x14ac:dyDescent="0.25">
      <c r="A39">
        <v>59</v>
      </c>
      <c r="B39" s="1" t="s">
        <v>35</v>
      </c>
      <c r="C39" s="1" t="s">
        <v>44</v>
      </c>
      <c r="D39">
        <v>1435</v>
      </c>
      <c r="E39" s="1" t="s">
        <v>53</v>
      </c>
      <c r="F39">
        <v>25</v>
      </c>
      <c r="G39">
        <v>3</v>
      </c>
      <c r="H39" s="1" t="s">
        <v>38</v>
      </c>
      <c r="I39">
        <v>1</v>
      </c>
      <c r="J39">
        <v>81</v>
      </c>
      <c r="K39">
        <v>1</v>
      </c>
      <c r="L39" s="1" t="s">
        <v>49</v>
      </c>
      <c r="M39">
        <v>99</v>
      </c>
      <c r="N39">
        <v>3</v>
      </c>
      <c r="O39">
        <v>3</v>
      </c>
      <c r="P39" s="1" t="s">
        <v>59</v>
      </c>
      <c r="Q39">
        <v>1</v>
      </c>
      <c r="R39" s="1" t="s">
        <v>47</v>
      </c>
      <c r="S39">
        <v>30548</v>
      </c>
      <c r="T39">
        <v>9416</v>
      </c>
      <c r="U39">
        <v>7</v>
      </c>
      <c r="V39" s="1" t="s">
        <v>42</v>
      </c>
      <c r="W39" s="1" t="s">
        <v>35</v>
      </c>
      <c r="X39">
        <v>11</v>
      </c>
      <c r="Y39">
        <v>3</v>
      </c>
      <c r="Z39">
        <v>4</v>
      </c>
      <c r="AA39">
        <v>80</v>
      </c>
      <c r="AB39">
        <v>0</v>
      </c>
      <c r="AC39">
        <v>28</v>
      </c>
      <c r="AD39">
        <v>3</v>
      </c>
      <c r="AE39">
        <v>2</v>
      </c>
      <c r="AF39">
        <v>21</v>
      </c>
      <c r="AG39">
        <v>16</v>
      </c>
      <c r="AH39">
        <v>7</v>
      </c>
      <c r="AI39">
        <v>9</v>
      </c>
    </row>
    <row r="40" spans="1:35" x14ac:dyDescent="0.25">
      <c r="A40">
        <v>55</v>
      </c>
      <c r="B40" s="1" t="s">
        <v>35</v>
      </c>
      <c r="C40" s="1" t="s">
        <v>44</v>
      </c>
      <c r="D40">
        <v>836</v>
      </c>
      <c r="E40" s="1" t="s">
        <v>37</v>
      </c>
      <c r="F40">
        <v>8</v>
      </c>
      <c r="G40">
        <v>3</v>
      </c>
      <c r="H40" s="1" t="s">
        <v>48</v>
      </c>
      <c r="I40">
        <v>1</v>
      </c>
      <c r="J40">
        <v>84</v>
      </c>
      <c r="K40">
        <v>4</v>
      </c>
      <c r="L40" s="1" t="s">
        <v>49</v>
      </c>
      <c r="M40">
        <v>33</v>
      </c>
      <c r="N40">
        <v>3</v>
      </c>
      <c r="O40">
        <v>4</v>
      </c>
      <c r="P40" s="1" t="s">
        <v>56</v>
      </c>
      <c r="Q40">
        <v>3</v>
      </c>
      <c r="R40" s="1" t="s">
        <v>50</v>
      </c>
      <c r="S40">
        <v>59024</v>
      </c>
      <c r="T40">
        <v>78920</v>
      </c>
      <c r="U40">
        <v>2</v>
      </c>
      <c r="V40" s="1" t="s">
        <v>42</v>
      </c>
      <c r="W40" s="1" t="s">
        <v>43</v>
      </c>
      <c r="X40">
        <v>14</v>
      </c>
      <c r="Y40">
        <v>3</v>
      </c>
      <c r="Z40">
        <v>3</v>
      </c>
      <c r="AA40">
        <v>80</v>
      </c>
      <c r="AB40">
        <v>3</v>
      </c>
      <c r="AC40">
        <v>21</v>
      </c>
      <c r="AD40">
        <v>2</v>
      </c>
      <c r="AE40">
        <v>3</v>
      </c>
      <c r="AF40">
        <v>5</v>
      </c>
      <c r="AG40">
        <v>0</v>
      </c>
      <c r="AH40">
        <v>0</v>
      </c>
      <c r="AI40">
        <v>2</v>
      </c>
    </row>
    <row r="41" spans="1:35" x14ac:dyDescent="0.25">
      <c r="A41">
        <v>45</v>
      </c>
      <c r="B41" s="1" t="s">
        <v>35</v>
      </c>
      <c r="C41" s="1" t="s">
        <v>44</v>
      </c>
      <c r="D41">
        <v>1339</v>
      </c>
      <c r="E41" s="1" t="s">
        <v>37</v>
      </c>
      <c r="F41">
        <v>7</v>
      </c>
      <c r="G41">
        <v>3</v>
      </c>
      <c r="H41" s="1" t="s">
        <v>38</v>
      </c>
      <c r="I41">
        <v>1</v>
      </c>
      <c r="J41">
        <v>86</v>
      </c>
      <c r="K41">
        <v>2</v>
      </c>
      <c r="L41" s="1" t="s">
        <v>39</v>
      </c>
      <c r="M41">
        <v>59</v>
      </c>
      <c r="N41">
        <v>3</v>
      </c>
      <c r="O41">
        <v>3</v>
      </c>
      <c r="P41" s="1" t="s">
        <v>40</v>
      </c>
      <c r="Q41">
        <v>1</v>
      </c>
      <c r="R41" s="1" t="s">
        <v>50</v>
      </c>
      <c r="S41">
        <v>38896</v>
      </c>
      <c r="T41">
        <v>75148</v>
      </c>
      <c r="U41">
        <v>2</v>
      </c>
      <c r="V41" s="1" t="s">
        <v>42</v>
      </c>
      <c r="W41" s="1" t="s">
        <v>35</v>
      </c>
      <c r="X41">
        <v>17</v>
      </c>
      <c r="Y41">
        <v>3</v>
      </c>
      <c r="Z41">
        <v>3</v>
      </c>
      <c r="AA41">
        <v>80</v>
      </c>
      <c r="AB41">
        <v>1</v>
      </c>
      <c r="AC41">
        <v>25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</row>
    <row r="42" spans="1:35" x14ac:dyDescent="0.25">
      <c r="A42">
        <v>35</v>
      </c>
      <c r="B42" s="1" t="s">
        <v>35</v>
      </c>
      <c r="C42" s="1" t="s">
        <v>36</v>
      </c>
      <c r="D42">
        <v>664</v>
      </c>
      <c r="E42" s="1" t="s">
        <v>37</v>
      </c>
      <c r="F42">
        <v>1</v>
      </c>
      <c r="G42">
        <v>3</v>
      </c>
      <c r="H42" s="1" t="s">
        <v>48</v>
      </c>
      <c r="I42">
        <v>1</v>
      </c>
      <c r="J42">
        <v>88</v>
      </c>
      <c r="K42">
        <v>2</v>
      </c>
      <c r="L42" s="1" t="s">
        <v>39</v>
      </c>
      <c r="M42">
        <v>79</v>
      </c>
      <c r="N42">
        <v>3</v>
      </c>
      <c r="O42">
        <v>1</v>
      </c>
      <c r="P42" s="1" t="s">
        <v>40</v>
      </c>
      <c r="Q42">
        <v>1</v>
      </c>
      <c r="R42" s="1" t="s">
        <v>41</v>
      </c>
      <c r="S42">
        <v>8776</v>
      </c>
      <c r="T42">
        <v>23472</v>
      </c>
      <c r="U42">
        <v>4</v>
      </c>
      <c r="V42" s="1" t="s">
        <v>42</v>
      </c>
      <c r="W42" s="1" t="s">
        <v>35</v>
      </c>
      <c r="X42">
        <v>13</v>
      </c>
      <c r="Y42">
        <v>3</v>
      </c>
      <c r="Z42">
        <v>4</v>
      </c>
      <c r="AA42">
        <v>80</v>
      </c>
      <c r="AB42">
        <v>1</v>
      </c>
      <c r="AC42">
        <v>5</v>
      </c>
      <c r="AD42">
        <v>2</v>
      </c>
      <c r="AE42">
        <v>2</v>
      </c>
      <c r="AF42">
        <v>3</v>
      </c>
      <c r="AG42">
        <v>2</v>
      </c>
      <c r="AH42">
        <v>1</v>
      </c>
      <c r="AI42">
        <v>2</v>
      </c>
    </row>
    <row r="43" spans="1:35" x14ac:dyDescent="0.25">
      <c r="A43">
        <v>36</v>
      </c>
      <c r="B43" s="1" t="s">
        <v>43</v>
      </c>
      <c r="C43" s="1" t="s">
        <v>44</v>
      </c>
      <c r="D43">
        <v>318</v>
      </c>
      <c r="E43" s="1" t="s">
        <v>37</v>
      </c>
      <c r="F43">
        <v>9</v>
      </c>
      <c r="G43">
        <v>3</v>
      </c>
      <c r="H43" s="1" t="s">
        <v>48</v>
      </c>
      <c r="I43">
        <v>1</v>
      </c>
      <c r="J43">
        <v>90</v>
      </c>
      <c r="K43">
        <v>4</v>
      </c>
      <c r="L43" s="1" t="s">
        <v>39</v>
      </c>
      <c r="M43">
        <v>79</v>
      </c>
      <c r="N43">
        <v>2</v>
      </c>
      <c r="O43">
        <v>1</v>
      </c>
      <c r="P43" s="1" t="s">
        <v>40</v>
      </c>
      <c r="Q43">
        <v>3</v>
      </c>
      <c r="R43" s="1" t="s">
        <v>41</v>
      </c>
      <c r="S43">
        <v>13552</v>
      </c>
      <c r="T43">
        <v>87108</v>
      </c>
      <c r="U43">
        <v>0</v>
      </c>
      <c r="V43" s="1" t="s">
        <v>42</v>
      </c>
      <c r="W43" s="1" t="s">
        <v>43</v>
      </c>
      <c r="X43">
        <v>17</v>
      </c>
      <c r="Y43">
        <v>3</v>
      </c>
      <c r="Z43">
        <v>1</v>
      </c>
      <c r="AA43">
        <v>80</v>
      </c>
      <c r="AB43">
        <v>1</v>
      </c>
      <c r="AC43">
        <v>2</v>
      </c>
      <c r="AD43">
        <v>0</v>
      </c>
      <c r="AE43">
        <v>2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59</v>
      </c>
      <c r="B44" s="1" t="s">
        <v>35</v>
      </c>
      <c r="C44" s="1" t="s">
        <v>36</v>
      </c>
      <c r="D44">
        <v>1225</v>
      </c>
      <c r="E44" s="1" t="s">
        <v>53</v>
      </c>
      <c r="F44">
        <v>1</v>
      </c>
      <c r="G44">
        <v>1</v>
      </c>
      <c r="H44" s="1" t="s">
        <v>38</v>
      </c>
      <c r="I44">
        <v>1</v>
      </c>
      <c r="J44">
        <v>91</v>
      </c>
      <c r="K44">
        <v>1</v>
      </c>
      <c r="L44" s="1" t="s">
        <v>49</v>
      </c>
      <c r="M44">
        <v>57</v>
      </c>
      <c r="N44">
        <v>2</v>
      </c>
      <c r="O44">
        <v>2</v>
      </c>
      <c r="P44" s="1" t="s">
        <v>59</v>
      </c>
      <c r="Q44">
        <v>3</v>
      </c>
      <c r="R44" s="1" t="s">
        <v>47</v>
      </c>
      <c r="S44">
        <v>21892</v>
      </c>
      <c r="T44">
        <v>98672</v>
      </c>
      <c r="U44">
        <v>7</v>
      </c>
      <c r="V44" s="1" t="s">
        <v>42</v>
      </c>
      <c r="W44" s="1" t="s">
        <v>35</v>
      </c>
      <c r="X44">
        <v>11</v>
      </c>
      <c r="Y44">
        <v>3</v>
      </c>
      <c r="Z44">
        <v>4</v>
      </c>
      <c r="AA44">
        <v>80</v>
      </c>
      <c r="AB44">
        <v>0</v>
      </c>
      <c r="AC44">
        <v>20</v>
      </c>
      <c r="AD44">
        <v>2</v>
      </c>
      <c r="AE44">
        <v>2</v>
      </c>
      <c r="AF44">
        <v>4</v>
      </c>
      <c r="AG44">
        <v>3</v>
      </c>
      <c r="AH44">
        <v>1</v>
      </c>
      <c r="AI44">
        <v>3</v>
      </c>
    </row>
    <row r="45" spans="1:35" x14ac:dyDescent="0.25">
      <c r="A45">
        <v>32</v>
      </c>
      <c r="B45" s="1" t="s">
        <v>35</v>
      </c>
      <c r="C45" s="1" t="s">
        <v>44</v>
      </c>
      <c r="D45">
        <v>548</v>
      </c>
      <c r="E45" s="1" t="s">
        <v>37</v>
      </c>
      <c r="F45">
        <v>1</v>
      </c>
      <c r="G45">
        <v>3</v>
      </c>
      <c r="H45" s="1" t="s">
        <v>38</v>
      </c>
      <c r="I45">
        <v>1</v>
      </c>
      <c r="J45">
        <v>96</v>
      </c>
      <c r="K45">
        <v>2</v>
      </c>
      <c r="L45" s="1" t="s">
        <v>39</v>
      </c>
      <c r="M45">
        <v>66</v>
      </c>
      <c r="N45">
        <v>3</v>
      </c>
      <c r="O45">
        <v>2</v>
      </c>
      <c r="P45" s="1" t="s">
        <v>40</v>
      </c>
      <c r="Q45">
        <v>2</v>
      </c>
      <c r="R45" s="1" t="s">
        <v>41</v>
      </c>
      <c r="S45">
        <v>24880</v>
      </c>
      <c r="T45">
        <v>29384</v>
      </c>
      <c r="U45">
        <v>1</v>
      </c>
      <c r="V45" s="1" t="s">
        <v>42</v>
      </c>
      <c r="W45" s="1" t="s">
        <v>35</v>
      </c>
      <c r="X45">
        <v>17</v>
      </c>
      <c r="Y45">
        <v>3</v>
      </c>
      <c r="Z45">
        <v>2</v>
      </c>
      <c r="AA45">
        <v>80</v>
      </c>
      <c r="AB45">
        <v>2</v>
      </c>
      <c r="AC45">
        <v>10</v>
      </c>
      <c r="AD45">
        <v>3</v>
      </c>
      <c r="AE45">
        <v>3</v>
      </c>
      <c r="AF45">
        <v>10</v>
      </c>
      <c r="AG45">
        <v>4</v>
      </c>
      <c r="AH45">
        <v>0</v>
      </c>
      <c r="AI45">
        <v>9</v>
      </c>
    </row>
    <row r="46" spans="1:35" x14ac:dyDescent="0.25">
      <c r="A46">
        <v>45</v>
      </c>
      <c r="B46" s="1" t="s">
        <v>35</v>
      </c>
      <c r="C46" s="1" t="s">
        <v>44</v>
      </c>
      <c r="D46">
        <v>193</v>
      </c>
      <c r="E46" s="1" t="s">
        <v>37</v>
      </c>
      <c r="F46">
        <v>6</v>
      </c>
      <c r="G46">
        <v>4</v>
      </c>
      <c r="H46" s="1" t="s">
        <v>45</v>
      </c>
      <c r="I46">
        <v>1</v>
      </c>
      <c r="J46">
        <v>101</v>
      </c>
      <c r="K46">
        <v>4</v>
      </c>
      <c r="L46" s="1" t="s">
        <v>39</v>
      </c>
      <c r="M46">
        <v>52</v>
      </c>
      <c r="N46">
        <v>3</v>
      </c>
      <c r="O46">
        <v>3</v>
      </c>
      <c r="P46" s="1" t="s">
        <v>55</v>
      </c>
      <c r="Q46">
        <v>1</v>
      </c>
      <c r="R46" s="1" t="s">
        <v>41</v>
      </c>
      <c r="S46">
        <v>52980</v>
      </c>
      <c r="T46">
        <v>60268</v>
      </c>
      <c r="U46">
        <v>4</v>
      </c>
      <c r="V46" s="1" t="s">
        <v>42</v>
      </c>
      <c r="W46" s="1" t="s">
        <v>43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17</v>
      </c>
      <c r="AD46">
        <v>3</v>
      </c>
      <c r="AE46">
        <v>4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>
        <v>35</v>
      </c>
      <c r="B47" s="1" t="s">
        <v>35</v>
      </c>
      <c r="C47" s="1" t="s">
        <v>44</v>
      </c>
      <c r="D47">
        <v>1214</v>
      </c>
      <c r="E47" s="1" t="s">
        <v>37</v>
      </c>
      <c r="F47">
        <v>1</v>
      </c>
      <c r="G47">
        <v>3</v>
      </c>
      <c r="H47" s="1" t="s">
        <v>48</v>
      </c>
      <c r="I47">
        <v>1</v>
      </c>
      <c r="J47">
        <v>105</v>
      </c>
      <c r="K47">
        <v>2</v>
      </c>
      <c r="L47" s="1" t="s">
        <v>39</v>
      </c>
      <c r="M47">
        <v>30</v>
      </c>
      <c r="N47">
        <v>2</v>
      </c>
      <c r="O47">
        <v>1</v>
      </c>
      <c r="P47" s="1" t="s">
        <v>40</v>
      </c>
      <c r="Q47">
        <v>3</v>
      </c>
      <c r="R47" s="1" t="s">
        <v>47</v>
      </c>
      <c r="S47">
        <v>11436</v>
      </c>
      <c r="T47">
        <v>105112</v>
      </c>
      <c r="U47">
        <v>1</v>
      </c>
      <c r="V47" s="1" t="s">
        <v>42</v>
      </c>
      <c r="W47" s="1" t="s">
        <v>35</v>
      </c>
      <c r="X47">
        <v>18</v>
      </c>
      <c r="Y47">
        <v>3</v>
      </c>
      <c r="Z47">
        <v>1</v>
      </c>
      <c r="AA47">
        <v>80</v>
      </c>
      <c r="AB47">
        <v>0</v>
      </c>
      <c r="AC47">
        <v>6</v>
      </c>
      <c r="AD47">
        <v>3</v>
      </c>
      <c r="AE47">
        <v>3</v>
      </c>
      <c r="AF47">
        <v>6</v>
      </c>
      <c r="AG47">
        <v>4</v>
      </c>
      <c r="AH47">
        <v>0</v>
      </c>
      <c r="AI47">
        <v>4</v>
      </c>
    </row>
    <row r="48" spans="1:35" x14ac:dyDescent="0.25">
      <c r="A48">
        <v>55</v>
      </c>
      <c r="B48" s="1" t="s">
        <v>35</v>
      </c>
      <c r="C48" s="1" t="s">
        <v>44</v>
      </c>
      <c r="D48">
        <v>111</v>
      </c>
      <c r="E48" s="1" t="s">
        <v>53</v>
      </c>
      <c r="F48">
        <v>1</v>
      </c>
      <c r="G48">
        <v>2</v>
      </c>
      <c r="H48" s="1" t="s">
        <v>38</v>
      </c>
      <c r="I48">
        <v>1</v>
      </c>
      <c r="J48">
        <v>106</v>
      </c>
      <c r="K48">
        <v>1</v>
      </c>
      <c r="L48" s="1" t="s">
        <v>39</v>
      </c>
      <c r="M48">
        <v>70</v>
      </c>
      <c r="N48">
        <v>3</v>
      </c>
      <c r="O48">
        <v>3</v>
      </c>
      <c r="P48" s="1" t="s">
        <v>59</v>
      </c>
      <c r="Q48">
        <v>4</v>
      </c>
      <c r="R48" s="1" t="s">
        <v>41</v>
      </c>
      <c r="S48">
        <v>40956</v>
      </c>
      <c r="T48">
        <v>72368</v>
      </c>
      <c r="U48">
        <v>3</v>
      </c>
      <c r="V48" s="1" t="s">
        <v>42</v>
      </c>
      <c r="W48" s="1" t="s">
        <v>35</v>
      </c>
      <c r="X48">
        <v>14</v>
      </c>
      <c r="Y48">
        <v>3</v>
      </c>
      <c r="Z48">
        <v>4</v>
      </c>
      <c r="AA48">
        <v>80</v>
      </c>
      <c r="AB48">
        <v>1</v>
      </c>
      <c r="AC48">
        <v>24</v>
      </c>
      <c r="AD48">
        <v>4</v>
      </c>
      <c r="AE48">
        <v>3</v>
      </c>
      <c r="AF48">
        <v>1</v>
      </c>
      <c r="AG48">
        <v>0</v>
      </c>
      <c r="AH48">
        <v>1</v>
      </c>
      <c r="AI48">
        <v>0</v>
      </c>
    </row>
    <row r="49" spans="1:35" x14ac:dyDescent="0.25">
      <c r="A49">
        <v>38</v>
      </c>
      <c r="B49" s="1" t="s">
        <v>35</v>
      </c>
      <c r="C49" s="1" t="s">
        <v>52</v>
      </c>
      <c r="D49">
        <v>573</v>
      </c>
      <c r="E49" s="1" t="s">
        <v>37</v>
      </c>
      <c r="F49">
        <v>6</v>
      </c>
      <c r="G49">
        <v>3</v>
      </c>
      <c r="H49" s="1" t="s">
        <v>48</v>
      </c>
      <c r="I49">
        <v>1</v>
      </c>
      <c r="J49">
        <v>107</v>
      </c>
      <c r="K49">
        <v>2</v>
      </c>
      <c r="L49" s="1" t="s">
        <v>49</v>
      </c>
      <c r="M49">
        <v>79</v>
      </c>
      <c r="N49">
        <v>1</v>
      </c>
      <c r="O49">
        <v>2</v>
      </c>
      <c r="P49" s="1" t="s">
        <v>40</v>
      </c>
      <c r="Q49">
        <v>4</v>
      </c>
      <c r="R49" s="1" t="s">
        <v>50</v>
      </c>
      <c r="S49">
        <v>21316</v>
      </c>
      <c r="T49">
        <v>62868</v>
      </c>
      <c r="U49">
        <v>7</v>
      </c>
      <c r="V49" s="1" t="s">
        <v>42</v>
      </c>
      <c r="W49" s="1" t="s">
        <v>43</v>
      </c>
      <c r="X49">
        <v>12</v>
      </c>
      <c r="Y49">
        <v>3</v>
      </c>
      <c r="Z49">
        <v>4</v>
      </c>
      <c r="AA49">
        <v>80</v>
      </c>
      <c r="AB49">
        <v>3</v>
      </c>
      <c r="AC49">
        <v>17</v>
      </c>
      <c r="AD49">
        <v>3</v>
      </c>
      <c r="AE49">
        <v>3</v>
      </c>
      <c r="AF49">
        <v>13</v>
      </c>
      <c r="AG49">
        <v>11</v>
      </c>
      <c r="AH49">
        <v>1</v>
      </c>
      <c r="AI49">
        <v>9</v>
      </c>
    </row>
    <row r="50" spans="1:35" x14ac:dyDescent="0.25">
      <c r="A50">
        <v>56</v>
      </c>
      <c r="B50" s="1" t="s">
        <v>35</v>
      </c>
      <c r="C50" s="1" t="s">
        <v>44</v>
      </c>
      <c r="D50">
        <v>1400</v>
      </c>
      <c r="E50" s="1" t="s">
        <v>37</v>
      </c>
      <c r="F50">
        <v>7</v>
      </c>
      <c r="G50">
        <v>3</v>
      </c>
      <c r="H50" s="1" t="s">
        <v>38</v>
      </c>
      <c r="I50">
        <v>1</v>
      </c>
      <c r="J50">
        <v>112</v>
      </c>
      <c r="K50">
        <v>4</v>
      </c>
      <c r="L50" s="1" t="s">
        <v>39</v>
      </c>
      <c r="M50">
        <v>49</v>
      </c>
      <c r="N50">
        <v>1</v>
      </c>
      <c r="O50">
        <v>3</v>
      </c>
      <c r="P50" s="1" t="s">
        <v>51</v>
      </c>
      <c r="Q50">
        <v>4</v>
      </c>
      <c r="R50" s="1" t="s">
        <v>47</v>
      </c>
      <c r="S50">
        <v>29040</v>
      </c>
      <c r="T50">
        <v>86792</v>
      </c>
      <c r="U50">
        <v>4</v>
      </c>
      <c r="V50" s="1" t="s">
        <v>42</v>
      </c>
      <c r="W50" s="1" t="s">
        <v>35</v>
      </c>
      <c r="X50">
        <v>11</v>
      </c>
      <c r="Y50">
        <v>3</v>
      </c>
      <c r="Z50">
        <v>1</v>
      </c>
      <c r="AA50">
        <v>80</v>
      </c>
      <c r="AB50">
        <v>0</v>
      </c>
      <c r="AC50">
        <v>37</v>
      </c>
      <c r="AD50">
        <v>3</v>
      </c>
      <c r="AE50">
        <v>2</v>
      </c>
      <c r="AF50">
        <v>6</v>
      </c>
      <c r="AG50">
        <v>4</v>
      </c>
      <c r="AH50">
        <v>0</v>
      </c>
      <c r="AI50">
        <v>2</v>
      </c>
    </row>
    <row r="51" spans="1:35" x14ac:dyDescent="0.25">
      <c r="A51">
        <v>23</v>
      </c>
      <c r="B51" s="1" t="s">
        <v>35</v>
      </c>
      <c r="C51" s="1" t="s">
        <v>44</v>
      </c>
      <c r="D51">
        <v>541</v>
      </c>
      <c r="E51" s="1" t="s">
        <v>53</v>
      </c>
      <c r="F51">
        <v>2</v>
      </c>
      <c r="G51">
        <v>1</v>
      </c>
      <c r="H51" s="1" t="s">
        <v>60</v>
      </c>
      <c r="I51">
        <v>1</v>
      </c>
      <c r="J51">
        <v>113</v>
      </c>
      <c r="K51">
        <v>3</v>
      </c>
      <c r="L51" s="1" t="s">
        <v>39</v>
      </c>
      <c r="M51">
        <v>62</v>
      </c>
      <c r="N51">
        <v>3</v>
      </c>
      <c r="O51">
        <v>1</v>
      </c>
      <c r="P51" s="1" t="s">
        <v>54</v>
      </c>
      <c r="Q51">
        <v>1</v>
      </c>
      <c r="R51" s="1" t="s">
        <v>50</v>
      </c>
      <c r="S51">
        <v>9288</v>
      </c>
      <c r="T51">
        <v>38072</v>
      </c>
      <c r="U51">
        <v>3</v>
      </c>
      <c r="V51" s="1" t="s">
        <v>42</v>
      </c>
      <c r="W51" s="1" t="s">
        <v>35</v>
      </c>
      <c r="X51">
        <v>13</v>
      </c>
      <c r="Y51">
        <v>3</v>
      </c>
      <c r="Z51">
        <v>3</v>
      </c>
      <c r="AA51">
        <v>80</v>
      </c>
      <c r="AB51">
        <v>1</v>
      </c>
      <c r="AC51">
        <v>3</v>
      </c>
      <c r="AD51">
        <v>3</v>
      </c>
      <c r="AE51">
        <v>3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51</v>
      </c>
      <c r="B52" s="1" t="s">
        <v>35</v>
      </c>
      <c r="C52" s="1" t="s">
        <v>44</v>
      </c>
      <c r="D52">
        <v>432</v>
      </c>
      <c r="E52" s="1" t="s">
        <v>37</v>
      </c>
      <c r="F52">
        <v>9</v>
      </c>
      <c r="G52">
        <v>4</v>
      </c>
      <c r="H52" s="1" t="s">
        <v>38</v>
      </c>
      <c r="I52">
        <v>1</v>
      </c>
      <c r="J52">
        <v>116</v>
      </c>
      <c r="K52">
        <v>4</v>
      </c>
      <c r="L52" s="1" t="s">
        <v>39</v>
      </c>
      <c r="M52">
        <v>96</v>
      </c>
      <c r="N52">
        <v>3</v>
      </c>
      <c r="O52">
        <v>1</v>
      </c>
      <c r="P52" s="1" t="s">
        <v>46</v>
      </c>
      <c r="Q52">
        <v>4</v>
      </c>
      <c r="R52" s="1" t="s">
        <v>41</v>
      </c>
      <c r="S52">
        <v>8300</v>
      </c>
      <c r="T52">
        <v>74900</v>
      </c>
      <c r="U52">
        <v>3</v>
      </c>
      <c r="V52" s="1" t="s">
        <v>42</v>
      </c>
      <c r="W52" s="1" t="s">
        <v>35</v>
      </c>
      <c r="X52">
        <v>23</v>
      </c>
      <c r="Y52">
        <v>4</v>
      </c>
      <c r="Z52">
        <v>2</v>
      </c>
      <c r="AA52">
        <v>80</v>
      </c>
      <c r="AB52">
        <v>2</v>
      </c>
      <c r="AC52">
        <v>10</v>
      </c>
      <c r="AD52">
        <v>4</v>
      </c>
      <c r="AE52">
        <v>3</v>
      </c>
      <c r="AF52">
        <v>4</v>
      </c>
      <c r="AG52">
        <v>2</v>
      </c>
      <c r="AH52">
        <v>0</v>
      </c>
      <c r="AI52">
        <v>3</v>
      </c>
    </row>
    <row r="53" spans="1:35" x14ac:dyDescent="0.25">
      <c r="A53">
        <v>30</v>
      </c>
      <c r="B53" s="1" t="s">
        <v>35</v>
      </c>
      <c r="C53" s="1" t="s">
        <v>44</v>
      </c>
      <c r="D53">
        <v>288</v>
      </c>
      <c r="E53" s="1" t="s">
        <v>37</v>
      </c>
      <c r="F53">
        <v>2</v>
      </c>
      <c r="G53">
        <v>3</v>
      </c>
      <c r="H53" s="1" t="s">
        <v>38</v>
      </c>
      <c r="I53">
        <v>1</v>
      </c>
      <c r="J53">
        <v>117</v>
      </c>
      <c r="K53">
        <v>3</v>
      </c>
      <c r="L53" s="1" t="s">
        <v>39</v>
      </c>
      <c r="M53">
        <v>99</v>
      </c>
      <c r="N53">
        <v>2</v>
      </c>
      <c r="O53">
        <v>2</v>
      </c>
      <c r="P53" s="1" t="s">
        <v>57</v>
      </c>
      <c r="Q53">
        <v>4</v>
      </c>
      <c r="R53" s="1" t="s">
        <v>41</v>
      </c>
      <c r="S53">
        <v>16608</v>
      </c>
      <c r="T53">
        <v>63320</v>
      </c>
      <c r="U53">
        <v>1</v>
      </c>
      <c r="V53" s="1" t="s">
        <v>42</v>
      </c>
      <c r="W53" s="1" t="s">
        <v>35</v>
      </c>
      <c r="X53">
        <v>19</v>
      </c>
      <c r="Y53">
        <v>3</v>
      </c>
      <c r="Z53">
        <v>1</v>
      </c>
      <c r="AA53">
        <v>80</v>
      </c>
      <c r="AB53">
        <v>3</v>
      </c>
      <c r="AC53">
        <v>11</v>
      </c>
      <c r="AD53">
        <v>3</v>
      </c>
      <c r="AE53">
        <v>3</v>
      </c>
      <c r="AF53">
        <v>11</v>
      </c>
      <c r="AG53">
        <v>10</v>
      </c>
      <c r="AH53">
        <v>10</v>
      </c>
      <c r="AI53">
        <v>8</v>
      </c>
    </row>
    <row r="54" spans="1:35" x14ac:dyDescent="0.25">
      <c r="A54">
        <v>46</v>
      </c>
      <c r="B54" s="1" t="s">
        <v>43</v>
      </c>
      <c r="C54" s="1" t="s">
        <v>44</v>
      </c>
      <c r="D54">
        <v>669</v>
      </c>
      <c r="E54" s="1" t="s">
        <v>53</v>
      </c>
      <c r="F54">
        <v>9</v>
      </c>
      <c r="G54">
        <v>2</v>
      </c>
      <c r="H54" s="1" t="s">
        <v>48</v>
      </c>
      <c r="I54">
        <v>1</v>
      </c>
      <c r="J54">
        <v>118</v>
      </c>
      <c r="K54">
        <v>3</v>
      </c>
      <c r="L54" s="1" t="s">
        <v>39</v>
      </c>
      <c r="M54">
        <v>64</v>
      </c>
      <c r="N54">
        <v>2</v>
      </c>
      <c r="O54">
        <v>3</v>
      </c>
      <c r="P54" s="1" t="s">
        <v>59</v>
      </c>
      <c r="Q54">
        <v>4</v>
      </c>
      <c r="R54" s="1" t="s">
        <v>47</v>
      </c>
      <c r="S54">
        <v>38476</v>
      </c>
      <c r="T54">
        <v>54384</v>
      </c>
      <c r="U54">
        <v>1</v>
      </c>
      <c r="V54" s="1" t="s">
        <v>42</v>
      </c>
      <c r="W54" s="1" t="s">
        <v>35</v>
      </c>
      <c r="X54">
        <v>16</v>
      </c>
      <c r="Y54">
        <v>3</v>
      </c>
      <c r="Z54">
        <v>4</v>
      </c>
      <c r="AA54">
        <v>80</v>
      </c>
      <c r="AB54">
        <v>0</v>
      </c>
      <c r="AC54">
        <v>9</v>
      </c>
      <c r="AD54">
        <v>3</v>
      </c>
      <c r="AE54">
        <v>3</v>
      </c>
      <c r="AF54">
        <v>9</v>
      </c>
      <c r="AG54">
        <v>8</v>
      </c>
      <c r="AH54">
        <v>4</v>
      </c>
      <c r="AI54">
        <v>7</v>
      </c>
    </row>
    <row r="55" spans="1:35" x14ac:dyDescent="0.25">
      <c r="A55">
        <v>40</v>
      </c>
      <c r="B55" s="1" t="s">
        <v>35</v>
      </c>
      <c r="C55" s="1" t="s">
        <v>36</v>
      </c>
      <c r="D55">
        <v>530</v>
      </c>
      <c r="E55" s="1" t="s">
        <v>37</v>
      </c>
      <c r="F55">
        <v>1</v>
      </c>
      <c r="G55">
        <v>4</v>
      </c>
      <c r="H55" s="1" t="s">
        <v>38</v>
      </c>
      <c r="I55">
        <v>1</v>
      </c>
      <c r="J55">
        <v>119</v>
      </c>
      <c r="K55">
        <v>3</v>
      </c>
      <c r="L55" s="1" t="s">
        <v>39</v>
      </c>
      <c r="M55">
        <v>78</v>
      </c>
      <c r="N55">
        <v>2</v>
      </c>
      <c r="O55">
        <v>4</v>
      </c>
      <c r="P55" s="1" t="s">
        <v>57</v>
      </c>
      <c r="Q55">
        <v>2</v>
      </c>
      <c r="R55" s="1" t="s">
        <v>41</v>
      </c>
      <c r="S55">
        <v>54012</v>
      </c>
      <c r="T55">
        <v>56460</v>
      </c>
      <c r="U55">
        <v>1</v>
      </c>
      <c r="V55" s="1" t="s">
        <v>42</v>
      </c>
      <c r="W55" s="1" t="s">
        <v>35</v>
      </c>
      <c r="X55">
        <v>22</v>
      </c>
      <c r="Y55">
        <v>4</v>
      </c>
      <c r="Z55">
        <v>4</v>
      </c>
      <c r="AA55">
        <v>80</v>
      </c>
      <c r="AB55">
        <v>1</v>
      </c>
      <c r="AC55">
        <v>22</v>
      </c>
      <c r="AD55">
        <v>3</v>
      </c>
      <c r="AE55">
        <v>2</v>
      </c>
      <c r="AF55">
        <v>22</v>
      </c>
      <c r="AG55">
        <v>3</v>
      </c>
      <c r="AH55">
        <v>11</v>
      </c>
      <c r="AI55">
        <v>11</v>
      </c>
    </row>
    <row r="56" spans="1:35" x14ac:dyDescent="0.25">
      <c r="A56">
        <v>30</v>
      </c>
      <c r="B56" s="1" t="s">
        <v>35</v>
      </c>
      <c r="C56" s="1" t="s">
        <v>44</v>
      </c>
      <c r="D56">
        <v>1334</v>
      </c>
      <c r="E56" s="1" t="s">
        <v>53</v>
      </c>
      <c r="F56">
        <v>4</v>
      </c>
      <c r="G56">
        <v>2</v>
      </c>
      <c r="H56" s="1" t="s">
        <v>48</v>
      </c>
      <c r="I56">
        <v>1</v>
      </c>
      <c r="J56">
        <v>121</v>
      </c>
      <c r="K56">
        <v>3</v>
      </c>
      <c r="L56" s="1" t="s">
        <v>49</v>
      </c>
      <c r="M56">
        <v>63</v>
      </c>
      <c r="N56">
        <v>2</v>
      </c>
      <c r="O56">
        <v>2</v>
      </c>
      <c r="P56" s="1" t="s">
        <v>59</v>
      </c>
      <c r="Q56">
        <v>2</v>
      </c>
      <c r="R56" s="1" t="s">
        <v>50</v>
      </c>
      <c r="S56">
        <v>20836</v>
      </c>
      <c r="T56">
        <v>79040</v>
      </c>
      <c r="U56">
        <v>1</v>
      </c>
      <c r="V56" s="1" t="s">
        <v>42</v>
      </c>
      <c r="W56" s="1" t="s">
        <v>43</v>
      </c>
      <c r="X56">
        <v>12</v>
      </c>
      <c r="Y56">
        <v>3</v>
      </c>
      <c r="Z56">
        <v>2</v>
      </c>
      <c r="AA56">
        <v>80</v>
      </c>
      <c r="AB56">
        <v>3</v>
      </c>
      <c r="AC56">
        <v>11</v>
      </c>
      <c r="AD56">
        <v>4</v>
      </c>
      <c r="AE56">
        <v>2</v>
      </c>
      <c r="AF56">
        <v>11</v>
      </c>
      <c r="AG56">
        <v>8</v>
      </c>
      <c r="AH56">
        <v>2</v>
      </c>
      <c r="AI56">
        <v>7</v>
      </c>
    </row>
    <row r="57" spans="1:35" x14ac:dyDescent="0.25">
      <c r="A57">
        <v>46</v>
      </c>
      <c r="B57" s="1" t="s">
        <v>35</v>
      </c>
      <c r="C57" s="1" t="s">
        <v>36</v>
      </c>
      <c r="D57">
        <v>638</v>
      </c>
      <c r="E57" s="1" t="s">
        <v>37</v>
      </c>
      <c r="F57">
        <v>1</v>
      </c>
      <c r="G57">
        <v>3</v>
      </c>
      <c r="H57" s="1" t="s">
        <v>48</v>
      </c>
      <c r="I57">
        <v>1</v>
      </c>
      <c r="J57">
        <v>124</v>
      </c>
      <c r="K57">
        <v>3</v>
      </c>
      <c r="L57" s="1" t="s">
        <v>39</v>
      </c>
      <c r="M57">
        <v>40</v>
      </c>
      <c r="N57">
        <v>2</v>
      </c>
      <c r="O57">
        <v>3</v>
      </c>
      <c r="P57" s="1" t="s">
        <v>57</v>
      </c>
      <c r="Q57">
        <v>1</v>
      </c>
      <c r="R57" s="1" t="s">
        <v>41</v>
      </c>
      <c r="S57">
        <v>42692</v>
      </c>
      <c r="T57">
        <v>12568</v>
      </c>
      <c r="U57">
        <v>2</v>
      </c>
      <c r="V57" s="1" t="s">
        <v>42</v>
      </c>
      <c r="W57" s="1" t="s">
        <v>43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21</v>
      </c>
      <c r="AD57">
        <v>5</v>
      </c>
      <c r="AE57">
        <v>2</v>
      </c>
      <c r="AF57">
        <v>10</v>
      </c>
      <c r="AG57">
        <v>9</v>
      </c>
      <c r="AH57">
        <v>9</v>
      </c>
      <c r="AI57">
        <v>5</v>
      </c>
    </row>
    <row r="58" spans="1:35" x14ac:dyDescent="0.25">
      <c r="A58">
        <v>32</v>
      </c>
      <c r="B58" s="1" t="s">
        <v>35</v>
      </c>
      <c r="C58" s="1" t="s">
        <v>44</v>
      </c>
      <c r="D58">
        <v>1093</v>
      </c>
      <c r="E58" s="1" t="s">
        <v>53</v>
      </c>
      <c r="F58">
        <v>6</v>
      </c>
      <c r="G58">
        <v>4</v>
      </c>
      <c r="H58" s="1" t="s">
        <v>48</v>
      </c>
      <c r="I58">
        <v>1</v>
      </c>
      <c r="J58">
        <v>125</v>
      </c>
      <c r="K58">
        <v>2</v>
      </c>
      <c r="L58" s="1" t="s">
        <v>39</v>
      </c>
      <c r="M58">
        <v>87</v>
      </c>
      <c r="N58">
        <v>3</v>
      </c>
      <c r="O58">
        <v>2</v>
      </c>
      <c r="P58" s="1" t="s">
        <v>59</v>
      </c>
      <c r="Q58">
        <v>3</v>
      </c>
      <c r="R58" s="1" t="s">
        <v>47</v>
      </c>
      <c r="S58">
        <v>20040</v>
      </c>
      <c r="T58">
        <v>97204</v>
      </c>
      <c r="U58">
        <v>1</v>
      </c>
      <c r="V58" s="1" t="s">
        <v>42</v>
      </c>
      <c r="W58" s="1" t="s">
        <v>35</v>
      </c>
      <c r="X58">
        <v>16</v>
      </c>
      <c r="Y58">
        <v>3</v>
      </c>
      <c r="Z58">
        <v>1</v>
      </c>
      <c r="AA58">
        <v>80</v>
      </c>
      <c r="AB58">
        <v>0</v>
      </c>
      <c r="AC58">
        <v>12</v>
      </c>
      <c r="AD58">
        <v>0</v>
      </c>
      <c r="AE58">
        <v>3</v>
      </c>
      <c r="AF58">
        <v>11</v>
      </c>
      <c r="AG58">
        <v>8</v>
      </c>
      <c r="AH58">
        <v>5</v>
      </c>
      <c r="AI58">
        <v>7</v>
      </c>
    </row>
    <row r="59" spans="1:35" x14ac:dyDescent="0.25">
      <c r="A59">
        <v>54</v>
      </c>
      <c r="B59" s="1" t="s">
        <v>35</v>
      </c>
      <c r="C59" s="1" t="s">
        <v>44</v>
      </c>
      <c r="D59">
        <v>1217</v>
      </c>
      <c r="E59" s="1" t="s">
        <v>37</v>
      </c>
      <c r="F59">
        <v>2</v>
      </c>
      <c r="G59">
        <v>4</v>
      </c>
      <c r="H59" s="1" t="s">
        <v>60</v>
      </c>
      <c r="I59">
        <v>1</v>
      </c>
      <c r="J59">
        <v>126</v>
      </c>
      <c r="K59">
        <v>1</v>
      </c>
      <c r="L59" s="1" t="s">
        <v>49</v>
      </c>
      <c r="M59">
        <v>60</v>
      </c>
      <c r="N59">
        <v>3</v>
      </c>
      <c r="O59">
        <v>3</v>
      </c>
      <c r="P59" s="1" t="s">
        <v>55</v>
      </c>
      <c r="Q59">
        <v>3</v>
      </c>
      <c r="R59" s="1" t="s">
        <v>41</v>
      </c>
      <c r="S59">
        <v>54196</v>
      </c>
      <c r="T59">
        <v>96004</v>
      </c>
      <c r="U59">
        <v>9</v>
      </c>
      <c r="V59" s="1" t="s">
        <v>42</v>
      </c>
      <c r="W59" s="1" t="s">
        <v>35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16</v>
      </c>
      <c r="AD59">
        <v>5</v>
      </c>
      <c r="AE59">
        <v>1</v>
      </c>
      <c r="AF59">
        <v>4</v>
      </c>
      <c r="AG59">
        <v>3</v>
      </c>
      <c r="AH59">
        <v>0</v>
      </c>
      <c r="AI59">
        <v>3</v>
      </c>
    </row>
    <row r="60" spans="1:35" x14ac:dyDescent="0.25">
      <c r="A60">
        <v>28</v>
      </c>
      <c r="B60" s="1" t="s">
        <v>35</v>
      </c>
      <c r="C60" s="1" t="s">
        <v>52</v>
      </c>
      <c r="D60">
        <v>120</v>
      </c>
      <c r="E60" s="1" t="s">
        <v>53</v>
      </c>
      <c r="F60">
        <v>4</v>
      </c>
      <c r="G60">
        <v>3</v>
      </c>
      <c r="H60" s="1" t="s">
        <v>48</v>
      </c>
      <c r="I60">
        <v>1</v>
      </c>
      <c r="J60">
        <v>129</v>
      </c>
      <c r="K60">
        <v>2</v>
      </c>
      <c r="L60" s="1" t="s">
        <v>39</v>
      </c>
      <c r="M60">
        <v>43</v>
      </c>
      <c r="N60">
        <v>3</v>
      </c>
      <c r="O60">
        <v>2</v>
      </c>
      <c r="P60" s="1" t="s">
        <v>59</v>
      </c>
      <c r="Q60">
        <v>3</v>
      </c>
      <c r="R60" s="1" t="s">
        <v>41</v>
      </c>
      <c r="S60">
        <v>16884</v>
      </c>
      <c r="T60">
        <v>35452</v>
      </c>
      <c r="U60">
        <v>1</v>
      </c>
      <c r="V60" s="1" t="s">
        <v>42</v>
      </c>
      <c r="W60" s="1" t="s">
        <v>35</v>
      </c>
      <c r="X60">
        <v>15</v>
      </c>
      <c r="Y60">
        <v>3</v>
      </c>
      <c r="Z60">
        <v>2</v>
      </c>
      <c r="AA60">
        <v>80</v>
      </c>
      <c r="AB60">
        <v>0</v>
      </c>
      <c r="AC60">
        <v>5</v>
      </c>
      <c r="AD60">
        <v>3</v>
      </c>
      <c r="AE60">
        <v>4</v>
      </c>
      <c r="AF60">
        <v>5</v>
      </c>
      <c r="AG60">
        <v>4</v>
      </c>
      <c r="AH60">
        <v>0</v>
      </c>
      <c r="AI60">
        <v>4</v>
      </c>
    </row>
    <row r="61" spans="1:35" x14ac:dyDescent="0.25">
      <c r="A61">
        <v>58</v>
      </c>
      <c r="B61" s="1" t="s">
        <v>35</v>
      </c>
      <c r="C61" s="1" t="s">
        <v>44</v>
      </c>
      <c r="D61">
        <v>682</v>
      </c>
      <c r="E61" s="1" t="s">
        <v>53</v>
      </c>
      <c r="F61">
        <v>10</v>
      </c>
      <c r="G61">
        <v>4</v>
      </c>
      <c r="H61" s="1" t="s">
        <v>48</v>
      </c>
      <c r="I61">
        <v>1</v>
      </c>
      <c r="J61">
        <v>131</v>
      </c>
      <c r="K61">
        <v>4</v>
      </c>
      <c r="L61" s="1" t="s">
        <v>39</v>
      </c>
      <c r="M61">
        <v>37</v>
      </c>
      <c r="N61">
        <v>3</v>
      </c>
      <c r="O61">
        <v>4</v>
      </c>
      <c r="P61" s="1" t="s">
        <v>59</v>
      </c>
      <c r="Q61">
        <v>3</v>
      </c>
      <c r="R61" s="1" t="s">
        <v>47</v>
      </c>
      <c r="S61">
        <v>55488</v>
      </c>
      <c r="T61">
        <v>97636</v>
      </c>
      <c r="U61">
        <v>0</v>
      </c>
      <c r="V61" s="1" t="s">
        <v>42</v>
      </c>
      <c r="W61" s="1" t="s">
        <v>35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38</v>
      </c>
      <c r="AD61">
        <v>1</v>
      </c>
      <c r="AE61">
        <v>2</v>
      </c>
      <c r="AF61">
        <v>37</v>
      </c>
      <c r="AG61">
        <v>10</v>
      </c>
      <c r="AH61">
        <v>1</v>
      </c>
      <c r="AI61">
        <v>8</v>
      </c>
    </row>
    <row r="62" spans="1:35" x14ac:dyDescent="0.25">
      <c r="A62">
        <v>37</v>
      </c>
      <c r="B62" s="1" t="s">
        <v>43</v>
      </c>
      <c r="C62" s="1" t="s">
        <v>44</v>
      </c>
      <c r="D62">
        <v>807</v>
      </c>
      <c r="E62" s="1" t="s">
        <v>61</v>
      </c>
      <c r="F62">
        <v>6</v>
      </c>
      <c r="G62">
        <v>4</v>
      </c>
      <c r="H62" s="1" t="s">
        <v>61</v>
      </c>
      <c r="I62">
        <v>1</v>
      </c>
      <c r="J62">
        <v>133</v>
      </c>
      <c r="K62">
        <v>3</v>
      </c>
      <c r="L62" s="1" t="s">
        <v>39</v>
      </c>
      <c r="M62">
        <v>63</v>
      </c>
      <c r="N62">
        <v>3</v>
      </c>
      <c r="O62">
        <v>1</v>
      </c>
      <c r="P62" s="1" t="s">
        <v>61</v>
      </c>
      <c r="Q62">
        <v>1</v>
      </c>
      <c r="R62" s="1" t="s">
        <v>50</v>
      </c>
      <c r="S62">
        <v>8292</v>
      </c>
      <c r="T62">
        <v>94592</v>
      </c>
      <c r="U62">
        <v>4</v>
      </c>
      <c r="V62" s="1" t="s">
        <v>42</v>
      </c>
      <c r="W62" s="1" t="s">
        <v>43</v>
      </c>
      <c r="X62">
        <v>22</v>
      </c>
      <c r="Y62">
        <v>4</v>
      </c>
      <c r="Z62">
        <v>4</v>
      </c>
      <c r="AA62">
        <v>80</v>
      </c>
      <c r="AB62">
        <v>0</v>
      </c>
      <c r="AC62">
        <v>7</v>
      </c>
      <c r="AD62">
        <v>3</v>
      </c>
      <c r="AE62">
        <v>3</v>
      </c>
      <c r="AF62">
        <v>3</v>
      </c>
      <c r="AG62">
        <v>2</v>
      </c>
      <c r="AH62">
        <v>0</v>
      </c>
      <c r="AI62">
        <v>2</v>
      </c>
    </row>
    <row r="63" spans="1:35" x14ac:dyDescent="0.25">
      <c r="A63">
        <v>32</v>
      </c>
      <c r="B63" s="1" t="s">
        <v>35</v>
      </c>
      <c r="C63" s="1" t="s">
        <v>44</v>
      </c>
      <c r="D63">
        <v>827</v>
      </c>
      <c r="E63" s="1" t="s">
        <v>37</v>
      </c>
      <c r="F63">
        <v>1</v>
      </c>
      <c r="G63">
        <v>1</v>
      </c>
      <c r="H63" s="1" t="s">
        <v>38</v>
      </c>
      <c r="I63">
        <v>1</v>
      </c>
      <c r="J63">
        <v>134</v>
      </c>
      <c r="K63">
        <v>4</v>
      </c>
      <c r="L63" s="1" t="s">
        <v>39</v>
      </c>
      <c r="M63">
        <v>71</v>
      </c>
      <c r="N63">
        <v>3</v>
      </c>
      <c r="O63">
        <v>1</v>
      </c>
      <c r="P63" s="1" t="s">
        <v>40</v>
      </c>
      <c r="Q63">
        <v>1</v>
      </c>
      <c r="R63" s="1" t="s">
        <v>47</v>
      </c>
      <c r="S63">
        <v>11824</v>
      </c>
      <c r="T63">
        <v>60712</v>
      </c>
      <c r="U63">
        <v>1</v>
      </c>
      <c r="V63" s="1" t="s">
        <v>42</v>
      </c>
      <c r="W63" s="1" t="s">
        <v>35</v>
      </c>
      <c r="X63">
        <v>13</v>
      </c>
      <c r="Y63">
        <v>3</v>
      </c>
      <c r="Z63">
        <v>4</v>
      </c>
      <c r="AA63">
        <v>80</v>
      </c>
      <c r="AB63">
        <v>0</v>
      </c>
      <c r="AC63">
        <v>1</v>
      </c>
      <c r="AD63">
        <v>2</v>
      </c>
      <c r="AE63">
        <v>3</v>
      </c>
      <c r="AF63">
        <v>1</v>
      </c>
      <c r="AG63">
        <v>0</v>
      </c>
      <c r="AH63">
        <v>0</v>
      </c>
      <c r="AI63">
        <v>0</v>
      </c>
    </row>
    <row r="64" spans="1:35" x14ac:dyDescent="0.25">
      <c r="A64">
        <v>34</v>
      </c>
      <c r="B64" s="1" t="s">
        <v>35</v>
      </c>
      <c r="C64" s="1" t="s">
        <v>44</v>
      </c>
      <c r="D64">
        <v>665</v>
      </c>
      <c r="E64" s="1" t="s">
        <v>37</v>
      </c>
      <c r="F64">
        <v>6</v>
      </c>
      <c r="G64">
        <v>4</v>
      </c>
      <c r="H64" s="1" t="s">
        <v>45</v>
      </c>
      <c r="I64">
        <v>1</v>
      </c>
      <c r="J64">
        <v>138</v>
      </c>
      <c r="K64">
        <v>1</v>
      </c>
      <c r="L64" s="1" t="s">
        <v>49</v>
      </c>
      <c r="M64">
        <v>41</v>
      </c>
      <c r="N64">
        <v>3</v>
      </c>
      <c r="O64">
        <v>2</v>
      </c>
      <c r="P64" s="1" t="s">
        <v>40</v>
      </c>
      <c r="Q64">
        <v>3</v>
      </c>
      <c r="R64" s="1" t="s">
        <v>47</v>
      </c>
      <c r="S64">
        <v>19236</v>
      </c>
      <c r="T64">
        <v>49928</v>
      </c>
      <c r="U64">
        <v>1</v>
      </c>
      <c r="V64" s="1" t="s">
        <v>42</v>
      </c>
      <c r="W64" s="1" t="s">
        <v>35</v>
      </c>
      <c r="X64">
        <v>14</v>
      </c>
      <c r="Y64">
        <v>3</v>
      </c>
      <c r="Z64">
        <v>3</v>
      </c>
      <c r="AA64">
        <v>80</v>
      </c>
      <c r="AB64">
        <v>0</v>
      </c>
      <c r="AC64">
        <v>16</v>
      </c>
      <c r="AD64">
        <v>3</v>
      </c>
      <c r="AE64">
        <v>3</v>
      </c>
      <c r="AF64">
        <v>16</v>
      </c>
      <c r="AG64">
        <v>13</v>
      </c>
      <c r="AH64">
        <v>2</v>
      </c>
      <c r="AI64">
        <v>10</v>
      </c>
    </row>
    <row r="65" spans="1:35" x14ac:dyDescent="0.25">
      <c r="A65">
        <v>37</v>
      </c>
      <c r="B65" s="1" t="s">
        <v>35</v>
      </c>
      <c r="C65" s="1" t="s">
        <v>52</v>
      </c>
      <c r="D65">
        <v>1040</v>
      </c>
      <c r="E65" s="1" t="s">
        <v>37</v>
      </c>
      <c r="F65">
        <v>2</v>
      </c>
      <c r="G65">
        <v>2</v>
      </c>
      <c r="H65" s="1" t="s">
        <v>38</v>
      </c>
      <c r="I65">
        <v>1</v>
      </c>
      <c r="J65">
        <v>139</v>
      </c>
      <c r="K65">
        <v>3</v>
      </c>
      <c r="L65" s="1" t="s">
        <v>39</v>
      </c>
      <c r="M65">
        <v>100</v>
      </c>
      <c r="N65">
        <v>2</v>
      </c>
      <c r="O65">
        <v>2</v>
      </c>
      <c r="P65" s="1" t="s">
        <v>57</v>
      </c>
      <c r="Q65">
        <v>4</v>
      </c>
      <c r="R65" s="1" t="s">
        <v>50</v>
      </c>
      <c r="S65">
        <v>20652</v>
      </c>
      <c r="T65">
        <v>63400</v>
      </c>
      <c r="U65">
        <v>5</v>
      </c>
      <c r="V65" s="1" t="s">
        <v>42</v>
      </c>
      <c r="W65" s="1" t="s">
        <v>35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17</v>
      </c>
      <c r="AD65">
        <v>2</v>
      </c>
      <c r="AE65">
        <v>4</v>
      </c>
      <c r="AF65">
        <v>1</v>
      </c>
      <c r="AG65">
        <v>0</v>
      </c>
      <c r="AH65">
        <v>0</v>
      </c>
      <c r="AI65">
        <v>0</v>
      </c>
    </row>
    <row r="66" spans="1:35" x14ac:dyDescent="0.25">
      <c r="A66">
        <v>59</v>
      </c>
      <c r="B66" s="1" t="s">
        <v>35</v>
      </c>
      <c r="C66" s="1" t="s">
        <v>52</v>
      </c>
      <c r="D66">
        <v>1420</v>
      </c>
      <c r="E66" s="1" t="s">
        <v>61</v>
      </c>
      <c r="F66">
        <v>2</v>
      </c>
      <c r="G66">
        <v>4</v>
      </c>
      <c r="H66" s="1" t="s">
        <v>61</v>
      </c>
      <c r="I66">
        <v>1</v>
      </c>
      <c r="J66">
        <v>140</v>
      </c>
      <c r="K66">
        <v>3</v>
      </c>
      <c r="L66" s="1" t="s">
        <v>49</v>
      </c>
      <c r="M66">
        <v>32</v>
      </c>
      <c r="N66">
        <v>2</v>
      </c>
      <c r="O66">
        <v>5</v>
      </c>
      <c r="P66" s="1" t="s">
        <v>56</v>
      </c>
      <c r="Q66">
        <v>4</v>
      </c>
      <c r="R66" s="1" t="s">
        <v>41</v>
      </c>
      <c r="S66">
        <v>75376</v>
      </c>
      <c r="T66">
        <v>87688</v>
      </c>
      <c r="U66">
        <v>9</v>
      </c>
      <c r="V66" s="1" t="s">
        <v>42</v>
      </c>
      <c r="W66" s="1" t="s">
        <v>35</v>
      </c>
      <c r="X66">
        <v>21</v>
      </c>
      <c r="Y66">
        <v>4</v>
      </c>
      <c r="Z66">
        <v>4</v>
      </c>
      <c r="AA66">
        <v>80</v>
      </c>
      <c r="AB66">
        <v>1</v>
      </c>
      <c r="AC66">
        <v>30</v>
      </c>
      <c r="AD66">
        <v>3</v>
      </c>
      <c r="AE66">
        <v>3</v>
      </c>
      <c r="AF66">
        <v>3</v>
      </c>
      <c r="AG66">
        <v>2</v>
      </c>
      <c r="AH66">
        <v>2</v>
      </c>
      <c r="AI66">
        <v>2</v>
      </c>
    </row>
    <row r="67" spans="1:35" x14ac:dyDescent="0.25">
      <c r="A67">
        <v>25</v>
      </c>
      <c r="B67" s="1" t="s">
        <v>43</v>
      </c>
      <c r="C67" s="1" t="s">
        <v>44</v>
      </c>
      <c r="D67">
        <v>240</v>
      </c>
      <c r="E67" s="1" t="s">
        <v>53</v>
      </c>
      <c r="F67">
        <v>5</v>
      </c>
      <c r="G67">
        <v>3</v>
      </c>
      <c r="H67" s="1" t="s">
        <v>58</v>
      </c>
      <c r="I67">
        <v>1</v>
      </c>
      <c r="J67">
        <v>142</v>
      </c>
      <c r="K67">
        <v>3</v>
      </c>
      <c r="L67" s="1" t="s">
        <v>39</v>
      </c>
      <c r="M67">
        <v>46</v>
      </c>
      <c r="N67">
        <v>2</v>
      </c>
      <c r="O67">
        <v>2</v>
      </c>
      <c r="P67" s="1" t="s">
        <v>59</v>
      </c>
      <c r="Q67">
        <v>3</v>
      </c>
      <c r="R67" s="1" t="s">
        <v>47</v>
      </c>
      <c r="S67">
        <v>22976</v>
      </c>
      <c r="T67">
        <v>107836</v>
      </c>
      <c r="U67">
        <v>1</v>
      </c>
      <c r="V67" s="1" t="s">
        <v>42</v>
      </c>
      <c r="W67" s="1" t="s">
        <v>43</v>
      </c>
      <c r="X67">
        <v>11</v>
      </c>
      <c r="Y67">
        <v>3</v>
      </c>
      <c r="Z67">
        <v>4</v>
      </c>
      <c r="AA67">
        <v>80</v>
      </c>
      <c r="AB67">
        <v>0</v>
      </c>
      <c r="AC67">
        <v>6</v>
      </c>
      <c r="AD67">
        <v>1</v>
      </c>
      <c r="AE67">
        <v>3</v>
      </c>
      <c r="AF67">
        <v>6</v>
      </c>
      <c r="AG67">
        <v>4</v>
      </c>
      <c r="AH67">
        <v>0</v>
      </c>
      <c r="AI67">
        <v>3</v>
      </c>
    </row>
    <row r="68" spans="1:35" x14ac:dyDescent="0.25">
      <c r="A68">
        <v>25</v>
      </c>
      <c r="B68" s="1" t="s">
        <v>35</v>
      </c>
      <c r="C68" s="1" t="s">
        <v>44</v>
      </c>
      <c r="D68">
        <v>1280</v>
      </c>
      <c r="E68" s="1" t="s">
        <v>37</v>
      </c>
      <c r="F68">
        <v>7</v>
      </c>
      <c r="G68">
        <v>1</v>
      </c>
      <c r="H68" s="1" t="s">
        <v>48</v>
      </c>
      <c r="I68">
        <v>1</v>
      </c>
      <c r="J68">
        <v>143</v>
      </c>
      <c r="K68">
        <v>4</v>
      </c>
      <c r="L68" s="1" t="s">
        <v>39</v>
      </c>
      <c r="M68">
        <v>64</v>
      </c>
      <c r="N68">
        <v>2</v>
      </c>
      <c r="O68">
        <v>1</v>
      </c>
      <c r="P68" s="1" t="s">
        <v>40</v>
      </c>
      <c r="Q68">
        <v>4</v>
      </c>
      <c r="R68" s="1" t="s">
        <v>41</v>
      </c>
      <c r="S68">
        <v>11556</v>
      </c>
      <c r="T68">
        <v>107588</v>
      </c>
      <c r="U68">
        <v>1</v>
      </c>
      <c r="V68" s="1" t="s">
        <v>42</v>
      </c>
      <c r="W68" s="1" t="s">
        <v>35</v>
      </c>
      <c r="X68">
        <v>11</v>
      </c>
      <c r="Y68">
        <v>3</v>
      </c>
      <c r="Z68">
        <v>3</v>
      </c>
      <c r="AA68">
        <v>80</v>
      </c>
      <c r="AB68">
        <v>2</v>
      </c>
      <c r="AC68">
        <v>2</v>
      </c>
      <c r="AD68">
        <v>2</v>
      </c>
      <c r="AE68">
        <v>3</v>
      </c>
      <c r="AF68">
        <v>2</v>
      </c>
      <c r="AG68">
        <v>2</v>
      </c>
      <c r="AH68">
        <v>2</v>
      </c>
      <c r="AI68">
        <v>1</v>
      </c>
    </row>
    <row r="69" spans="1:35" x14ac:dyDescent="0.25">
      <c r="A69">
        <v>34</v>
      </c>
      <c r="B69" s="1" t="s">
        <v>43</v>
      </c>
      <c r="C69" s="1" t="s">
        <v>36</v>
      </c>
      <c r="D69">
        <v>658</v>
      </c>
      <c r="E69" s="1" t="s">
        <v>37</v>
      </c>
      <c r="F69">
        <v>7</v>
      </c>
      <c r="G69">
        <v>3</v>
      </c>
      <c r="H69" s="1" t="s">
        <v>38</v>
      </c>
      <c r="I69">
        <v>1</v>
      </c>
      <c r="J69">
        <v>147</v>
      </c>
      <c r="K69">
        <v>1</v>
      </c>
      <c r="L69" s="1" t="s">
        <v>39</v>
      </c>
      <c r="M69">
        <v>66</v>
      </c>
      <c r="N69">
        <v>1</v>
      </c>
      <c r="O69">
        <v>2</v>
      </c>
      <c r="P69" s="1" t="s">
        <v>46</v>
      </c>
      <c r="Q69">
        <v>3</v>
      </c>
      <c r="R69" s="1" t="s">
        <v>47</v>
      </c>
      <c r="S69">
        <v>24296</v>
      </c>
      <c r="T69">
        <v>91548</v>
      </c>
      <c r="U69">
        <v>1</v>
      </c>
      <c r="V69" s="1" t="s">
        <v>42</v>
      </c>
      <c r="W69" s="1" t="s">
        <v>43</v>
      </c>
      <c r="X69">
        <v>24</v>
      </c>
      <c r="Y69">
        <v>4</v>
      </c>
      <c r="Z69">
        <v>4</v>
      </c>
      <c r="AA69">
        <v>80</v>
      </c>
      <c r="AB69">
        <v>0</v>
      </c>
      <c r="AC69">
        <v>9</v>
      </c>
      <c r="AD69">
        <v>3</v>
      </c>
      <c r="AE69">
        <v>3</v>
      </c>
      <c r="AF69">
        <v>9</v>
      </c>
      <c r="AG69">
        <v>7</v>
      </c>
      <c r="AH69">
        <v>0</v>
      </c>
      <c r="AI69">
        <v>6</v>
      </c>
    </row>
    <row r="70" spans="1:35" x14ac:dyDescent="0.25">
      <c r="A70">
        <v>54</v>
      </c>
      <c r="B70" s="1" t="s">
        <v>35</v>
      </c>
      <c r="C70" s="1" t="s">
        <v>52</v>
      </c>
      <c r="D70">
        <v>142</v>
      </c>
      <c r="E70" s="1" t="s">
        <v>61</v>
      </c>
      <c r="F70">
        <v>26</v>
      </c>
      <c r="G70">
        <v>3</v>
      </c>
      <c r="H70" s="1" t="s">
        <v>61</v>
      </c>
      <c r="I70">
        <v>1</v>
      </c>
      <c r="J70">
        <v>148</v>
      </c>
      <c r="K70">
        <v>4</v>
      </c>
      <c r="L70" s="1" t="s">
        <v>49</v>
      </c>
      <c r="M70">
        <v>30</v>
      </c>
      <c r="N70">
        <v>4</v>
      </c>
      <c r="O70">
        <v>4</v>
      </c>
      <c r="P70" s="1" t="s">
        <v>56</v>
      </c>
      <c r="Q70">
        <v>4</v>
      </c>
      <c r="R70" s="1" t="s">
        <v>47</v>
      </c>
      <c r="S70">
        <v>69312</v>
      </c>
      <c r="T70">
        <v>55484</v>
      </c>
      <c r="U70">
        <v>2</v>
      </c>
      <c r="V70" s="1" t="s">
        <v>42</v>
      </c>
      <c r="W70" s="1" t="s">
        <v>43</v>
      </c>
      <c r="X70">
        <v>12</v>
      </c>
      <c r="Y70">
        <v>3</v>
      </c>
      <c r="Z70">
        <v>3</v>
      </c>
      <c r="AA70">
        <v>80</v>
      </c>
      <c r="AB70">
        <v>0</v>
      </c>
      <c r="AC70">
        <v>23</v>
      </c>
      <c r="AD70">
        <v>3</v>
      </c>
      <c r="AE70">
        <v>3</v>
      </c>
      <c r="AF70">
        <v>5</v>
      </c>
      <c r="AG70">
        <v>3</v>
      </c>
      <c r="AH70">
        <v>4</v>
      </c>
      <c r="AI70">
        <v>4</v>
      </c>
    </row>
    <row r="71" spans="1:35" x14ac:dyDescent="0.25">
      <c r="A71">
        <v>24</v>
      </c>
      <c r="B71" s="1" t="s">
        <v>35</v>
      </c>
      <c r="C71" s="1" t="s">
        <v>44</v>
      </c>
      <c r="D71">
        <v>1127</v>
      </c>
      <c r="E71" s="1" t="s">
        <v>37</v>
      </c>
      <c r="F71">
        <v>18</v>
      </c>
      <c r="G71">
        <v>1</v>
      </c>
      <c r="H71" s="1" t="s">
        <v>38</v>
      </c>
      <c r="I71">
        <v>1</v>
      </c>
      <c r="J71">
        <v>150</v>
      </c>
      <c r="K71">
        <v>2</v>
      </c>
      <c r="L71" s="1" t="s">
        <v>39</v>
      </c>
      <c r="M71">
        <v>52</v>
      </c>
      <c r="N71">
        <v>3</v>
      </c>
      <c r="O71">
        <v>1</v>
      </c>
      <c r="P71" s="1" t="s">
        <v>46</v>
      </c>
      <c r="Q71">
        <v>3</v>
      </c>
      <c r="R71" s="1" t="s">
        <v>41</v>
      </c>
      <c r="S71">
        <v>11096</v>
      </c>
      <c r="T71">
        <v>53028</v>
      </c>
      <c r="U71">
        <v>0</v>
      </c>
      <c r="V71" s="1" t="s">
        <v>42</v>
      </c>
      <c r="W71" s="1" t="s">
        <v>35</v>
      </c>
      <c r="X71">
        <v>12</v>
      </c>
      <c r="Y71">
        <v>3</v>
      </c>
      <c r="Z71">
        <v>3</v>
      </c>
      <c r="AA71">
        <v>80</v>
      </c>
      <c r="AB71">
        <v>1</v>
      </c>
      <c r="AC71">
        <v>6</v>
      </c>
      <c r="AD71">
        <v>2</v>
      </c>
      <c r="AE71">
        <v>3</v>
      </c>
      <c r="AF71">
        <v>5</v>
      </c>
      <c r="AG71">
        <v>3</v>
      </c>
      <c r="AH71">
        <v>1</v>
      </c>
      <c r="AI71">
        <v>2</v>
      </c>
    </row>
    <row r="72" spans="1:35" x14ac:dyDescent="0.25">
      <c r="A72">
        <v>36</v>
      </c>
      <c r="B72" s="1" t="s">
        <v>35</v>
      </c>
      <c r="C72" s="1" t="s">
        <v>36</v>
      </c>
      <c r="D72">
        <v>1467</v>
      </c>
      <c r="E72" s="1" t="s">
        <v>53</v>
      </c>
      <c r="F72">
        <v>11</v>
      </c>
      <c r="G72">
        <v>2</v>
      </c>
      <c r="H72" s="1" t="s">
        <v>60</v>
      </c>
      <c r="I72">
        <v>1</v>
      </c>
      <c r="J72">
        <v>154</v>
      </c>
      <c r="K72">
        <v>2</v>
      </c>
      <c r="L72" s="1" t="s">
        <v>49</v>
      </c>
      <c r="M72">
        <v>92</v>
      </c>
      <c r="N72">
        <v>3</v>
      </c>
      <c r="O72">
        <v>3</v>
      </c>
      <c r="P72" s="1" t="s">
        <v>59</v>
      </c>
      <c r="Q72">
        <v>4</v>
      </c>
      <c r="R72" s="1" t="s">
        <v>41</v>
      </c>
      <c r="S72">
        <v>38952</v>
      </c>
      <c r="T72">
        <v>91808</v>
      </c>
      <c r="U72">
        <v>0</v>
      </c>
      <c r="V72" s="1" t="s">
        <v>42</v>
      </c>
      <c r="W72" s="1" t="s">
        <v>35</v>
      </c>
      <c r="X72">
        <v>14</v>
      </c>
      <c r="Y72">
        <v>3</v>
      </c>
      <c r="Z72">
        <v>3</v>
      </c>
      <c r="AA72">
        <v>80</v>
      </c>
      <c r="AB72">
        <v>1</v>
      </c>
      <c r="AC72">
        <v>10</v>
      </c>
      <c r="AD72">
        <v>6</v>
      </c>
      <c r="AE72">
        <v>3</v>
      </c>
      <c r="AF72">
        <v>9</v>
      </c>
      <c r="AG72">
        <v>7</v>
      </c>
      <c r="AH72">
        <v>2</v>
      </c>
      <c r="AI72">
        <v>8</v>
      </c>
    </row>
    <row r="73" spans="1:35" x14ac:dyDescent="0.25">
      <c r="A73">
        <v>36</v>
      </c>
      <c r="B73" s="1" t="s">
        <v>35</v>
      </c>
      <c r="C73" s="1" t="s">
        <v>44</v>
      </c>
      <c r="D73">
        <v>922</v>
      </c>
      <c r="E73" s="1" t="s">
        <v>37</v>
      </c>
      <c r="F73">
        <v>3</v>
      </c>
      <c r="G73">
        <v>2</v>
      </c>
      <c r="H73" s="1" t="s">
        <v>38</v>
      </c>
      <c r="I73">
        <v>1</v>
      </c>
      <c r="J73">
        <v>155</v>
      </c>
      <c r="K73">
        <v>1</v>
      </c>
      <c r="L73" s="1" t="s">
        <v>49</v>
      </c>
      <c r="M73">
        <v>39</v>
      </c>
      <c r="N73">
        <v>3</v>
      </c>
      <c r="O73">
        <v>1</v>
      </c>
      <c r="P73" s="1" t="s">
        <v>46</v>
      </c>
      <c r="Q73">
        <v>4</v>
      </c>
      <c r="R73" s="1" t="s">
        <v>50</v>
      </c>
      <c r="S73">
        <v>11340</v>
      </c>
      <c r="T73">
        <v>10244</v>
      </c>
      <c r="U73">
        <v>5</v>
      </c>
      <c r="V73" s="1" t="s">
        <v>42</v>
      </c>
      <c r="W73" s="1" t="s">
        <v>35</v>
      </c>
      <c r="X73">
        <v>22</v>
      </c>
      <c r="Y73">
        <v>4</v>
      </c>
      <c r="Z73">
        <v>1</v>
      </c>
      <c r="AA73">
        <v>80</v>
      </c>
      <c r="AB73">
        <v>1</v>
      </c>
      <c r="AC73">
        <v>7</v>
      </c>
      <c r="AD73">
        <v>2</v>
      </c>
      <c r="AE73">
        <v>3</v>
      </c>
      <c r="AF73">
        <v>1</v>
      </c>
      <c r="AG73">
        <v>0</v>
      </c>
      <c r="AH73">
        <v>0</v>
      </c>
      <c r="AI73">
        <v>0</v>
      </c>
    </row>
    <row r="74" spans="1:35" x14ac:dyDescent="0.25">
      <c r="A74">
        <v>43</v>
      </c>
      <c r="B74" s="1" t="s">
        <v>35</v>
      </c>
      <c r="C74" s="1" t="s">
        <v>36</v>
      </c>
      <c r="D74">
        <v>394</v>
      </c>
      <c r="E74" s="1" t="s">
        <v>53</v>
      </c>
      <c r="F74">
        <v>26</v>
      </c>
      <c r="G74">
        <v>2</v>
      </c>
      <c r="H74" s="1" t="s">
        <v>38</v>
      </c>
      <c r="I74">
        <v>1</v>
      </c>
      <c r="J74">
        <v>158</v>
      </c>
      <c r="K74">
        <v>3</v>
      </c>
      <c r="L74" s="1" t="s">
        <v>39</v>
      </c>
      <c r="M74">
        <v>92</v>
      </c>
      <c r="N74">
        <v>3</v>
      </c>
      <c r="O74">
        <v>4</v>
      </c>
      <c r="P74" s="1" t="s">
        <v>56</v>
      </c>
      <c r="Q74">
        <v>4</v>
      </c>
      <c r="R74" s="1" t="s">
        <v>41</v>
      </c>
      <c r="S74">
        <v>67836</v>
      </c>
      <c r="T74">
        <v>77976</v>
      </c>
      <c r="U74">
        <v>1</v>
      </c>
      <c r="V74" s="1" t="s">
        <v>42</v>
      </c>
      <c r="W74" s="1" t="s">
        <v>43</v>
      </c>
      <c r="X74">
        <v>12</v>
      </c>
      <c r="Y74">
        <v>3</v>
      </c>
      <c r="Z74">
        <v>4</v>
      </c>
      <c r="AA74">
        <v>80</v>
      </c>
      <c r="AB74">
        <v>2</v>
      </c>
      <c r="AC74">
        <v>25</v>
      </c>
      <c r="AD74">
        <v>3</v>
      </c>
      <c r="AE74">
        <v>4</v>
      </c>
      <c r="AF74">
        <v>25</v>
      </c>
      <c r="AG74">
        <v>12</v>
      </c>
      <c r="AH74">
        <v>4</v>
      </c>
      <c r="AI74">
        <v>12</v>
      </c>
    </row>
    <row r="75" spans="1:35" x14ac:dyDescent="0.25">
      <c r="A75">
        <v>51</v>
      </c>
      <c r="B75" s="1" t="s">
        <v>35</v>
      </c>
      <c r="C75" s="1" t="s">
        <v>44</v>
      </c>
      <c r="D75">
        <v>684</v>
      </c>
      <c r="E75" s="1" t="s">
        <v>37</v>
      </c>
      <c r="F75">
        <v>6</v>
      </c>
      <c r="G75">
        <v>3</v>
      </c>
      <c r="H75" s="1" t="s">
        <v>38</v>
      </c>
      <c r="I75">
        <v>1</v>
      </c>
      <c r="J75">
        <v>162</v>
      </c>
      <c r="K75">
        <v>1</v>
      </c>
      <c r="L75" s="1" t="s">
        <v>39</v>
      </c>
      <c r="M75">
        <v>51</v>
      </c>
      <c r="N75">
        <v>3</v>
      </c>
      <c r="O75">
        <v>5</v>
      </c>
      <c r="P75" s="1" t="s">
        <v>55</v>
      </c>
      <c r="Q75">
        <v>3</v>
      </c>
      <c r="R75" s="1" t="s">
        <v>47</v>
      </c>
      <c r="S75">
        <v>78148</v>
      </c>
      <c r="T75">
        <v>25848</v>
      </c>
      <c r="U75">
        <v>7</v>
      </c>
      <c r="V75" s="1" t="s">
        <v>42</v>
      </c>
      <c r="W75" s="1" t="s">
        <v>35</v>
      </c>
      <c r="X75">
        <v>13</v>
      </c>
      <c r="Y75">
        <v>3</v>
      </c>
      <c r="Z75">
        <v>3</v>
      </c>
      <c r="AA75">
        <v>80</v>
      </c>
      <c r="AB75">
        <v>0</v>
      </c>
      <c r="AC75">
        <v>23</v>
      </c>
      <c r="AD75">
        <v>5</v>
      </c>
      <c r="AE75">
        <v>3</v>
      </c>
      <c r="AF75">
        <v>20</v>
      </c>
      <c r="AG75">
        <v>18</v>
      </c>
      <c r="AH75">
        <v>15</v>
      </c>
      <c r="AI75">
        <v>15</v>
      </c>
    </row>
    <row r="76" spans="1:35" x14ac:dyDescent="0.25">
      <c r="A76">
        <v>31</v>
      </c>
      <c r="B76" s="1" t="s">
        <v>43</v>
      </c>
      <c r="C76" s="1" t="s">
        <v>44</v>
      </c>
      <c r="D76">
        <v>249</v>
      </c>
      <c r="E76" s="1" t="s">
        <v>53</v>
      </c>
      <c r="F76">
        <v>6</v>
      </c>
      <c r="G76">
        <v>4</v>
      </c>
      <c r="H76" s="1" t="s">
        <v>38</v>
      </c>
      <c r="I76">
        <v>1</v>
      </c>
      <c r="J76">
        <v>163</v>
      </c>
      <c r="K76">
        <v>2</v>
      </c>
      <c r="L76" s="1" t="s">
        <v>39</v>
      </c>
      <c r="M76">
        <v>76</v>
      </c>
      <c r="N76">
        <v>1</v>
      </c>
      <c r="O76">
        <v>2</v>
      </c>
      <c r="P76" s="1" t="s">
        <v>59</v>
      </c>
      <c r="Q76">
        <v>3</v>
      </c>
      <c r="R76" s="1" t="s">
        <v>41</v>
      </c>
      <c r="S76">
        <v>24688</v>
      </c>
      <c r="T76">
        <v>82956</v>
      </c>
      <c r="U76">
        <v>4</v>
      </c>
      <c r="V76" s="1" t="s">
        <v>42</v>
      </c>
      <c r="W76" s="1" t="s">
        <v>43</v>
      </c>
      <c r="X76">
        <v>18</v>
      </c>
      <c r="Y76">
        <v>3</v>
      </c>
      <c r="Z76">
        <v>2</v>
      </c>
      <c r="AA76">
        <v>80</v>
      </c>
      <c r="AB76">
        <v>0</v>
      </c>
      <c r="AC76">
        <v>12</v>
      </c>
      <c r="AD76">
        <v>3</v>
      </c>
      <c r="AE76">
        <v>2</v>
      </c>
      <c r="AF76">
        <v>7</v>
      </c>
      <c r="AG76">
        <v>7</v>
      </c>
      <c r="AH76">
        <v>7</v>
      </c>
      <c r="AI76">
        <v>7</v>
      </c>
    </row>
    <row r="77" spans="1:35" x14ac:dyDescent="0.25">
      <c r="A77">
        <v>58</v>
      </c>
      <c r="B77" s="1" t="s">
        <v>43</v>
      </c>
      <c r="C77" s="1" t="s">
        <v>44</v>
      </c>
      <c r="D77">
        <v>147</v>
      </c>
      <c r="E77" s="1" t="s">
        <v>37</v>
      </c>
      <c r="F77">
        <v>23</v>
      </c>
      <c r="G77">
        <v>4</v>
      </c>
      <c r="H77" s="1" t="s">
        <v>48</v>
      </c>
      <c r="I77">
        <v>1</v>
      </c>
      <c r="J77">
        <v>165</v>
      </c>
      <c r="K77">
        <v>4</v>
      </c>
      <c r="L77" s="1" t="s">
        <v>49</v>
      </c>
      <c r="M77">
        <v>94</v>
      </c>
      <c r="N77">
        <v>3</v>
      </c>
      <c r="O77">
        <v>3</v>
      </c>
      <c r="P77" s="1" t="s">
        <v>57</v>
      </c>
      <c r="Q77">
        <v>4</v>
      </c>
      <c r="R77" s="1" t="s">
        <v>41</v>
      </c>
      <c r="S77">
        <v>41248</v>
      </c>
      <c r="T77">
        <v>13860</v>
      </c>
      <c r="U77">
        <v>1</v>
      </c>
      <c r="V77" s="1" t="s">
        <v>42</v>
      </c>
      <c r="W77" s="1" t="s">
        <v>35</v>
      </c>
      <c r="X77">
        <v>12</v>
      </c>
      <c r="Y77">
        <v>3</v>
      </c>
      <c r="Z77">
        <v>4</v>
      </c>
      <c r="AA77">
        <v>80</v>
      </c>
      <c r="AB77">
        <v>1</v>
      </c>
      <c r="AC77">
        <v>40</v>
      </c>
      <c r="AD77">
        <v>3</v>
      </c>
      <c r="AE77">
        <v>2</v>
      </c>
      <c r="AF77">
        <v>40</v>
      </c>
      <c r="AG77">
        <v>10</v>
      </c>
      <c r="AH77">
        <v>15</v>
      </c>
      <c r="AI77">
        <v>6</v>
      </c>
    </row>
    <row r="78" spans="1:35" x14ac:dyDescent="0.25">
      <c r="A78">
        <v>22</v>
      </c>
      <c r="B78" s="1" t="s">
        <v>35</v>
      </c>
      <c r="C78" s="1" t="s">
        <v>44</v>
      </c>
      <c r="D78">
        <v>594</v>
      </c>
      <c r="E78" s="1" t="s">
        <v>37</v>
      </c>
      <c r="F78">
        <v>2</v>
      </c>
      <c r="G78">
        <v>1</v>
      </c>
      <c r="H78" s="1" t="s">
        <v>60</v>
      </c>
      <c r="I78">
        <v>1</v>
      </c>
      <c r="J78">
        <v>169</v>
      </c>
      <c r="K78">
        <v>3</v>
      </c>
      <c r="L78" s="1" t="s">
        <v>39</v>
      </c>
      <c r="M78">
        <v>100</v>
      </c>
      <c r="N78">
        <v>3</v>
      </c>
      <c r="O78">
        <v>1</v>
      </c>
      <c r="P78" s="1" t="s">
        <v>46</v>
      </c>
      <c r="Q78">
        <v>4</v>
      </c>
      <c r="R78" s="1" t="s">
        <v>41</v>
      </c>
      <c r="S78">
        <v>10092</v>
      </c>
      <c r="T78">
        <v>77196</v>
      </c>
      <c r="U78">
        <v>0</v>
      </c>
      <c r="V78" s="1" t="s">
        <v>42</v>
      </c>
      <c r="W78" s="1" t="s">
        <v>35</v>
      </c>
      <c r="X78">
        <v>14</v>
      </c>
      <c r="Y78">
        <v>3</v>
      </c>
      <c r="Z78">
        <v>3</v>
      </c>
      <c r="AA78">
        <v>80</v>
      </c>
      <c r="AB78">
        <v>1</v>
      </c>
      <c r="AC78">
        <v>3</v>
      </c>
      <c r="AD78">
        <v>2</v>
      </c>
      <c r="AE78">
        <v>3</v>
      </c>
      <c r="AF78">
        <v>2</v>
      </c>
      <c r="AG78">
        <v>1</v>
      </c>
      <c r="AH78">
        <v>2</v>
      </c>
      <c r="AI78">
        <v>1</v>
      </c>
    </row>
    <row r="79" spans="1:35" x14ac:dyDescent="0.25">
      <c r="A79">
        <v>50</v>
      </c>
      <c r="B79" s="1" t="s">
        <v>35</v>
      </c>
      <c r="C79" s="1" t="s">
        <v>36</v>
      </c>
      <c r="D79">
        <v>809</v>
      </c>
      <c r="E79" s="1" t="s">
        <v>53</v>
      </c>
      <c r="F79">
        <v>12</v>
      </c>
      <c r="G79">
        <v>3</v>
      </c>
      <c r="H79" s="1" t="s">
        <v>58</v>
      </c>
      <c r="I79">
        <v>1</v>
      </c>
      <c r="J79">
        <v>174</v>
      </c>
      <c r="K79">
        <v>3</v>
      </c>
      <c r="L79" s="1" t="s">
        <v>49</v>
      </c>
      <c r="M79">
        <v>77</v>
      </c>
      <c r="N79">
        <v>3</v>
      </c>
      <c r="O79">
        <v>3</v>
      </c>
      <c r="P79" s="1" t="s">
        <v>59</v>
      </c>
      <c r="Q79">
        <v>4</v>
      </c>
      <c r="R79" s="1" t="s">
        <v>47</v>
      </c>
      <c r="S79">
        <v>36832</v>
      </c>
      <c r="T79">
        <v>26580</v>
      </c>
      <c r="U79">
        <v>4</v>
      </c>
      <c r="V79" s="1" t="s">
        <v>42</v>
      </c>
      <c r="W79" s="1" t="s">
        <v>35</v>
      </c>
      <c r="X79">
        <v>11</v>
      </c>
      <c r="Y79">
        <v>3</v>
      </c>
      <c r="Z79">
        <v>4</v>
      </c>
      <c r="AA79">
        <v>80</v>
      </c>
      <c r="AB79">
        <v>0</v>
      </c>
      <c r="AC79">
        <v>16</v>
      </c>
      <c r="AD79">
        <v>3</v>
      </c>
      <c r="AE79">
        <v>3</v>
      </c>
      <c r="AF79">
        <v>2</v>
      </c>
      <c r="AG79">
        <v>2</v>
      </c>
      <c r="AH79">
        <v>2</v>
      </c>
      <c r="AI79">
        <v>1</v>
      </c>
    </row>
    <row r="80" spans="1:35" x14ac:dyDescent="0.25">
      <c r="A80">
        <v>31</v>
      </c>
      <c r="B80" s="1" t="s">
        <v>43</v>
      </c>
      <c r="C80" s="1" t="s">
        <v>44</v>
      </c>
      <c r="D80">
        <v>542</v>
      </c>
      <c r="E80" s="1" t="s">
        <v>53</v>
      </c>
      <c r="F80">
        <v>20</v>
      </c>
      <c r="G80">
        <v>3</v>
      </c>
      <c r="H80" s="1" t="s">
        <v>38</v>
      </c>
      <c r="I80">
        <v>1</v>
      </c>
      <c r="J80">
        <v>175</v>
      </c>
      <c r="K80">
        <v>2</v>
      </c>
      <c r="L80" s="1" t="s">
        <v>49</v>
      </c>
      <c r="M80">
        <v>71</v>
      </c>
      <c r="N80">
        <v>1</v>
      </c>
      <c r="O80">
        <v>2</v>
      </c>
      <c r="P80" s="1" t="s">
        <v>59</v>
      </c>
      <c r="Q80">
        <v>3</v>
      </c>
      <c r="R80" s="1" t="s">
        <v>41</v>
      </c>
      <c r="S80">
        <v>18236</v>
      </c>
      <c r="T80">
        <v>99152</v>
      </c>
      <c r="U80">
        <v>3</v>
      </c>
      <c r="V80" s="1" t="s">
        <v>42</v>
      </c>
      <c r="W80" s="1" t="s">
        <v>43</v>
      </c>
      <c r="X80">
        <v>11</v>
      </c>
      <c r="Y80">
        <v>3</v>
      </c>
      <c r="Z80">
        <v>3</v>
      </c>
      <c r="AA80">
        <v>80</v>
      </c>
      <c r="AB80">
        <v>1</v>
      </c>
      <c r="AC80">
        <v>4</v>
      </c>
      <c r="AD80">
        <v>2</v>
      </c>
      <c r="AE80">
        <v>3</v>
      </c>
      <c r="AF80">
        <v>2</v>
      </c>
      <c r="AG80">
        <v>2</v>
      </c>
      <c r="AH80">
        <v>2</v>
      </c>
      <c r="AI80">
        <v>2</v>
      </c>
    </row>
    <row r="81" spans="1:35" x14ac:dyDescent="0.25">
      <c r="A81">
        <v>41</v>
      </c>
      <c r="B81" s="1" t="s">
        <v>35</v>
      </c>
      <c r="C81" s="1" t="s">
        <v>44</v>
      </c>
      <c r="D81">
        <v>802</v>
      </c>
      <c r="E81" s="1" t="s">
        <v>53</v>
      </c>
      <c r="F81">
        <v>9</v>
      </c>
      <c r="G81">
        <v>1</v>
      </c>
      <c r="H81" s="1" t="s">
        <v>38</v>
      </c>
      <c r="I81">
        <v>1</v>
      </c>
      <c r="J81">
        <v>176</v>
      </c>
      <c r="K81">
        <v>3</v>
      </c>
      <c r="L81" s="1" t="s">
        <v>39</v>
      </c>
      <c r="M81">
        <v>96</v>
      </c>
      <c r="N81">
        <v>3</v>
      </c>
      <c r="O81">
        <v>3</v>
      </c>
      <c r="P81" s="1" t="s">
        <v>59</v>
      </c>
      <c r="Q81">
        <v>3</v>
      </c>
      <c r="R81" s="1" t="s">
        <v>50</v>
      </c>
      <c r="S81">
        <v>32756</v>
      </c>
      <c r="T81">
        <v>84784</v>
      </c>
      <c r="U81">
        <v>3</v>
      </c>
      <c r="V81" s="1" t="s">
        <v>42</v>
      </c>
      <c r="W81" s="1" t="s">
        <v>43</v>
      </c>
      <c r="X81">
        <v>13</v>
      </c>
      <c r="Y81">
        <v>3</v>
      </c>
      <c r="Z81">
        <v>3</v>
      </c>
      <c r="AA81">
        <v>80</v>
      </c>
      <c r="AB81">
        <v>1</v>
      </c>
      <c r="AC81">
        <v>12</v>
      </c>
      <c r="AD81">
        <v>2</v>
      </c>
      <c r="AE81">
        <v>3</v>
      </c>
      <c r="AF81">
        <v>9</v>
      </c>
      <c r="AG81">
        <v>7</v>
      </c>
      <c r="AH81">
        <v>0</v>
      </c>
      <c r="AI81">
        <v>7</v>
      </c>
    </row>
    <row r="82" spans="1:35" x14ac:dyDescent="0.25">
      <c r="A82">
        <v>51</v>
      </c>
      <c r="B82" s="1" t="s">
        <v>43</v>
      </c>
      <c r="C82" s="1" t="s">
        <v>36</v>
      </c>
      <c r="D82">
        <v>1150</v>
      </c>
      <c r="E82" s="1" t="s">
        <v>37</v>
      </c>
      <c r="F82">
        <v>8</v>
      </c>
      <c r="G82">
        <v>4</v>
      </c>
      <c r="H82" s="1" t="s">
        <v>38</v>
      </c>
      <c r="I82">
        <v>1</v>
      </c>
      <c r="J82">
        <v>179</v>
      </c>
      <c r="K82">
        <v>1</v>
      </c>
      <c r="L82" s="1" t="s">
        <v>39</v>
      </c>
      <c r="M82">
        <v>53</v>
      </c>
      <c r="N82">
        <v>1</v>
      </c>
      <c r="O82">
        <v>3</v>
      </c>
      <c r="P82" s="1" t="s">
        <v>51</v>
      </c>
      <c r="Q82">
        <v>4</v>
      </c>
      <c r="R82" s="1" t="s">
        <v>47</v>
      </c>
      <c r="S82">
        <v>42600</v>
      </c>
      <c r="T82">
        <v>100600</v>
      </c>
      <c r="U82">
        <v>2</v>
      </c>
      <c r="V82" s="1" t="s">
        <v>42</v>
      </c>
      <c r="W82" s="1" t="s">
        <v>35</v>
      </c>
      <c r="X82">
        <v>15</v>
      </c>
      <c r="Y82">
        <v>3</v>
      </c>
      <c r="Z82">
        <v>4</v>
      </c>
      <c r="AA82">
        <v>80</v>
      </c>
      <c r="AB82">
        <v>0</v>
      </c>
      <c r="AC82">
        <v>18</v>
      </c>
      <c r="AD82">
        <v>2</v>
      </c>
      <c r="AE82">
        <v>3</v>
      </c>
      <c r="AF82">
        <v>4</v>
      </c>
      <c r="AG82">
        <v>2</v>
      </c>
      <c r="AH82">
        <v>0</v>
      </c>
      <c r="AI82">
        <v>3</v>
      </c>
    </row>
    <row r="83" spans="1:35" x14ac:dyDescent="0.25">
      <c r="A83">
        <v>32</v>
      </c>
      <c r="B83" s="1" t="s">
        <v>43</v>
      </c>
      <c r="C83" s="1" t="s">
        <v>44</v>
      </c>
      <c r="D83">
        <v>1033</v>
      </c>
      <c r="E83" s="1" t="s">
        <v>37</v>
      </c>
      <c r="F83">
        <v>9</v>
      </c>
      <c r="G83">
        <v>3</v>
      </c>
      <c r="H83" s="1" t="s">
        <v>48</v>
      </c>
      <c r="I83">
        <v>1</v>
      </c>
      <c r="J83">
        <v>190</v>
      </c>
      <c r="K83">
        <v>1</v>
      </c>
      <c r="L83" s="1" t="s">
        <v>49</v>
      </c>
      <c r="M83">
        <v>41</v>
      </c>
      <c r="N83">
        <v>3</v>
      </c>
      <c r="O83">
        <v>1</v>
      </c>
      <c r="P83" s="1" t="s">
        <v>46</v>
      </c>
      <c r="Q83">
        <v>1</v>
      </c>
      <c r="R83" s="1" t="s">
        <v>47</v>
      </c>
      <c r="S83">
        <v>16800</v>
      </c>
      <c r="T83">
        <v>40896</v>
      </c>
      <c r="U83">
        <v>7</v>
      </c>
      <c r="V83" s="1" t="s">
        <v>42</v>
      </c>
      <c r="W83" s="1" t="s">
        <v>35</v>
      </c>
      <c r="X83">
        <v>22</v>
      </c>
      <c r="Y83">
        <v>4</v>
      </c>
      <c r="Z83">
        <v>1</v>
      </c>
      <c r="AA83">
        <v>80</v>
      </c>
      <c r="AB83">
        <v>0</v>
      </c>
      <c r="AC83">
        <v>10</v>
      </c>
      <c r="AD83">
        <v>2</v>
      </c>
      <c r="AE83">
        <v>4</v>
      </c>
      <c r="AF83">
        <v>5</v>
      </c>
      <c r="AG83">
        <v>4</v>
      </c>
      <c r="AH83">
        <v>0</v>
      </c>
      <c r="AI83">
        <v>4</v>
      </c>
    </row>
    <row r="84" spans="1:35" x14ac:dyDescent="0.25">
      <c r="A84">
        <v>38</v>
      </c>
      <c r="B84" s="1" t="s">
        <v>35</v>
      </c>
      <c r="C84" s="1" t="s">
        <v>44</v>
      </c>
      <c r="D84">
        <v>364</v>
      </c>
      <c r="E84" s="1" t="s">
        <v>37</v>
      </c>
      <c r="F84">
        <v>3</v>
      </c>
      <c r="G84">
        <v>5</v>
      </c>
      <c r="H84" s="1" t="s">
        <v>60</v>
      </c>
      <c r="I84">
        <v>1</v>
      </c>
      <c r="J84">
        <v>193</v>
      </c>
      <c r="K84">
        <v>4</v>
      </c>
      <c r="L84" s="1" t="s">
        <v>49</v>
      </c>
      <c r="M84">
        <v>32</v>
      </c>
      <c r="N84">
        <v>3</v>
      </c>
      <c r="O84">
        <v>2</v>
      </c>
      <c r="P84" s="1" t="s">
        <v>40</v>
      </c>
      <c r="Q84">
        <v>3</v>
      </c>
      <c r="R84" s="1" t="s">
        <v>47</v>
      </c>
      <c r="S84">
        <v>17268</v>
      </c>
      <c r="T84">
        <v>9208</v>
      </c>
      <c r="U84">
        <v>3</v>
      </c>
      <c r="V84" s="1" t="s">
        <v>42</v>
      </c>
      <c r="W84" s="1" t="s">
        <v>43</v>
      </c>
      <c r="X84">
        <v>20</v>
      </c>
      <c r="Y84">
        <v>4</v>
      </c>
      <c r="Z84">
        <v>2</v>
      </c>
      <c r="AA84">
        <v>80</v>
      </c>
      <c r="AB84">
        <v>0</v>
      </c>
      <c r="AC84">
        <v>19</v>
      </c>
      <c r="AD84">
        <v>2</v>
      </c>
      <c r="AE84">
        <v>3</v>
      </c>
      <c r="AF84">
        <v>3</v>
      </c>
      <c r="AG84">
        <v>2</v>
      </c>
      <c r="AH84">
        <v>2</v>
      </c>
      <c r="AI84">
        <v>2</v>
      </c>
    </row>
    <row r="85" spans="1:35" x14ac:dyDescent="0.25">
      <c r="A85">
        <v>32</v>
      </c>
      <c r="B85" s="1" t="s">
        <v>35</v>
      </c>
      <c r="C85" s="1" t="s">
        <v>36</v>
      </c>
      <c r="D85">
        <v>689</v>
      </c>
      <c r="E85" s="1" t="s">
        <v>53</v>
      </c>
      <c r="F85">
        <v>9</v>
      </c>
      <c r="G85">
        <v>2</v>
      </c>
      <c r="H85" s="1" t="s">
        <v>48</v>
      </c>
      <c r="I85">
        <v>1</v>
      </c>
      <c r="J85">
        <v>195</v>
      </c>
      <c r="K85">
        <v>4</v>
      </c>
      <c r="L85" s="1" t="s">
        <v>39</v>
      </c>
      <c r="M85">
        <v>35</v>
      </c>
      <c r="N85">
        <v>1</v>
      </c>
      <c r="O85">
        <v>2</v>
      </c>
      <c r="P85" s="1" t="s">
        <v>59</v>
      </c>
      <c r="Q85">
        <v>4</v>
      </c>
      <c r="R85" s="1" t="s">
        <v>50</v>
      </c>
      <c r="S85">
        <v>18672</v>
      </c>
      <c r="T85">
        <v>91248</v>
      </c>
      <c r="U85">
        <v>0</v>
      </c>
      <c r="V85" s="1" t="s">
        <v>42</v>
      </c>
      <c r="W85" s="1" t="s">
        <v>35</v>
      </c>
      <c r="X85">
        <v>17</v>
      </c>
      <c r="Y85">
        <v>3</v>
      </c>
      <c r="Z85">
        <v>4</v>
      </c>
      <c r="AA85">
        <v>80</v>
      </c>
      <c r="AB85">
        <v>3</v>
      </c>
      <c r="AC85">
        <v>9</v>
      </c>
      <c r="AD85">
        <v>2</v>
      </c>
      <c r="AE85">
        <v>4</v>
      </c>
      <c r="AF85">
        <v>8</v>
      </c>
      <c r="AG85">
        <v>7</v>
      </c>
      <c r="AH85">
        <v>0</v>
      </c>
      <c r="AI85">
        <v>7</v>
      </c>
    </row>
    <row r="86" spans="1:35" x14ac:dyDescent="0.25">
      <c r="A86">
        <v>30</v>
      </c>
      <c r="B86" s="1" t="s">
        <v>35</v>
      </c>
      <c r="C86" s="1" t="s">
        <v>44</v>
      </c>
      <c r="D86">
        <v>201</v>
      </c>
      <c r="E86" s="1" t="s">
        <v>37</v>
      </c>
      <c r="F86">
        <v>5</v>
      </c>
      <c r="G86">
        <v>3</v>
      </c>
      <c r="H86" s="1" t="s">
        <v>60</v>
      </c>
      <c r="I86">
        <v>1</v>
      </c>
      <c r="J86">
        <v>197</v>
      </c>
      <c r="K86">
        <v>4</v>
      </c>
      <c r="L86" s="1" t="s">
        <v>49</v>
      </c>
      <c r="M86">
        <v>84</v>
      </c>
      <c r="N86">
        <v>3</v>
      </c>
      <c r="O86">
        <v>1</v>
      </c>
      <c r="P86" s="1" t="s">
        <v>40</v>
      </c>
      <c r="Q86">
        <v>1</v>
      </c>
      <c r="R86" s="1" t="s">
        <v>50</v>
      </c>
      <c r="S86">
        <v>12816</v>
      </c>
      <c r="T86">
        <v>41660</v>
      </c>
      <c r="U86">
        <v>5</v>
      </c>
      <c r="V86" s="1" t="s">
        <v>42</v>
      </c>
      <c r="W86" s="1" t="s">
        <v>35</v>
      </c>
      <c r="X86">
        <v>14</v>
      </c>
      <c r="Y86">
        <v>3</v>
      </c>
      <c r="Z86">
        <v>4</v>
      </c>
      <c r="AA86">
        <v>80</v>
      </c>
      <c r="AB86">
        <v>1</v>
      </c>
      <c r="AC86">
        <v>8</v>
      </c>
      <c r="AD86">
        <v>3</v>
      </c>
      <c r="AE86">
        <v>3</v>
      </c>
      <c r="AF86">
        <v>3</v>
      </c>
      <c r="AG86">
        <v>2</v>
      </c>
      <c r="AH86">
        <v>2</v>
      </c>
      <c r="AI86">
        <v>2</v>
      </c>
    </row>
    <row r="87" spans="1:35" x14ac:dyDescent="0.25">
      <c r="A87">
        <v>41</v>
      </c>
      <c r="B87" s="1" t="s">
        <v>35</v>
      </c>
      <c r="C87" s="1" t="s">
        <v>44</v>
      </c>
      <c r="D87">
        <v>933</v>
      </c>
      <c r="E87" s="1" t="s">
        <v>37</v>
      </c>
      <c r="F87">
        <v>9</v>
      </c>
      <c r="G87">
        <v>4</v>
      </c>
      <c r="H87" s="1" t="s">
        <v>38</v>
      </c>
      <c r="I87">
        <v>1</v>
      </c>
      <c r="J87">
        <v>200</v>
      </c>
      <c r="K87">
        <v>3</v>
      </c>
      <c r="L87" s="1" t="s">
        <v>39</v>
      </c>
      <c r="M87">
        <v>94</v>
      </c>
      <c r="N87">
        <v>3</v>
      </c>
      <c r="O87">
        <v>1</v>
      </c>
      <c r="P87" s="1" t="s">
        <v>46</v>
      </c>
      <c r="Q87">
        <v>1</v>
      </c>
      <c r="R87" s="1" t="s">
        <v>41</v>
      </c>
      <c r="S87">
        <v>8952</v>
      </c>
      <c r="T87">
        <v>27844</v>
      </c>
      <c r="U87">
        <v>2</v>
      </c>
      <c r="V87" s="1" t="s">
        <v>42</v>
      </c>
      <c r="W87" s="1" t="s">
        <v>35</v>
      </c>
      <c r="X87">
        <v>21</v>
      </c>
      <c r="Y87">
        <v>4</v>
      </c>
      <c r="Z87">
        <v>4</v>
      </c>
      <c r="AA87">
        <v>80</v>
      </c>
      <c r="AB87">
        <v>1</v>
      </c>
      <c r="AC87">
        <v>7</v>
      </c>
      <c r="AD87">
        <v>2</v>
      </c>
      <c r="AE87">
        <v>3</v>
      </c>
      <c r="AF87">
        <v>5</v>
      </c>
      <c r="AG87">
        <v>0</v>
      </c>
      <c r="AH87">
        <v>1</v>
      </c>
      <c r="AI87">
        <v>4</v>
      </c>
    </row>
    <row r="88" spans="1:35" x14ac:dyDescent="0.25">
      <c r="A88">
        <v>40</v>
      </c>
      <c r="B88" s="1" t="s">
        <v>35</v>
      </c>
      <c r="C88" s="1" t="s">
        <v>36</v>
      </c>
      <c r="D88">
        <v>1395</v>
      </c>
      <c r="E88" s="1" t="s">
        <v>37</v>
      </c>
      <c r="F88">
        <v>26</v>
      </c>
      <c r="G88">
        <v>3</v>
      </c>
      <c r="H88" s="1" t="s">
        <v>48</v>
      </c>
      <c r="I88">
        <v>1</v>
      </c>
      <c r="J88">
        <v>202</v>
      </c>
      <c r="K88">
        <v>2</v>
      </c>
      <c r="L88" s="1" t="s">
        <v>49</v>
      </c>
      <c r="M88">
        <v>54</v>
      </c>
      <c r="N88">
        <v>3</v>
      </c>
      <c r="O88">
        <v>2</v>
      </c>
      <c r="P88" s="1" t="s">
        <v>40</v>
      </c>
      <c r="Q88">
        <v>2</v>
      </c>
      <c r="R88" s="1" t="s">
        <v>50</v>
      </c>
      <c r="S88">
        <v>22420</v>
      </c>
      <c r="T88">
        <v>34016</v>
      </c>
      <c r="U88">
        <v>1</v>
      </c>
      <c r="V88" s="1" t="s">
        <v>42</v>
      </c>
      <c r="W88" s="1" t="s">
        <v>35</v>
      </c>
      <c r="X88">
        <v>11</v>
      </c>
      <c r="Y88">
        <v>3</v>
      </c>
      <c r="Z88">
        <v>1</v>
      </c>
      <c r="AA88">
        <v>80</v>
      </c>
      <c r="AB88">
        <v>1</v>
      </c>
      <c r="AC88">
        <v>20</v>
      </c>
      <c r="AD88">
        <v>2</v>
      </c>
      <c r="AE88">
        <v>3</v>
      </c>
      <c r="AF88">
        <v>20</v>
      </c>
      <c r="AG88">
        <v>7</v>
      </c>
      <c r="AH88">
        <v>2</v>
      </c>
      <c r="AI88">
        <v>13</v>
      </c>
    </row>
    <row r="89" spans="1:35" x14ac:dyDescent="0.25">
      <c r="A89">
        <v>35</v>
      </c>
      <c r="B89" s="1" t="s">
        <v>35</v>
      </c>
      <c r="C89" s="1" t="s">
        <v>44</v>
      </c>
      <c r="D89">
        <v>662</v>
      </c>
      <c r="E89" s="1" t="s">
        <v>53</v>
      </c>
      <c r="F89">
        <v>1</v>
      </c>
      <c r="G89">
        <v>5</v>
      </c>
      <c r="H89" s="1" t="s">
        <v>58</v>
      </c>
      <c r="I89">
        <v>1</v>
      </c>
      <c r="J89">
        <v>204</v>
      </c>
      <c r="K89">
        <v>3</v>
      </c>
      <c r="L89" s="1" t="s">
        <v>39</v>
      </c>
      <c r="M89">
        <v>94</v>
      </c>
      <c r="N89">
        <v>3</v>
      </c>
      <c r="O89">
        <v>3</v>
      </c>
      <c r="P89" s="1" t="s">
        <v>59</v>
      </c>
      <c r="Q89">
        <v>2</v>
      </c>
      <c r="R89" s="1" t="s">
        <v>41</v>
      </c>
      <c r="S89">
        <v>29180</v>
      </c>
      <c r="T89">
        <v>45756</v>
      </c>
      <c r="U89">
        <v>1</v>
      </c>
      <c r="V89" s="1" t="s">
        <v>42</v>
      </c>
      <c r="W89" s="1" t="s">
        <v>35</v>
      </c>
      <c r="X89">
        <v>13</v>
      </c>
      <c r="Y89">
        <v>3</v>
      </c>
      <c r="Z89">
        <v>1</v>
      </c>
      <c r="AA89">
        <v>80</v>
      </c>
      <c r="AB89">
        <v>2</v>
      </c>
      <c r="AC89">
        <v>10</v>
      </c>
      <c r="AD89">
        <v>3</v>
      </c>
      <c r="AE89">
        <v>3</v>
      </c>
      <c r="AF89">
        <v>10</v>
      </c>
      <c r="AG89">
        <v>8</v>
      </c>
      <c r="AH89">
        <v>0</v>
      </c>
      <c r="AI89">
        <v>6</v>
      </c>
    </row>
    <row r="90" spans="1:35" x14ac:dyDescent="0.25">
      <c r="A90">
        <v>53</v>
      </c>
      <c r="B90" s="1" t="s">
        <v>35</v>
      </c>
      <c r="C90" s="1" t="s">
        <v>44</v>
      </c>
      <c r="D90">
        <v>1436</v>
      </c>
      <c r="E90" s="1" t="s">
        <v>53</v>
      </c>
      <c r="F90">
        <v>6</v>
      </c>
      <c r="G90">
        <v>2</v>
      </c>
      <c r="H90" s="1" t="s">
        <v>58</v>
      </c>
      <c r="I90">
        <v>1</v>
      </c>
      <c r="J90">
        <v>205</v>
      </c>
      <c r="K90">
        <v>2</v>
      </c>
      <c r="L90" s="1" t="s">
        <v>39</v>
      </c>
      <c r="M90">
        <v>34</v>
      </c>
      <c r="N90">
        <v>3</v>
      </c>
      <c r="O90">
        <v>2</v>
      </c>
      <c r="P90" s="1" t="s">
        <v>54</v>
      </c>
      <c r="Q90">
        <v>3</v>
      </c>
      <c r="R90" s="1" t="s">
        <v>41</v>
      </c>
      <c r="S90">
        <v>9224</v>
      </c>
      <c r="T90">
        <v>64188</v>
      </c>
      <c r="U90">
        <v>2</v>
      </c>
      <c r="V90" s="1" t="s">
        <v>42</v>
      </c>
      <c r="W90" s="1" t="s">
        <v>43</v>
      </c>
      <c r="X90">
        <v>20</v>
      </c>
      <c r="Y90">
        <v>4</v>
      </c>
      <c r="Z90">
        <v>4</v>
      </c>
      <c r="AA90">
        <v>80</v>
      </c>
      <c r="AB90">
        <v>1</v>
      </c>
      <c r="AC90">
        <v>13</v>
      </c>
      <c r="AD90">
        <v>3</v>
      </c>
      <c r="AE90">
        <v>1</v>
      </c>
      <c r="AF90">
        <v>7</v>
      </c>
      <c r="AG90">
        <v>7</v>
      </c>
      <c r="AH90">
        <v>4</v>
      </c>
      <c r="AI90">
        <v>5</v>
      </c>
    </row>
    <row r="91" spans="1:35" x14ac:dyDescent="0.25">
      <c r="A91">
        <v>45</v>
      </c>
      <c r="B91" s="1" t="s">
        <v>35</v>
      </c>
      <c r="C91" s="1" t="s">
        <v>44</v>
      </c>
      <c r="D91">
        <v>194</v>
      </c>
      <c r="E91" s="1" t="s">
        <v>37</v>
      </c>
      <c r="F91">
        <v>9</v>
      </c>
      <c r="G91">
        <v>3</v>
      </c>
      <c r="H91" s="1" t="s">
        <v>38</v>
      </c>
      <c r="I91">
        <v>1</v>
      </c>
      <c r="J91">
        <v>206</v>
      </c>
      <c r="K91">
        <v>2</v>
      </c>
      <c r="L91" s="1" t="s">
        <v>39</v>
      </c>
      <c r="M91">
        <v>60</v>
      </c>
      <c r="N91">
        <v>3</v>
      </c>
      <c r="O91">
        <v>2</v>
      </c>
      <c r="P91" s="1" t="s">
        <v>46</v>
      </c>
      <c r="Q91">
        <v>2</v>
      </c>
      <c r="R91" s="1" t="s">
        <v>50</v>
      </c>
      <c r="S91">
        <v>9392</v>
      </c>
      <c r="T91">
        <v>43604</v>
      </c>
      <c r="U91">
        <v>8</v>
      </c>
      <c r="V91" s="1" t="s">
        <v>42</v>
      </c>
      <c r="W91" s="1" t="s">
        <v>35</v>
      </c>
      <c r="X91">
        <v>18</v>
      </c>
      <c r="Y91">
        <v>3</v>
      </c>
      <c r="Z91">
        <v>3</v>
      </c>
      <c r="AA91">
        <v>80</v>
      </c>
      <c r="AB91">
        <v>1</v>
      </c>
      <c r="AC91">
        <v>20</v>
      </c>
      <c r="AD91">
        <v>2</v>
      </c>
      <c r="AE91">
        <v>1</v>
      </c>
      <c r="AF91">
        <v>17</v>
      </c>
      <c r="AG91">
        <v>9</v>
      </c>
      <c r="AH91">
        <v>0</v>
      </c>
      <c r="AI91">
        <v>15</v>
      </c>
    </row>
    <row r="92" spans="1:35" x14ac:dyDescent="0.25">
      <c r="A92">
        <v>29</v>
      </c>
      <c r="B92" s="1" t="s">
        <v>35</v>
      </c>
      <c r="C92" s="1" t="s">
        <v>52</v>
      </c>
      <c r="D92">
        <v>1496</v>
      </c>
      <c r="E92" s="1" t="s">
        <v>37</v>
      </c>
      <c r="F92">
        <v>1</v>
      </c>
      <c r="G92">
        <v>1</v>
      </c>
      <c r="H92" s="1" t="s">
        <v>60</v>
      </c>
      <c r="I92">
        <v>1</v>
      </c>
      <c r="J92">
        <v>208</v>
      </c>
      <c r="K92">
        <v>4</v>
      </c>
      <c r="L92" s="1" t="s">
        <v>39</v>
      </c>
      <c r="M92">
        <v>41</v>
      </c>
      <c r="N92">
        <v>3</v>
      </c>
      <c r="O92">
        <v>2</v>
      </c>
      <c r="P92" s="1" t="s">
        <v>51</v>
      </c>
      <c r="Q92">
        <v>3</v>
      </c>
      <c r="R92" s="1" t="s">
        <v>41</v>
      </c>
      <c r="S92">
        <v>17276</v>
      </c>
      <c r="T92">
        <v>105132</v>
      </c>
      <c r="U92">
        <v>1</v>
      </c>
      <c r="V92" s="1" t="s">
        <v>42</v>
      </c>
      <c r="W92" s="1" t="s">
        <v>35</v>
      </c>
      <c r="X92">
        <v>13</v>
      </c>
      <c r="Y92">
        <v>3</v>
      </c>
      <c r="Z92">
        <v>1</v>
      </c>
      <c r="AA92">
        <v>80</v>
      </c>
      <c r="AB92">
        <v>1</v>
      </c>
      <c r="AC92">
        <v>10</v>
      </c>
      <c r="AD92">
        <v>1</v>
      </c>
      <c r="AE92">
        <v>3</v>
      </c>
      <c r="AF92">
        <v>10</v>
      </c>
      <c r="AG92">
        <v>7</v>
      </c>
      <c r="AH92">
        <v>0</v>
      </c>
      <c r="AI92">
        <v>9</v>
      </c>
    </row>
    <row r="93" spans="1:35" x14ac:dyDescent="0.25">
      <c r="A93">
        <v>51</v>
      </c>
      <c r="B93" s="1" t="s">
        <v>35</v>
      </c>
      <c r="C93" s="1" t="s">
        <v>44</v>
      </c>
      <c r="D93">
        <v>1169</v>
      </c>
      <c r="E93" s="1" t="s">
        <v>37</v>
      </c>
      <c r="F93">
        <v>7</v>
      </c>
      <c r="G93">
        <v>4</v>
      </c>
      <c r="H93" s="1" t="s">
        <v>48</v>
      </c>
      <c r="I93">
        <v>1</v>
      </c>
      <c r="J93">
        <v>211</v>
      </c>
      <c r="K93">
        <v>2</v>
      </c>
      <c r="L93" s="1" t="s">
        <v>39</v>
      </c>
      <c r="M93">
        <v>34</v>
      </c>
      <c r="N93">
        <v>2</v>
      </c>
      <c r="O93">
        <v>2</v>
      </c>
      <c r="P93" s="1" t="s">
        <v>51</v>
      </c>
      <c r="Q93">
        <v>3</v>
      </c>
      <c r="R93" s="1" t="s">
        <v>41</v>
      </c>
      <c r="S93">
        <v>24528</v>
      </c>
      <c r="T93">
        <v>55932</v>
      </c>
      <c r="U93">
        <v>2</v>
      </c>
      <c r="V93" s="1" t="s">
        <v>42</v>
      </c>
      <c r="W93" s="1" t="s">
        <v>35</v>
      </c>
      <c r="X93">
        <v>17</v>
      </c>
      <c r="Y93">
        <v>3</v>
      </c>
      <c r="Z93">
        <v>3</v>
      </c>
      <c r="AA93">
        <v>80</v>
      </c>
      <c r="AB93">
        <v>0</v>
      </c>
      <c r="AC93">
        <v>10</v>
      </c>
      <c r="AD93">
        <v>2</v>
      </c>
      <c r="AE93">
        <v>3</v>
      </c>
      <c r="AF93">
        <v>1</v>
      </c>
      <c r="AG93">
        <v>0</v>
      </c>
      <c r="AH93">
        <v>0</v>
      </c>
      <c r="AI93">
        <v>0</v>
      </c>
    </row>
    <row r="94" spans="1:35" x14ac:dyDescent="0.25">
      <c r="A94">
        <v>34</v>
      </c>
      <c r="B94" s="1" t="s">
        <v>35</v>
      </c>
      <c r="C94" s="1" t="s">
        <v>36</v>
      </c>
      <c r="D94">
        <v>303</v>
      </c>
      <c r="E94" s="1" t="s">
        <v>53</v>
      </c>
      <c r="F94">
        <v>2</v>
      </c>
      <c r="G94">
        <v>4</v>
      </c>
      <c r="H94" s="1" t="s">
        <v>58</v>
      </c>
      <c r="I94">
        <v>1</v>
      </c>
      <c r="J94">
        <v>216</v>
      </c>
      <c r="K94">
        <v>3</v>
      </c>
      <c r="L94" s="1" t="s">
        <v>49</v>
      </c>
      <c r="M94">
        <v>75</v>
      </c>
      <c r="N94">
        <v>3</v>
      </c>
      <c r="O94">
        <v>1</v>
      </c>
      <c r="P94" s="1" t="s">
        <v>54</v>
      </c>
      <c r="Q94">
        <v>3</v>
      </c>
      <c r="R94" s="1" t="s">
        <v>41</v>
      </c>
      <c r="S94">
        <v>8924</v>
      </c>
      <c r="T94">
        <v>45256</v>
      </c>
      <c r="U94">
        <v>6</v>
      </c>
      <c r="V94" s="1" t="s">
        <v>42</v>
      </c>
      <c r="W94" s="1" t="s">
        <v>35</v>
      </c>
      <c r="X94">
        <v>18</v>
      </c>
      <c r="Y94">
        <v>3</v>
      </c>
      <c r="Z94">
        <v>4</v>
      </c>
      <c r="AA94">
        <v>80</v>
      </c>
      <c r="AB94">
        <v>1</v>
      </c>
      <c r="AC94">
        <v>6</v>
      </c>
      <c r="AD94">
        <v>3</v>
      </c>
      <c r="AE94">
        <v>3</v>
      </c>
      <c r="AF94">
        <v>4</v>
      </c>
      <c r="AG94">
        <v>3</v>
      </c>
      <c r="AH94">
        <v>1</v>
      </c>
      <c r="AI94">
        <v>2</v>
      </c>
    </row>
    <row r="95" spans="1:35" x14ac:dyDescent="0.25">
      <c r="A95">
        <v>22</v>
      </c>
      <c r="B95" s="1" t="s">
        <v>35</v>
      </c>
      <c r="C95" s="1" t="s">
        <v>44</v>
      </c>
      <c r="D95">
        <v>1256</v>
      </c>
      <c r="E95" s="1" t="s">
        <v>37</v>
      </c>
      <c r="F95">
        <v>19</v>
      </c>
      <c r="G95">
        <v>1</v>
      </c>
      <c r="H95" s="1" t="s">
        <v>48</v>
      </c>
      <c r="I95">
        <v>1</v>
      </c>
      <c r="J95">
        <v>217</v>
      </c>
      <c r="K95">
        <v>3</v>
      </c>
      <c r="L95" s="1" t="s">
        <v>39</v>
      </c>
      <c r="M95">
        <v>80</v>
      </c>
      <c r="N95">
        <v>3</v>
      </c>
      <c r="O95">
        <v>1</v>
      </c>
      <c r="P95" s="1" t="s">
        <v>40</v>
      </c>
      <c r="Q95">
        <v>4</v>
      </c>
      <c r="R95" s="1" t="s">
        <v>41</v>
      </c>
      <c r="S95">
        <v>9292</v>
      </c>
      <c r="T95">
        <v>47968</v>
      </c>
      <c r="U95">
        <v>1</v>
      </c>
      <c r="V95" s="1" t="s">
        <v>42</v>
      </c>
      <c r="W95" s="1" t="s">
        <v>35</v>
      </c>
      <c r="X95">
        <v>24</v>
      </c>
      <c r="Y95">
        <v>4</v>
      </c>
      <c r="Z95">
        <v>1</v>
      </c>
      <c r="AA95">
        <v>80</v>
      </c>
      <c r="AB95">
        <v>2</v>
      </c>
      <c r="AC95">
        <v>2</v>
      </c>
      <c r="AD95">
        <v>6</v>
      </c>
      <c r="AE95">
        <v>3</v>
      </c>
      <c r="AF95">
        <v>2</v>
      </c>
      <c r="AG95">
        <v>2</v>
      </c>
      <c r="AH95">
        <v>2</v>
      </c>
      <c r="AI95">
        <v>2</v>
      </c>
    </row>
    <row r="96" spans="1:35" x14ac:dyDescent="0.25">
      <c r="A96">
        <v>27</v>
      </c>
      <c r="B96" s="1" t="s">
        <v>35</v>
      </c>
      <c r="C96" s="1" t="s">
        <v>52</v>
      </c>
      <c r="D96">
        <v>691</v>
      </c>
      <c r="E96" s="1" t="s">
        <v>37</v>
      </c>
      <c r="F96">
        <v>9</v>
      </c>
      <c r="G96">
        <v>3</v>
      </c>
      <c r="H96" s="1" t="s">
        <v>48</v>
      </c>
      <c r="I96">
        <v>1</v>
      </c>
      <c r="J96">
        <v>218</v>
      </c>
      <c r="K96">
        <v>4</v>
      </c>
      <c r="L96" s="1" t="s">
        <v>39</v>
      </c>
      <c r="M96">
        <v>57</v>
      </c>
      <c r="N96">
        <v>3</v>
      </c>
      <c r="O96">
        <v>1</v>
      </c>
      <c r="P96" s="1" t="s">
        <v>40</v>
      </c>
      <c r="Q96">
        <v>2</v>
      </c>
      <c r="R96" s="1" t="s">
        <v>50</v>
      </c>
      <c r="S96">
        <v>8096</v>
      </c>
      <c r="T96">
        <v>23880</v>
      </c>
      <c r="U96">
        <v>6</v>
      </c>
      <c r="V96" s="1" t="s">
        <v>42</v>
      </c>
      <c r="W96" s="1" t="s">
        <v>35</v>
      </c>
      <c r="X96">
        <v>18</v>
      </c>
      <c r="Y96">
        <v>3</v>
      </c>
      <c r="Z96">
        <v>4</v>
      </c>
      <c r="AA96">
        <v>80</v>
      </c>
      <c r="AB96">
        <v>1</v>
      </c>
      <c r="AC96">
        <v>6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2</v>
      </c>
    </row>
    <row r="97" spans="1:35" x14ac:dyDescent="0.25">
      <c r="A97">
        <v>57</v>
      </c>
      <c r="B97" s="1" t="s">
        <v>35</v>
      </c>
      <c r="C97" s="1" t="s">
        <v>44</v>
      </c>
      <c r="D97">
        <v>334</v>
      </c>
      <c r="E97" s="1" t="s">
        <v>37</v>
      </c>
      <c r="F97">
        <v>24</v>
      </c>
      <c r="G97">
        <v>2</v>
      </c>
      <c r="H97" s="1" t="s">
        <v>38</v>
      </c>
      <c r="I97">
        <v>1</v>
      </c>
      <c r="J97">
        <v>223</v>
      </c>
      <c r="K97">
        <v>3</v>
      </c>
      <c r="L97" s="1" t="s">
        <v>39</v>
      </c>
      <c r="M97">
        <v>83</v>
      </c>
      <c r="N97">
        <v>4</v>
      </c>
      <c r="O97">
        <v>3</v>
      </c>
      <c r="P97" s="1" t="s">
        <v>57</v>
      </c>
      <c r="Q97">
        <v>4</v>
      </c>
      <c r="R97" s="1" t="s">
        <v>50</v>
      </c>
      <c r="S97">
        <v>37756</v>
      </c>
      <c r="T97">
        <v>93608</v>
      </c>
      <c r="U97">
        <v>3</v>
      </c>
      <c r="V97" s="1" t="s">
        <v>42</v>
      </c>
      <c r="W97" s="1" t="s">
        <v>43</v>
      </c>
      <c r="X97">
        <v>16</v>
      </c>
      <c r="Y97">
        <v>3</v>
      </c>
      <c r="Z97">
        <v>2</v>
      </c>
      <c r="AA97">
        <v>80</v>
      </c>
      <c r="AB97">
        <v>1</v>
      </c>
      <c r="AC97">
        <v>12</v>
      </c>
      <c r="AD97">
        <v>2</v>
      </c>
      <c r="AE97">
        <v>1</v>
      </c>
      <c r="AF97">
        <v>5</v>
      </c>
      <c r="AG97">
        <v>3</v>
      </c>
      <c r="AH97">
        <v>1</v>
      </c>
      <c r="AI97">
        <v>4</v>
      </c>
    </row>
    <row r="98" spans="1:35" x14ac:dyDescent="0.25">
      <c r="A98">
        <v>30</v>
      </c>
      <c r="B98" s="1" t="s">
        <v>35</v>
      </c>
      <c r="C98" s="1" t="s">
        <v>44</v>
      </c>
      <c r="D98">
        <v>1339</v>
      </c>
      <c r="E98" s="1" t="s">
        <v>53</v>
      </c>
      <c r="F98">
        <v>5</v>
      </c>
      <c r="G98">
        <v>3</v>
      </c>
      <c r="H98" s="1" t="s">
        <v>38</v>
      </c>
      <c r="I98">
        <v>1</v>
      </c>
      <c r="J98">
        <v>228</v>
      </c>
      <c r="K98">
        <v>2</v>
      </c>
      <c r="L98" s="1" t="s">
        <v>49</v>
      </c>
      <c r="M98">
        <v>41</v>
      </c>
      <c r="N98">
        <v>3</v>
      </c>
      <c r="O98">
        <v>3</v>
      </c>
      <c r="P98" s="1" t="s">
        <v>59</v>
      </c>
      <c r="Q98">
        <v>4</v>
      </c>
      <c r="R98" s="1" t="s">
        <v>41</v>
      </c>
      <c r="S98">
        <v>37676</v>
      </c>
      <c r="T98">
        <v>32212</v>
      </c>
      <c r="U98">
        <v>2</v>
      </c>
      <c r="V98" s="1" t="s">
        <v>42</v>
      </c>
      <c r="W98" s="1" t="s">
        <v>35</v>
      </c>
      <c r="X98">
        <v>12</v>
      </c>
      <c r="Y98">
        <v>3</v>
      </c>
      <c r="Z98">
        <v>3</v>
      </c>
      <c r="AA98">
        <v>80</v>
      </c>
      <c r="AB98">
        <v>1</v>
      </c>
      <c r="AC98">
        <v>12</v>
      </c>
      <c r="AD98">
        <v>2</v>
      </c>
      <c r="AE98">
        <v>3</v>
      </c>
      <c r="AF98">
        <v>10</v>
      </c>
      <c r="AG98">
        <v>9</v>
      </c>
      <c r="AH98">
        <v>7</v>
      </c>
      <c r="AI98">
        <v>4</v>
      </c>
    </row>
    <row r="99" spans="1:35" x14ac:dyDescent="0.25">
      <c r="A99">
        <v>38</v>
      </c>
      <c r="B99" s="1" t="s">
        <v>35</v>
      </c>
      <c r="C99" s="1" t="s">
        <v>44</v>
      </c>
      <c r="D99">
        <v>702</v>
      </c>
      <c r="E99" s="1" t="s">
        <v>53</v>
      </c>
      <c r="F99">
        <v>1</v>
      </c>
      <c r="G99">
        <v>4</v>
      </c>
      <c r="H99" s="1" t="s">
        <v>38</v>
      </c>
      <c r="I99">
        <v>1</v>
      </c>
      <c r="J99">
        <v>230</v>
      </c>
      <c r="K99">
        <v>1</v>
      </c>
      <c r="L99" s="1" t="s">
        <v>49</v>
      </c>
      <c r="M99">
        <v>59</v>
      </c>
      <c r="N99">
        <v>2</v>
      </c>
      <c r="O99">
        <v>2</v>
      </c>
      <c r="P99" s="1" t="s">
        <v>59</v>
      </c>
      <c r="Q99">
        <v>4</v>
      </c>
      <c r="R99" s="1" t="s">
        <v>47</v>
      </c>
      <c r="S99">
        <v>34744</v>
      </c>
      <c r="T99">
        <v>51720</v>
      </c>
      <c r="U99">
        <v>4</v>
      </c>
      <c r="V99" s="1" t="s">
        <v>42</v>
      </c>
      <c r="W99" s="1" t="s">
        <v>35</v>
      </c>
      <c r="X99">
        <v>22</v>
      </c>
      <c r="Y99">
        <v>4</v>
      </c>
      <c r="Z99">
        <v>3</v>
      </c>
      <c r="AA99">
        <v>80</v>
      </c>
      <c r="AB99">
        <v>0</v>
      </c>
      <c r="AC99">
        <v>12</v>
      </c>
      <c r="AD99">
        <v>2</v>
      </c>
      <c r="AE99">
        <v>4</v>
      </c>
      <c r="AF99">
        <v>8</v>
      </c>
      <c r="AG99">
        <v>3</v>
      </c>
      <c r="AH99">
        <v>0</v>
      </c>
      <c r="AI99">
        <v>7</v>
      </c>
    </row>
    <row r="100" spans="1:35" x14ac:dyDescent="0.25">
      <c r="A100">
        <v>32</v>
      </c>
      <c r="B100" s="1" t="s">
        <v>35</v>
      </c>
      <c r="C100" s="1" t="s">
        <v>44</v>
      </c>
      <c r="D100">
        <v>120</v>
      </c>
      <c r="E100" s="1" t="s">
        <v>37</v>
      </c>
      <c r="F100">
        <v>6</v>
      </c>
      <c r="G100">
        <v>5</v>
      </c>
      <c r="H100" s="1" t="s">
        <v>38</v>
      </c>
      <c r="I100">
        <v>1</v>
      </c>
      <c r="J100">
        <v>231</v>
      </c>
      <c r="K100">
        <v>3</v>
      </c>
      <c r="L100" s="1" t="s">
        <v>39</v>
      </c>
      <c r="M100">
        <v>43</v>
      </c>
      <c r="N100">
        <v>3</v>
      </c>
      <c r="O100">
        <v>1</v>
      </c>
      <c r="P100" s="1" t="s">
        <v>40</v>
      </c>
      <c r="Q100">
        <v>3</v>
      </c>
      <c r="R100" s="1" t="s">
        <v>47</v>
      </c>
      <c r="S100">
        <v>12152</v>
      </c>
      <c r="T100">
        <v>49720</v>
      </c>
      <c r="U100">
        <v>3</v>
      </c>
      <c r="V100" s="1" t="s">
        <v>42</v>
      </c>
      <c r="W100" s="1" t="s">
        <v>35</v>
      </c>
      <c r="X100">
        <v>20</v>
      </c>
      <c r="Y100">
        <v>4</v>
      </c>
      <c r="Z100">
        <v>1</v>
      </c>
      <c r="AA100">
        <v>80</v>
      </c>
      <c r="AB100">
        <v>0</v>
      </c>
      <c r="AC100">
        <v>8</v>
      </c>
      <c r="AD100">
        <v>2</v>
      </c>
      <c r="AE100">
        <v>3</v>
      </c>
      <c r="AF100">
        <v>5</v>
      </c>
      <c r="AG100">
        <v>4</v>
      </c>
      <c r="AH100">
        <v>1</v>
      </c>
      <c r="AI100">
        <v>4</v>
      </c>
    </row>
    <row r="101" spans="1:35" x14ac:dyDescent="0.25">
      <c r="A101">
        <v>30</v>
      </c>
      <c r="B101" s="1" t="s">
        <v>35</v>
      </c>
      <c r="C101" s="1" t="s">
        <v>52</v>
      </c>
      <c r="D101">
        <v>111</v>
      </c>
      <c r="E101" s="1" t="s">
        <v>37</v>
      </c>
      <c r="F101">
        <v>9</v>
      </c>
      <c r="G101">
        <v>3</v>
      </c>
      <c r="H101" s="1" t="s">
        <v>48</v>
      </c>
      <c r="I101">
        <v>1</v>
      </c>
      <c r="J101">
        <v>239</v>
      </c>
      <c r="K101">
        <v>3</v>
      </c>
      <c r="L101" s="1" t="s">
        <v>39</v>
      </c>
      <c r="M101">
        <v>66</v>
      </c>
      <c r="N101">
        <v>3</v>
      </c>
      <c r="O101">
        <v>2</v>
      </c>
      <c r="P101" s="1" t="s">
        <v>46</v>
      </c>
      <c r="Q101">
        <v>1</v>
      </c>
      <c r="R101" s="1" t="s">
        <v>50</v>
      </c>
      <c r="S101">
        <v>12288</v>
      </c>
      <c r="T101">
        <v>44048</v>
      </c>
      <c r="U101">
        <v>1</v>
      </c>
      <c r="V101" s="1" t="s">
        <v>42</v>
      </c>
      <c r="W101" s="1" t="s">
        <v>35</v>
      </c>
      <c r="X101">
        <v>11</v>
      </c>
      <c r="Y101">
        <v>3</v>
      </c>
      <c r="Z101">
        <v>3</v>
      </c>
      <c r="AA101">
        <v>80</v>
      </c>
      <c r="AB101">
        <v>2</v>
      </c>
      <c r="AC101">
        <v>12</v>
      </c>
      <c r="AD101">
        <v>4</v>
      </c>
      <c r="AE101">
        <v>3</v>
      </c>
      <c r="AF101">
        <v>12</v>
      </c>
      <c r="AG101">
        <v>9</v>
      </c>
      <c r="AH101">
        <v>6</v>
      </c>
      <c r="AI101">
        <v>10</v>
      </c>
    </row>
    <row r="102" spans="1:35" x14ac:dyDescent="0.25">
      <c r="A102">
        <v>56</v>
      </c>
      <c r="B102" s="1" t="s">
        <v>35</v>
      </c>
      <c r="C102" s="1" t="s">
        <v>44</v>
      </c>
      <c r="D102">
        <v>713</v>
      </c>
      <c r="E102" s="1" t="s">
        <v>37</v>
      </c>
      <c r="F102">
        <v>8</v>
      </c>
      <c r="G102">
        <v>3</v>
      </c>
      <c r="H102" s="1" t="s">
        <v>38</v>
      </c>
      <c r="I102">
        <v>1</v>
      </c>
      <c r="J102">
        <v>241</v>
      </c>
      <c r="K102">
        <v>3</v>
      </c>
      <c r="L102" s="1" t="s">
        <v>49</v>
      </c>
      <c r="M102">
        <v>67</v>
      </c>
      <c r="N102">
        <v>3</v>
      </c>
      <c r="O102">
        <v>1</v>
      </c>
      <c r="P102" s="1" t="s">
        <v>40</v>
      </c>
      <c r="Q102">
        <v>1</v>
      </c>
      <c r="R102" s="1" t="s">
        <v>50</v>
      </c>
      <c r="S102">
        <v>17028</v>
      </c>
      <c r="T102">
        <v>55756</v>
      </c>
      <c r="U102">
        <v>4</v>
      </c>
      <c r="V102" s="1" t="s">
        <v>42</v>
      </c>
      <c r="W102" s="1" t="s">
        <v>43</v>
      </c>
      <c r="X102">
        <v>18</v>
      </c>
      <c r="Y102">
        <v>3</v>
      </c>
      <c r="Z102">
        <v>3</v>
      </c>
      <c r="AA102">
        <v>80</v>
      </c>
      <c r="AB102">
        <v>1</v>
      </c>
      <c r="AC102">
        <v>19</v>
      </c>
      <c r="AD102">
        <v>3</v>
      </c>
      <c r="AE102">
        <v>3</v>
      </c>
      <c r="AF102">
        <v>2</v>
      </c>
      <c r="AG102">
        <v>2</v>
      </c>
      <c r="AH102">
        <v>2</v>
      </c>
      <c r="AI102">
        <v>2</v>
      </c>
    </row>
    <row r="103" spans="1:35" x14ac:dyDescent="0.25">
      <c r="A103">
        <v>31</v>
      </c>
      <c r="B103" s="1" t="s">
        <v>35</v>
      </c>
      <c r="C103" s="1" t="s">
        <v>44</v>
      </c>
      <c r="D103">
        <v>140</v>
      </c>
      <c r="E103" s="1" t="s">
        <v>37</v>
      </c>
      <c r="F103">
        <v>12</v>
      </c>
      <c r="G103">
        <v>1</v>
      </c>
      <c r="H103" s="1" t="s">
        <v>48</v>
      </c>
      <c r="I103">
        <v>1</v>
      </c>
      <c r="J103">
        <v>246</v>
      </c>
      <c r="K103">
        <v>3</v>
      </c>
      <c r="L103" s="1" t="s">
        <v>49</v>
      </c>
      <c r="M103">
        <v>95</v>
      </c>
      <c r="N103">
        <v>3</v>
      </c>
      <c r="O103">
        <v>1</v>
      </c>
      <c r="P103" s="1" t="s">
        <v>40</v>
      </c>
      <c r="Q103">
        <v>4</v>
      </c>
      <c r="R103" s="1" t="s">
        <v>41</v>
      </c>
      <c r="S103">
        <v>15716</v>
      </c>
      <c r="T103">
        <v>27936</v>
      </c>
      <c r="U103">
        <v>8</v>
      </c>
      <c r="V103" s="1" t="s">
        <v>42</v>
      </c>
      <c r="W103" s="1" t="s">
        <v>43</v>
      </c>
      <c r="X103">
        <v>23</v>
      </c>
      <c r="Y103">
        <v>4</v>
      </c>
      <c r="Z103">
        <v>3</v>
      </c>
      <c r="AA103">
        <v>80</v>
      </c>
      <c r="AB103">
        <v>1</v>
      </c>
      <c r="AC103">
        <v>7</v>
      </c>
      <c r="AD103">
        <v>0</v>
      </c>
      <c r="AE103">
        <v>3</v>
      </c>
      <c r="AF103">
        <v>4</v>
      </c>
      <c r="AG103">
        <v>2</v>
      </c>
      <c r="AH103">
        <v>0</v>
      </c>
      <c r="AI103">
        <v>2</v>
      </c>
    </row>
    <row r="104" spans="1:35" x14ac:dyDescent="0.25">
      <c r="A104">
        <v>34</v>
      </c>
      <c r="B104" s="1" t="s">
        <v>35</v>
      </c>
      <c r="C104" s="1" t="s">
        <v>44</v>
      </c>
      <c r="D104">
        <v>629</v>
      </c>
      <c r="E104" s="1" t="s">
        <v>37</v>
      </c>
      <c r="F104">
        <v>27</v>
      </c>
      <c r="G104">
        <v>2</v>
      </c>
      <c r="H104" s="1" t="s">
        <v>48</v>
      </c>
      <c r="I104">
        <v>1</v>
      </c>
      <c r="J104">
        <v>247</v>
      </c>
      <c r="K104">
        <v>4</v>
      </c>
      <c r="L104" s="1" t="s">
        <v>49</v>
      </c>
      <c r="M104">
        <v>95</v>
      </c>
      <c r="N104">
        <v>3</v>
      </c>
      <c r="O104">
        <v>1</v>
      </c>
      <c r="P104" s="1" t="s">
        <v>40</v>
      </c>
      <c r="Q104">
        <v>2</v>
      </c>
      <c r="R104" s="1" t="s">
        <v>47</v>
      </c>
      <c r="S104">
        <v>9244</v>
      </c>
      <c r="T104">
        <v>22844</v>
      </c>
      <c r="U104">
        <v>2</v>
      </c>
      <c r="V104" s="1" t="s">
        <v>42</v>
      </c>
      <c r="W104" s="1" t="s">
        <v>35</v>
      </c>
      <c r="X104">
        <v>15</v>
      </c>
      <c r="Y104">
        <v>3</v>
      </c>
      <c r="Z104">
        <v>4</v>
      </c>
      <c r="AA104">
        <v>80</v>
      </c>
      <c r="AB104">
        <v>0</v>
      </c>
      <c r="AC104">
        <v>9</v>
      </c>
      <c r="AD104">
        <v>3</v>
      </c>
      <c r="AE104">
        <v>3</v>
      </c>
      <c r="AF104">
        <v>3</v>
      </c>
      <c r="AG104">
        <v>2</v>
      </c>
      <c r="AH104">
        <v>1</v>
      </c>
      <c r="AI104">
        <v>2</v>
      </c>
    </row>
    <row r="105" spans="1:35" x14ac:dyDescent="0.25">
      <c r="A105">
        <v>33</v>
      </c>
      <c r="B105" s="1" t="s">
        <v>35</v>
      </c>
      <c r="C105" s="1" t="s">
        <v>44</v>
      </c>
      <c r="D105">
        <v>931</v>
      </c>
      <c r="E105" s="1" t="s">
        <v>37</v>
      </c>
      <c r="F105">
        <v>14</v>
      </c>
      <c r="G105">
        <v>3</v>
      </c>
      <c r="H105" s="1" t="s">
        <v>48</v>
      </c>
      <c r="I105">
        <v>1</v>
      </c>
      <c r="J105">
        <v>252</v>
      </c>
      <c r="K105">
        <v>4</v>
      </c>
      <c r="L105" s="1" t="s">
        <v>49</v>
      </c>
      <c r="M105">
        <v>72</v>
      </c>
      <c r="N105">
        <v>3</v>
      </c>
      <c r="O105">
        <v>1</v>
      </c>
      <c r="P105" s="1" t="s">
        <v>40</v>
      </c>
      <c r="Q105">
        <v>2</v>
      </c>
      <c r="R105" s="1" t="s">
        <v>41</v>
      </c>
      <c r="S105">
        <v>11024</v>
      </c>
      <c r="T105">
        <v>18692</v>
      </c>
      <c r="U105">
        <v>1</v>
      </c>
      <c r="V105" s="1" t="s">
        <v>42</v>
      </c>
      <c r="W105" s="1" t="s">
        <v>35</v>
      </c>
      <c r="X105">
        <v>13</v>
      </c>
      <c r="Y105">
        <v>3</v>
      </c>
      <c r="Z105">
        <v>4</v>
      </c>
      <c r="AA105">
        <v>80</v>
      </c>
      <c r="AB105">
        <v>1</v>
      </c>
      <c r="AC105">
        <v>8</v>
      </c>
      <c r="AD105">
        <v>5</v>
      </c>
      <c r="AE105">
        <v>3</v>
      </c>
      <c r="AF105">
        <v>8</v>
      </c>
      <c r="AG105">
        <v>7</v>
      </c>
      <c r="AH105">
        <v>1</v>
      </c>
      <c r="AI105">
        <v>6</v>
      </c>
    </row>
    <row r="106" spans="1:35" x14ac:dyDescent="0.25">
      <c r="A106">
        <v>40</v>
      </c>
      <c r="B106" s="1" t="s">
        <v>35</v>
      </c>
      <c r="C106" s="1" t="s">
        <v>44</v>
      </c>
      <c r="D106">
        <v>989</v>
      </c>
      <c r="E106" s="1" t="s">
        <v>37</v>
      </c>
      <c r="F106">
        <v>4</v>
      </c>
      <c r="G106">
        <v>1</v>
      </c>
      <c r="H106" s="1" t="s">
        <v>48</v>
      </c>
      <c r="I106">
        <v>1</v>
      </c>
      <c r="J106">
        <v>253</v>
      </c>
      <c r="K106">
        <v>4</v>
      </c>
      <c r="L106" s="1" t="s">
        <v>49</v>
      </c>
      <c r="M106">
        <v>46</v>
      </c>
      <c r="N106">
        <v>3</v>
      </c>
      <c r="O106">
        <v>5</v>
      </c>
      <c r="P106" s="1" t="s">
        <v>56</v>
      </c>
      <c r="Q106">
        <v>3</v>
      </c>
      <c r="R106" s="1" t="s">
        <v>41</v>
      </c>
      <c r="S106">
        <v>76132</v>
      </c>
      <c r="T106">
        <v>25996</v>
      </c>
      <c r="U106">
        <v>1</v>
      </c>
      <c r="V106" s="1" t="s">
        <v>42</v>
      </c>
      <c r="W106" s="1" t="s">
        <v>35</v>
      </c>
      <c r="X106">
        <v>14</v>
      </c>
      <c r="Y106">
        <v>3</v>
      </c>
      <c r="Z106">
        <v>2</v>
      </c>
      <c r="AA106">
        <v>80</v>
      </c>
      <c r="AB106">
        <v>1</v>
      </c>
      <c r="AC106">
        <v>21</v>
      </c>
      <c r="AD106">
        <v>2</v>
      </c>
      <c r="AE106">
        <v>3</v>
      </c>
      <c r="AF106">
        <v>20</v>
      </c>
      <c r="AG106">
        <v>8</v>
      </c>
      <c r="AH106">
        <v>9</v>
      </c>
      <c r="AI106">
        <v>9</v>
      </c>
    </row>
    <row r="107" spans="1:35" x14ac:dyDescent="0.25">
      <c r="A107">
        <v>51</v>
      </c>
      <c r="B107" s="1" t="s">
        <v>35</v>
      </c>
      <c r="C107" s="1" t="s">
        <v>44</v>
      </c>
      <c r="D107">
        <v>313</v>
      </c>
      <c r="E107" s="1" t="s">
        <v>37</v>
      </c>
      <c r="F107">
        <v>3</v>
      </c>
      <c r="G107">
        <v>3</v>
      </c>
      <c r="H107" s="1" t="s">
        <v>48</v>
      </c>
      <c r="I107">
        <v>1</v>
      </c>
      <c r="J107">
        <v>258</v>
      </c>
      <c r="K107">
        <v>4</v>
      </c>
      <c r="L107" s="1" t="s">
        <v>49</v>
      </c>
      <c r="M107">
        <v>98</v>
      </c>
      <c r="N107">
        <v>3</v>
      </c>
      <c r="O107">
        <v>4</v>
      </c>
      <c r="P107" s="1" t="s">
        <v>57</v>
      </c>
      <c r="Q107">
        <v>2</v>
      </c>
      <c r="R107" s="1" t="s">
        <v>47</v>
      </c>
      <c r="S107">
        <v>54936</v>
      </c>
      <c r="T107">
        <v>28768</v>
      </c>
      <c r="U107">
        <v>3</v>
      </c>
      <c r="V107" s="1" t="s">
        <v>42</v>
      </c>
      <c r="W107" s="1" t="s">
        <v>35</v>
      </c>
      <c r="X107">
        <v>18</v>
      </c>
      <c r="Y107">
        <v>3</v>
      </c>
      <c r="Z107">
        <v>3</v>
      </c>
      <c r="AA107">
        <v>80</v>
      </c>
      <c r="AB107">
        <v>0</v>
      </c>
      <c r="AC107">
        <v>21</v>
      </c>
      <c r="AD107">
        <v>6</v>
      </c>
      <c r="AE107">
        <v>3</v>
      </c>
      <c r="AF107">
        <v>7</v>
      </c>
      <c r="AG107">
        <v>7</v>
      </c>
      <c r="AH107">
        <v>1</v>
      </c>
      <c r="AI107">
        <v>0</v>
      </c>
    </row>
    <row r="108" spans="1:35" x14ac:dyDescent="0.25">
      <c r="A108">
        <v>27</v>
      </c>
      <c r="B108" s="1" t="s">
        <v>35</v>
      </c>
      <c r="C108" s="1" t="s">
        <v>44</v>
      </c>
      <c r="D108">
        <v>894</v>
      </c>
      <c r="E108" s="1" t="s">
        <v>37</v>
      </c>
      <c r="F108">
        <v>9</v>
      </c>
      <c r="G108">
        <v>3</v>
      </c>
      <c r="H108" s="1" t="s">
        <v>48</v>
      </c>
      <c r="I108">
        <v>1</v>
      </c>
      <c r="J108">
        <v>260</v>
      </c>
      <c r="K108">
        <v>4</v>
      </c>
      <c r="L108" s="1" t="s">
        <v>49</v>
      </c>
      <c r="M108">
        <v>99</v>
      </c>
      <c r="N108">
        <v>3</v>
      </c>
      <c r="O108">
        <v>1</v>
      </c>
      <c r="P108" s="1" t="s">
        <v>40</v>
      </c>
      <c r="Q108">
        <v>2</v>
      </c>
      <c r="R108" s="1" t="s">
        <v>47</v>
      </c>
      <c r="S108">
        <v>9116</v>
      </c>
      <c r="T108">
        <v>47124</v>
      </c>
      <c r="U108">
        <v>1</v>
      </c>
      <c r="V108" s="1" t="s">
        <v>42</v>
      </c>
      <c r="W108" s="1" t="s">
        <v>35</v>
      </c>
      <c r="X108">
        <v>16</v>
      </c>
      <c r="Y108">
        <v>3</v>
      </c>
      <c r="Z108">
        <v>4</v>
      </c>
      <c r="AA108">
        <v>80</v>
      </c>
      <c r="AB108">
        <v>0</v>
      </c>
      <c r="AC108">
        <v>7</v>
      </c>
      <c r="AD108">
        <v>2</v>
      </c>
      <c r="AE108">
        <v>2</v>
      </c>
      <c r="AF108">
        <v>7</v>
      </c>
      <c r="AG108">
        <v>7</v>
      </c>
      <c r="AH108">
        <v>0</v>
      </c>
      <c r="AI108">
        <v>3</v>
      </c>
    </row>
    <row r="109" spans="1:35" x14ac:dyDescent="0.25">
      <c r="A109">
        <v>43</v>
      </c>
      <c r="B109" s="1" t="s">
        <v>35</v>
      </c>
      <c r="C109" s="1" t="s">
        <v>52</v>
      </c>
      <c r="D109">
        <v>1344</v>
      </c>
      <c r="E109" s="1" t="s">
        <v>37</v>
      </c>
      <c r="F109">
        <v>7</v>
      </c>
      <c r="G109">
        <v>3</v>
      </c>
      <c r="H109" s="1" t="s">
        <v>48</v>
      </c>
      <c r="I109">
        <v>1</v>
      </c>
      <c r="J109">
        <v>262</v>
      </c>
      <c r="K109">
        <v>4</v>
      </c>
      <c r="L109" s="1" t="s">
        <v>39</v>
      </c>
      <c r="M109">
        <v>37</v>
      </c>
      <c r="N109">
        <v>4</v>
      </c>
      <c r="O109">
        <v>1</v>
      </c>
      <c r="P109" s="1" t="s">
        <v>40</v>
      </c>
      <c r="Q109">
        <v>4</v>
      </c>
      <c r="R109" s="1" t="s">
        <v>50</v>
      </c>
      <c r="S109">
        <v>8356</v>
      </c>
      <c r="T109">
        <v>20912</v>
      </c>
      <c r="U109">
        <v>4</v>
      </c>
      <c r="V109" s="1" t="s">
        <v>42</v>
      </c>
      <c r="W109" s="1" t="s">
        <v>35</v>
      </c>
      <c r="X109">
        <v>14</v>
      </c>
      <c r="Y109">
        <v>3</v>
      </c>
      <c r="Z109">
        <v>4</v>
      </c>
      <c r="AA109">
        <v>80</v>
      </c>
      <c r="AB109">
        <v>3</v>
      </c>
      <c r="AC109">
        <v>7</v>
      </c>
      <c r="AD109">
        <v>3</v>
      </c>
      <c r="AE109">
        <v>4</v>
      </c>
      <c r="AF109">
        <v>5</v>
      </c>
      <c r="AG109">
        <v>4</v>
      </c>
      <c r="AH109">
        <v>2</v>
      </c>
      <c r="AI109">
        <v>2</v>
      </c>
    </row>
    <row r="110" spans="1:35" x14ac:dyDescent="0.25">
      <c r="A110">
        <v>37</v>
      </c>
      <c r="B110" s="1" t="s">
        <v>35</v>
      </c>
      <c r="C110" s="1" t="s">
        <v>44</v>
      </c>
      <c r="D110">
        <v>290</v>
      </c>
      <c r="E110" s="1" t="s">
        <v>37</v>
      </c>
      <c r="F110">
        <v>21</v>
      </c>
      <c r="G110">
        <v>3</v>
      </c>
      <c r="H110" s="1" t="s">
        <v>38</v>
      </c>
      <c r="I110">
        <v>1</v>
      </c>
      <c r="J110">
        <v>267</v>
      </c>
      <c r="K110">
        <v>2</v>
      </c>
      <c r="L110" s="1" t="s">
        <v>39</v>
      </c>
      <c r="M110">
        <v>65</v>
      </c>
      <c r="N110">
        <v>4</v>
      </c>
      <c r="O110">
        <v>1</v>
      </c>
      <c r="P110" s="1" t="s">
        <v>40</v>
      </c>
      <c r="Q110">
        <v>1</v>
      </c>
      <c r="R110" s="1" t="s">
        <v>41</v>
      </c>
      <c r="S110">
        <v>14256</v>
      </c>
      <c r="T110">
        <v>91908</v>
      </c>
      <c r="U110">
        <v>1</v>
      </c>
      <c r="V110" s="1" t="s">
        <v>42</v>
      </c>
      <c r="W110" s="1" t="s">
        <v>43</v>
      </c>
      <c r="X110">
        <v>12</v>
      </c>
      <c r="Y110">
        <v>3</v>
      </c>
      <c r="Z110">
        <v>1</v>
      </c>
      <c r="AA110">
        <v>80</v>
      </c>
      <c r="AB110">
        <v>1</v>
      </c>
      <c r="AC110">
        <v>8</v>
      </c>
      <c r="AD110">
        <v>3</v>
      </c>
      <c r="AE110">
        <v>2</v>
      </c>
      <c r="AF110">
        <v>8</v>
      </c>
      <c r="AG110">
        <v>7</v>
      </c>
      <c r="AH110">
        <v>1</v>
      </c>
      <c r="AI110">
        <v>7</v>
      </c>
    </row>
    <row r="111" spans="1:35" x14ac:dyDescent="0.25">
      <c r="A111">
        <v>35</v>
      </c>
      <c r="B111" s="1" t="s">
        <v>35</v>
      </c>
      <c r="C111" s="1" t="s">
        <v>36</v>
      </c>
      <c r="D111">
        <v>138</v>
      </c>
      <c r="E111" s="1" t="s">
        <v>37</v>
      </c>
      <c r="F111">
        <v>2</v>
      </c>
      <c r="G111">
        <v>3</v>
      </c>
      <c r="H111" s="1" t="s">
        <v>48</v>
      </c>
      <c r="I111">
        <v>1</v>
      </c>
      <c r="J111">
        <v>269</v>
      </c>
      <c r="K111">
        <v>2</v>
      </c>
      <c r="L111" s="1" t="s">
        <v>49</v>
      </c>
      <c r="M111">
        <v>37</v>
      </c>
      <c r="N111">
        <v>3</v>
      </c>
      <c r="O111">
        <v>2</v>
      </c>
      <c r="P111" s="1" t="s">
        <v>46</v>
      </c>
      <c r="Q111">
        <v>2</v>
      </c>
      <c r="R111" s="1" t="s">
        <v>47</v>
      </c>
      <c r="S111">
        <v>17700</v>
      </c>
      <c r="T111">
        <v>63944</v>
      </c>
      <c r="U111">
        <v>5</v>
      </c>
      <c r="V111" s="1" t="s">
        <v>42</v>
      </c>
      <c r="W111" s="1" t="s">
        <v>35</v>
      </c>
      <c r="X111">
        <v>11</v>
      </c>
      <c r="Y111">
        <v>3</v>
      </c>
      <c r="Z111">
        <v>4</v>
      </c>
      <c r="AA111">
        <v>80</v>
      </c>
      <c r="AB111">
        <v>0</v>
      </c>
      <c r="AC111">
        <v>10</v>
      </c>
      <c r="AD111">
        <v>5</v>
      </c>
      <c r="AE111">
        <v>3</v>
      </c>
      <c r="AF111">
        <v>6</v>
      </c>
      <c r="AG111">
        <v>2</v>
      </c>
      <c r="AH111">
        <v>1</v>
      </c>
      <c r="AI111">
        <v>2</v>
      </c>
    </row>
    <row r="112" spans="1:35" x14ac:dyDescent="0.25">
      <c r="A112">
        <v>38</v>
      </c>
      <c r="B112" s="1" t="s">
        <v>35</v>
      </c>
      <c r="C112" s="1" t="s">
        <v>44</v>
      </c>
      <c r="D112">
        <v>1261</v>
      </c>
      <c r="E112" s="1" t="s">
        <v>37</v>
      </c>
      <c r="F112">
        <v>2</v>
      </c>
      <c r="G112">
        <v>4</v>
      </c>
      <c r="H112" s="1" t="s">
        <v>38</v>
      </c>
      <c r="I112">
        <v>1</v>
      </c>
      <c r="J112">
        <v>271</v>
      </c>
      <c r="K112">
        <v>4</v>
      </c>
      <c r="L112" s="1" t="s">
        <v>39</v>
      </c>
      <c r="M112">
        <v>88</v>
      </c>
      <c r="N112">
        <v>3</v>
      </c>
      <c r="O112">
        <v>2</v>
      </c>
      <c r="P112" s="1" t="s">
        <v>51</v>
      </c>
      <c r="Q112">
        <v>3</v>
      </c>
      <c r="R112" s="1" t="s">
        <v>41</v>
      </c>
      <c r="S112">
        <v>26212</v>
      </c>
      <c r="T112">
        <v>29036</v>
      </c>
      <c r="U112">
        <v>9</v>
      </c>
      <c r="V112" s="1" t="s">
        <v>42</v>
      </c>
      <c r="W112" s="1" t="s">
        <v>35</v>
      </c>
      <c r="X112">
        <v>14</v>
      </c>
      <c r="Y112">
        <v>3</v>
      </c>
      <c r="Z112">
        <v>2</v>
      </c>
      <c r="AA112">
        <v>80</v>
      </c>
      <c r="AB112">
        <v>0</v>
      </c>
      <c r="AC112">
        <v>14</v>
      </c>
      <c r="AD112">
        <v>3</v>
      </c>
      <c r="AE112">
        <v>3</v>
      </c>
      <c r="AF112">
        <v>1</v>
      </c>
      <c r="AG112">
        <v>0</v>
      </c>
      <c r="AH112">
        <v>0</v>
      </c>
      <c r="AI112">
        <v>0</v>
      </c>
    </row>
    <row r="113" spans="1:35" x14ac:dyDescent="0.25">
      <c r="A113">
        <v>27</v>
      </c>
      <c r="B113" s="1" t="s">
        <v>35</v>
      </c>
      <c r="C113" s="1" t="s">
        <v>36</v>
      </c>
      <c r="D113">
        <v>472</v>
      </c>
      <c r="E113" s="1" t="s">
        <v>37</v>
      </c>
      <c r="F113">
        <v>1</v>
      </c>
      <c r="G113">
        <v>1</v>
      </c>
      <c r="H113" s="1" t="s">
        <v>60</v>
      </c>
      <c r="I113">
        <v>1</v>
      </c>
      <c r="J113">
        <v>274</v>
      </c>
      <c r="K113">
        <v>3</v>
      </c>
      <c r="L113" s="1" t="s">
        <v>39</v>
      </c>
      <c r="M113">
        <v>60</v>
      </c>
      <c r="N113">
        <v>2</v>
      </c>
      <c r="O113">
        <v>2</v>
      </c>
      <c r="P113" s="1" t="s">
        <v>51</v>
      </c>
      <c r="Q113">
        <v>1</v>
      </c>
      <c r="R113" s="1" t="s">
        <v>41</v>
      </c>
      <c r="S113">
        <v>17192</v>
      </c>
      <c r="T113">
        <v>38716</v>
      </c>
      <c r="U113">
        <v>5</v>
      </c>
      <c r="V113" s="1" t="s">
        <v>42</v>
      </c>
      <c r="W113" s="1" t="s">
        <v>35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6</v>
      </c>
      <c r="AD113">
        <v>1</v>
      </c>
      <c r="AE113">
        <v>3</v>
      </c>
      <c r="AF113">
        <v>2</v>
      </c>
      <c r="AG113">
        <v>2</v>
      </c>
      <c r="AH113">
        <v>2</v>
      </c>
      <c r="AI113">
        <v>0</v>
      </c>
    </row>
    <row r="114" spans="1:35" x14ac:dyDescent="0.25">
      <c r="A114">
        <v>49</v>
      </c>
      <c r="B114" s="1" t="s">
        <v>35</v>
      </c>
      <c r="C114" s="1" t="s">
        <v>52</v>
      </c>
      <c r="D114">
        <v>1002</v>
      </c>
      <c r="E114" s="1" t="s">
        <v>37</v>
      </c>
      <c r="F114">
        <v>18</v>
      </c>
      <c r="G114">
        <v>4</v>
      </c>
      <c r="H114" s="1" t="s">
        <v>38</v>
      </c>
      <c r="I114">
        <v>1</v>
      </c>
      <c r="J114">
        <v>275</v>
      </c>
      <c r="K114">
        <v>4</v>
      </c>
      <c r="L114" s="1" t="s">
        <v>39</v>
      </c>
      <c r="M114">
        <v>92</v>
      </c>
      <c r="N114">
        <v>3</v>
      </c>
      <c r="O114">
        <v>2</v>
      </c>
      <c r="P114" s="1" t="s">
        <v>51</v>
      </c>
      <c r="Q114">
        <v>4</v>
      </c>
      <c r="R114" s="1" t="s">
        <v>50</v>
      </c>
      <c r="S114">
        <v>27216</v>
      </c>
      <c r="T114">
        <v>95172</v>
      </c>
      <c r="U114">
        <v>1</v>
      </c>
      <c r="V114" s="1" t="s">
        <v>42</v>
      </c>
      <c r="W114" s="1" t="s">
        <v>43</v>
      </c>
      <c r="X114">
        <v>15</v>
      </c>
      <c r="Y114">
        <v>3</v>
      </c>
      <c r="Z114">
        <v>1</v>
      </c>
      <c r="AA114">
        <v>80</v>
      </c>
      <c r="AB114">
        <v>2</v>
      </c>
      <c r="AC114">
        <v>7</v>
      </c>
      <c r="AD114">
        <v>0</v>
      </c>
      <c r="AE114">
        <v>3</v>
      </c>
      <c r="AF114">
        <v>7</v>
      </c>
      <c r="AG114">
        <v>7</v>
      </c>
      <c r="AH114">
        <v>1</v>
      </c>
      <c r="AI114">
        <v>7</v>
      </c>
    </row>
    <row r="115" spans="1:35" x14ac:dyDescent="0.25">
      <c r="A115">
        <v>34</v>
      </c>
      <c r="B115" s="1" t="s">
        <v>35</v>
      </c>
      <c r="C115" s="1" t="s">
        <v>36</v>
      </c>
      <c r="D115">
        <v>878</v>
      </c>
      <c r="E115" s="1" t="s">
        <v>37</v>
      </c>
      <c r="F115">
        <v>10</v>
      </c>
      <c r="G115">
        <v>4</v>
      </c>
      <c r="H115" s="1" t="s">
        <v>48</v>
      </c>
      <c r="I115">
        <v>1</v>
      </c>
      <c r="J115">
        <v>277</v>
      </c>
      <c r="K115">
        <v>4</v>
      </c>
      <c r="L115" s="1" t="s">
        <v>39</v>
      </c>
      <c r="M115">
        <v>43</v>
      </c>
      <c r="N115">
        <v>3</v>
      </c>
      <c r="O115">
        <v>1</v>
      </c>
      <c r="P115" s="1" t="s">
        <v>40</v>
      </c>
      <c r="Q115">
        <v>3</v>
      </c>
      <c r="R115" s="1" t="s">
        <v>50</v>
      </c>
      <c r="S115">
        <v>15260</v>
      </c>
      <c r="T115">
        <v>23888</v>
      </c>
      <c r="U115">
        <v>1</v>
      </c>
      <c r="V115" s="1" t="s">
        <v>42</v>
      </c>
      <c r="W115" s="1" t="s">
        <v>43</v>
      </c>
      <c r="X115">
        <v>17</v>
      </c>
      <c r="Y115">
        <v>3</v>
      </c>
      <c r="Z115">
        <v>4</v>
      </c>
      <c r="AA115">
        <v>80</v>
      </c>
      <c r="AB115">
        <v>1</v>
      </c>
      <c r="AC115">
        <v>5</v>
      </c>
      <c r="AD115">
        <v>4</v>
      </c>
      <c r="AE115">
        <v>4</v>
      </c>
      <c r="AF115">
        <v>5</v>
      </c>
      <c r="AG115">
        <v>3</v>
      </c>
      <c r="AH115">
        <v>2</v>
      </c>
      <c r="AI115">
        <v>0</v>
      </c>
    </row>
    <row r="116" spans="1:35" x14ac:dyDescent="0.25">
      <c r="A116">
        <v>40</v>
      </c>
      <c r="B116" s="1" t="s">
        <v>35</v>
      </c>
      <c r="C116" s="1" t="s">
        <v>44</v>
      </c>
      <c r="D116">
        <v>905</v>
      </c>
      <c r="E116" s="1" t="s">
        <v>37</v>
      </c>
      <c r="F116">
        <v>19</v>
      </c>
      <c r="G116">
        <v>2</v>
      </c>
      <c r="H116" s="1" t="s">
        <v>48</v>
      </c>
      <c r="I116">
        <v>1</v>
      </c>
      <c r="J116">
        <v>281</v>
      </c>
      <c r="K116">
        <v>3</v>
      </c>
      <c r="L116" s="1" t="s">
        <v>39</v>
      </c>
      <c r="M116">
        <v>99</v>
      </c>
      <c r="N116">
        <v>3</v>
      </c>
      <c r="O116">
        <v>2</v>
      </c>
      <c r="P116" s="1" t="s">
        <v>46</v>
      </c>
      <c r="Q116">
        <v>4</v>
      </c>
      <c r="R116" s="1" t="s">
        <v>41</v>
      </c>
      <c r="S116">
        <v>10964</v>
      </c>
      <c r="T116">
        <v>66092</v>
      </c>
      <c r="U116">
        <v>8</v>
      </c>
      <c r="V116" s="1" t="s">
        <v>42</v>
      </c>
      <c r="W116" s="1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15</v>
      </c>
      <c r="AD116">
        <v>2</v>
      </c>
      <c r="AE116">
        <v>4</v>
      </c>
      <c r="AF116">
        <v>7</v>
      </c>
      <c r="AG116">
        <v>2</v>
      </c>
      <c r="AH116">
        <v>3</v>
      </c>
      <c r="AI116">
        <v>7</v>
      </c>
    </row>
    <row r="117" spans="1:35" x14ac:dyDescent="0.25">
      <c r="A117">
        <v>38</v>
      </c>
      <c r="B117" s="1" t="s">
        <v>43</v>
      </c>
      <c r="C117" s="1" t="s">
        <v>44</v>
      </c>
      <c r="D117">
        <v>1180</v>
      </c>
      <c r="E117" s="1" t="s">
        <v>37</v>
      </c>
      <c r="F117">
        <v>29</v>
      </c>
      <c r="G117">
        <v>1</v>
      </c>
      <c r="H117" s="1" t="s">
        <v>48</v>
      </c>
      <c r="I117">
        <v>1</v>
      </c>
      <c r="J117">
        <v>282</v>
      </c>
      <c r="K117">
        <v>2</v>
      </c>
      <c r="L117" s="1" t="s">
        <v>39</v>
      </c>
      <c r="M117">
        <v>70</v>
      </c>
      <c r="N117">
        <v>3</v>
      </c>
      <c r="O117">
        <v>2</v>
      </c>
      <c r="P117" s="1" t="s">
        <v>57</v>
      </c>
      <c r="Q117">
        <v>1</v>
      </c>
      <c r="R117" s="1" t="s">
        <v>41</v>
      </c>
      <c r="S117">
        <v>26692</v>
      </c>
      <c r="T117">
        <v>45416</v>
      </c>
      <c r="U117">
        <v>7</v>
      </c>
      <c r="V117" s="1" t="s">
        <v>42</v>
      </c>
      <c r="W117" s="1" t="s">
        <v>43</v>
      </c>
      <c r="X117">
        <v>19</v>
      </c>
      <c r="Y117">
        <v>3</v>
      </c>
      <c r="Z117">
        <v>2</v>
      </c>
      <c r="AA117">
        <v>80</v>
      </c>
      <c r="AB117">
        <v>0</v>
      </c>
      <c r="AC117">
        <v>17</v>
      </c>
      <c r="AD117">
        <v>2</v>
      </c>
      <c r="AE117">
        <v>3</v>
      </c>
      <c r="AF117">
        <v>1</v>
      </c>
      <c r="AG117">
        <v>0</v>
      </c>
      <c r="AH117">
        <v>0</v>
      </c>
      <c r="AI117">
        <v>0</v>
      </c>
    </row>
    <row r="118" spans="1:35" x14ac:dyDescent="0.25">
      <c r="A118">
        <v>29</v>
      </c>
      <c r="B118" s="1" t="s">
        <v>43</v>
      </c>
      <c r="C118" s="1" t="s">
        <v>44</v>
      </c>
      <c r="D118">
        <v>121</v>
      </c>
      <c r="E118" s="1" t="s">
        <v>53</v>
      </c>
      <c r="F118">
        <v>27</v>
      </c>
      <c r="G118">
        <v>3</v>
      </c>
      <c r="H118" s="1" t="s">
        <v>58</v>
      </c>
      <c r="I118">
        <v>1</v>
      </c>
      <c r="J118">
        <v>283</v>
      </c>
      <c r="K118">
        <v>2</v>
      </c>
      <c r="L118" s="1" t="s">
        <v>49</v>
      </c>
      <c r="M118">
        <v>35</v>
      </c>
      <c r="N118">
        <v>3</v>
      </c>
      <c r="O118">
        <v>3</v>
      </c>
      <c r="P118" s="1" t="s">
        <v>59</v>
      </c>
      <c r="Q118">
        <v>4</v>
      </c>
      <c r="R118" s="1" t="s">
        <v>41</v>
      </c>
      <c r="S118">
        <v>30556</v>
      </c>
      <c r="T118">
        <v>98100</v>
      </c>
      <c r="U118">
        <v>1</v>
      </c>
      <c r="V118" s="1" t="s">
        <v>42</v>
      </c>
      <c r="W118" s="1" t="s">
        <v>35</v>
      </c>
      <c r="X118">
        <v>22</v>
      </c>
      <c r="Y118">
        <v>4</v>
      </c>
      <c r="Z118">
        <v>4</v>
      </c>
      <c r="AA118">
        <v>80</v>
      </c>
      <c r="AB118">
        <v>3</v>
      </c>
      <c r="AC118">
        <v>10</v>
      </c>
      <c r="AD118">
        <v>3</v>
      </c>
      <c r="AE118">
        <v>2</v>
      </c>
      <c r="AF118">
        <v>10</v>
      </c>
      <c r="AG118">
        <v>4</v>
      </c>
      <c r="AH118">
        <v>1</v>
      </c>
      <c r="AI118">
        <v>9</v>
      </c>
    </row>
    <row r="119" spans="1:35" x14ac:dyDescent="0.25">
      <c r="A119">
        <v>22</v>
      </c>
      <c r="B119" s="1" t="s">
        <v>35</v>
      </c>
      <c r="C119" s="1" t="s">
        <v>44</v>
      </c>
      <c r="D119">
        <v>1136</v>
      </c>
      <c r="E119" s="1" t="s">
        <v>37</v>
      </c>
      <c r="F119">
        <v>5</v>
      </c>
      <c r="G119">
        <v>3</v>
      </c>
      <c r="H119" s="1" t="s">
        <v>38</v>
      </c>
      <c r="I119">
        <v>1</v>
      </c>
      <c r="J119">
        <v>284</v>
      </c>
      <c r="K119">
        <v>4</v>
      </c>
      <c r="L119" s="1" t="s">
        <v>39</v>
      </c>
      <c r="M119">
        <v>60</v>
      </c>
      <c r="N119">
        <v>4</v>
      </c>
      <c r="O119">
        <v>1</v>
      </c>
      <c r="P119" s="1" t="s">
        <v>40</v>
      </c>
      <c r="Q119">
        <v>2</v>
      </c>
      <c r="R119" s="1" t="s">
        <v>50</v>
      </c>
      <c r="S119">
        <v>9312</v>
      </c>
      <c r="T119">
        <v>49568</v>
      </c>
      <c r="U119">
        <v>1</v>
      </c>
      <c r="V119" s="1" t="s">
        <v>42</v>
      </c>
      <c r="W119" s="1" t="s">
        <v>43</v>
      </c>
      <c r="X119">
        <v>16</v>
      </c>
      <c r="Y119">
        <v>3</v>
      </c>
      <c r="Z119">
        <v>1</v>
      </c>
      <c r="AA119">
        <v>80</v>
      </c>
      <c r="AB119">
        <v>1</v>
      </c>
      <c r="AC119">
        <v>4</v>
      </c>
      <c r="AD119">
        <v>2</v>
      </c>
      <c r="AE119">
        <v>2</v>
      </c>
      <c r="AF119">
        <v>4</v>
      </c>
      <c r="AG119">
        <v>2</v>
      </c>
      <c r="AH119">
        <v>2</v>
      </c>
      <c r="AI119">
        <v>2</v>
      </c>
    </row>
    <row r="120" spans="1:35" x14ac:dyDescent="0.25">
      <c r="A120">
        <v>36</v>
      </c>
      <c r="B120" s="1" t="s">
        <v>35</v>
      </c>
      <c r="C120" s="1" t="s">
        <v>36</v>
      </c>
      <c r="D120">
        <v>635</v>
      </c>
      <c r="E120" s="1" t="s">
        <v>37</v>
      </c>
      <c r="F120">
        <v>18</v>
      </c>
      <c r="G120">
        <v>1</v>
      </c>
      <c r="H120" s="1" t="s">
        <v>48</v>
      </c>
      <c r="I120">
        <v>1</v>
      </c>
      <c r="J120">
        <v>286</v>
      </c>
      <c r="K120">
        <v>2</v>
      </c>
      <c r="L120" s="1" t="s">
        <v>49</v>
      </c>
      <c r="M120">
        <v>73</v>
      </c>
      <c r="N120">
        <v>3</v>
      </c>
      <c r="O120">
        <v>1</v>
      </c>
      <c r="P120" s="1" t="s">
        <v>46</v>
      </c>
      <c r="Q120">
        <v>4</v>
      </c>
      <c r="R120" s="1" t="s">
        <v>47</v>
      </c>
      <c r="S120">
        <v>8612</v>
      </c>
      <c r="T120">
        <v>30812</v>
      </c>
      <c r="U120">
        <v>1</v>
      </c>
      <c r="V120" s="1" t="s">
        <v>42</v>
      </c>
      <c r="W120" s="1" t="s">
        <v>35</v>
      </c>
      <c r="X120">
        <v>13</v>
      </c>
      <c r="Y120">
        <v>3</v>
      </c>
      <c r="Z120">
        <v>1</v>
      </c>
      <c r="AA120">
        <v>80</v>
      </c>
      <c r="AB120">
        <v>0</v>
      </c>
      <c r="AC120">
        <v>8</v>
      </c>
      <c r="AD120">
        <v>2</v>
      </c>
      <c r="AE120">
        <v>3</v>
      </c>
      <c r="AF120">
        <v>8</v>
      </c>
      <c r="AG120">
        <v>1</v>
      </c>
      <c r="AH120">
        <v>1</v>
      </c>
      <c r="AI120">
        <v>7</v>
      </c>
    </row>
    <row r="121" spans="1:35" x14ac:dyDescent="0.25">
      <c r="A121">
        <v>32</v>
      </c>
      <c r="B121" s="1" t="s">
        <v>43</v>
      </c>
      <c r="C121" s="1" t="s">
        <v>44</v>
      </c>
      <c r="D121">
        <v>1045</v>
      </c>
      <c r="E121" s="1" t="s">
        <v>53</v>
      </c>
      <c r="F121">
        <v>4</v>
      </c>
      <c r="G121">
        <v>4</v>
      </c>
      <c r="H121" s="1" t="s">
        <v>48</v>
      </c>
      <c r="I121">
        <v>1</v>
      </c>
      <c r="J121">
        <v>291</v>
      </c>
      <c r="K121">
        <v>4</v>
      </c>
      <c r="L121" s="1" t="s">
        <v>39</v>
      </c>
      <c r="M121">
        <v>32</v>
      </c>
      <c r="N121">
        <v>1</v>
      </c>
      <c r="O121">
        <v>3</v>
      </c>
      <c r="P121" s="1" t="s">
        <v>59</v>
      </c>
      <c r="Q121">
        <v>4</v>
      </c>
      <c r="R121" s="1" t="s">
        <v>41</v>
      </c>
      <c r="S121">
        <v>41600</v>
      </c>
      <c r="T121">
        <v>103248</v>
      </c>
      <c r="U121">
        <v>1</v>
      </c>
      <c r="V121" s="1" t="s">
        <v>42</v>
      </c>
      <c r="W121" s="1" t="s">
        <v>35</v>
      </c>
      <c r="X121">
        <v>11</v>
      </c>
      <c r="Y121">
        <v>3</v>
      </c>
      <c r="Z121">
        <v>3</v>
      </c>
      <c r="AA121">
        <v>80</v>
      </c>
      <c r="AB121">
        <v>0</v>
      </c>
      <c r="AC121">
        <v>14</v>
      </c>
      <c r="AD121">
        <v>2</v>
      </c>
      <c r="AE121">
        <v>2</v>
      </c>
      <c r="AF121">
        <v>14</v>
      </c>
      <c r="AG121">
        <v>8</v>
      </c>
      <c r="AH121">
        <v>9</v>
      </c>
      <c r="AI121">
        <v>8</v>
      </c>
    </row>
    <row r="122" spans="1:35" x14ac:dyDescent="0.25">
      <c r="A122">
        <v>30</v>
      </c>
      <c r="B122" s="1" t="s">
        <v>43</v>
      </c>
      <c r="C122" s="1" t="s">
        <v>44</v>
      </c>
      <c r="D122">
        <v>1005</v>
      </c>
      <c r="E122" s="1" t="s">
        <v>37</v>
      </c>
      <c r="F122">
        <v>3</v>
      </c>
      <c r="G122">
        <v>3</v>
      </c>
      <c r="H122" s="1" t="s">
        <v>60</v>
      </c>
      <c r="I122">
        <v>1</v>
      </c>
      <c r="J122">
        <v>297</v>
      </c>
      <c r="K122">
        <v>4</v>
      </c>
      <c r="L122" s="1" t="s">
        <v>49</v>
      </c>
      <c r="M122">
        <v>88</v>
      </c>
      <c r="N122">
        <v>3</v>
      </c>
      <c r="O122">
        <v>1</v>
      </c>
      <c r="P122" s="1" t="s">
        <v>40</v>
      </c>
      <c r="Q122">
        <v>1</v>
      </c>
      <c r="R122" s="1" t="s">
        <v>47</v>
      </c>
      <c r="S122">
        <v>10628</v>
      </c>
      <c r="T122">
        <v>34224</v>
      </c>
      <c r="U122">
        <v>5</v>
      </c>
      <c r="V122" s="1" t="s">
        <v>42</v>
      </c>
      <c r="W122" s="1" t="s">
        <v>43</v>
      </c>
      <c r="X122">
        <v>11</v>
      </c>
      <c r="Y122">
        <v>3</v>
      </c>
      <c r="Z122">
        <v>3</v>
      </c>
      <c r="AA122">
        <v>80</v>
      </c>
      <c r="AB122">
        <v>0</v>
      </c>
      <c r="AC122">
        <v>8</v>
      </c>
      <c r="AD122">
        <v>5</v>
      </c>
      <c r="AE122">
        <v>3</v>
      </c>
      <c r="AF122">
        <v>5</v>
      </c>
      <c r="AG122">
        <v>2</v>
      </c>
      <c r="AH122">
        <v>0</v>
      </c>
      <c r="AI122">
        <v>4</v>
      </c>
    </row>
    <row r="123" spans="1:35" x14ac:dyDescent="0.25">
      <c r="A123">
        <v>41</v>
      </c>
      <c r="B123" s="1" t="s">
        <v>35</v>
      </c>
      <c r="C123" s="1" t="s">
        <v>44</v>
      </c>
      <c r="D123">
        <v>896</v>
      </c>
      <c r="E123" s="1" t="s">
        <v>53</v>
      </c>
      <c r="F123">
        <v>6</v>
      </c>
      <c r="G123">
        <v>3</v>
      </c>
      <c r="H123" s="1" t="s">
        <v>38</v>
      </c>
      <c r="I123">
        <v>1</v>
      </c>
      <c r="J123">
        <v>298</v>
      </c>
      <c r="K123">
        <v>4</v>
      </c>
      <c r="L123" s="1" t="s">
        <v>49</v>
      </c>
      <c r="M123">
        <v>75</v>
      </c>
      <c r="N123">
        <v>3</v>
      </c>
      <c r="O123">
        <v>3</v>
      </c>
      <c r="P123" s="1" t="s">
        <v>56</v>
      </c>
      <c r="Q123">
        <v>4</v>
      </c>
      <c r="R123" s="1" t="s">
        <v>47</v>
      </c>
      <c r="S123">
        <v>54364</v>
      </c>
      <c r="T123">
        <v>58696</v>
      </c>
      <c r="U123">
        <v>3</v>
      </c>
      <c r="V123" s="1" t="s">
        <v>42</v>
      </c>
      <c r="W123" s="1" t="s">
        <v>43</v>
      </c>
      <c r="X123">
        <v>18</v>
      </c>
      <c r="Y123">
        <v>3</v>
      </c>
      <c r="Z123">
        <v>3</v>
      </c>
      <c r="AA123">
        <v>80</v>
      </c>
      <c r="AB123">
        <v>0</v>
      </c>
      <c r="AC123">
        <v>16</v>
      </c>
      <c r="AD123">
        <v>3</v>
      </c>
      <c r="AE123">
        <v>3</v>
      </c>
      <c r="AF123">
        <v>1</v>
      </c>
      <c r="AG123">
        <v>0</v>
      </c>
      <c r="AH123">
        <v>0</v>
      </c>
      <c r="AI123">
        <v>0</v>
      </c>
    </row>
    <row r="124" spans="1:35" x14ac:dyDescent="0.25">
      <c r="A124">
        <v>29</v>
      </c>
      <c r="B124" s="1" t="s">
        <v>43</v>
      </c>
      <c r="C124" s="1" t="s">
        <v>44</v>
      </c>
      <c r="D124">
        <v>992</v>
      </c>
      <c r="E124" s="1" t="s">
        <v>37</v>
      </c>
      <c r="F124">
        <v>1</v>
      </c>
      <c r="G124">
        <v>3</v>
      </c>
      <c r="H124" s="1" t="s">
        <v>60</v>
      </c>
      <c r="I124">
        <v>1</v>
      </c>
      <c r="J124">
        <v>300</v>
      </c>
      <c r="K124">
        <v>3</v>
      </c>
      <c r="L124" s="1" t="s">
        <v>39</v>
      </c>
      <c r="M124">
        <v>85</v>
      </c>
      <c r="N124">
        <v>3</v>
      </c>
      <c r="O124">
        <v>1</v>
      </c>
      <c r="P124" s="1" t="s">
        <v>40</v>
      </c>
      <c r="Q124">
        <v>3</v>
      </c>
      <c r="R124" s="1" t="s">
        <v>47</v>
      </c>
      <c r="S124">
        <v>8232</v>
      </c>
      <c r="T124">
        <v>79028</v>
      </c>
      <c r="U124">
        <v>0</v>
      </c>
      <c r="V124" s="1" t="s">
        <v>42</v>
      </c>
      <c r="W124" s="1" t="s">
        <v>35</v>
      </c>
      <c r="X124">
        <v>14</v>
      </c>
      <c r="Y124">
        <v>3</v>
      </c>
      <c r="Z124">
        <v>4</v>
      </c>
      <c r="AA124">
        <v>80</v>
      </c>
      <c r="AB124">
        <v>0</v>
      </c>
      <c r="AC124">
        <v>7</v>
      </c>
      <c r="AD124">
        <v>1</v>
      </c>
      <c r="AE124">
        <v>2</v>
      </c>
      <c r="AF124">
        <v>6</v>
      </c>
      <c r="AG124">
        <v>2</v>
      </c>
      <c r="AH124">
        <v>1</v>
      </c>
      <c r="AI124">
        <v>5</v>
      </c>
    </row>
    <row r="125" spans="1:35" x14ac:dyDescent="0.25">
      <c r="A125">
        <v>45</v>
      </c>
      <c r="B125" s="1" t="s">
        <v>35</v>
      </c>
      <c r="C125" s="1" t="s">
        <v>52</v>
      </c>
      <c r="D125">
        <v>1052</v>
      </c>
      <c r="E125" s="1" t="s">
        <v>53</v>
      </c>
      <c r="F125">
        <v>6</v>
      </c>
      <c r="G125">
        <v>3</v>
      </c>
      <c r="H125" s="1" t="s">
        <v>48</v>
      </c>
      <c r="I125">
        <v>1</v>
      </c>
      <c r="J125">
        <v>302</v>
      </c>
      <c r="K125">
        <v>4</v>
      </c>
      <c r="L125" s="1" t="s">
        <v>49</v>
      </c>
      <c r="M125">
        <v>57</v>
      </c>
      <c r="N125">
        <v>2</v>
      </c>
      <c r="O125">
        <v>3</v>
      </c>
      <c r="P125" s="1" t="s">
        <v>59</v>
      </c>
      <c r="Q125">
        <v>4</v>
      </c>
      <c r="R125" s="1" t="s">
        <v>47</v>
      </c>
      <c r="S125">
        <v>35460</v>
      </c>
      <c r="T125">
        <v>67360</v>
      </c>
      <c r="U125">
        <v>6</v>
      </c>
      <c r="V125" s="1" t="s">
        <v>42</v>
      </c>
      <c r="W125" s="1" t="s">
        <v>35</v>
      </c>
      <c r="X125">
        <v>12</v>
      </c>
      <c r="Y125">
        <v>3</v>
      </c>
      <c r="Z125">
        <v>4</v>
      </c>
      <c r="AA125">
        <v>80</v>
      </c>
      <c r="AB125">
        <v>0</v>
      </c>
      <c r="AC125">
        <v>23</v>
      </c>
      <c r="AD125">
        <v>2</v>
      </c>
      <c r="AE125">
        <v>3</v>
      </c>
      <c r="AF125">
        <v>19</v>
      </c>
      <c r="AG125">
        <v>7</v>
      </c>
      <c r="AH125">
        <v>12</v>
      </c>
      <c r="AI125">
        <v>8</v>
      </c>
    </row>
    <row r="126" spans="1:35" x14ac:dyDescent="0.25">
      <c r="A126">
        <v>54</v>
      </c>
      <c r="B126" s="1" t="s">
        <v>35</v>
      </c>
      <c r="C126" s="1" t="s">
        <v>44</v>
      </c>
      <c r="D126">
        <v>1147</v>
      </c>
      <c r="E126" s="1" t="s">
        <v>53</v>
      </c>
      <c r="F126">
        <v>3</v>
      </c>
      <c r="G126">
        <v>3</v>
      </c>
      <c r="H126" s="1" t="s">
        <v>58</v>
      </c>
      <c r="I126">
        <v>1</v>
      </c>
      <c r="J126">
        <v>303</v>
      </c>
      <c r="K126">
        <v>4</v>
      </c>
      <c r="L126" s="1" t="s">
        <v>49</v>
      </c>
      <c r="M126">
        <v>52</v>
      </c>
      <c r="N126">
        <v>3</v>
      </c>
      <c r="O126">
        <v>2</v>
      </c>
      <c r="P126" s="1" t="s">
        <v>59</v>
      </c>
      <c r="Q126">
        <v>1</v>
      </c>
      <c r="R126" s="1" t="s">
        <v>41</v>
      </c>
      <c r="S126">
        <v>23760</v>
      </c>
      <c r="T126">
        <v>68044</v>
      </c>
      <c r="U126">
        <v>2</v>
      </c>
      <c r="V126" s="1" t="s">
        <v>42</v>
      </c>
      <c r="W126" s="1" t="s">
        <v>35</v>
      </c>
      <c r="X126">
        <v>14</v>
      </c>
      <c r="Y126">
        <v>3</v>
      </c>
      <c r="Z126">
        <v>4</v>
      </c>
      <c r="AA126">
        <v>80</v>
      </c>
      <c r="AB126">
        <v>1</v>
      </c>
      <c r="AC126">
        <v>16</v>
      </c>
      <c r="AD126">
        <v>4</v>
      </c>
      <c r="AE126">
        <v>3</v>
      </c>
      <c r="AF126">
        <v>6</v>
      </c>
      <c r="AG126">
        <v>2</v>
      </c>
      <c r="AH126">
        <v>0</v>
      </c>
      <c r="AI126">
        <v>5</v>
      </c>
    </row>
    <row r="127" spans="1:35" x14ac:dyDescent="0.25">
      <c r="A127">
        <v>36</v>
      </c>
      <c r="B127" s="1" t="s">
        <v>35</v>
      </c>
      <c r="C127" s="1" t="s">
        <v>44</v>
      </c>
      <c r="D127">
        <v>1396</v>
      </c>
      <c r="E127" s="1" t="s">
        <v>37</v>
      </c>
      <c r="F127">
        <v>5</v>
      </c>
      <c r="G127">
        <v>2</v>
      </c>
      <c r="H127" s="1" t="s">
        <v>38</v>
      </c>
      <c r="I127">
        <v>1</v>
      </c>
      <c r="J127">
        <v>304</v>
      </c>
      <c r="K127">
        <v>4</v>
      </c>
      <c r="L127" s="1" t="s">
        <v>39</v>
      </c>
      <c r="M127">
        <v>62</v>
      </c>
      <c r="N127">
        <v>3</v>
      </c>
      <c r="O127">
        <v>2</v>
      </c>
      <c r="P127" s="1" t="s">
        <v>46</v>
      </c>
      <c r="Q127">
        <v>2</v>
      </c>
      <c r="R127" s="1" t="s">
        <v>47</v>
      </c>
      <c r="S127">
        <v>23656</v>
      </c>
      <c r="T127">
        <v>39780</v>
      </c>
      <c r="U127">
        <v>8</v>
      </c>
      <c r="V127" s="1" t="s">
        <v>42</v>
      </c>
      <c r="W127" s="1" t="s">
        <v>35</v>
      </c>
      <c r="X127">
        <v>16</v>
      </c>
      <c r="Y127">
        <v>3</v>
      </c>
      <c r="Z127">
        <v>4</v>
      </c>
      <c r="AA127">
        <v>80</v>
      </c>
      <c r="AB127">
        <v>0</v>
      </c>
      <c r="AC127">
        <v>16</v>
      </c>
      <c r="AD127">
        <v>3</v>
      </c>
      <c r="AE127">
        <v>4</v>
      </c>
      <c r="AF127">
        <v>13</v>
      </c>
      <c r="AG127">
        <v>11</v>
      </c>
      <c r="AH127">
        <v>3</v>
      </c>
      <c r="AI127">
        <v>7</v>
      </c>
    </row>
    <row r="128" spans="1:35" x14ac:dyDescent="0.25">
      <c r="A128">
        <v>33</v>
      </c>
      <c r="B128" s="1" t="s">
        <v>35</v>
      </c>
      <c r="C128" s="1" t="s">
        <v>44</v>
      </c>
      <c r="D128">
        <v>147</v>
      </c>
      <c r="E128" s="1" t="s">
        <v>37</v>
      </c>
      <c r="F128">
        <v>4</v>
      </c>
      <c r="G128">
        <v>4</v>
      </c>
      <c r="H128" s="1" t="s">
        <v>48</v>
      </c>
      <c r="I128">
        <v>1</v>
      </c>
      <c r="J128">
        <v>305</v>
      </c>
      <c r="K128">
        <v>3</v>
      </c>
      <c r="L128" s="1" t="s">
        <v>49</v>
      </c>
      <c r="M128">
        <v>47</v>
      </c>
      <c r="N128">
        <v>2</v>
      </c>
      <c r="O128">
        <v>1</v>
      </c>
      <c r="P128" s="1" t="s">
        <v>40</v>
      </c>
      <c r="Q128">
        <v>2</v>
      </c>
      <c r="R128" s="1" t="s">
        <v>41</v>
      </c>
      <c r="S128">
        <v>10488</v>
      </c>
      <c r="T128">
        <v>52992</v>
      </c>
      <c r="U128">
        <v>6</v>
      </c>
      <c r="V128" s="1" t="s">
        <v>42</v>
      </c>
      <c r="W128" s="1" t="s">
        <v>35</v>
      </c>
      <c r="X128">
        <v>21</v>
      </c>
      <c r="Y128">
        <v>4</v>
      </c>
      <c r="Z128">
        <v>4</v>
      </c>
      <c r="AA128">
        <v>80</v>
      </c>
      <c r="AB128">
        <v>0</v>
      </c>
      <c r="AC128">
        <v>7</v>
      </c>
      <c r="AD128">
        <v>3</v>
      </c>
      <c r="AE128">
        <v>3</v>
      </c>
      <c r="AF128">
        <v>3</v>
      </c>
      <c r="AG128">
        <v>2</v>
      </c>
      <c r="AH128">
        <v>1</v>
      </c>
      <c r="AI128">
        <v>1</v>
      </c>
    </row>
    <row r="129" spans="1:35" x14ac:dyDescent="0.25">
      <c r="A129">
        <v>37</v>
      </c>
      <c r="B129" s="1" t="s">
        <v>35</v>
      </c>
      <c r="C129" s="1" t="s">
        <v>36</v>
      </c>
      <c r="D129">
        <v>663</v>
      </c>
      <c r="E129" s="1" t="s">
        <v>37</v>
      </c>
      <c r="F129">
        <v>11</v>
      </c>
      <c r="G129">
        <v>3</v>
      </c>
      <c r="H129" s="1" t="s">
        <v>45</v>
      </c>
      <c r="I129">
        <v>1</v>
      </c>
      <c r="J129">
        <v>306</v>
      </c>
      <c r="K129">
        <v>2</v>
      </c>
      <c r="L129" s="1" t="s">
        <v>39</v>
      </c>
      <c r="M129">
        <v>47</v>
      </c>
      <c r="N129">
        <v>3</v>
      </c>
      <c r="O129">
        <v>3</v>
      </c>
      <c r="P129" s="1" t="s">
        <v>55</v>
      </c>
      <c r="Q129">
        <v>4</v>
      </c>
      <c r="R129" s="1" t="s">
        <v>50</v>
      </c>
      <c r="S129">
        <v>48740</v>
      </c>
      <c r="T129">
        <v>40224</v>
      </c>
      <c r="U129">
        <v>1</v>
      </c>
      <c r="V129" s="1" t="s">
        <v>42</v>
      </c>
      <c r="W129" s="1" t="s">
        <v>43</v>
      </c>
      <c r="X129">
        <v>14</v>
      </c>
      <c r="Y129">
        <v>3</v>
      </c>
      <c r="Z129">
        <v>3</v>
      </c>
      <c r="AA129">
        <v>80</v>
      </c>
      <c r="AB129">
        <v>3</v>
      </c>
      <c r="AC129">
        <v>10</v>
      </c>
      <c r="AD129">
        <v>1</v>
      </c>
      <c r="AE129">
        <v>3</v>
      </c>
      <c r="AF129">
        <v>10</v>
      </c>
      <c r="AG129">
        <v>8</v>
      </c>
      <c r="AH129">
        <v>0</v>
      </c>
      <c r="AI129">
        <v>7</v>
      </c>
    </row>
    <row r="130" spans="1:35" x14ac:dyDescent="0.25">
      <c r="A130">
        <v>38</v>
      </c>
      <c r="B130" s="1" t="s">
        <v>35</v>
      </c>
      <c r="C130" s="1" t="s">
        <v>44</v>
      </c>
      <c r="D130">
        <v>119</v>
      </c>
      <c r="E130" s="1" t="s">
        <v>53</v>
      </c>
      <c r="F130">
        <v>3</v>
      </c>
      <c r="G130">
        <v>3</v>
      </c>
      <c r="H130" s="1" t="s">
        <v>38</v>
      </c>
      <c r="I130">
        <v>1</v>
      </c>
      <c r="J130">
        <v>307</v>
      </c>
      <c r="K130">
        <v>1</v>
      </c>
      <c r="L130" s="1" t="s">
        <v>39</v>
      </c>
      <c r="M130">
        <v>76</v>
      </c>
      <c r="N130">
        <v>3</v>
      </c>
      <c r="O130">
        <v>3</v>
      </c>
      <c r="P130" s="1" t="s">
        <v>59</v>
      </c>
      <c r="Q130">
        <v>3</v>
      </c>
      <c r="R130" s="1" t="s">
        <v>50</v>
      </c>
      <c r="S130">
        <v>42436</v>
      </c>
      <c r="T130">
        <v>38588</v>
      </c>
      <c r="U130">
        <v>0</v>
      </c>
      <c r="V130" s="1" t="s">
        <v>42</v>
      </c>
      <c r="W130" s="1" t="s">
        <v>35</v>
      </c>
      <c r="X130">
        <v>12</v>
      </c>
      <c r="Y130">
        <v>3</v>
      </c>
      <c r="Z130">
        <v>3</v>
      </c>
      <c r="AA130">
        <v>80</v>
      </c>
      <c r="AB130">
        <v>2</v>
      </c>
      <c r="AC130">
        <v>17</v>
      </c>
      <c r="AD130">
        <v>6</v>
      </c>
      <c r="AE130">
        <v>2</v>
      </c>
      <c r="AF130">
        <v>16</v>
      </c>
      <c r="AG130">
        <v>10</v>
      </c>
      <c r="AH130">
        <v>5</v>
      </c>
      <c r="AI130">
        <v>13</v>
      </c>
    </row>
    <row r="131" spans="1:35" x14ac:dyDescent="0.25">
      <c r="A131">
        <v>37</v>
      </c>
      <c r="B131" s="1" t="s">
        <v>35</v>
      </c>
      <c r="C131" s="1" t="s">
        <v>36</v>
      </c>
      <c r="D131">
        <v>319</v>
      </c>
      <c r="E131" s="1" t="s">
        <v>53</v>
      </c>
      <c r="F131">
        <v>4</v>
      </c>
      <c r="G131">
        <v>4</v>
      </c>
      <c r="H131" s="1" t="s">
        <v>58</v>
      </c>
      <c r="I131">
        <v>1</v>
      </c>
      <c r="J131">
        <v>311</v>
      </c>
      <c r="K131">
        <v>1</v>
      </c>
      <c r="L131" s="1" t="s">
        <v>39</v>
      </c>
      <c r="M131">
        <v>41</v>
      </c>
      <c r="N131">
        <v>3</v>
      </c>
      <c r="O131">
        <v>1</v>
      </c>
      <c r="P131" s="1" t="s">
        <v>54</v>
      </c>
      <c r="Q131">
        <v>4</v>
      </c>
      <c r="R131" s="1" t="s">
        <v>50</v>
      </c>
      <c r="S131">
        <v>11172</v>
      </c>
      <c r="T131">
        <v>10156</v>
      </c>
      <c r="U131">
        <v>4</v>
      </c>
      <c r="V131" s="1" t="s">
        <v>42</v>
      </c>
      <c r="W131" s="1" t="s">
        <v>35</v>
      </c>
      <c r="X131">
        <v>17</v>
      </c>
      <c r="Y131">
        <v>3</v>
      </c>
      <c r="Z131">
        <v>3</v>
      </c>
      <c r="AA131">
        <v>80</v>
      </c>
      <c r="AB131">
        <v>1</v>
      </c>
      <c r="AC131">
        <v>13</v>
      </c>
      <c r="AD131">
        <v>2</v>
      </c>
      <c r="AE131">
        <v>3</v>
      </c>
      <c r="AF131">
        <v>9</v>
      </c>
      <c r="AG131">
        <v>8</v>
      </c>
      <c r="AH131">
        <v>5</v>
      </c>
      <c r="AI131">
        <v>8</v>
      </c>
    </row>
    <row r="132" spans="1:35" x14ac:dyDescent="0.25">
      <c r="A132">
        <v>29</v>
      </c>
      <c r="B132" s="1" t="s">
        <v>35</v>
      </c>
      <c r="C132" s="1" t="s">
        <v>36</v>
      </c>
      <c r="D132">
        <v>1413</v>
      </c>
      <c r="E132" s="1" t="s">
        <v>53</v>
      </c>
      <c r="F132">
        <v>1</v>
      </c>
      <c r="G132">
        <v>1</v>
      </c>
      <c r="H132" s="1" t="s">
        <v>48</v>
      </c>
      <c r="I132">
        <v>1</v>
      </c>
      <c r="J132">
        <v>312</v>
      </c>
      <c r="K132">
        <v>2</v>
      </c>
      <c r="L132" s="1" t="s">
        <v>49</v>
      </c>
      <c r="M132">
        <v>42</v>
      </c>
      <c r="N132">
        <v>3</v>
      </c>
      <c r="O132">
        <v>3</v>
      </c>
      <c r="P132" s="1" t="s">
        <v>59</v>
      </c>
      <c r="Q132">
        <v>4</v>
      </c>
      <c r="R132" s="1" t="s">
        <v>41</v>
      </c>
      <c r="S132">
        <v>31672</v>
      </c>
      <c r="T132">
        <v>26396</v>
      </c>
      <c r="U132">
        <v>1</v>
      </c>
      <c r="V132" s="1" t="s">
        <v>42</v>
      </c>
      <c r="W132" s="1" t="s">
        <v>35</v>
      </c>
      <c r="X132">
        <v>14</v>
      </c>
      <c r="Y132">
        <v>3</v>
      </c>
      <c r="Z132">
        <v>4</v>
      </c>
      <c r="AA132">
        <v>80</v>
      </c>
      <c r="AB132">
        <v>1</v>
      </c>
      <c r="AC132">
        <v>11</v>
      </c>
      <c r="AD132">
        <v>5</v>
      </c>
      <c r="AE132">
        <v>3</v>
      </c>
      <c r="AF132">
        <v>11</v>
      </c>
      <c r="AG132">
        <v>10</v>
      </c>
      <c r="AH132">
        <v>4</v>
      </c>
      <c r="AI132">
        <v>1</v>
      </c>
    </row>
    <row r="133" spans="1:35" x14ac:dyDescent="0.25">
      <c r="A133">
        <v>35</v>
      </c>
      <c r="B133" s="1" t="s">
        <v>35</v>
      </c>
      <c r="C133" s="1" t="s">
        <v>36</v>
      </c>
      <c r="D133">
        <v>944</v>
      </c>
      <c r="E133" s="1" t="s">
        <v>53</v>
      </c>
      <c r="F133">
        <v>1</v>
      </c>
      <c r="G133">
        <v>3</v>
      </c>
      <c r="H133" s="1" t="s">
        <v>58</v>
      </c>
      <c r="I133">
        <v>1</v>
      </c>
      <c r="J133">
        <v>314</v>
      </c>
      <c r="K133">
        <v>3</v>
      </c>
      <c r="L133" s="1" t="s">
        <v>49</v>
      </c>
      <c r="M133">
        <v>92</v>
      </c>
      <c r="N133">
        <v>3</v>
      </c>
      <c r="O133">
        <v>3</v>
      </c>
      <c r="P133" s="1" t="s">
        <v>59</v>
      </c>
      <c r="Q133">
        <v>3</v>
      </c>
      <c r="R133" s="1" t="s">
        <v>47</v>
      </c>
      <c r="S133">
        <v>35156</v>
      </c>
      <c r="T133">
        <v>36384</v>
      </c>
      <c r="U133">
        <v>1</v>
      </c>
      <c r="V133" s="1" t="s">
        <v>42</v>
      </c>
      <c r="W133" s="1" t="s">
        <v>35</v>
      </c>
      <c r="X133">
        <v>14</v>
      </c>
      <c r="Y133">
        <v>3</v>
      </c>
      <c r="Z133">
        <v>1</v>
      </c>
      <c r="AA133">
        <v>80</v>
      </c>
      <c r="AB133">
        <v>0</v>
      </c>
      <c r="AC133">
        <v>10</v>
      </c>
      <c r="AD133">
        <v>3</v>
      </c>
      <c r="AE133">
        <v>4</v>
      </c>
      <c r="AF133">
        <v>10</v>
      </c>
      <c r="AG133">
        <v>7</v>
      </c>
      <c r="AH133">
        <v>0</v>
      </c>
      <c r="AI133">
        <v>8</v>
      </c>
    </row>
    <row r="134" spans="1:35" x14ac:dyDescent="0.25">
      <c r="A134">
        <v>29</v>
      </c>
      <c r="B134" s="1" t="s">
        <v>43</v>
      </c>
      <c r="C134" s="1" t="s">
        <v>44</v>
      </c>
      <c r="D134">
        <v>896</v>
      </c>
      <c r="E134" s="1" t="s">
        <v>37</v>
      </c>
      <c r="F134">
        <v>18</v>
      </c>
      <c r="G134">
        <v>1</v>
      </c>
      <c r="H134" s="1" t="s">
        <v>48</v>
      </c>
      <c r="I134">
        <v>1</v>
      </c>
      <c r="J134">
        <v>315</v>
      </c>
      <c r="K134">
        <v>3</v>
      </c>
      <c r="L134" s="1" t="s">
        <v>39</v>
      </c>
      <c r="M134">
        <v>86</v>
      </c>
      <c r="N134">
        <v>2</v>
      </c>
      <c r="O134">
        <v>1</v>
      </c>
      <c r="P134" s="1" t="s">
        <v>40</v>
      </c>
      <c r="Q134">
        <v>4</v>
      </c>
      <c r="R134" s="1" t="s">
        <v>47</v>
      </c>
      <c r="S134">
        <v>9556</v>
      </c>
      <c r="T134">
        <v>59844</v>
      </c>
      <c r="U134">
        <v>1</v>
      </c>
      <c r="V134" s="1" t="s">
        <v>42</v>
      </c>
      <c r="W134" s="1" t="s">
        <v>43</v>
      </c>
      <c r="X134">
        <v>13</v>
      </c>
      <c r="Y134">
        <v>3</v>
      </c>
      <c r="Z134">
        <v>3</v>
      </c>
      <c r="AA134">
        <v>80</v>
      </c>
      <c r="AB134">
        <v>0</v>
      </c>
      <c r="AC134">
        <v>4</v>
      </c>
      <c r="AD134">
        <v>3</v>
      </c>
      <c r="AE134">
        <v>2</v>
      </c>
      <c r="AF134">
        <v>4</v>
      </c>
      <c r="AG134">
        <v>3</v>
      </c>
      <c r="AH134">
        <v>0</v>
      </c>
      <c r="AI134">
        <v>1</v>
      </c>
    </row>
    <row r="135" spans="1:35" x14ac:dyDescent="0.25">
      <c r="A135">
        <v>52</v>
      </c>
      <c r="B135" s="1" t="s">
        <v>35</v>
      </c>
      <c r="C135" s="1" t="s">
        <v>44</v>
      </c>
      <c r="D135">
        <v>1323</v>
      </c>
      <c r="E135" s="1" t="s">
        <v>37</v>
      </c>
      <c r="F135">
        <v>2</v>
      </c>
      <c r="G135">
        <v>3</v>
      </c>
      <c r="H135" s="1" t="s">
        <v>38</v>
      </c>
      <c r="I135">
        <v>1</v>
      </c>
      <c r="J135">
        <v>316</v>
      </c>
      <c r="K135">
        <v>3</v>
      </c>
      <c r="L135" s="1" t="s">
        <v>49</v>
      </c>
      <c r="M135">
        <v>89</v>
      </c>
      <c r="N135">
        <v>2</v>
      </c>
      <c r="O135">
        <v>1</v>
      </c>
      <c r="P135" s="1" t="s">
        <v>46</v>
      </c>
      <c r="Q135">
        <v>4</v>
      </c>
      <c r="R135" s="1" t="s">
        <v>47</v>
      </c>
      <c r="S135">
        <v>12848</v>
      </c>
      <c r="T135">
        <v>13200</v>
      </c>
      <c r="U135">
        <v>7</v>
      </c>
      <c r="V135" s="1" t="s">
        <v>42</v>
      </c>
      <c r="W135" s="1" t="s">
        <v>35</v>
      </c>
      <c r="X135">
        <v>15</v>
      </c>
      <c r="Y135">
        <v>3</v>
      </c>
      <c r="Z135">
        <v>2</v>
      </c>
      <c r="AA135">
        <v>80</v>
      </c>
      <c r="AB135">
        <v>0</v>
      </c>
      <c r="AC135">
        <v>6</v>
      </c>
      <c r="AD135">
        <v>3</v>
      </c>
      <c r="AE135">
        <v>2</v>
      </c>
      <c r="AF135">
        <v>2</v>
      </c>
      <c r="AG135">
        <v>2</v>
      </c>
      <c r="AH135">
        <v>2</v>
      </c>
      <c r="AI135">
        <v>2</v>
      </c>
    </row>
    <row r="136" spans="1:35" x14ac:dyDescent="0.25">
      <c r="A136">
        <v>42</v>
      </c>
      <c r="B136" s="1" t="s">
        <v>35</v>
      </c>
      <c r="C136" s="1" t="s">
        <v>44</v>
      </c>
      <c r="D136">
        <v>532</v>
      </c>
      <c r="E136" s="1" t="s">
        <v>37</v>
      </c>
      <c r="F136">
        <v>4</v>
      </c>
      <c r="G136">
        <v>2</v>
      </c>
      <c r="H136" s="1" t="s">
        <v>60</v>
      </c>
      <c r="I136">
        <v>1</v>
      </c>
      <c r="J136">
        <v>319</v>
      </c>
      <c r="K136">
        <v>3</v>
      </c>
      <c r="L136" s="1" t="s">
        <v>39</v>
      </c>
      <c r="M136">
        <v>58</v>
      </c>
      <c r="N136">
        <v>3</v>
      </c>
      <c r="O136">
        <v>5</v>
      </c>
      <c r="P136" s="1" t="s">
        <v>56</v>
      </c>
      <c r="Q136">
        <v>4</v>
      </c>
      <c r="R136" s="1" t="s">
        <v>41</v>
      </c>
      <c r="S136">
        <v>76928</v>
      </c>
      <c r="T136">
        <v>19732</v>
      </c>
      <c r="U136">
        <v>1</v>
      </c>
      <c r="V136" s="1" t="s">
        <v>42</v>
      </c>
      <c r="W136" s="1" t="s">
        <v>35</v>
      </c>
      <c r="X136">
        <v>11</v>
      </c>
      <c r="Y136">
        <v>3</v>
      </c>
      <c r="Z136">
        <v>4</v>
      </c>
      <c r="AA136">
        <v>80</v>
      </c>
      <c r="AB136">
        <v>0</v>
      </c>
      <c r="AC136">
        <v>22</v>
      </c>
      <c r="AD136">
        <v>3</v>
      </c>
      <c r="AE136">
        <v>3</v>
      </c>
      <c r="AF136">
        <v>22</v>
      </c>
      <c r="AG136">
        <v>17</v>
      </c>
      <c r="AH136">
        <v>11</v>
      </c>
      <c r="AI136">
        <v>15</v>
      </c>
    </row>
    <row r="137" spans="1:35" x14ac:dyDescent="0.25">
      <c r="A137">
        <v>50</v>
      </c>
      <c r="B137" s="1" t="s">
        <v>35</v>
      </c>
      <c r="C137" s="1" t="s">
        <v>44</v>
      </c>
      <c r="D137">
        <v>854</v>
      </c>
      <c r="E137" s="1" t="s">
        <v>53</v>
      </c>
      <c r="F137">
        <v>1</v>
      </c>
      <c r="G137">
        <v>4</v>
      </c>
      <c r="H137" s="1" t="s">
        <v>48</v>
      </c>
      <c r="I137">
        <v>1</v>
      </c>
      <c r="J137">
        <v>323</v>
      </c>
      <c r="K137">
        <v>4</v>
      </c>
      <c r="L137" s="1" t="s">
        <v>49</v>
      </c>
      <c r="M137">
        <v>68</v>
      </c>
      <c r="N137">
        <v>3</v>
      </c>
      <c r="O137">
        <v>5</v>
      </c>
      <c r="P137" s="1" t="s">
        <v>56</v>
      </c>
      <c r="Q137">
        <v>4</v>
      </c>
      <c r="R137" s="1" t="s">
        <v>50</v>
      </c>
      <c r="S137">
        <v>78068</v>
      </c>
      <c r="T137">
        <v>96472</v>
      </c>
      <c r="U137">
        <v>3</v>
      </c>
      <c r="V137" s="1" t="s">
        <v>42</v>
      </c>
      <c r="W137" s="1" t="s">
        <v>35</v>
      </c>
      <c r="X137">
        <v>11</v>
      </c>
      <c r="Y137">
        <v>3</v>
      </c>
      <c r="Z137">
        <v>3</v>
      </c>
      <c r="AA137">
        <v>80</v>
      </c>
      <c r="AB137">
        <v>1</v>
      </c>
      <c r="AC137">
        <v>32</v>
      </c>
      <c r="AD137">
        <v>3</v>
      </c>
      <c r="AE137">
        <v>2</v>
      </c>
      <c r="AF137">
        <v>7</v>
      </c>
      <c r="AG137">
        <v>0</v>
      </c>
      <c r="AH137">
        <v>0</v>
      </c>
      <c r="AI137">
        <v>6</v>
      </c>
    </row>
    <row r="138" spans="1:35" x14ac:dyDescent="0.25">
      <c r="A138">
        <v>33</v>
      </c>
      <c r="B138" s="1" t="s">
        <v>43</v>
      </c>
      <c r="C138" s="1" t="s">
        <v>44</v>
      </c>
      <c r="D138">
        <v>813</v>
      </c>
      <c r="E138" s="1" t="s">
        <v>37</v>
      </c>
      <c r="F138">
        <v>14</v>
      </c>
      <c r="G138">
        <v>3</v>
      </c>
      <c r="H138" s="1" t="s">
        <v>48</v>
      </c>
      <c r="I138">
        <v>1</v>
      </c>
      <c r="J138">
        <v>325</v>
      </c>
      <c r="K138">
        <v>3</v>
      </c>
      <c r="L138" s="1" t="s">
        <v>39</v>
      </c>
      <c r="M138">
        <v>58</v>
      </c>
      <c r="N138">
        <v>3</v>
      </c>
      <c r="O138">
        <v>1</v>
      </c>
      <c r="P138" s="1" t="s">
        <v>46</v>
      </c>
      <c r="Q138">
        <v>4</v>
      </c>
      <c r="R138" s="1" t="s">
        <v>41</v>
      </c>
      <c r="S138">
        <v>9744</v>
      </c>
      <c r="T138">
        <v>88596</v>
      </c>
      <c r="U138">
        <v>5</v>
      </c>
      <c r="V138" s="1" t="s">
        <v>42</v>
      </c>
      <c r="W138" s="1" t="s">
        <v>43</v>
      </c>
      <c r="X138">
        <v>13</v>
      </c>
      <c r="Y138">
        <v>3</v>
      </c>
      <c r="Z138">
        <v>3</v>
      </c>
      <c r="AA138">
        <v>80</v>
      </c>
      <c r="AB138">
        <v>1</v>
      </c>
      <c r="AC138">
        <v>8</v>
      </c>
      <c r="AD138">
        <v>2</v>
      </c>
      <c r="AE138">
        <v>1</v>
      </c>
      <c r="AF138">
        <v>5</v>
      </c>
      <c r="AG138">
        <v>4</v>
      </c>
      <c r="AH138">
        <v>0</v>
      </c>
      <c r="AI138">
        <v>4</v>
      </c>
    </row>
    <row r="139" spans="1:35" x14ac:dyDescent="0.25">
      <c r="A139">
        <v>33</v>
      </c>
      <c r="B139" s="1" t="s">
        <v>43</v>
      </c>
      <c r="C139" s="1" t="s">
        <v>44</v>
      </c>
      <c r="D139">
        <v>465</v>
      </c>
      <c r="E139" s="1" t="s">
        <v>37</v>
      </c>
      <c r="F139">
        <v>2</v>
      </c>
      <c r="G139">
        <v>2</v>
      </c>
      <c r="H139" s="1" t="s">
        <v>38</v>
      </c>
      <c r="I139">
        <v>1</v>
      </c>
      <c r="J139">
        <v>328</v>
      </c>
      <c r="K139">
        <v>1</v>
      </c>
      <c r="L139" s="1" t="s">
        <v>49</v>
      </c>
      <c r="M139">
        <v>39</v>
      </c>
      <c r="N139">
        <v>3</v>
      </c>
      <c r="O139">
        <v>1</v>
      </c>
      <c r="P139" s="1" t="s">
        <v>46</v>
      </c>
      <c r="Q139">
        <v>1</v>
      </c>
      <c r="R139" s="1" t="s">
        <v>41</v>
      </c>
      <c r="S139">
        <v>10828</v>
      </c>
      <c r="T139">
        <v>86036</v>
      </c>
      <c r="U139">
        <v>7</v>
      </c>
      <c r="V139" s="1" t="s">
        <v>42</v>
      </c>
      <c r="W139" s="1" t="s">
        <v>35</v>
      </c>
      <c r="X139">
        <v>20</v>
      </c>
      <c r="Y139">
        <v>4</v>
      </c>
      <c r="Z139">
        <v>1</v>
      </c>
      <c r="AA139">
        <v>80</v>
      </c>
      <c r="AB139">
        <v>0</v>
      </c>
      <c r="AC139">
        <v>13</v>
      </c>
      <c r="AD139">
        <v>3</v>
      </c>
      <c r="AE139">
        <v>4</v>
      </c>
      <c r="AF139">
        <v>9</v>
      </c>
      <c r="AG139">
        <v>7</v>
      </c>
      <c r="AH139">
        <v>1</v>
      </c>
      <c r="AI139">
        <v>7</v>
      </c>
    </row>
    <row r="140" spans="1:35" x14ac:dyDescent="0.25">
      <c r="A140">
        <v>39</v>
      </c>
      <c r="B140" s="1" t="s">
        <v>35</v>
      </c>
      <c r="C140" s="1" t="s">
        <v>44</v>
      </c>
      <c r="D140">
        <v>1431</v>
      </c>
      <c r="E140" s="1" t="s">
        <v>37</v>
      </c>
      <c r="F140">
        <v>1</v>
      </c>
      <c r="G140">
        <v>4</v>
      </c>
      <c r="H140" s="1" t="s">
        <v>48</v>
      </c>
      <c r="I140">
        <v>1</v>
      </c>
      <c r="J140">
        <v>332</v>
      </c>
      <c r="K140">
        <v>3</v>
      </c>
      <c r="L140" s="1" t="s">
        <v>49</v>
      </c>
      <c r="M140">
        <v>96</v>
      </c>
      <c r="N140">
        <v>3</v>
      </c>
      <c r="O140">
        <v>1</v>
      </c>
      <c r="P140" s="1" t="s">
        <v>46</v>
      </c>
      <c r="Q140">
        <v>3</v>
      </c>
      <c r="R140" s="1" t="s">
        <v>50</v>
      </c>
      <c r="S140">
        <v>8928</v>
      </c>
      <c r="T140">
        <v>61668</v>
      </c>
      <c r="U140">
        <v>7</v>
      </c>
      <c r="V140" s="1" t="s">
        <v>42</v>
      </c>
      <c r="W140" s="1" t="s">
        <v>35</v>
      </c>
      <c r="X140">
        <v>14</v>
      </c>
      <c r="Y140">
        <v>3</v>
      </c>
      <c r="Z140">
        <v>3</v>
      </c>
      <c r="AA140">
        <v>80</v>
      </c>
      <c r="AB140">
        <v>3</v>
      </c>
      <c r="AC140">
        <v>7</v>
      </c>
      <c r="AD140">
        <v>1</v>
      </c>
      <c r="AE140">
        <v>3</v>
      </c>
      <c r="AF140">
        <v>3</v>
      </c>
      <c r="AG140">
        <v>2</v>
      </c>
      <c r="AH140">
        <v>1</v>
      </c>
      <c r="AI140">
        <v>2</v>
      </c>
    </row>
    <row r="141" spans="1:35" x14ac:dyDescent="0.25">
      <c r="A141">
        <v>32</v>
      </c>
      <c r="B141" s="1" t="s">
        <v>35</v>
      </c>
      <c r="C141" s="1" t="s">
        <v>52</v>
      </c>
      <c r="D141">
        <v>976</v>
      </c>
      <c r="E141" s="1" t="s">
        <v>53</v>
      </c>
      <c r="F141">
        <v>26</v>
      </c>
      <c r="G141">
        <v>4</v>
      </c>
      <c r="H141" s="1" t="s">
        <v>58</v>
      </c>
      <c r="I141">
        <v>1</v>
      </c>
      <c r="J141">
        <v>333</v>
      </c>
      <c r="K141">
        <v>3</v>
      </c>
      <c r="L141" s="1" t="s">
        <v>39</v>
      </c>
      <c r="M141">
        <v>100</v>
      </c>
      <c r="N141">
        <v>3</v>
      </c>
      <c r="O141">
        <v>2</v>
      </c>
      <c r="P141" s="1" t="s">
        <v>59</v>
      </c>
      <c r="Q141">
        <v>4</v>
      </c>
      <c r="R141" s="1" t="s">
        <v>41</v>
      </c>
      <c r="S141">
        <v>17860</v>
      </c>
      <c r="T141">
        <v>48276</v>
      </c>
      <c r="U141">
        <v>0</v>
      </c>
      <c r="V141" s="1" t="s">
        <v>42</v>
      </c>
      <c r="W141" s="1" t="s">
        <v>35</v>
      </c>
      <c r="X141">
        <v>18</v>
      </c>
      <c r="Y141">
        <v>3</v>
      </c>
      <c r="Z141">
        <v>1</v>
      </c>
      <c r="AA141">
        <v>80</v>
      </c>
      <c r="AB141">
        <v>0</v>
      </c>
      <c r="AC141">
        <v>4</v>
      </c>
      <c r="AD141">
        <v>2</v>
      </c>
      <c r="AE141">
        <v>3</v>
      </c>
      <c r="AF141">
        <v>3</v>
      </c>
      <c r="AG141">
        <v>2</v>
      </c>
      <c r="AH141">
        <v>2</v>
      </c>
      <c r="AI141">
        <v>2</v>
      </c>
    </row>
    <row r="142" spans="1:35" x14ac:dyDescent="0.25">
      <c r="A142">
        <v>41</v>
      </c>
      <c r="B142" s="1" t="s">
        <v>35</v>
      </c>
      <c r="C142" s="1" t="s">
        <v>44</v>
      </c>
      <c r="D142">
        <v>1411</v>
      </c>
      <c r="E142" s="1" t="s">
        <v>37</v>
      </c>
      <c r="F142">
        <v>19</v>
      </c>
      <c r="G142">
        <v>2</v>
      </c>
      <c r="H142" s="1" t="s">
        <v>38</v>
      </c>
      <c r="I142">
        <v>1</v>
      </c>
      <c r="J142">
        <v>334</v>
      </c>
      <c r="K142">
        <v>3</v>
      </c>
      <c r="L142" s="1" t="s">
        <v>39</v>
      </c>
      <c r="M142">
        <v>36</v>
      </c>
      <c r="N142">
        <v>3</v>
      </c>
      <c r="O142">
        <v>2</v>
      </c>
      <c r="P142" s="1" t="s">
        <v>40</v>
      </c>
      <c r="Q142">
        <v>1</v>
      </c>
      <c r="R142" s="1" t="s">
        <v>50</v>
      </c>
      <c r="S142">
        <v>12288</v>
      </c>
      <c r="T142">
        <v>79508</v>
      </c>
      <c r="U142">
        <v>2</v>
      </c>
      <c r="V142" s="1" t="s">
        <v>42</v>
      </c>
      <c r="W142" s="1" t="s">
        <v>35</v>
      </c>
      <c r="X142">
        <v>16</v>
      </c>
      <c r="Y142">
        <v>3</v>
      </c>
      <c r="Z142">
        <v>1</v>
      </c>
      <c r="AA142">
        <v>80</v>
      </c>
      <c r="AB142">
        <v>2</v>
      </c>
      <c r="AC142">
        <v>17</v>
      </c>
      <c r="AD142">
        <v>2</v>
      </c>
      <c r="AE142">
        <v>2</v>
      </c>
      <c r="AF142">
        <v>1</v>
      </c>
      <c r="AG142">
        <v>0</v>
      </c>
      <c r="AH142">
        <v>0</v>
      </c>
      <c r="AI142">
        <v>0</v>
      </c>
    </row>
    <row r="143" spans="1:35" x14ac:dyDescent="0.25">
      <c r="A143">
        <v>45</v>
      </c>
      <c r="B143" s="1" t="s">
        <v>35</v>
      </c>
      <c r="C143" s="1" t="s">
        <v>44</v>
      </c>
      <c r="D143">
        <v>252</v>
      </c>
      <c r="E143" s="1" t="s">
        <v>37</v>
      </c>
      <c r="F143">
        <v>1</v>
      </c>
      <c r="G143">
        <v>3</v>
      </c>
      <c r="H143" s="1" t="s">
        <v>45</v>
      </c>
      <c r="I143">
        <v>1</v>
      </c>
      <c r="J143">
        <v>336</v>
      </c>
      <c r="K143">
        <v>3</v>
      </c>
      <c r="L143" s="1" t="s">
        <v>39</v>
      </c>
      <c r="M143">
        <v>70</v>
      </c>
      <c r="N143">
        <v>4</v>
      </c>
      <c r="O143">
        <v>5</v>
      </c>
      <c r="P143" s="1" t="s">
        <v>56</v>
      </c>
      <c r="Q143">
        <v>4</v>
      </c>
      <c r="R143" s="1" t="s">
        <v>41</v>
      </c>
      <c r="S143">
        <v>76808</v>
      </c>
      <c r="T143">
        <v>63880</v>
      </c>
      <c r="U143">
        <v>0</v>
      </c>
      <c r="V143" s="1" t="s">
        <v>42</v>
      </c>
      <c r="W143" s="1" t="s">
        <v>35</v>
      </c>
      <c r="X143">
        <v>11</v>
      </c>
      <c r="Y143">
        <v>3</v>
      </c>
      <c r="Z143">
        <v>3</v>
      </c>
      <c r="AA143">
        <v>80</v>
      </c>
      <c r="AB143">
        <v>1</v>
      </c>
      <c r="AC143">
        <v>25</v>
      </c>
      <c r="AD143">
        <v>2</v>
      </c>
      <c r="AE143">
        <v>3</v>
      </c>
      <c r="AF143">
        <v>24</v>
      </c>
      <c r="AG143">
        <v>0</v>
      </c>
      <c r="AH143">
        <v>1</v>
      </c>
      <c r="AI143">
        <v>7</v>
      </c>
    </row>
    <row r="144" spans="1:35" x14ac:dyDescent="0.25">
      <c r="A144">
        <v>31</v>
      </c>
      <c r="B144" s="1" t="s">
        <v>35</v>
      </c>
      <c r="C144" s="1" t="s">
        <v>36</v>
      </c>
      <c r="D144">
        <v>1327</v>
      </c>
      <c r="E144" s="1" t="s">
        <v>37</v>
      </c>
      <c r="F144">
        <v>3</v>
      </c>
      <c r="G144">
        <v>4</v>
      </c>
      <c r="H144" s="1" t="s">
        <v>48</v>
      </c>
      <c r="I144">
        <v>1</v>
      </c>
      <c r="J144">
        <v>337</v>
      </c>
      <c r="K144">
        <v>2</v>
      </c>
      <c r="L144" s="1" t="s">
        <v>39</v>
      </c>
      <c r="M144">
        <v>73</v>
      </c>
      <c r="N144">
        <v>3</v>
      </c>
      <c r="O144">
        <v>3</v>
      </c>
      <c r="P144" s="1" t="s">
        <v>55</v>
      </c>
      <c r="Q144">
        <v>3</v>
      </c>
      <c r="R144" s="1" t="s">
        <v>50</v>
      </c>
      <c r="S144">
        <v>54700</v>
      </c>
      <c r="T144">
        <v>54092</v>
      </c>
      <c r="U144">
        <v>9</v>
      </c>
      <c r="V144" s="1" t="s">
        <v>42</v>
      </c>
      <c r="W144" s="1" t="s">
        <v>35</v>
      </c>
      <c r="X144">
        <v>12</v>
      </c>
      <c r="Y144">
        <v>3</v>
      </c>
      <c r="Z144">
        <v>1</v>
      </c>
      <c r="AA144">
        <v>80</v>
      </c>
      <c r="AB144">
        <v>1</v>
      </c>
      <c r="AC144">
        <v>9</v>
      </c>
      <c r="AD144">
        <v>3</v>
      </c>
      <c r="AE144">
        <v>3</v>
      </c>
      <c r="AF144">
        <v>2</v>
      </c>
      <c r="AG144">
        <v>2</v>
      </c>
      <c r="AH144">
        <v>2</v>
      </c>
      <c r="AI144">
        <v>2</v>
      </c>
    </row>
    <row r="145" spans="1:35" x14ac:dyDescent="0.25">
      <c r="A145">
        <v>29</v>
      </c>
      <c r="B145" s="1" t="s">
        <v>35</v>
      </c>
      <c r="C145" s="1" t="s">
        <v>44</v>
      </c>
      <c r="D145">
        <v>665</v>
      </c>
      <c r="E145" s="1" t="s">
        <v>37</v>
      </c>
      <c r="F145">
        <v>15</v>
      </c>
      <c r="G145">
        <v>3</v>
      </c>
      <c r="H145" s="1" t="s">
        <v>38</v>
      </c>
      <c r="I145">
        <v>1</v>
      </c>
      <c r="J145">
        <v>346</v>
      </c>
      <c r="K145">
        <v>3</v>
      </c>
      <c r="L145" s="1" t="s">
        <v>39</v>
      </c>
      <c r="M145">
        <v>60</v>
      </c>
      <c r="N145">
        <v>3</v>
      </c>
      <c r="O145">
        <v>1</v>
      </c>
      <c r="P145" s="1" t="s">
        <v>40</v>
      </c>
      <c r="Q145">
        <v>4</v>
      </c>
      <c r="R145" s="1" t="s">
        <v>47</v>
      </c>
      <c r="S145">
        <v>9360</v>
      </c>
      <c r="T145">
        <v>90692</v>
      </c>
      <c r="U145">
        <v>1</v>
      </c>
      <c r="V145" s="1" t="s">
        <v>42</v>
      </c>
      <c r="W145" s="1" t="s">
        <v>35</v>
      </c>
      <c r="X145">
        <v>19</v>
      </c>
      <c r="Y145">
        <v>3</v>
      </c>
      <c r="Z145">
        <v>1</v>
      </c>
      <c r="AA145">
        <v>80</v>
      </c>
      <c r="AB145">
        <v>0</v>
      </c>
      <c r="AC145">
        <v>6</v>
      </c>
      <c r="AD145">
        <v>1</v>
      </c>
      <c r="AE145">
        <v>3</v>
      </c>
      <c r="AF145">
        <v>6</v>
      </c>
      <c r="AG145">
        <v>5</v>
      </c>
      <c r="AH145">
        <v>1</v>
      </c>
      <c r="AI145">
        <v>5</v>
      </c>
    </row>
    <row r="146" spans="1:35" x14ac:dyDescent="0.25">
      <c r="A146">
        <v>25</v>
      </c>
      <c r="B146" s="1" t="s">
        <v>35</v>
      </c>
      <c r="C146" s="1" t="s">
        <v>44</v>
      </c>
      <c r="D146">
        <v>685</v>
      </c>
      <c r="E146" s="1" t="s">
        <v>37</v>
      </c>
      <c r="F146">
        <v>1</v>
      </c>
      <c r="G146">
        <v>3</v>
      </c>
      <c r="H146" s="1" t="s">
        <v>38</v>
      </c>
      <c r="I146">
        <v>1</v>
      </c>
      <c r="J146">
        <v>350</v>
      </c>
      <c r="K146">
        <v>1</v>
      </c>
      <c r="L146" s="1" t="s">
        <v>49</v>
      </c>
      <c r="M146">
        <v>62</v>
      </c>
      <c r="N146">
        <v>3</v>
      </c>
      <c r="O146">
        <v>2</v>
      </c>
      <c r="P146" s="1" t="s">
        <v>51</v>
      </c>
      <c r="Q146">
        <v>3</v>
      </c>
      <c r="R146" s="1" t="s">
        <v>41</v>
      </c>
      <c r="S146">
        <v>19592</v>
      </c>
      <c r="T146">
        <v>30020</v>
      </c>
      <c r="U146">
        <v>0</v>
      </c>
      <c r="V146" s="1" t="s">
        <v>42</v>
      </c>
      <c r="W146" s="1" t="s">
        <v>35</v>
      </c>
      <c r="X146">
        <v>12</v>
      </c>
      <c r="Y146">
        <v>3</v>
      </c>
      <c r="Z146">
        <v>4</v>
      </c>
      <c r="AA146">
        <v>80</v>
      </c>
      <c r="AB146">
        <v>2</v>
      </c>
      <c r="AC146">
        <v>5</v>
      </c>
      <c r="AD146">
        <v>3</v>
      </c>
      <c r="AE146">
        <v>3</v>
      </c>
      <c r="AF146">
        <v>4</v>
      </c>
      <c r="AG146">
        <v>2</v>
      </c>
      <c r="AH146">
        <v>1</v>
      </c>
      <c r="AI146">
        <v>2</v>
      </c>
    </row>
    <row r="147" spans="1:35" x14ac:dyDescent="0.25">
      <c r="A147">
        <v>42</v>
      </c>
      <c r="B147" s="1" t="s">
        <v>35</v>
      </c>
      <c r="C147" s="1" t="s">
        <v>44</v>
      </c>
      <c r="D147">
        <v>269</v>
      </c>
      <c r="E147" s="1" t="s">
        <v>37</v>
      </c>
      <c r="F147">
        <v>2</v>
      </c>
      <c r="G147">
        <v>3</v>
      </c>
      <c r="H147" s="1" t="s">
        <v>48</v>
      </c>
      <c r="I147">
        <v>1</v>
      </c>
      <c r="J147">
        <v>351</v>
      </c>
      <c r="K147">
        <v>4</v>
      </c>
      <c r="L147" s="1" t="s">
        <v>49</v>
      </c>
      <c r="M147">
        <v>56</v>
      </c>
      <c r="N147">
        <v>2</v>
      </c>
      <c r="O147">
        <v>1</v>
      </c>
      <c r="P147" s="1" t="s">
        <v>46</v>
      </c>
      <c r="Q147">
        <v>1</v>
      </c>
      <c r="R147" s="1" t="s">
        <v>50</v>
      </c>
      <c r="S147">
        <v>10372</v>
      </c>
      <c r="T147">
        <v>32028</v>
      </c>
      <c r="U147">
        <v>0</v>
      </c>
      <c r="V147" s="1" t="s">
        <v>42</v>
      </c>
      <c r="W147" s="1" t="s">
        <v>43</v>
      </c>
      <c r="X147">
        <v>11</v>
      </c>
      <c r="Y147">
        <v>3</v>
      </c>
      <c r="Z147">
        <v>3</v>
      </c>
      <c r="AA147">
        <v>80</v>
      </c>
      <c r="AB147">
        <v>1</v>
      </c>
      <c r="AC147">
        <v>10</v>
      </c>
      <c r="AD147">
        <v>4</v>
      </c>
      <c r="AE147">
        <v>3</v>
      </c>
      <c r="AF147">
        <v>9</v>
      </c>
      <c r="AG147">
        <v>6</v>
      </c>
      <c r="AH147">
        <v>7</v>
      </c>
      <c r="AI147">
        <v>8</v>
      </c>
    </row>
    <row r="148" spans="1:35" x14ac:dyDescent="0.25">
      <c r="A148">
        <v>29</v>
      </c>
      <c r="B148" s="1" t="s">
        <v>35</v>
      </c>
      <c r="C148" s="1" t="s">
        <v>44</v>
      </c>
      <c r="D148">
        <v>1210</v>
      </c>
      <c r="E148" s="1" t="s">
        <v>53</v>
      </c>
      <c r="F148">
        <v>2</v>
      </c>
      <c r="G148">
        <v>3</v>
      </c>
      <c r="H148" s="1" t="s">
        <v>48</v>
      </c>
      <c r="I148">
        <v>1</v>
      </c>
      <c r="J148">
        <v>366</v>
      </c>
      <c r="K148">
        <v>1</v>
      </c>
      <c r="L148" s="1" t="s">
        <v>39</v>
      </c>
      <c r="M148">
        <v>78</v>
      </c>
      <c r="N148">
        <v>2</v>
      </c>
      <c r="O148">
        <v>2</v>
      </c>
      <c r="P148" s="1" t="s">
        <v>59</v>
      </c>
      <c r="Q148">
        <v>2</v>
      </c>
      <c r="R148" s="1" t="s">
        <v>41</v>
      </c>
      <c r="S148">
        <v>26576</v>
      </c>
      <c r="T148">
        <v>14748</v>
      </c>
      <c r="U148">
        <v>2</v>
      </c>
      <c r="V148" s="1" t="s">
        <v>42</v>
      </c>
      <c r="W148" s="1" t="s">
        <v>35</v>
      </c>
      <c r="X148">
        <v>19</v>
      </c>
      <c r="Y148">
        <v>3</v>
      </c>
      <c r="Z148">
        <v>2</v>
      </c>
      <c r="AA148">
        <v>80</v>
      </c>
      <c r="AB148">
        <v>2</v>
      </c>
      <c r="AC148">
        <v>10</v>
      </c>
      <c r="AD148">
        <v>2</v>
      </c>
      <c r="AE148">
        <v>3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>
        <v>31</v>
      </c>
      <c r="B149" s="1" t="s">
        <v>35</v>
      </c>
      <c r="C149" s="1" t="s">
        <v>44</v>
      </c>
      <c r="D149">
        <v>1463</v>
      </c>
      <c r="E149" s="1" t="s">
        <v>37</v>
      </c>
      <c r="F149">
        <v>23</v>
      </c>
      <c r="G149">
        <v>3</v>
      </c>
      <c r="H149" s="1" t="s">
        <v>48</v>
      </c>
      <c r="I149">
        <v>1</v>
      </c>
      <c r="J149">
        <v>367</v>
      </c>
      <c r="K149">
        <v>2</v>
      </c>
      <c r="L149" s="1" t="s">
        <v>39</v>
      </c>
      <c r="M149">
        <v>64</v>
      </c>
      <c r="N149">
        <v>2</v>
      </c>
      <c r="O149">
        <v>2</v>
      </c>
      <c r="P149" s="1" t="s">
        <v>57</v>
      </c>
      <c r="Q149">
        <v>4</v>
      </c>
      <c r="R149" s="1" t="s">
        <v>41</v>
      </c>
      <c r="S149">
        <v>22328</v>
      </c>
      <c r="T149">
        <v>57632</v>
      </c>
      <c r="U149">
        <v>0</v>
      </c>
      <c r="V149" s="1" t="s">
        <v>42</v>
      </c>
      <c r="W149" s="1" t="s">
        <v>35</v>
      </c>
      <c r="X149">
        <v>21</v>
      </c>
      <c r="Y149">
        <v>4</v>
      </c>
      <c r="Z149">
        <v>2</v>
      </c>
      <c r="AA149">
        <v>80</v>
      </c>
      <c r="AB149">
        <v>1</v>
      </c>
      <c r="AC149">
        <v>10</v>
      </c>
      <c r="AD149">
        <v>2</v>
      </c>
      <c r="AE149">
        <v>3</v>
      </c>
      <c r="AF149">
        <v>9</v>
      </c>
      <c r="AG149">
        <v>0</v>
      </c>
      <c r="AH149">
        <v>7</v>
      </c>
      <c r="AI149">
        <v>8</v>
      </c>
    </row>
    <row r="150" spans="1:35" x14ac:dyDescent="0.25">
      <c r="A150">
        <v>25</v>
      </c>
      <c r="B150" s="1" t="s">
        <v>35</v>
      </c>
      <c r="C150" s="1" t="s">
        <v>52</v>
      </c>
      <c r="D150">
        <v>675</v>
      </c>
      <c r="E150" s="1" t="s">
        <v>37</v>
      </c>
      <c r="F150">
        <v>5</v>
      </c>
      <c r="G150">
        <v>2</v>
      </c>
      <c r="H150" s="1" t="s">
        <v>38</v>
      </c>
      <c r="I150">
        <v>1</v>
      </c>
      <c r="J150">
        <v>369</v>
      </c>
      <c r="K150">
        <v>2</v>
      </c>
      <c r="L150" s="1" t="s">
        <v>39</v>
      </c>
      <c r="M150">
        <v>85</v>
      </c>
      <c r="N150">
        <v>4</v>
      </c>
      <c r="O150">
        <v>2</v>
      </c>
      <c r="P150" s="1" t="s">
        <v>57</v>
      </c>
      <c r="Q150">
        <v>1</v>
      </c>
      <c r="R150" s="1" t="s">
        <v>50</v>
      </c>
      <c r="S150">
        <v>16000</v>
      </c>
      <c r="T150">
        <v>73536</v>
      </c>
      <c r="U150">
        <v>1</v>
      </c>
      <c r="V150" s="1" t="s">
        <v>42</v>
      </c>
      <c r="W150" s="1" t="s">
        <v>35</v>
      </c>
      <c r="X150">
        <v>12</v>
      </c>
      <c r="Y150">
        <v>3</v>
      </c>
      <c r="Z150">
        <v>4</v>
      </c>
      <c r="AA150">
        <v>80</v>
      </c>
      <c r="AB150">
        <v>2</v>
      </c>
      <c r="AC150">
        <v>6</v>
      </c>
      <c r="AD150">
        <v>2</v>
      </c>
      <c r="AE150">
        <v>3</v>
      </c>
      <c r="AF150">
        <v>6</v>
      </c>
      <c r="AG150">
        <v>3</v>
      </c>
      <c r="AH150">
        <v>1</v>
      </c>
      <c r="AI150">
        <v>5</v>
      </c>
    </row>
    <row r="151" spans="1:35" x14ac:dyDescent="0.25">
      <c r="A151">
        <v>55</v>
      </c>
      <c r="B151" s="1" t="s">
        <v>35</v>
      </c>
      <c r="C151" s="1" t="s">
        <v>44</v>
      </c>
      <c r="D151">
        <v>452</v>
      </c>
      <c r="E151" s="1" t="s">
        <v>37</v>
      </c>
      <c r="F151">
        <v>1</v>
      </c>
      <c r="G151">
        <v>3</v>
      </c>
      <c r="H151" s="1" t="s">
        <v>48</v>
      </c>
      <c r="I151">
        <v>1</v>
      </c>
      <c r="J151">
        <v>374</v>
      </c>
      <c r="K151">
        <v>4</v>
      </c>
      <c r="L151" s="1" t="s">
        <v>39</v>
      </c>
      <c r="M151">
        <v>81</v>
      </c>
      <c r="N151">
        <v>3</v>
      </c>
      <c r="O151">
        <v>5</v>
      </c>
      <c r="P151" s="1" t="s">
        <v>56</v>
      </c>
      <c r="Q151">
        <v>1</v>
      </c>
      <c r="R151" s="1" t="s">
        <v>47</v>
      </c>
      <c r="S151">
        <v>76180</v>
      </c>
      <c r="T151">
        <v>75752</v>
      </c>
      <c r="U151">
        <v>0</v>
      </c>
      <c r="V151" s="1" t="s">
        <v>42</v>
      </c>
      <c r="W151" s="1" t="s">
        <v>43</v>
      </c>
      <c r="X151">
        <v>14</v>
      </c>
      <c r="Y151">
        <v>3</v>
      </c>
      <c r="Z151">
        <v>3</v>
      </c>
      <c r="AA151">
        <v>80</v>
      </c>
      <c r="AB151">
        <v>0</v>
      </c>
      <c r="AC151">
        <v>37</v>
      </c>
      <c r="AD151">
        <v>2</v>
      </c>
      <c r="AE151">
        <v>3</v>
      </c>
      <c r="AF151">
        <v>36</v>
      </c>
      <c r="AG151">
        <v>10</v>
      </c>
      <c r="AH151">
        <v>4</v>
      </c>
      <c r="AI151">
        <v>13</v>
      </c>
    </row>
    <row r="152" spans="1:35" x14ac:dyDescent="0.25">
      <c r="A152">
        <v>47</v>
      </c>
      <c r="B152" s="1" t="s">
        <v>43</v>
      </c>
      <c r="C152" s="1" t="s">
        <v>52</v>
      </c>
      <c r="D152">
        <v>666</v>
      </c>
      <c r="E152" s="1" t="s">
        <v>37</v>
      </c>
      <c r="F152">
        <v>29</v>
      </c>
      <c r="G152">
        <v>4</v>
      </c>
      <c r="H152" s="1" t="s">
        <v>38</v>
      </c>
      <c r="I152">
        <v>1</v>
      </c>
      <c r="J152">
        <v>376</v>
      </c>
      <c r="K152">
        <v>1</v>
      </c>
      <c r="L152" s="1" t="s">
        <v>39</v>
      </c>
      <c r="M152">
        <v>88</v>
      </c>
      <c r="N152">
        <v>3</v>
      </c>
      <c r="O152">
        <v>3</v>
      </c>
      <c r="P152" s="1" t="s">
        <v>56</v>
      </c>
      <c r="Q152">
        <v>2</v>
      </c>
      <c r="R152" s="1" t="s">
        <v>41</v>
      </c>
      <c r="S152">
        <v>47396</v>
      </c>
      <c r="T152">
        <v>41072</v>
      </c>
      <c r="U152">
        <v>1</v>
      </c>
      <c r="V152" s="1" t="s">
        <v>42</v>
      </c>
      <c r="W152" s="1" t="s">
        <v>43</v>
      </c>
      <c r="X152">
        <v>12</v>
      </c>
      <c r="Y152">
        <v>3</v>
      </c>
      <c r="Z152">
        <v>4</v>
      </c>
      <c r="AA152">
        <v>80</v>
      </c>
      <c r="AB152">
        <v>1</v>
      </c>
      <c r="AC152">
        <v>10</v>
      </c>
      <c r="AD152">
        <v>2</v>
      </c>
      <c r="AE152">
        <v>2</v>
      </c>
      <c r="AF152">
        <v>10</v>
      </c>
      <c r="AG152">
        <v>7</v>
      </c>
      <c r="AH152">
        <v>9</v>
      </c>
      <c r="AI152">
        <v>9</v>
      </c>
    </row>
    <row r="153" spans="1:35" x14ac:dyDescent="0.25">
      <c r="A153">
        <v>21</v>
      </c>
      <c r="B153" s="1" t="s">
        <v>35</v>
      </c>
      <c r="C153" s="1" t="s">
        <v>44</v>
      </c>
      <c r="D153">
        <v>996</v>
      </c>
      <c r="E153" s="1" t="s">
        <v>37</v>
      </c>
      <c r="F153">
        <v>3</v>
      </c>
      <c r="G153">
        <v>2</v>
      </c>
      <c r="H153" s="1" t="s">
        <v>48</v>
      </c>
      <c r="I153">
        <v>1</v>
      </c>
      <c r="J153">
        <v>379</v>
      </c>
      <c r="K153">
        <v>4</v>
      </c>
      <c r="L153" s="1" t="s">
        <v>39</v>
      </c>
      <c r="M153">
        <v>100</v>
      </c>
      <c r="N153">
        <v>2</v>
      </c>
      <c r="O153">
        <v>1</v>
      </c>
      <c r="P153" s="1" t="s">
        <v>40</v>
      </c>
      <c r="Q153">
        <v>3</v>
      </c>
      <c r="R153" s="1" t="s">
        <v>47</v>
      </c>
      <c r="S153">
        <v>12920</v>
      </c>
      <c r="T153">
        <v>42124</v>
      </c>
      <c r="U153">
        <v>1</v>
      </c>
      <c r="V153" s="1" t="s">
        <v>42</v>
      </c>
      <c r="W153" s="1" t="s">
        <v>35</v>
      </c>
      <c r="X153">
        <v>17</v>
      </c>
      <c r="Y153">
        <v>3</v>
      </c>
      <c r="Z153">
        <v>1</v>
      </c>
      <c r="AA153">
        <v>80</v>
      </c>
      <c r="AB153">
        <v>0</v>
      </c>
      <c r="AC153">
        <v>3</v>
      </c>
      <c r="AD153">
        <v>4</v>
      </c>
      <c r="AE153">
        <v>4</v>
      </c>
      <c r="AF153">
        <v>3</v>
      </c>
      <c r="AG153">
        <v>2</v>
      </c>
      <c r="AH153">
        <v>1</v>
      </c>
      <c r="AI153">
        <v>0</v>
      </c>
    </row>
    <row r="154" spans="1:35" x14ac:dyDescent="0.25">
      <c r="A154">
        <v>37</v>
      </c>
      <c r="B154" s="1" t="s">
        <v>35</v>
      </c>
      <c r="C154" s="1" t="s">
        <v>52</v>
      </c>
      <c r="D154">
        <v>728</v>
      </c>
      <c r="E154" s="1" t="s">
        <v>37</v>
      </c>
      <c r="F154">
        <v>1</v>
      </c>
      <c r="G154">
        <v>4</v>
      </c>
      <c r="H154" s="1" t="s">
        <v>48</v>
      </c>
      <c r="I154">
        <v>1</v>
      </c>
      <c r="J154">
        <v>380</v>
      </c>
      <c r="K154">
        <v>1</v>
      </c>
      <c r="L154" s="1" t="s">
        <v>49</v>
      </c>
      <c r="M154">
        <v>80</v>
      </c>
      <c r="N154">
        <v>3</v>
      </c>
      <c r="O154">
        <v>3</v>
      </c>
      <c r="P154" s="1" t="s">
        <v>55</v>
      </c>
      <c r="Q154">
        <v>4</v>
      </c>
      <c r="R154" s="1" t="s">
        <v>50</v>
      </c>
      <c r="S154">
        <v>54412</v>
      </c>
      <c r="T154">
        <v>46708</v>
      </c>
      <c r="U154">
        <v>2</v>
      </c>
      <c r="V154" s="1" t="s">
        <v>42</v>
      </c>
      <c r="W154" s="1" t="s">
        <v>43</v>
      </c>
      <c r="X154">
        <v>18</v>
      </c>
      <c r="Y154">
        <v>3</v>
      </c>
      <c r="Z154">
        <v>1</v>
      </c>
      <c r="AA154">
        <v>80</v>
      </c>
      <c r="AB154">
        <v>2</v>
      </c>
      <c r="AC154">
        <v>15</v>
      </c>
      <c r="AD154">
        <v>2</v>
      </c>
      <c r="AE154">
        <v>3</v>
      </c>
      <c r="AF154">
        <v>5</v>
      </c>
      <c r="AG154">
        <v>2</v>
      </c>
      <c r="AH154">
        <v>0</v>
      </c>
      <c r="AI154">
        <v>2</v>
      </c>
    </row>
    <row r="155" spans="1:35" x14ac:dyDescent="0.25">
      <c r="A155">
        <v>35</v>
      </c>
      <c r="B155" s="1" t="s">
        <v>35</v>
      </c>
      <c r="C155" s="1" t="s">
        <v>44</v>
      </c>
      <c r="D155">
        <v>1315</v>
      </c>
      <c r="E155" s="1" t="s">
        <v>37</v>
      </c>
      <c r="F155">
        <v>22</v>
      </c>
      <c r="G155">
        <v>3</v>
      </c>
      <c r="H155" s="1" t="s">
        <v>38</v>
      </c>
      <c r="I155">
        <v>1</v>
      </c>
      <c r="J155">
        <v>381</v>
      </c>
      <c r="K155">
        <v>2</v>
      </c>
      <c r="L155" s="1" t="s">
        <v>49</v>
      </c>
      <c r="M155">
        <v>71</v>
      </c>
      <c r="N155">
        <v>4</v>
      </c>
      <c r="O155">
        <v>3</v>
      </c>
      <c r="P155" s="1" t="s">
        <v>56</v>
      </c>
      <c r="Q155">
        <v>2</v>
      </c>
      <c r="R155" s="1" t="s">
        <v>50</v>
      </c>
      <c r="S155">
        <v>47984</v>
      </c>
      <c r="T155">
        <v>76400</v>
      </c>
      <c r="U155">
        <v>7</v>
      </c>
      <c r="V155" s="1" t="s">
        <v>42</v>
      </c>
      <c r="W155" s="1" t="s">
        <v>35</v>
      </c>
      <c r="X155">
        <v>18</v>
      </c>
      <c r="Y155">
        <v>3</v>
      </c>
      <c r="Z155">
        <v>2</v>
      </c>
      <c r="AA155">
        <v>80</v>
      </c>
      <c r="AB155">
        <v>1</v>
      </c>
      <c r="AC155">
        <v>10</v>
      </c>
      <c r="AD155">
        <v>6</v>
      </c>
      <c r="AE155">
        <v>2</v>
      </c>
      <c r="AF155">
        <v>7</v>
      </c>
      <c r="AG155">
        <v>7</v>
      </c>
      <c r="AH155">
        <v>6</v>
      </c>
      <c r="AI155">
        <v>2</v>
      </c>
    </row>
    <row r="156" spans="1:35" x14ac:dyDescent="0.25">
      <c r="A156">
        <v>38</v>
      </c>
      <c r="B156" s="1" t="s">
        <v>35</v>
      </c>
      <c r="C156" s="1" t="s">
        <v>44</v>
      </c>
      <c r="D156">
        <v>322</v>
      </c>
      <c r="E156" s="1" t="s">
        <v>53</v>
      </c>
      <c r="F156">
        <v>7</v>
      </c>
      <c r="G156">
        <v>2</v>
      </c>
      <c r="H156" s="1" t="s">
        <v>48</v>
      </c>
      <c r="I156">
        <v>1</v>
      </c>
      <c r="J156">
        <v>382</v>
      </c>
      <c r="K156">
        <v>1</v>
      </c>
      <c r="L156" s="1" t="s">
        <v>49</v>
      </c>
      <c r="M156">
        <v>44</v>
      </c>
      <c r="N156">
        <v>4</v>
      </c>
      <c r="O156">
        <v>2</v>
      </c>
      <c r="P156" s="1" t="s">
        <v>59</v>
      </c>
      <c r="Q156">
        <v>1</v>
      </c>
      <c r="R156" s="1" t="s">
        <v>50</v>
      </c>
      <c r="S156">
        <v>22420</v>
      </c>
      <c r="T156">
        <v>76764</v>
      </c>
      <c r="U156">
        <v>1</v>
      </c>
      <c r="V156" s="1" t="s">
        <v>42</v>
      </c>
      <c r="W156" s="1" t="s">
        <v>43</v>
      </c>
      <c r="X156">
        <v>24</v>
      </c>
      <c r="Y156">
        <v>4</v>
      </c>
      <c r="Z156">
        <v>3</v>
      </c>
      <c r="AA156">
        <v>80</v>
      </c>
      <c r="AB156">
        <v>1</v>
      </c>
      <c r="AC156">
        <v>8</v>
      </c>
      <c r="AD156">
        <v>3</v>
      </c>
      <c r="AE156">
        <v>3</v>
      </c>
      <c r="AF156">
        <v>8</v>
      </c>
      <c r="AG156">
        <v>0</v>
      </c>
      <c r="AH156">
        <v>7</v>
      </c>
      <c r="AI156">
        <v>7</v>
      </c>
    </row>
    <row r="157" spans="1:35" x14ac:dyDescent="0.25">
      <c r="A157">
        <v>26</v>
      </c>
      <c r="B157" s="1" t="s">
        <v>35</v>
      </c>
      <c r="C157" s="1" t="s">
        <v>36</v>
      </c>
      <c r="D157">
        <v>1479</v>
      </c>
      <c r="E157" s="1" t="s">
        <v>37</v>
      </c>
      <c r="F157">
        <v>1</v>
      </c>
      <c r="G157">
        <v>3</v>
      </c>
      <c r="H157" s="1" t="s">
        <v>38</v>
      </c>
      <c r="I157">
        <v>1</v>
      </c>
      <c r="J157">
        <v>384</v>
      </c>
      <c r="K157">
        <v>3</v>
      </c>
      <c r="L157" s="1" t="s">
        <v>49</v>
      </c>
      <c r="M157">
        <v>84</v>
      </c>
      <c r="N157">
        <v>3</v>
      </c>
      <c r="O157">
        <v>2</v>
      </c>
      <c r="P157" s="1" t="s">
        <v>51</v>
      </c>
      <c r="Q157">
        <v>2</v>
      </c>
      <c r="R157" s="1" t="s">
        <v>50</v>
      </c>
      <c r="S157">
        <v>25588</v>
      </c>
      <c r="T157">
        <v>107068</v>
      </c>
      <c r="U157">
        <v>1</v>
      </c>
      <c r="V157" s="1" t="s">
        <v>42</v>
      </c>
      <c r="W157" s="1" t="s">
        <v>35</v>
      </c>
      <c r="X157">
        <v>20</v>
      </c>
      <c r="Y157">
        <v>4</v>
      </c>
      <c r="Z157">
        <v>1</v>
      </c>
      <c r="AA157">
        <v>80</v>
      </c>
      <c r="AB157">
        <v>1</v>
      </c>
      <c r="AC157">
        <v>6</v>
      </c>
      <c r="AD157">
        <v>6</v>
      </c>
      <c r="AE157">
        <v>1</v>
      </c>
      <c r="AF157">
        <v>6</v>
      </c>
      <c r="AG157">
        <v>5</v>
      </c>
      <c r="AH157">
        <v>1</v>
      </c>
      <c r="AI157">
        <v>4</v>
      </c>
    </row>
    <row r="158" spans="1:35" x14ac:dyDescent="0.25">
      <c r="A158">
        <v>29</v>
      </c>
      <c r="B158" s="1" t="s">
        <v>35</v>
      </c>
      <c r="C158" s="1" t="s">
        <v>36</v>
      </c>
      <c r="D158">
        <v>442</v>
      </c>
      <c r="E158" s="1" t="s">
        <v>53</v>
      </c>
      <c r="F158">
        <v>2</v>
      </c>
      <c r="G158">
        <v>2</v>
      </c>
      <c r="H158" s="1" t="s">
        <v>38</v>
      </c>
      <c r="I158">
        <v>1</v>
      </c>
      <c r="J158">
        <v>388</v>
      </c>
      <c r="K158">
        <v>2</v>
      </c>
      <c r="L158" s="1" t="s">
        <v>39</v>
      </c>
      <c r="M158">
        <v>44</v>
      </c>
      <c r="N158">
        <v>3</v>
      </c>
      <c r="O158">
        <v>2</v>
      </c>
      <c r="P158" s="1" t="s">
        <v>59</v>
      </c>
      <c r="Q158">
        <v>4</v>
      </c>
      <c r="R158" s="1" t="s">
        <v>47</v>
      </c>
      <c r="S158">
        <v>18216</v>
      </c>
      <c r="T158">
        <v>81040</v>
      </c>
      <c r="U158">
        <v>1</v>
      </c>
      <c r="V158" s="1" t="s">
        <v>42</v>
      </c>
      <c r="W158" s="1" t="s">
        <v>35</v>
      </c>
      <c r="X158">
        <v>18</v>
      </c>
      <c r="Y158">
        <v>3</v>
      </c>
      <c r="Z158">
        <v>1</v>
      </c>
      <c r="AA158">
        <v>80</v>
      </c>
      <c r="AB158">
        <v>0</v>
      </c>
      <c r="AC158">
        <v>10</v>
      </c>
      <c r="AD158">
        <v>3</v>
      </c>
      <c r="AE158">
        <v>2</v>
      </c>
      <c r="AF158">
        <v>10</v>
      </c>
      <c r="AG158">
        <v>7</v>
      </c>
      <c r="AH158">
        <v>0</v>
      </c>
      <c r="AI158">
        <v>9</v>
      </c>
    </row>
    <row r="159" spans="1:35" x14ac:dyDescent="0.25">
      <c r="A159">
        <v>44</v>
      </c>
      <c r="B159" s="1" t="s">
        <v>43</v>
      </c>
      <c r="C159" s="1" t="s">
        <v>36</v>
      </c>
      <c r="D159">
        <v>920</v>
      </c>
      <c r="E159" s="1" t="s">
        <v>37</v>
      </c>
      <c r="F159">
        <v>24</v>
      </c>
      <c r="G159">
        <v>3</v>
      </c>
      <c r="H159" s="1" t="s">
        <v>38</v>
      </c>
      <c r="I159">
        <v>1</v>
      </c>
      <c r="J159">
        <v>392</v>
      </c>
      <c r="K159">
        <v>4</v>
      </c>
      <c r="L159" s="1" t="s">
        <v>39</v>
      </c>
      <c r="M159">
        <v>43</v>
      </c>
      <c r="N159">
        <v>3</v>
      </c>
      <c r="O159">
        <v>1</v>
      </c>
      <c r="P159" s="1" t="s">
        <v>46</v>
      </c>
      <c r="Q159">
        <v>3</v>
      </c>
      <c r="R159" s="1" t="s">
        <v>50</v>
      </c>
      <c r="S159">
        <v>12644</v>
      </c>
      <c r="T159">
        <v>79680</v>
      </c>
      <c r="U159">
        <v>3</v>
      </c>
      <c r="V159" s="1" t="s">
        <v>42</v>
      </c>
      <c r="W159" s="1" t="s">
        <v>43</v>
      </c>
      <c r="X159">
        <v>22</v>
      </c>
      <c r="Y159">
        <v>4</v>
      </c>
      <c r="Z159">
        <v>4</v>
      </c>
      <c r="AA159">
        <v>80</v>
      </c>
      <c r="AB159">
        <v>1</v>
      </c>
      <c r="AC159">
        <v>19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36</v>
      </c>
      <c r="B160" s="1" t="s">
        <v>35</v>
      </c>
      <c r="C160" s="1" t="s">
        <v>44</v>
      </c>
      <c r="D160">
        <v>506</v>
      </c>
      <c r="E160" s="1" t="s">
        <v>37</v>
      </c>
      <c r="F160">
        <v>3</v>
      </c>
      <c r="G160">
        <v>3</v>
      </c>
      <c r="H160" s="1" t="s">
        <v>60</v>
      </c>
      <c r="I160">
        <v>1</v>
      </c>
      <c r="J160">
        <v>397</v>
      </c>
      <c r="K160">
        <v>3</v>
      </c>
      <c r="L160" s="1" t="s">
        <v>39</v>
      </c>
      <c r="M160">
        <v>30</v>
      </c>
      <c r="N160">
        <v>3</v>
      </c>
      <c r="O160">
        <v>2</v>
      </c>
      <c r="P160" s="1" t="s">
        <v>40</v>
      </c>
      <c r="Q160">
        <v>2</v>
      </c>
      <c r="R160" s="1" t="s">
        <v>47</v>
      </c>
      <c r="S160">
        <v>17940</v>
      </c>
      <c r="T160">
        <v>105140</v>
      </c>
      <c r="U160">
        <v>4</v>
      </c>
      <c r="V160" s="1" t="s">
        <v>42</v>
      </c>
      <c r="W160" s="1" t="s">
        <v>35</v>
      </c>
      <c r="X160">
        <v>12</v>
      </c>
      <c r="Y160">
        <v>3</v>
      </c>
      <c r="Z160">
        <v>4</v>
      </c>
      <c r="AA160">
        <v>80</v>
      </c>
      <c r="AB160">
        <v>0</v>
      </c>
      <c r="AC160">
        <v>10</v>
      </c>
      <c r="AD160">
        <v>2</v>
      </c>
      <c r="AE160">
        <v>3</v>
      </c>
      <c r="AF160">
        <v>8</v>
      </c>
      <c r="AG160">
        <v>0</v>
      </c>
      <c r="AH160">
        <v>7</v>
      </c>
      <c r="AI160">
        <v>7</v>
      </c>
    </row>
    <row r="161" spans="1:35" x14ac:dyDescent="0.25">
      <c r="A161">
        <v>26</v>
      </c>
      <c r="B161" s="1" t="s">
        <v>43</v>
      </c>
      <c r="C161" s="1" t="s">
        <v>44</v>
      </c>
      <c r="D161">
        <v>950</v>
      </c>
      <c r="E161" s="1" t="s">
        <v>53</v>
      </c>
      <c r="F161">
        <v>4</v>
      </c>
      <c r="G161">
        <v>4</v>
      </c>
      <c r="H161" s="1" t="s">
        <v>58</v>
      </c>
      <c r="I161">
        <v>1</v>
      </c>
      <c r="J161">
        <v>401</v>
      </c>
      <c r="K161">
        <v>4</v>
      </c>
      <c r="L161" s="1" t="s">
        <v>39</v>
      </c>
      <c r="M161">
        <v>48</v>
      </c>
      <c r="N161">
        <v>2</v>
      </c>
      <c r="O161">
        <v>2</v>
      </c>
      <c r="P161" s="1" t="s">
        <v>59</v>
      </c>
      <c r="Q161">
        <v>4</v>
      </c>
      <c r="R161" s="1" t="s">
        <v>47</v>
      </c>
      <c r="S161">
        <v>23312</v>
      </c>
      <c r="T161">
        <v>33800</v>
      </c>
      <c r="U161">
        <v>1</v>
      </c>
      <c r="V161" s="1" t="s">
        <v>42</v>
      </c>
      <c r="W161" s="1" t="s">
        <v>43</v>
      </c>
      <c r="X161">
        <v>12</v>
      </c>
      <c r="Y161">
        <v>3</v>
      </c>
      <c r="Z161">
        <v>2</v>
      </c>
      <c r="AA161">
        <v>80</v>
      </c>
      <c r="AB161">
        <v>0</v>
      </c>
      <c r="AC161">
        <v>8</v>
      </c>
      <c r="AD161">
        <v>0</v>
      </c>
      <c r="AE161">
        <v>3</v>
      </c>
      <c r="AF161">
        <v>8</v>
      </c>
      <c r="AG161">
        <v>7</v>
      </c>
      <c r="AH161">
        <v>7</v>
      </c>
      <c r="AI161">
        <v>4</v>
      </c>
    </row>
    <row r="162" spans="1:35" x14ac:dyDescent="0.25">
      <c r="A162">
        <v>37</v>
      </c>
      <c r="B162" s="1" t="s">
        <v>35</v>
      </c>
      <c r="C162" s="1" t="s">
        <v>36</v>
      </c>
      <c r="D162">
        <v>889</v>
      </c>
      <c r="E162" s="1" t="s">
        <v>37</v>
      </c>
      <c r="F162">
        <v>9</v>
      </c>
      <c r="G162">
        <v>3</v>
      </c>
      <c r="H162" s="1" t="s">
        <v>48</v>
      </c>
      <c r="I162">
        <v>1</v>
      </c>
      <c r="J162">
        <v>403</v>
      </c>
      <c r="K162">
        <v>2</v>
      </c>
      <c r="L162" s="1" t="s">
        <v>39</v>
      </c>
      <c r="M162">
        <v>53</v>
      </c>
      <c r="N162">
        <v>3</v>
      </c>
      <c r="O162">
        <v>1</v>
      </c>
      <c r="P162" s="1" t="s">
        <v>40</v>
      </c>
      <c r="Q162">
        <v>4</v>
      </c>
      <c r="R162" s="1" t="s">
        <v>41</v>
      </c>
      <c r="S162">
        <v>9304</v>
      </c>
      <c r="T162">
        <v>45644</v>
      </c>
      <c r="U162">
        <v>1</v>
      </c>
      <c r="V162" s="1" t="s">
        <v>42</v>
      </c>
      <c r="W162" s="1" t="s">
        <v>43</v>
      </c>
      <c r="X162">
        <v>12</v>
      </c>
      <c r="Y162">
        <v>3</v>
      </c>
      <c r="Z162">
        <v>3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4</v>
      </c>
      <c r="AG162">
        <v>2</v>
      </c>
      <c r="AH162">
        <v>1</v>
      </c>
      <c r="AI162">
        <v>2</v>
      </c>
    </row>
    <row r="163" spans="1:35" x14ac:dyDescent="0.25">
      <c r="A163">
        <v>35</v>
      </c>
      <c r="B163" s="1" t="s">
        <v>35</v>
      </c>
      <c r="C163" s="1" t="s">
        <v>44</v>
      </c>
      <c r="D163">
        <v>1232</v>
      </c>
      <c r="E163" s="1" t="s">
        <v>53</v>
      </c>
      <c r="F163">
        <v>16</v>
      </c>
      <c r="G163">
        <v>3</v>
      </c>
      <c r="H163" s="1" t="s">
        <v>58</v>
      </c>
      <c r="I163">
        <v>1</v>
      </c>
      <c r="J163">
        <v>406</v>
      </c>
      <c r="K163">
        <v>3</v>
      </c>
      <c r="L163" s="1" t="s">
        <v>39</v>
      </c>
      <c r="M163">
        <v>96</v>
      </c>
      <c r="N163">
        <v>3</v>
      </c>
      <c r="O163">
        <v>3</v>
      </c>
      <c r="P163" s="1" t="s">
        <v>59</v>
      </c>
      <c r="Q163">
        <v>2</v>
      </c>
      <c r="R163" s="1" t="s">
        <v>41</v>
      </c>
      <c r="S163">
        <v>32080</v>
      </c>
      <c r="T163">
        <v>20400</v>
      </c>
      <c r="U163">
        <v>0</v>
      </c>
      <c r="V163" s="1" t="s">
        <v>42</v>
      </c>
      <c r="W163" s="1" t="s">
        <v>35</v>
      </c>
      <c r="X163">
        <v>15</v>
      </c>
      <c r="Y163">
        <v>3</v>
      </c>
      <c r="Z163">
        <v>3</v>
      </c>
      <c r="AA163">
        <v>80</v>
      </c>
      <c r="AB163">
        <v>2</v>
      </c>
      <c r="AC163">
        <v>12</v>
      </c>
      <c r="AD163">
        <v>3</v>
      </c>
      <c r="AE163">
        <v>2</v>
      </c>
      <c r="AF163">
        <v>11</v>
      </c>
      <c r="AG163">
        <v>9</v>
      </c>
      <c r="AH163">
        <v>6</v>
      </c>
      <c r="AI163">
        <v>9</v>
      </c>
    </row>
    <row r="164" spans="1:35" x14ac:dyDescent="0.25">
      <c r="A164">
        <v>51</v>
      </c>
      <c r="B164" s="1" t="s">
        <v>35</v>
      </c>
      <c r="C164" s="1" t="s">
        <v>44</v>
      </c>
      <c r="D164">
        <v>1302</v>
      </c>
      <c r="E164" s="1" t="s">
        <v>37</v>
      </c>
      <c r="F164">
        <v>2</v>
      </c>
      <c r="G164">
        <v>3</v>
      </c>
      <c r="H164" s="1" t="s">
        <v>48</v>
      </c>
      <c r="I164">
        <v>1</v>
      </c>
      <c r="J164">
        <v>408</v>
      </c>
      <c r="K164">
        <v>4</v>
      </c>
      <c r="L164" s="1" t="s">
        <v>39</v>
      </c>
      <c r="M164">
        <v>84</v>
      </c>
      <c r="N164">
        <v>1</v>
      </c>
      <c r="O164">
        <v>2</v>
      </c>
      <c r="P164" s="1" t="s">
        <v>51</v>
      </c>
      <c r="Q164">
        <v>2</v>
      </c>
      <c r="R164" s="1" t="s">
        <v>50</v>
      </c>
      <c r="S164">
        <v>21928</v>
      </c>
      <c r="T164">
        <v>65284</v>
      </c>
      <c r="U164">
        <v>5</v>
      </c>
      <c r="V164" s="1" t="s">
        <v>42</v>
      </c>
      <c r="W164" s="1" t="s">
        <v>35</v>
      </c>
      <c r="X164">
        <v>18</v>
      </c>
      <c r="Y164">
        <v>3</v>
      </c>
      <c r="Z164">
        <v>4</v>
      </c>
      <c r="AA164">
        <v>80</v>
      </c>
      <c r="AB164">
        <v>1</v>
      </c>
      <c r="AC164">
        <v>13</v>
      </c>
      <c r="AD164">
        <v>3</v>
      </c>
      <c r="AE164">
        <v>3</v>
      </c>
      <c r="AF164">
        <v>4</v>
      </c>
      <c r="AG164">
        <v>1</v>
      </c>
      <c r="AH164">
        <v>1</v>
      </c>
      <c r="AI164">
        <v>2</v>
      </c>
    </row>
    <row r="165" spans="1:35" x14ac:dyDescent="0.25">
      <c r="A165">
        <v>41</v>
      </c>
      <c r="B165" s="1" t="s">
        <v>35</v>
      </c>
      <c r="C165" s="1" t="s">
        <v>44</v>
      </c>
      <c r="D165">
        <v>334</v>
      </c>
      <c r="E165" s="1" t="s">
        <v>53</v>
      </c>
      <c r="F165">
        <v>2</v>
      </c>
      <c r="G165">
        <v>4</v>
      </c>
      <c r="H165" s="1" t="s">
        <v>38</v>
      </c>
      <c r="I165">
        <v>1</v>
      </c>
      <c r="J165">
        <v>410</v>
      </c>
      <c r="K165">
        <v>4</v>
      </c>
      <c r="L165" s="1" t="s">
        <v>39</v>
      </c>
      <c r="M165">
        <v>88</v>
      </c>
      <c r="N165">
        <v>3</v>
      </c>
      <c r="O165">
        <v>4</v>
      </c>
      <c r="P165" s="1" t="s">
        <v>56</v>
      </c>
      <c r="Q165">
        <v>2</v>
      </c>
      <c r="R165" s="1" t="s">
        <v>47</v>
      </c>
      <c r="S165">
        <v>64060</v>
      </c>
      <c r="T165">
        <v>63584</v>
      </c>
      <c r="U165">
        <v>1</v>
      </c>
      <c r="V165" s="1" t="s">
        <v>42</v>
      </c>
      <c r="W165" s="1" t="s">
        <v>35</v>
      </c>
      <c r="X165">
        <v>19</v>
      </c>
      <c r="Y165">
        <v>3</v>
      </c>
      <c r="Z165">
        <v>2</v>
      </c>
      <c r="AA165">
        <v>80</v>
      </c>
      <c r="AB165">
        <v>0</v>
      </c>
      <c r="AC165">
        <v>22</v>
      </c>
      <c r="AD165">
        <v>2</v>
      </c>
      <c r="AE165">
        <v>3</v>
      </c>
      <c r="AF165">
        <v>22</v>
      </c>
      <c r="AG165">
        <v>10</v>
      </c>
      <c r="AH165">
        <v>0</v>
      </c>
      <c r="AI165">
        <v>4</v>
      </c>
    </row>
    <row r="166" spans="1:35" x14ac:dyDescent="0.25">
      <c r="A166">
        <v>31</v>
      </c>
      <c r="B166" s="1" t="s">
        <v>35</v>
      </c>
      <c r="C166" s="1" t="s">
        <v>44</v>
      </c>
      <c r="D166">
        <v>218</v>
      </c>
      <c r="E166" s="1" t="s">
        <v>53</v>
      </c>
      <c r="F166">
        <v>7</v>
      </c>
      <c r="G166">
        <v>3</v>
      </c>
      <c r="H166" s="1" t="s">
        <v>60</v>
      </c>
      <c r="I166">
        <v>1</v>
      </c>
      <c r="J166">
        <v>416</v>
      </c>
      <c r="K166">
        <v>2</v>
      </c>
      <c r="L166" s="1" t="s">
        <v>39</v>
      </c>
      <c r="M166">
        <v>100</v>
      </c>
      <c r="N166">
        <v>4</v>
      </c>
      <c r="O166">
        <v>2</v>
      </c>
      <c r="P166" s="1" t="s">
        <v>59</v>
      </c>
      <c r="Q166">
        <v>4</v>
      </c>
      <c r="R166" s="1" t="s">
        <v>41</v>
      </c>
      <c r="S166">
        <v>27716</v>
      </c>
      <c r="T166">
        <v>48964</v>
      </c>
      <c r="U166">
        <v>4</v>
      </c>
      <c r="V166" s="1" t="s">
        <v>42</v>
      </c>
      <c r="W166" s="1" t="s">
        <v>35</v>
      </c>
      <c r="X166">
        <v>11</v>
      </c>
      <c r="Y166">
        <v>3</v>
      </c>
      <c r="Z166">
        <v>2</v>
      </c>
      <c r="AA166">
        <v>80</v>
      </c>
      <c r="AB166">
        <v>1</v>
      </c>
      <c r="AC166">
        <v>10</v>
      </c>
      <c r="AD166">
        <v>3</v>
      </c>
      <c r="AE166">
        <v>2</v>
      </c>
      <c r="AF166">
        <v>8</v>
      </c>
      <c r="AG166">
        <v>7</v>
      </c>
      <c r="AH166">
        <v>7</v>
      </c>
      <c r="AI166">
        <v>7</v>
      </c>
    </row>
    <row r="167" spans="1:35" x14ac:dyDescent="0.25">
      <c r="A167">
        <v>39</v>
      </c>
      <c r="B167" s="1" t="s">
        <v>35</v>
      </c>
      <c r="C167" s="1" t="s">
        <v>44</v>
      </c>
      <c r="D167">
        <v>1132</v>
      </c>
      <c r="E167" s="1" t="s">
        <v>37</v>
      </c>
      <c r="F167">
        <v>1</v>
      </c>
      <c r="G167">
        <v>3</v>
      </c>
      <c r="H167" s="1" t="s">
        <v>48</v>
      </c>
      <c r="I167">
        <v>1</v>
      </c>
      <c r="J167">
        <v>417</v>
      </c>
      <c r="K167">
        <v>3</v>
      </c>
      <c r="L167" s="1" t="s">
        <v>39</v>
      </c>
      <c r="M167">
        <v>48</v>
      </c>
      <c r="N167">
        <v>4</v>
      </c>
      <c r="O167">
        <v>3</v>
      </c>
      <c r="P167" s="1" t="s">
        <v>57</v>
      </c>
      <c r="Q167">
        <v>4</v>
      </c>
      <c r="R167" s="1" t="s">
        <v>50</v>
      </c>
      <c r="S167">
        <v>38452</v>
      </c>
      <c r="T167">
        <v>43768</v>
      </c>
      <c r="U167">
        <v>0</v>
      </c>
      <c r="V167" s="1" t="s">
        <v>42</v>
      </c>
      <c r="W167" s="1" t="s">
        <v>35</v>
      </c>
      <c r="X167">
        <v>17</v>
      </c>
      <c r="Y167">
        <v>3</v>
      </c>
      <c r="Z167">
        <v>1</v>
      </c>
      <c r="AA167">
        <v>80</v>
      </c>
      <c r="AB167">
        <v>3</v>
      </c>
      <c r="AC167">
        <v>19</v>
      </c>
      <c r="AD167">
        <v>5</v>
      </c>
      <c r="AE167">
        <v>2</v>
      </c>
      <c r="AF167">
        <v>18</v>
      </c>
      <c r="AG167">
        <v>10</v>
      </c>
      <c r="AH167">
        <v>3</v>
      </c>
      <c r="AI167">
        <v>7</v>
      </c>
    </row>
    <row r="168" spans="1:35" x14ac:dyDescent="0.25">
      <c r="A168">
        <v>36</v>
      </c>
      <c r="B168" s="1" t="s">
        <v>35</v>
      </c>
      <c r="C168" s="1" t="s">
        <v>52</v>
      </c>
      <c r="D168">
        <v>1105</v>
      </c>
      <c r="E168" s="1" t="s">
        <v>37</v>
      </c>
      <c r="F168">
        <v>24</v>
      </c>
      <c r="G168">
        <v>4</v>
      </c>
      <c r="H168" s="1" t="s">
        <v>38</v>
      </c>
      <c r="I168">
        <v>1</v>
      </c>
      <c r="J168">
        <v>419</v>
      </c>
      <c r="K168">
        <v>2</v>
      </c>
      <c r="L168" s="1" t="s">
        <v>49</v>
      </c>
      <c r="M168">
        <v>47</v>
      </c>
      <c r="N168">
        <v>3</v>
      </c>
      <c r="O168">
        <v>2</v>
      </c>
      <c r="P168" s="1" t="s">
        <v>46</v>
      </c>
      <c r="Q168">
        <v>2</v>
      </c>
      <c r="R168" s="1" t="s">
        <v>41</v>
      </c>
      <c r="S168">
        <v>22696</v>
      </c>
      <c r="T168">
        <v>27708</v>
      </c>
      <c r="U168">
        <v>7</v>
      </c>
      <c r="V168" s="1" t="s">
        <v>42</v>
      </c>
      <c r="W168" s="1" t="s">
        <v>35</v>
      </c>
      <c r="X168">
        <v>15</v>
      </c>
      <c r="Y168">
        <v>3</v>
      </c>
      <c r="Z168">
        <v>3</v>
      </c>
      <c r="AA168">
        <v>80</v>
      </c>
      <c r="AB168">
        <v>1</v>
      </c>
      <c r="AC168">
        <v>11</v>
      </c>
      <c r="AD168">
        <v>3</v>
      </c>
      <c r="AE168">
        <v>3</v>
      </c>
      <c r="AF168">
        <v>9</v>
      </c>
      <c r="AG168">
        <v>8</v>
      </c>
      <c r="AH168">
        <v>0</v>
      </c>
      <c r="AI168">
        <v>8</v>
      </c>
    </row>
    <row r="169" spans="1:35" x14ac:dyDescent="0.25">
      <c r="A169">
        <v>38</v>
      </c>
      <c r="B169" s="1" t="s">
        <v>35</v>
      </c>
      <c r="C169" s="1" t="s">
        <v>44</v>
      </c>
      <c r="D169">
        <v>849</v>
      </c>
      <c r="E169" s="1" t="s">
        <v>37</v>
      </c>
      <c r="F169">
        <v>25</v>
      </c>
      <c r="G169">
        <v>2</v>
      </c>
      <c r="H169" s="1" t="s">
        <v>38</v>
      </c>
      <c r="I169">
        <v>1</v>
      </c>
      <c r="J169">
        <v>421</v>
      </c>
      <c r="K169">
        <v>1</v>
      </c>
      <c r="L169" s="1" t="s">
        <v>49</v>
      </c>
      <c r="M169">
        <v>81</v>
      </c>
      <c r="N169">
        <v>2</v>
      </c>
      <c r="O169">
        <v>3</v>
      </c>
      <c r="P169" s="1" t="s">
        <v>55</v>
      </c>
      <c r="Q169">
        <v>2</v>
      </c>
      <c r="R169" s="1" t="s">
        <v>41</v>
      </c>
      <c r="S169">
        <v>48244</v>
      </c>
      <c r="T169">
        <v>106828</v>
      </c>
      <c r="U169">
        <v>3</v>
      </c>
      <c r="V169" s="1" t="s">
        <v>42</v>
      </c>
      <c r="W169" s="1" t="s">
        <v>35</v>
      </c>
      <c r="X169">
        <v>17</v>
      </c>
      <c r="Y169">
        <v>3</v>
      </c>
      <c r="Z169">
        <v>3</v>
      </c>
      <c r="AA169">
        <v>80</v>
      </c>
      <c r="AB169">
        <v>1</v>
      </c>
      <c r="AC169">
        <v>19</v>
      </c>
      <c r="AD169">
        <v>2</v>
      </c>
      <c r="AE169">
        <v>3</v>
      </c>
      <c r="AF169">
        <v>10</v>
      </c>
      <c r="AG169">
        <v>8</v>
      </c>
      <c r="AH169">
        <v>0</v>
      </c>
      <c r="AI169">
        <v>1</v>
      </c>
    </row>
    <row r="170" spans="1:35" x14ac:dyDescent="0.25">
      <c r="A170">
        <v>31</v>
      </c>
      <c r="B170" s="1" t="s">
        <v>35</v>
      </c>
      <c r="C170" s="1" t="s">
        <v>44</v>
      </c>
      <c r="D170">
        <v>691</v>
      </c>
      <c r="E170" s="1" t="s">
        <v>37</v>
      </c>
      <c r="F170">
        <v>5</v>
      </c>
      <c r="G170">
        <v>4</v>
      </c>
      <c r="H170" s="1" t="s">
        <v>60</v>
      </c>
      <c r="I170">
        <v>1</v>
      </c>
      <c r="J170">
        <v>423</v>
      </c>
      <c r="K170">
        <v>3</v>
      </c>
      <c r="L170" s="1" t="s">
        <v>39</v>
      </c>
      <c r="M170">
        <v>86</v>
      </c>
      <c r="N170">
        <v>3</v>
      </c>
      <c r="O170">
        <v>1</v>
      </c>
      <c r="P170" s="1" t="s">
        <v>40</v>
      </c>
      <c r="Q170">
        <v>4</v>
      </c>
      <c r="R170" s="1" t="s">
        <v>41</v>
      </c>
      <c r="S170">
        <v>19284</v>
      </c>
      <c r="T170">
        <v>40308</v>
      </c>
      <c r="U170">
        <v>0</v>
      </c>
      <c r="V170" s="1" t="s">
        <v>42</v>
      </c>
      <c r="W170" s="1" t="s">
        <v>43</v>
      </c>
      <c r="X170">
        <v>12</v>
      </c>
      <c r="Y170">
        <v>3</v>
      </c>
      <c r="Z170">
        <v>3</v>
      </c>
      <c r="AA170">
        <v>80</v>
      </c>
      <c r="AB170">
        <v>1</v>
      </c>
      <c r="AC170">
        <v>6</v>
      </c>
      <c r="AD170">
        <v>4</v>
      </c>
      <c r="AE170">
        <v>3</v>
      </c>
      <c r="AF170">
        <v>5</v>
      </c>
      <c r="AG170">
        <v>2</v>
      </c>
      <c r="AH170">
        <v>0</v>
      </c>
      <c r="AI170">
        <v>3</v>
      </c>
    </row>
    <row r="171" spans="1:35" x14ac:dyDescent="0.25">
      <c r="A171">
        <v>31</v>
      </c>
      <c r="B171" s="1" t="s">
        <v>35</v>
      </c>
      <c r="C171" s="1" t="s">
        <v>44</v>
      </c>
      <c r="D171">
        <v>106</v>
      </c>
      <c r="E171" s="1" t="s">
        <v>61</v>
      </c>
      <c r="F171">
        <v>2</v>
      </c>
      <c r="G171">
        <v>3</v>
      </c>
      <c r="H171" s="1" t="s">
        <v>61</v>
      </c>
      <c r="I171">
        <v>1</v>
      </c>
      <c r="J171">
        <v>424</v>
      </c>
      <c r="K171">
        <v>1</v>
      </c>
      <c r="L171" s="1" t="s">
        <v>39</v>
      </c>
      <c r="M171">
        <v>62</v>
      </c>
      <c r="N171">
        <v>2</v>
      </c>
      <c r="O171">
        <v>2</v>
      </c>
      <c r="P171" s="1" t="s">
        <v>61</v>
      </c>
      <c r="Q171">
        <v>1</v>
      </c>
      <c r="R171" s="1" t="s">
        <v>41</v>
      </c>
      <c r="S171">
        <v>25640</v>
      </c>
      <c r="T171">
        <v>71288</v>
      </c>
      <c r="U171">
        <v>3</v>
      </c>
      <c r="V171" s="1" t="s">
        <v>42</v>
      </c>
      <c r="W171" s="1" t="s">
        <v>35</v>
      </c>
      <c r="X171">
        <v>12</v>
      </c>
      <c r="Y171">
        <v>3</v>
      </c>
      <c r="Z171">
        <v>4</v>
      </c>
      <c r="AA171">
        <v>80</v>
      </c>
      <c r="AB171">
        <v>0</v>
      </c>
      <c r="AC171">
        <v>9</v>
      </c>
      <c r="AD171">
        <v>1</v>
      </c>
      <c r="AE171">
        <v>3</v>
      </c>
      <c r="AF171">
        <v>2</v>
      </c>
      <c r="AG171">
        <v>2</v>
      </c>
      <c r="AH171">
        <v>1</v>
      </c>
      <c r="AI171">
        <v>0</v>
      </c>
    </row>
    <row r="172" spans="1:35" x14ac:dyDescent="0.25">
      <c r="A172">
        <v>45</v>
      </c>
      <c r="B172" s="1" t="s">
        <v>35</v>
      </c>
      <c r="C172" s="1" t="s">
        <v>36</v>
      </c>
      <c r="D172">
        <v>1249</v>
      </c>
      <c r="E172" s="1" t="s">
        <v>37</v>
      </c>
      <c r="F172">
        <v>7</v>
      </c>
      <c r="G172">
        <v>3</v>
      </c>
      <c r="H172" s="1" t="s">
        <v>38</v>
      </c>
      <c r="I172">
        <v>1</v>
      </c>
      <c r="J172">
        <v>425</v>
      </c>
      <c r="K172">
        <v>1</v>
      </c>
      <c r="L172" s="1" t="s">
        <v>39</v>
      </c>
      <c r="M172">
        <v>97</v>
      </c>
      <c r="N172">
        <v>3</v>
      </c>
      <c r="O172">
        <v>3</v>
      </c>
      <c r="P172" s="1" t="s">
        <v>46</v>
      </c>
      <c r="Q172">
        <v>1</v>
      </c>
      <c r="R172" s="1" t="s">
        <v>50</v>
      </c>
      <c r="S172">
        <v>20840</v>
      </c>
      <c r="T172">
        <v>81232</v>
      </c>
      <c r="U172">
        <v>1</v>
      </c>
      <c r="V172" s="1" t="s">
        <v>42</v>
      </c>
      <c r="W172" s="1" t="s">
        <v>35</v>
      </c>
      <c r="X172">
        <v>18</v>
      </c>
      <c r="Y172">
        <v>3</v>
      </c>
      <c r="Z172">
        <v>1</v>
      </c>
      <c r="AA172">
        <v>80</v>
      </c>
      <c r="AB172">
        <v>1</v>
      </c>
      <c r="AC172">
        <v>24</v>
      </c>
      <c r="AD172">
        <v>2</v>
      </c>
      <c r="AE172">
        <v>3</v>
      </c>
      <c r="AF172">
        <v>24</v>
      </c>
      <c r="AG172">
        <v>9</v>
      </c>
      <c r="AH172">
        <v>9</v>
      </c>
      <c r="AI172">
        <v>11</v>
      </c>
    </row>
    <row r="173" spans="1:35" x14ac:dyDescent="0.25">
      <c r="A173">
        <v>43</v>
      </c>
      <c r="B173" s="1" t="s">
        <v>35</v>
      </c>
      <c r="C173" s="1" t="s">
        <v>36</v>
      </c>
      <c r="D173">
        <v>185</v>
      </c>
      <c r="E173" s="1" t="s">
        <v>37</v>
      </c>
      <c r="F173">
        <v>10</v>
      </c>
      <c r="G173">
        <v>4</v>
      </c>
      <c r="H173" s="1" t="s">
        <v>38</v>
      </c>
      <c r="I173">
        <v>1</v>
      </c>
      <c r="J173">
        <v>430</v>
      </c>
      <c r="K173">
        <v>3</v>
      </c>
      <c r="L173" s="1" t="s">
        <v>49</v>
      </c>
      <c r="M173">
        <v>33</v>
      </c>
      <c r="N173">
        <v>3</v>
      </c>
      <c r="O173">
        <v>1</v>
      </c>
      <c r="P173" s="1" t="s">
        <v>46</v>
      </c>
      <c r="Q173">
        <v>4</v>
      </c>
      <c r="R173" s="1" t="s">
        <v>47</v>
      </c>
      <c r="S173">
        <v>9820</v>
      </c>
      <c r="T173">
        <v>42700</v>
      </c>
      <c r="U173">
        <v>0</v>
      </c>
      <c r="V173" s="1" t="s">
        <v>42</v>
      </c>
      <c r="W173" s="1" t="s">
        <v>35</v>
      </c>
      <c r="X173">
        <v>19</v>
      </c>
      <c r="Y173">
        <v>3</v>
      </c>
      <c r="Z173">
        <v>1</v>
      </c>
      <c r="AA173">
        <v>80</v>
      </c>
      <c r="AB173">
        <v>0</v>
      </c>
      <c r="AC173">
        <v>9</v>
      </c>
      <c r="AD173">
        <v>5</v>
      </c>
      <c r="AE173">
        <v>3</v>
      </c>
      <c r="AF173">
        <v>8</v>
      </c>
      <c r="AG173">
        <v>7</v>
      </c>
      <c r="AH173">
        <v>1</v>
      </c>
      <c r="AI173">
        <v>7</v>
      </c>
    </row>
    <row r="174" spans="1:35" x14ac:dyDescent="0.25">
      <c r="A174">
        <v>52</v>
      </c>
      <c r="B174" s="1" t="s">
        <v>43</v>
      </c>
      <c r="C174" s="1" t="s">
        <v>44</v>
      </c>
      <c r="D174">
        <v>723</v>
      </c>
      <c r="E174" s="1" t="s">
        <v>37</v>
      </c>
      <c r="F174">
        <v>8</v>
      </c>
      <c r="G174">
        <v>4</v>
      </c>
      <c r="H174" s="1" t="s">
        <v>48</v>
      </c>
      <c r="I174">
        <v>1</v>
      </c>
      <c r="J174">
        <v>433</v>
      </c>
      <c r="K174">
        <v>3</v>
      </c>
      <c r="L174" s="1" t="s">
        <v>39</v>
      </c>
      <c r="M174">
        <v>85</v>
      </c>
      <c r="N174">
        <v>2</v>
      </c>
      <c r="O174">
        <v>2</v>
      </c>
      <c r="P174" s="1" t="s">
        <v>40</v>
      </c>
      <c r="Q174">
        <v>2</v>
      </c>
      <c r="R174" s="1" t="s">
        <v>41</v>
      </c>
      <c r="S174">
        <v>19764</v>
      </c>
      <c r="T174">
        <v>70988</v>
      </c>
      <c r="U174">
        <v>2</v>
      </c>
      <c r="V174" s="1" t="s">
        <v>42</v>
      </c>
      <c r="W174" s="1" t="s">
        <v>35</v>
      </c>
      <c r="X174">
        <v>15</v>
      </c>
      <c r="Y174">
        <v>3</v>
      </c>
      <c r="Z174">
        <v>1</v>
      </c>
      <c r="AA174">
        <v>80</v>
      </c>
      <c r="AB174">
        <v>0</v>
      </c>
      <c r="AC174">
        <v>11</v>
      </c>
      <c r="AD174">
        <v>3</v>
      </c>
      <c r="AE174">
        <v>2</v>
      </c>
      <c r="AF174">
        <v>8</v>
      </c>
      <c r="AG174">
        <v>2</v>
      </c>
      <c r="AH174">
        <v>7</v>
      </c>
      <c r="AI174">
        <v>7</v>
      </c>
    </row>
    <row r="175" spans="1:35" x14ac:dyDescent="0.25">
      <c r="A175">
        <v>27</v>
      </c>
      <c r="B175" s="1" t="s">
        <v>35</v>
      </c>
      <c r="C175" s="1" t="s">
        <v>44</v>
      </c>
      <c r="D175">
        <v>1220</v>
      </c>
      <c r="E175" s="1" t="s">
        <v>37</v>
      </c>
      <c r="F175">
        <v>5</v>
      </c>
      <c r="G175">
        <v>3</v>
      </c>
      <c r="H175" s="1" t="s">
        <v>38</v>
      </c>
      <c r="I175">
        <v>1</v>
      </c>
      <c r="J175">
        <v>434</v>
      </c>
      <c r="K175">
        <v>3</v>
      </c>
      <c r="L175" s="1" t="s">
        <v>49</v>
      </c>
      <c r="M175">
        <v>85</v>
      </c>
      <c r="N175">
        <v>3</v>
      </c>
      <c r="O175">
        <v>1</v>
      </c>
      <c r="P175" s="1" t="s">
        <v>40</v>
      </c>
      <c r="Q175">
        <v>2</v>
      </c>
      <c r="R175" s="1" t="s">
        <v>47</v>
      </c>
      <c r="S175">
        <v>9912</v>
      </c>
      <c r="T175">
        <v>83752</v>
      </c>
      <c r="U175">
        <v>1</v>
      </c>
      <c r="V175" s="1" t="s">
        <v>42</v>
      </c>
      <c r="W175" s="1" t="s">
        <v>43</v>
      </c>
      <c r="X175">
        <v>12</v>
      </c>
      <c r="Y175">
        <v>3</v>
      </c>
      <c r="Z175">
        <v>2</v>
      </c>
      <c r="AA175">
        <v>80</v>
      </c>
      <c r="AB175">
        <v>0</v>
      </c>
      <c r="AC175">
        <v>4</v>
      </c>
      <c r="AD175">
        <v>2</v>
      </c>
      <c r="AE175">
        <v>2</v>
      </c>
      <c r="AF175">
        <v>4</v>
      </c>
      <c r="AG175">
        <v>3</v>
      </c>
      <c r="AH175">
        <v>1</v>
      </c>
      <c r="AI175">
        <v>2</v>
      </c>
    </row>
    <row r="176" spans="1:35" x14ac:dyDescent="0.25">
      <c r="A176">
        <v>32</v>
      </c>
      <c r="B176" s="1" t="s">
        <v>35</v>
      </c>
      <c r="C176" s="1" t="s">
        <v>44</v>
      </c>
      <c r="D176">
        <v>588</v>
      </c>
      <c r="E176" s="1" t="s">
        <v>53</v>
      </c>
      <c r="F176">
        <v>8</v>
      </c>
      <c r="G176">
        <v>2</v>
      </c>
      <c r="H176" s="1" t="s">
        <v>60</v>
      </c>
      <c r="I176">
        <v>1</v>
      </c>
      <c r="J176">
        <v>436</v>
      </c>
      <c r="K176">
        <v>3</v>
      </c>
      <c r="L176" s="1" t="s">
        <v>49</v>
      </c>
      <c r="M176">
        <v>65</v>
      </c>
      <c r="N176">
        <v>2</v>
      </c>
      <c r="O176">
        <v>2</v>
      </c>
      <c r="P176" s="1" t="s">
        <v>59</v>
      </c>
      <c r="Q176">
        <v>2</v>
      </c>
      <c r="R176" s="1" t="s">
        <v>41</v>
      </c>
      <c r="S176">
        <v>20912</v>
      </c>
      <c r="T176">
        <v>98496</v>
      </c>
      <c r="U176">
        <v>1</v>
      </c>
      <c r="V176" s="1" t="s">
        <v>42</v>
      </c>
      <c r="W176" s="1" t="s">
        <v>43</v>
      </c>
      <c r="X176">
        <v>11</v>
      </c>
      <c r="Y176">
        <v>3</v>
      </c>
      <c r="Z176">
        <v>4</v>
      </c>
      <c r="AA176">
        <v>80</v>
      </c>
      <c r="AB176">
        <v>0</v>
      </c>
      <c r="AC176">
        <v>13</v>
      </c>
      <c r="AD176">
        <v>2</v>
      </c>
      <c r="AE176">
        <v>3</v>
      </c>
      <c r="AF176">
        <v>13</v>
      </c>
      <c r="AG176">
        <v>12</v>
      </c>
      <c r="AH176">
        <v>11</v>
      </c>
      <c r="AI176">
        <v>9</v>
      </c>
    </row>
    <row r="177" spans="1:35" x14ac:dyDescent="0.25">
      <c r="A177">
        <v>27</v>
      </c>
      <c r="B177" s="1" t="s">
        <v>35</v>
      </c>
      <c r="C177" s="1" t="s">
        <v>44</v>
      </c>
      <c r="D177">
        <v>1377</v>
      </c>
      <c r="E177" s="1" t="s">
        <v>53</v>
      </c>
      <c r="F177">
        <v>2</v>
      </c>
      <c r="G177">
        <v>3</v>
      </c>
      <c r="H177" s="1" t="s">
        <v>38</v>
      </c>
      <c r="I177">
        <v>1</v>
      </c>
      <c r="J177">
        <v>437</v>
      </c>
      <c r="K177">
        <v>4</v>
      </c>
      <c r="L177" s="1" t="s">
        <v>39</v>
      </c>
      <c r="M177">
        <v>74</v>
      </c>
      <c r="N177">
        <v>3</v>
      </c>
      <c r="O177">
        <v>2</v>
      </c>
      <c r="P177" s="1" t="s">
        <v>59</v>
      </c>
      <c r="Q177">
        <v>3</v>
      </c>
      <c r="R177" s="1" t="s">
        <v>47</v>
      </c>
      <c r="S177">
        <v>17912</v>
      </c>
      <c r="T177">
        <v>20968</v>
      </c>
      <c r="U177">
        <v>1</v>
      </c>
      <c r="V177" s="1" t="s">
        <v>42</v>
      </c>
      <c r="W177" s="1" t="s">
        <v>43</v>
      </c>
      <c r="X177">
        <v>11</v>
      </c>
      <c r="Y177">
        <v>3</v>
      </c>
      <c r="Z177">
        <v>1</v>
      </c>
      <c r="AA177">
        <v>80</v>
      </c>
      <c r="AB177">
        <v>0</v>
      </c>
      <c r="AC177">
        <v>5</v>
      </c>
      <c r="AD177">
        <v>3</v>
      </c>
      <c r="AE177">
        <v>3</v>
      </c>
      <c r="AF177">
        <v>5</v>
      </c>
      <c r="AG177">
        <v>4</v>
      </c>
      <c r="AH177">
        <v>0</v>
      </c>
      <c r="AI177">
        <v>4</v>
      </c>
    </row>
    <row r="178" spans="1:35" x14ac:dyDescent="0.25">
      <c r="A178">
        <v>32</v>
      </c>
      <c r="B178" s="1" t="s">
        <v>35</v>
      </c>
      <c r="C178" s="1" t="s">
        <v>44</v>
      </c>
      <c r="D178">
        <v>1018</v>
      </c>
      <c r="E178" s="1" t="s">
        <v>37</v>
      </c>
      <c r="F178">
        <v>2</v>
      </c>
      <c r="G178">
        <v>4</v>
      </c>
      <c r="H178" s="1" t="s">
        <v>48</v>
      </c>
      <c r="I178">
        <v>1</v>
      </c>
      <c r="J178">
        <v>439</v>
      </c>
      <c r="K178">
        <v>1</v>
      </c>
      <c r="L178" s="1" t="s">
        <v>49</v>
      </c>
      <c r="M178">
        <v>74</v>
      </c>
      <c r="N178">
        <v>4</v>
      </c>
      <c r="O178">
        <v>2</v>
      </c>
      <c r="P178" s="1" t="s">
        <v>40</v>
      </c>
      <c r="Q178">
        <v>4</v>
      </c>
      <c r="R178" s="1" t="s">
        <v>47</v>
      </c>
      <c r="S178">
        <v>20220</v>
      </c>
      <c r="T178">
        <v>42228</v>
      </c>
      <c r="U178">
        <v>7</v>
      </c>
      <c r="V178" s="1" t="s">
        <v>42</v>
      </c>
      <c r="W178" s="1" t="s">
        <v>35</v>
      </c>
      <c r="X178">
        <v>16</v>
      </c>
      <c r="Y178">
        <v>3</v>
      </c>
      <c r="Z178">
        <v>3</v>
      </c>
      <c r="AA178">
        <v>80</v>
      </c>
      <c r="AB178">
        <v>0</v>
      </c>
      <c r="AC178">
        <v>10</v>
      </c>
      <c r="AD178">
        <v>0</v>
      </c>
      <c r="AE178">
        <v>2</v>
      </c>
      <c r="AF178">
        <v>7</v>
      </c>
      <c r="AG178">
        <v>7</v>
      </c>
      <c r="AH178">
        <v>0</v>
      </c>
      <c r="AI178">
        <v>7</v>
      </c>
    </row>
    <row r="179" spans="1:35" x14ac:dyDescent="0.25">
      <c r="A179">
        <v>28</v>
      </c>
      <c r="B179" s="1" t="s">
        <v>43</v>
      </c>
      <c r="C179" s="1" t="s">
        <v>44</v>
      </c>
      <c r="D179">
        <v>1157</v>
      </c>
      <c r="E179" s="1" t="s">
        <v>37</v>
      </c>
      <c r="F179">
        <v>2</v>
      </c>
      <c r="G179">
        <v>4</v>
      </c>
      <c r="H179" s="1" t="s">
        <v>48</v>
      </c>
      <c r="I179">
        <v>1</v>
      </c>
      <c r="J179">
        <v>440</v>
      </c>
      <c r="K179">
        <v>1</v>
      </c>
      <c r="L179" s="1" t="s">
        <v>39</v>
      </c>
      <c r="M179">
        <v>84</v>
      </c>
      <c r="N179">
        <v>1</v>
      </c>
      <c r="O179">
        <v>1</v>
      </c>
      <c r="P179" s="1" t="s">
        <v>40</v>
      </c>
      <c r="Q179">
        <v>4</v>
      </c>
      <c r="R179" s="1" t="s">
        <v>41</v>
      </c>
      <c r="S179">
        <v>13856</v>
      </c>
      <c r="T179">
        <v>98948</v>
      </c>
      <c r="U179">
        <v>5</v>
      </c>
      <c r="V179" s="1" t="s">
        <v>42</v>
      </c>
      <c r="W179" s="1" t="s">
        <v>43</v>
      </c>
      <c r="X179">
        <v>13</v>
      </c>
      <c r="Y179">
        <v>3</v>
      </c>
      <c r="Z179">
        <v>4</v>
      </c>
      <c r="AA179">
        <v>80</v>
      </c>
      <c r="AB179">
        <v>0</v>
      </c>
      <c r="AC179">
        <v>5</v>
      </c>
      <c r="AD179">
        <v>4</v>
      </c>
      <c r="AE179">
        <v>2</v>
      </c>
      <c r="AF179">
        <v>3</v>
      </c>
      <c r="AG179">
        <v>2</v>
      </c>
      <c r="AH179">
        <v>2</v>
      </c>
      <c r="AI179">
        <v>2</v>
      </c>
    </row>
    <row r="180" spans="1:35" x14ac:dyDescent="0.25">
      <c r="A180">
        <v>31</v>
      </c>
      <c r="B180" s="1" t="s">
        <v>35</v>
      </c>
      <c r="C180" s="1" t="s">
        <v>36</v>
      </c>
      <c r="D180">
        <v>798</v>
      </c>
      <c r="E180" s="1" t="s">
        <v>37</v>
      </c>
      <c r="F180">
        <v>7</v>
      </c>
      <c r="G180">
        <v>2</v>
      </c>
      <c r="H180" s="1" t="s">
        <v>38</v>
      </c>
      <c r="I180">
        <v>1</v>
      </c>
      <c r="J180">
        <v>442</v>
      </c>
      <c r="K180">
        <v>3</v>
      </c>
      <c r="L180" s="1" t="s">
        <v>49</v>
      </c>
      <c r="M180">
        <v>48</v>
      </c>
      <c r="N180">
        <v>2</v>
      </c>
      <c r="O180">
        <v>3</v>
      </c>
      <c r="P180" s="1" t="s">
        <v>51</v>
      </c>
      <c r="Q180">
        <v>3</v>
      </c>
      <c r="R180" s="1" t="s">
        <v>41</v>
      </c>
      <c r="S180">
        <v>35772</v>
      </c>
      <c r="T180">
        <v>56136</v>
      </c>
      <c r="U180">
        <v>1</v>
      </c>
      <c r="V180" s="1" t="s">
        <v>42</v>
      </c>
      <c r="W180" s="1" t="s">
        <v>35</v>
      </c>
      <c r="X180">
        <v>24</v>
      </c>
      <c r="Y180">
        <v>4</v>
      </c>
      <c r="Z180">
        <v>1</v>
      </c>
      <c r="AA180">
        <v>80</v>
      </c>
      <c r="AB180">
        <v>1</v>
      </c>
      <c r="AC180">
        <v>10</v>
      </c>
      <c r="AD180">
        <v>2</v>
      </c>
      <c r="AE180">
        <v>3</v>
      </c>
      <c r="AF180">
        <v>10</v>
      </c>
      <c r="AG180">
        <v>9</v>
      </c>
      <c r="AH180">
        <v>8</v>
      </c>
      <c r="AI180">
        <v>9</v>
      </c>
    </row>
    <row r="181" spans="1:35" x14ac:dyDescent="0.25">
      <c r="A181">
        <v>47</v>
      </c>
      <c r="B181" s="1" t="s">
        <v>35</v>
      </c>
      <c r="C181" s="1" t="s">
        <v>44</v>
      </c>
      <c r="D181">
        <v>1482</v>
      </c>
      <c r="E181" s="1" t="s">
        <v>37</v>
      </c>
      <c r="F181">
        <v>5</v>
      </c>
      <c r="G181">
        <v>5</v>
      </c>
      <c r="H181" s="1" t="s">
        <v>38</v>
      </c>
      <c r="I181">
        <v>1</v>
      </c>
      <c r="J181">
        <v>447</v>
      </c>
      <c r="K181">
        <v>4</v>
      </c>
      <c r="L181" s="1" t="s">
        <v>39</v>
      </c>
      <c r="M181">
        <v>42</v>
      </c>
      <c r="N181">
        <v>3</v>
      </c>
      <c r="O181">
        <v>5</v>
      </c>
      <c r="P181" s="1" t="s">
        <v>55</v>
      </c>
      <c r="Q181">
        <v>3</v>
      </c>
      <c r="R181" s="1" t="s">
        <v>41</v>
      </c>
      <c r="S181">
        <v>73200</v>
      </c>
      <c r="T181">
        <v>65500</v>
      </c>
      <c r="U181">
        <v>4</v>
      </c>
      <c r="V181" s="1" t="s">
        <v>42</v>
      </c>
      <c r="W181" s="1" t="s">
        <v>35</v>
      </c>
      <c r="X181">
        <v>11</v>
      </c>
      <c r="Y181">
        <v>3</v>
      </c>
      <c r="Z181">
        <v>2</v>
      </c>
      <c r="AA181">
        <v>80</v>
      </c>
      <c r="AB181">
        <v>1</v>
      </c>
      <c r="AC181">
        <v>21</v>
      </c>
      <c r="AD181">
        <v>2</v>
      </c>
      <c r="AE181">
        <v>3</v>
      </c>
      <c r="AF181">
        <v>3</v>
      </c>
      <c r="AG181">
        <v>2</v>
      </c>
      <c r="AH181">
        <v>1</v>
      </c>
      <c r="AI181">
        <v>1</v>
      </c>
    </row>
    <row r="182" spans="1:35" x14ac:dyDescent="0.25">
      <c r="A182">
        <v>43</v>
      </c>
      <c r="B182" s="1" t="s">
        <v>35</v>
      </c>
      <c r="C182" s="1" t="s">
        <v>36</v>
      </c>
      <c r="D182">
        <v>559</v>
      </c>
      <c r="E182" s="1" t="s">
        <v>37</v>
      </c>
      <c r="F182">
        <v>10</v>
      </c>
      <c r="G182">
        <v>4</v>
      </c>
      <c r="H182" s="1" t="s">
        <v>38</v>
      </c>
      <c r="I182">
        <v>1</v>
      </c>
      <c r="J182">
        <v>448</v>
      </c>
      <c r="K182">
        <v>3</v>
      </c>
      <c r="L182" s="1" t="s">
        <v>49</v>
      </c>
      <c r="M182">
        <v>82</v>
      </c>
      <c r="N182">
        <v>2</v>
      </c>
      <c r="O182">
        <v>2</v>
      </c>
      <c r="P182" s="1" t="s">
        <v>46</v>
      </c>
      <c r="Q182">
        <v>3</v>
      </c>
      <c r="R182" s="1" t="s">
        <v>50</v>
      </c>
      <c r="S182">
        <v>21028</v>
      </c>
      <c r="T182">
        <v>24908</v>
      </c>
      <c r="U182">
        <v>1</v>
      </c>
      <c r="V182" s="1" t="s">
        <v>42</v>
      </c>
      <c r="W182" s="1" t="s">
        <v>35</v>
      </c>
      <c r="X182">
        <v>11</v>
      </c>
      <c r="Y182">
        <v>3</v>
      </c>
      <c r="Z182">
        <v>2</v>
      </c>
      <c r="AA182">
        <v>80</v>
      </c>
      <c r="AB182">
        <v>1</v>
      </c>
      <c r="AC182">
        <v>9</v>
      </c>
      <c r="AD182">
        <v>3</v>
      </c>
      <c r="AE182">
        <v>4</v>
      </c>
      <c r="AF182">
        <v>9</v>
      </c>
      <c r="AG182">
        <v>7</v>
      </c>
      <c r="AH182">
        <v>0</v>
      </c>
      <c r="AI182">
        <v>0</v>
      </c>
    </row>
    <row r="183" spans="1:35" x14ac:dyDescent="0.25">
      <c r="A183">
        <v>27</v>
      </c>
      <c r="B183" s="1" t="s">
        <v>35</v>
      </c>
      <c r="C183" s="1" t="s">
        <v>52</v>
      </c>
      <c r="D183">
        <v>210</v>
      </c>
      <c r="E183" s="1" t="s">
        <v>53</v>
      </c>
      <c r="F183">
        <v>1</v>
      </c>
      <c r="G183">
        <v>1</v>
      </c>
      <c r="H183" s="1" t="s">
        <v>58</v>
      </c>
      <c r="I183">
        <v>1</v>
      </c>
      <c r="J183">
        <v>449</v>
      </c>
      <c r="K183">
        <v>3</v>
      </c>
      <c r="L183" s="1" t="s">
        <v>39</v>
      </c>
      <c r="M183">
        <v>73</v>
      </c>
      <c r="N183">
        <v>3</v>
      </c>
      <c r="O183">
        <v>2</v>
      </c>
      <c r="P183" s="1" t="s">
        <v>59</v>
      </c>
      <c r="Q183">
        <v>2</v>
      </c>
      <c r="R183" s="1" t="s">
        <v>41</v>
      </c>
      <c r="S183">
        <v>25396</v>
      </c>
      <c r="T183">
        <v>88428</v>
      </c>
      <c r="U183">
        <v>0</v>
      </c>
      <c r="V183" s="1" t="s">
        <v>42</v>
      </c>
      <c r="W183" s="1" t="s">
        <v>43</v>
      </c>
      <c r="X183">
        <v>13</v>
      </c>
      <c r="Y183">
        <v>3</v>
      </c>
      <c r="Z183">
        <v>4</v>
      </c>
      <c r="AA183">
        <v>80</v>
      </c>
      <c r="AB183">
        <v>1</v>
      </c>
      <c r="AC183">
        <v>6</v>
      </c>
      <c r="AD183">
        <v>0</v>
      </c>
      <c r="AE183">
        <v>3</v>
      </c>
      <c r="AF183">
        <v>5</v>
      </c>
      <c r="AG183">
        <v>4</v>
      </c>
      <c r="AH183">
        <v>1</v>
      </c>
      <c r="AI183">
        <v>4</v>
      </c>
    </row>
    <row r="184" spans="1:35" x14ac:dyDescent="0.25">
      <c r="A184">
        <v>43</v>
      </c>
      <c r="B184" s="1" t="s">
        <v>35</v>
      </c>
      <c r="C184" s="1" t="s">
        <v>44</v>
      </c>
      <c r="D184">
        <v>1001</v>
      </c>
      <c r="E184" s="1" t="s">
        <v>37</v>
      </c>
      <c r="F184">
        <v>7</v>
      </c>
      <c r="G184">
        <v>3</v>
      </c>
      <c r="H184" s="1" t="s">
        <v>38</v>
      </c>
      <c r="I184">
        <v>1</v>
      </c>
      <c r="J184">
        <v>451</v>
      </c>
      <c r="K184">
        <v>3</v>
      </c>
      <c r="L184" s="1" t="s">
        <v>49</v>
      </c>
      <c r="M184">
        <v>43</v>
      </c>
      <c r="N184">
        <v>3</v>
      </c>
      <c r="O184">
        <v>3</v>
      </c>
      <c r="P184" s="1" t="s">
        <v>57</v>
      </c>
      <c r="Q184">
        <v>1</v>
      </c>
      <c r="R184" s="1" t="s">
        <v>41</v>
      </c>
      <c r="S184">
        <v>39940</v>
      </c>
      <c r="T184">
        <v>37048</v>
      </c>
      <c r="U184">
        <v>8</v>
      </c>
      <c r="V184" s="1" t="s">
        <v>42</v>
      </c>
      <c r="W184" s="1" t="s">
        <v>35</v>
      </c>
      <c r="X184">
        <v>16</v>
      </c>
      <c r="Y184">
        <v>3</v>
      </c>
      <c r="Z184">
        <v>1</v>
      </c>
      <c r="AA184">
        <v>80</v>
      </c>
      <c r="AB184">
        <v>1</v>
      </c>
      <c r="AC184">
        <v>10</v>
      </c>
      <c r="AD184">
        <v>1</v>
      </c>
      <c r="AE184">
        <v>2</v>
      </c>
      <c r="AF184">
        <v>1</v>
      </c>
      <c r="AG184">
        <v>0</v>
      </c>
      <c r="AH184">
        <v>0</v>
      </c>
      <c r="AI184">
        <v>0</v>
      </c>
    </row>
    <row r="185" spans="1:35" x14ac:dyDescent="0.25">
      <c r="A185">
        <v>45</v>
      </c>
      <c r="B185" s="1" t="s">
        <v>35</v>
      </c>
      <c r="C185" s="1" t="s">
        <v>44</v>
      </c>
      <c r="D185">
        <v>549</v>
      </c>
      <c r="E185" s="1" t="s">
        <v>37</v>
      </c>
      <c r="F185">
        <v>8</v>
      </c>
      <c r="G185">
        <v>4</v>
      </c>
      <c r="H185" s="1" t="s">
        <v>45</v>
      </c>
      <c r="I185">
        <v>1</v>
      </c>
      <c r="J185">
        <v>452</v>
      </c>
      <c r="K185">
        <v>4</v>
      </c>
      <c r="L185" s="1" t="s">
        <v>39</v>
      </c>
      <c r="M185">
        <v>75</v>
      </c>
      <c r="N185">
        <v>3</v>
      </c>
      <c r="O185">
        <v>2</v>
      </c>
      <c r="P185" s="1" t="s">
        <v>40</v>
      </c>
      <c r="Q185">
        <v>4</v>
      </c>
      <c r="R185" s="1" t="s">
        <v>41</v>
      </c>
      <c r="S185">
        <v>14788</v>
      </c>
      <c r="T185">
        <v>37112</v>
      </c>
      <c r="U185">
        <v>9</v>
      </c>
      <c r="V185" s="1" t="s">
        <v>42</v>
      </c>
      <c r="W185" s="1" t="s">
        <v>35</v>
      </c>
      <c r="X185">
        <v>14</v>
      </c>
      <c r="Y185">
        <v>3</v>
      </c>
      <c r="Z185">
        <v>1</v>
      </c>
      <c r="AA185">
        <v>80</v>
      </c>
      <c r="AB185">
        <v>2</v>
      </c>
      <c r="AC185">
        <v>12</v>
      </c>
      <c r="AD185">
        <v>3</v>
      </c>
      <c r="AE185">
        <v>3</v>
      </c>
      <c r="AF185">
        <v>10</v>
      </c>
      <c r="AG185">
        <v>9</v>
      </c>
      <c r="AH185">
        <v>9</v>
      </c>
      <c r="AI185">
        <v>8</v>
      </c>
    </row>
    <row r="186" spans="1:35" x14ac:dyDescent="0.25">
      <c r="A186">
        <v>29</v>
      </c>
      <c r="B186" s="1" t="s">
        <v>43</v>
      </c>
      <c r="C186" s="1" t="s">
        <v>44</v>
      </c>
      <c r="D186">
        <v>318</v>
      </c>
      <c r="E186" s="1" t="s">
        <v>37</v>
      </c>
      <c r="F186">
        <v>8</v>
      </c>
      <c r="G186">
        <v>4</v>
      </c>
      <c r="H186" s="1" t="s">
        <v>45</v>
      </c>
      <c r="I186">
        <v>1</v>
      </c>
      <c r="J186">
        <v>454</v>
      </c>
      <c r="K186">
        <v>2</v>
      </c>
      <c r="L186" s="1" t="s">
        <v>39</v>
      </c>
      <c r="M186">
        <v>77</v>
      </c>
      <c r="N186">
        <v>1</v>
      </c>
      <c r="O186">
        <v>1</v>
      </c>
      <c r="P186" s="1" t="s">
        <v>46</v>
      </c>
      <c r="Q186">
        <v>1</v>
      </c>
      <c r="R186" s="1" t="s">
        <v>41</v>
      </c>
      <c r="S186">
        <v>8476</v>
      </c>
      <c r="T186">
        <v>19036</v>
      </c>
      <c r="U186">
        <v>1</v>
      </c>
      <c r="V186" s="1" t="s">
        <v>42</v>
      </c>
      <c r="W186" s="1" t="s">
        <v>43</v>
      </c>
      <c r="X186">
        <v>11</v>
      </c>
      <c r="Y186">
        <v>3</v>
      </c>
      <c r="Z186">
        <v>4</v>
      </c>
      <c r="AA186">
        <v>80</v>
      </c>
      <c r="AB186">
        <v>0</v>
      </c>
      <c r="AC186">
        <v>7</v>
      </c>
      <c r="AD186">
        <v>4</v>
      </c>
      <c r="AE186">
        <v>2</v>
      </c>
      <c r="AF186">
        <v>7</v>
      </c>
      <c r="AG186">
        <v>7</v>
      </c>
      <c r="AH186">
        <v>0</v>
      </c>
      <c r="AI186">
        <v>7</v>
      </c>
    </row>
    <row r="187" spans="1:35" x14ac:dyDescent="0.25">
      <c r="A187">
        <v>37</v>
      </c>
      <c r="B187" s="1" t="s">
        <v>35</v>
      </c>
      <c r="C187" s="1" t="s">
        <v>44</v>
      </c>
      <c r="D187">
        <v>1192</v>
      </c>
      <c r="E187" s="1" t="s">
        <v>37</v>
      </c>
      <c r="F187">
        <v>5</v>
      </c>
      <c r="G187">
        <v>2</v>
      </c>
      <c r="H187" s="1" t="s">
        <v>48</v>
      </c>
      <c r="I187">
        <v>1</v>
      </c>
      <c r="J187">
        <v>460</v>
      </c>
      <c r="K187">
        <v>4</v>
      </c>
      <c r="L187" s="1" t="s">
        <v>39</v>
      </c>
      <c r="M187">
        <v>61</v>
      </c>
      <c r="N187">
        <v>3</v>
      </c>
      <c r="O187">
        <v>2</v>
      </c>
      <c r="P187" s="1" t="s">
        <v>51</v>
      </c>
      <c r="Q187">
        <v>4</v>
      </c>
      <c r="R187" s="1" t="s">
        <v>50</v>
      </c>
      <c r="S187">
        <v>25388</v>
      </c>
      <c r="T187">
        <v>92708</v>
      </c>
      <c r="U187">
        <v>7</v>
      </c>
      <c r="V187" s="1" t="s">
        <v>42</v>
      </c>
      <c r="W187" s="1" t="s">
        <v>35</v>
      </c>
      <c r="X187">
        <v>16</v>
      </c>
      <c r="Y187">
        <v>3</v>
      </c>
      <c r="Z187">
        <v>3</v>
      </c>
      <c r="AA187">
        <v>80</v>
      </c>
      <c r="AB187">
        <v>2</v>
      </c>
      <c r="AC187">
        <v>8</v>
      </c>
      <c r="AD187">
        <v>2</v>
      </c>
      <c r="AE187">
        <v>2</v>
      </c>
      <c r="AF187">
        <v>6</v>
      </c>
      <c r="AG187">
        <v>2</v>
      </c>
      <c r="AH187">
        <v>0</v>
      </c>
      <c r="AI187">
        <v>4</v>
      </c>
    </row>
    <row r="188" spans="1:35" x14ac:dyDescent="0.25">
      <c r="A188">
        <v>38</v>
      </c>
      <c r="B188" s="1" t="s">
        <v>35</v>
      </c>
      <c r="C188" s="1" t="s">
        <v>44</v>
      </c>
      <c r="D188">
        <v>343</v>
      </c>
      <c r="E188" s="1" t="s">
        <v>37</v>
      </c>
      <c r="F188">
        <v>15</v>
      </c>
      <c r="G188">
        <v>2</v>
      </c>
      <c r="H188" s="1" t="s">
        <v>38</v>
      </c>
      <c r="I188">
        <v>1</v>
      </c>
      <c r="J188">
        <v>461</v>
      </c>
      <c r="K188">
        <v>3</v>
      </c>
      <c r="L188" s="1" t="s">
        <v>39</v>
      </c>
      <c r="M188">
        <v>92</v>
      </c>
      <c r="N188">
        <v>2</v>
      </c>
      <c r="O188">
        <v>3</v>
      </c>
      <c r="P188" s="1" t="s">
        <v>55</v>
      </c>
      <c r="Q188">
        <v>4</v>
      </c>
      <c r="R188" s="1" t="s">
        <v>50</v>
      </c>
      <c r="S188">
        <v>46040</v>
      </c>
      <c r="T188">
        <v>62728</v>
      </c>
      <c r="U188">
        <v>0</v>
      </c>
      <c r="V188" s="1" t="s">
        <v>42</v>
      </c>
      <c r="W188" s="1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12</v>
      </c>
      <c r="AD188">
        <v>3</v>
      </c>
      <c r="AE188">
        <v>3</v>
      </c>
      <c r="AF188">
        <v>11</v>
      </c>
      <c r="AG188">
        <v>10</v>
      </c>
      <c r="AH188">
        <v>2</v>
      </c>
      <c r="AI188">
        <v>9</v>
      </c>
    </row>
    <row r="189" spans="1:35" x14ac:dyDescent="0.25">
      <c r="A189">
        <v>31</v>
      </c>
      <c r="B189" s="1" t="s">
        <v>35</v>
      </c>
      <c r="C189" s="1" t="s">
        <v>44</v>
      </c>
      <c r="D189">
        <v>1232</v>
      </c>
      <c r="E189" s="1" t="s">
        <v>37</v>
      </c>
      <c r="F189">
        <v>7</v>
      </c>
      <c r="G189">
        <v>4</v>
      </c>
      <c r="H189" s="1" t="s">
        <v>48</v>
      </c>
      <c r="I189">
        <v>1</v>
      </c>
      <c r="J189">
        <v>462</v>
      </c>
      <c r="K189">
        <v>3</v>
      </c>
      <c r="L189" s="1" t="s">
        <v>49</v>
      </c>
      <c r="M189">
        <v>39</v>
      </c>
      <c r="N189">
        <v>3</v>
      </c>
      <c r="O189">
        <v>3</v>
      </c>
      <c r="P189" s="1" t="s">
        <v>51</v>
      </c>
      <c r="Q189">
        <v>4</v>
      </c>
      <c r="R189" s="1" t="s">
        <v>47</v>
      </c>
      <c r="S189">
        <v>28572</v>
      </c>
      <c r="T189">
        <v>102852</v>
      </c>
      <c r="U189">
        <v>1</v>
      </c>
      <c r="V189" s="1" t="s">
        <v>42</v>
      </c>
      <c r="W189" s="1" t="s">
        <v>43</v>
      </c>
      <c r="X189">
        <v>14</v>
      </c>
      <c r="Y189">
        <v>3</v>
      </c>
      <c r="Z189">
        <v>3</v>
      </c>
      <c r="AA189">
        <v>80</v>
      </c>
      <c r="AB189">
        <v>0</v>
      </c>
      <c r="AC189">
        <v>11</v>
      </c>
      <c r="AD189">
        <v>2</v>
      </c>
      <c r="AE189">
        <v>2</v>
      </c>
      <c r="AF189">
        <v>11</v>
      </c>
      <c r="AG189">
        <v>9</v>
      </c>
      <c r="AH189">
        <v>4</v>
      </c>
      <c r="AI189">
        <v>10</v>
      </c>
    </row>
    <row r="190" spans="1:35" x14ac:dyDescent="0.25">
      <c r="A190">
        <v>35</v>
      </c>
      <c r="B190" s="1" t="s">
        <v>35</v>
      </c>
      <c r="C190" s="1" t="s">
        <v>44</v>
      </c>
      <c r="D190">
        <v>1296</v>
      </c>
      <c r="E190" s="1" t="s">
        <v>37</v>
      </c>
      <c r="F190">
        <v>5</v>
      </c>
      <c r="G190">
        <v>4</v>
      </c>
      <c r="H190" s="1" t="s">
        <v>60</v>
      </c>
      <c r="I190">
        <v>1</v>
      </c>
      <c r="J190">
        <v>464</v>
      </c>
      <c r="K190">
        <v>3</v>
      </c>
      <c r="L190" s="1" t="s">
        <v>39</v>
      </c>
      <c r="M190">
        <v>62</v>
      </c>
      <c r="N190">
        <v>3</v>
      </c>
      <c r="O190">
        <v>3</v>
      </c>
      <c r="P190" s="1" t="s">
        <v>51</v>
      </c>
      <c r="Q190">
        <v>2</v>
      </c>
      <c r="R190" s="1" t="s">
        <v>47</v>
      </c>
      <c r="S190">
        <v>32380</v>
      </c>
      <c r="T190">
        <v>73056</v>
      </c>
      <c r="U190">
        <v>0</v>
      </c>
      <c r="V190" s="1" t="s">
        <v>42</v>
      </c>
      <c r="W190" s="1" t="s">
        <v>35</v>
      </c>
      <c r="X190">
        <v>13</v>
      </c>
      <c r="Y190">
        <v>3</v>
      </c>
      <c r="Z190">
        <v>4</v>
      </c>
      <c r="AA190">
        <v>80</v>
      </c>
      <c r="AB190">
        <v>0</v>
      </c>
      <c r="AC190">
        <v>17</v>
      </c>
      <c r="AD190">
        <v>5</v>
      </c>
      <c r="AE190">
        <v>3</v>
      </c>
      <c r="AF190">
        <v>16</v>
      </c>
      <c r="AG190">
        <v>6</v>
      </c>
      <c r="AH190">
        <v>0</v>
      </c>
      <c r="AI190">
        <v>13</v>
      </c>
    </row>
    <row r="191" spans="1:35" x14ac:dyDescent="0.25">
      <c r="A191">
        <v>23</v>
      </c>
      <c r="B191" s="1" t="s">
        <v>35</v>
      </c>
      <c r="C191" s="1" t="s">
        <v>44</v>
      </c>
      <c r="D191">
        <v>1309</v>
      </c>
      <c r="E191" s="1" t="s">
        <v>37</v>
      </c>
      <c r="F191">
        <v>26</v>
      </c>
      <c r="G191">
        <v>1</v>
      </c>
      <c r="H191" s="1" t="s">
        <v>38</v>
      </c>
      <c r="I191">
        <v>1</v>
      </c>
      <c r="J191">
        <v>465</v>
      </c>
      <c r="K191">
        <v>3</v>
      </c>
      <c r="L191" s="1" t="s">
        <v>39</v>
      </c>
      <c r="M191">
        <v>83</v>
      </c>
      <c r="N191">
        <v>3</v>
      </c>
      <c r="O191">
        <v>1</v>
      </c>
      <c r="P191" s="1" t="s">
        <v>40</v>
      </c>
      <c r="Q191">
        <v>4</v>
      </c>
      <c r="R191" s="1" t="s">
        <v>50</v>
      </c>
      <c r="S191">
        <v>11616</v>
      </c>
      <c r="T191">
        <v>64368</v>
      </c>
      <c r="U191">
        <v>1</v>
      </c>
      <c r="V191" s="1" t="s">
        <v>42</v>
      </c>
      <c r="W191" s="1" t="s">
        <v>35</v>
      </c>
      <c r="X191">
        <v>12</v>
      </c>
      <c r="Y191">
        <v>3</v>
      </c>
      <c r="Z191">
        <v>3</v>
      </c>
      <c r="AA191">
        <v>80</v>
      </c>
      <c r="AB191">
        <v>2</v>
      </c>
      <c r="AC191">
        <v>4</v>
      </c>
      <c r="AD191">
        <v>2</v>
      </c>
      <c r="AE191">
        <v>2</v>
      </c>
      <c r="AF191">
        <v>4</v>
      </c>
      <c r="AG191">
        <v>2</v>
      </c>
      <c r="AH191">
        <v>0</v>
      </c>
      <c r="AI191">
        <v>2</v>
      </c>
    </row>
    <row r="192" spans="1:35" x14ac:dyDescent="0.25">
      <c r="A192">
        <v>41</v>
      </c>
      <c r="B192" s="1" t="s">
        <v>35</v>
      </c>
      <c r="C192" s="1" t="s">
        <v>44</v>
      </c>
      <c r="D192">
        <v>483</v>
      </c>
      <c r="E192" s="1" t="s">
        <v>37</v>
      </c>
      <c r="F192">
        <v>6</v>
      </c>
      <c r="G192">
        <v>3</v>
      </c>
      <c r="H192" s="1" t="s">
        <v>48</v>
      </c>
      <c r="I192">
        <v>1</v>
      </c>
      <c r="J192">
        <v>466</v>
      </c>
      <c r="K192">
        <v>4</v>
      </c>
      <c r="L192" s="1" t="s">
        <v>39</v>
      </c>
      <c r="M192">
        <v>95</v>
      </c>
      <c r="N192">
        <v>2</v>
      </c>
      <c r="O192">
        <v>2</v>
      </c>
      <c r="P192" s="1" t="s">
        <v>51</v>
      </c>
      <c r="Q192">
        <v>2</v>
      </c>
      <c r="R192" s="1" t="s">
        <v>47</v>
      </c>
      <c r="S192">
        <v>24128</v>
      </c>
      <c r="T192">
        <v>40440</v>
      </c>
      <c r="U192">
        <v>6</v>
      </c>
      <c r="V192" s="1" t="s">
        <v>42</v>
      </c>
      <c r="W192" s="1" t="s">
        <v>43</v>
      </c>
      <c r="X192">
        <v>15</v>
      </c>
      <c r="Y192">
        <v>3</v>
      </c>
      <c r="Z192">
        <v>4</v>
      </c>
      <c r="AA192">
        <v>80</v>
      </c>
      <c r="AB192">
        <v>0</v>
      </c>
      <c r="AC192">
        <v>8</v>
      </c>
      <c r="AD192">
        <v>3</v>
      </c>
      <c r="AE192">
        <v>3</v>
      </c>
      <c r="AF192">
        <v>5</v>
      </c>
      <c r="AG192">
        <v>4</v>
      </c>
      <c r="AH192">
        <v>1</v>
      </c>
      <c r="AI192">
        <v>2</v>
      </c>
    </row>
    <row r="193" spans="1:35" x14ac:dyDescent="0.25">
      <c r="A193">
        <v>47</v>
      </c>
      <c r="B193" s="1" t="s">
        <v>35</v>
      </c>
      <c r="C193" s="1" t="s">
        <v>36</v>
      </c>
      <c r="D193">
        <v>1309</v>
      </c>
      <c r="E193" s="1" t="s">
        <v>53</v>
      </c>
      <c r="F193">
        <v>4</v>
      </c>
      <c r="G193">
        <v>1</v>
      </c>
      <c r="H193" s="1" t="s">
        <v>48</v>
      </c>
      <c r="I193">
        <v>1</v>
      </c>
      <c r="J193">
        <v>467</v>
      </c>
      <c r="K193">
        <v>2</v>
      </c>
      <c r="L193" s="1" t="s">
        <v>39</v>
      </c>
      <c r="M193">
        <v>99</v>
      </c>
      <c r="N193">
        <v>3</v>
      </c>
      <c r="O193">
        <v>2</v>
      </c>
      <c r="P193" s="1" t="s">
        <v>54</v>
      </c>
      <c r="Q193">
        <v>3</v>
      </c>
      <c r="R193" s="1" t="s">
        <v>47</v>
      </c>
      <c r="S193">
        <v>11904</v>
      </c>
      <c r="T193">
        <v>103004</v>
      </c>
      <c r="U193">
        <v>3</v>
      </c>
      <c r="V193" s="1" t="s">
        <v>42</v>
      </c>
      <c r="W193" s="1" t="s">
        <v>35</v>
      </c>
      <c r="X193">
        <v>19</v>
      </c>
      <c r="Y193">
        <v>3</v>
      </c>
      <c r="Z193">
        <v>1</v>
      </c>
      <c r="AA193">
        <v>80</v>
      </c>
      <c r="AB193">
        <v>0</v>
      </c>
      <c r="AC193">
        <v>5</v>
      </c>
      <c r="AD193">
        <v>3</v>
      </c>
      <c r="AE193">
        <v>3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>
        <v>42</v>
      </c>
      <c r="B194" s="1" t="s">
        <v>35</v>
      </c>
      <c r="C194" s="1" t="s">
        <v>44</v>
      </c>
      <c r="D194">
        <v>810</v>
      </c>
      <c r="E194" s="1" t="s">
        <v>37</v>
      </c>
      <c r="F194">
        <v>23</v>
      </c>
      <c r="G194">
        <v>5</v>
      </c>
      <c r="H194" s="1" t="s">
        <v>38</v>
      </c>
      <c r="I194">
        <v>1</v>
      </c>
      <c r="J194">
        <v>468</v>
      </c>
      <c r="K194">
        <v>1</v>
      </c>
      <c r="L194" s="1" t="s">
        <v>49</v>
      </c>
      <c r="M194">
        <v>44</v>
      </c>
      <c r="N194">
        <v>3</v>
      </c>
      <c r="O194">
        <v>4</v>
      </c>
      <c r="P194" s="1" t="s">
        <v>55</v>
      </c>
      <c r="Q194">
        <v>4</v>
      </c>
      <c r="R194" s="1" t="s">
        <v>47</v>
      </c>
      <c r="S194">
        <v>63968</v>
      </c>
      <c r="T194">
        <v>63604</v>
      </c>
      <c r="U194">
        <v>2</v>
      </c>
      <c r="V194" s="1" t="s">
        <v>42</v>
      </c>
      <c r="W194" s="1" t="s">
        <v>35</v>
      </c>
      <c r="X194">
        <v>14</v>
      </c>
      <c r="Y194">
        <v>3</v>
      </c>
      <c r="Z194">
        <v>2</v>
      </c>
      <c r="AA194">
        <v>80</v>
      </c>
      <c r="AB194">
        <v>0</v>
      </c>
      <c r="AC194">
        <v>16</v>
      </c>
      <c r="AD194">
        <v>2</v>
      </c>
      <c r="AE194">
        <v>3</v>
      </c>
      <c r="AF194">
        <v>1</v>
      </c>
      <c r="AG194">
        <v>0</v>
      </c>
      <c r="AH194">
        <v>0</v>
      </c>
      <c r="AI194">
        <v>0</v>
      </c>
    </row>
    <row r="195" spans="1:35" x14ac:dyDescent="0.25">
      <c r="A195">
        <v>32</v>
      </c>
      <c r="B195" s="1" t="s">
        <v>35</v>
      </c>
      <c r="C195" s="1" t="s">
        <v>44</v>
      </c>
      <c r="D195">
        <v>1062</v>
      </c>
      <c r="E195" s="1" t="s">
        <v>37</v>
      </c>
      <c r="F195">
        <v>2</v>
      </c>
      <c r="G195">
        <v>3</v>
      </c>
      <c r="H195" s="1" t="s">
        <v>48</v>
      </c>
      <c r="I195">
        <v>1</v>
      </c>
      <c r="J195">
        <v>471</v>
      </c>
      <c r="K195">
        <v>3</v>
      </c>
      <c r="L195" s="1" t="s">
        <v>49</v>
      </c>
      <c r="M195">
        <v>75</v>
      </c>
      <c r="N195">
        <v>3</v>
      </c>
      <c r="O195">
        <v>1</v>
      </c>
      <c r="P195" s="1" t="s">
        <v>46</v>
      </c>
      <c r="Q195">
        <v>2</v>
      </c>
      <c r="R195" s="1" t="s">
        <v>41</v>
      </c>
      <c r="S195">
        <v>9480</v>
      </c>
      <c r="T195">
        <v>15824</v>
      </c>
      <c r="U195">
        <v>1</v>
      </c>
      <c r="V195" s="1" t="s">
        <v>42</v>
      </c>
      <c r="W195" s="1" t="s">
        <v>35</v>
      </c>
      <c r="X195">
        <v>13</v>
      </c>
      <c r="Y195">
        <v>3</v>
      </c>
      <c r="Z195">
        <v>3</v>
      </c>
      <c r="AA195">
        <v>80</v>
      </c>
      <c r="AB195">
        <v>1</v>
      </c>
      <c r="AC195">
        <v>8</v>
      </c>
      <c r="AD195">
        <v>4</v>
      </c>
      <c r="AE195">
        <v>3</v>
      </c>
      <c r="AF195">
        <v>8</v>
      </c>
      <c r="AG195">
        <v>0</v>
      </c>
      <c r="AH195">
        <v>0</v>
      </c>
      <c r="AI195">
        <v>7</v>
      </c>
    </row>
    <row r="196" spans="1:35" x14ac:dyDescent="0.25">
      <c r="A196">
        <v>48</v>
      </c>
      <c r="B196" s="1" t="s">
        <v>35</v>
      </c>
      <c r="C196" s="1" t="s">
        <v>44</v>
      </c>
      <c r="D196">
        <v>530</v>
      </c>
      <c r="E196" s="1" t="s">
        <v>53</v>
      </c>
      <c r="F196">
        <v>29</v>
      </c>
      <c r="G196">
        <v>1</v>
      </c>
      <c r="H196" s="1" t="s">
        <v>48</v>
      </c>
      <c r="I196">
        <v>1</v>
      </c>
      <c r="J196">
        <v>473</v>
      </c>
      <c r="K196">
        <v>1</v>
      </c>
      <c r="L196" s="1" t="s">
        <v>49</v>
      </c>
      <c r="M196">
        <v>91</v>
      </c>
      <c r="N196">
        <v>3</v>
      </c>
      <c r="O196">
        <v>3</v>
      </c>
      <c r="P196" s="1" t="s">
        <v>56</v>
      </c>
      <c r="Q196">
        <v>3</v>
      </c>
      <c r="R196" s="1" t="s">
        <v>41</v>
      </c>
      <c r="S196">
        <v>50016</v>
      </c>
      <c r="T196">
        <v>95912</v>
      </c>
      <c r="U196">
        <v>3</v>
      </c>
      <c r="V196" s="1" t="s">
        <v>42</v>
      </c>
      <c r="W196" s="1" t="s">
        <v>35</v>
      </c>
      <c r="X196">
        <v>21</v>
      </c>
      <c r="Y196">
        <v>4</v>
      </c>
      <c r="Z196">
        <v>2</v>
      </c>
      <c r="AA196">
        <v>80</v>
      </c>
      <c r="AB196">
        <v>1</v>
      </c>
      <c r="AC196">
        <v>15</v>
      </c>
      <c r="AD196">
        <v>3</v>
      </c>
      <c r="AE196">
        <v>1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>
        <v>42</v>
      </c>
      <c r="B197" s="1" t="s">
        <v>35</v>
      </c>
      <c r="C197" s="1" t="s">
        <v>44</v>
      </c>
      <c r="D197">
        <v>1332</v>
      </c>
      <c r="E197" s="1" t="s">
        <v>37</v>
      </c>
      <c r="F197">
        <v>2</v>
      </c>
      <c r="G197">
        <v>4</v>
      </c>
      <c r="H197" s="1" t="s">
        <v>45</v>
      </c>
      <c r="I197">
        <v>1</v>
      </c>
      <c r="J197">
        <v>477</v>
      </c>
      <c r="K197">
        <v>1</v>
      </c>
      <c r="L197" s="1" t="s">
        <v>39</v>
      </c>
      <c r="M197">
        <v>98</v>
      </c>
      <c r="N197">
        <v>2</v>
      </c>
      <c r="O197">
        <v>2</v>
      </c>
      <c r="P197" s="1" t="s">
        <v>57</v>
      </c>
      <c r="Q197">
        <v>4</v>
      </c>
      <c r="R197" s="1" t="s">
        <v>47</v>
      </c>
      <c r="S197">
        <v>27124</v>
      </c>
      <c r="T197">
        <v>68312</v>
      </c>
      <c r="U197">
        <v>3</v>
      </c>
      <c r="V197" s="1" t="s">
        <v>42</v>
      </c>
      <c r="W197" s="1" t="s">
        <v>35</v>
      </c>
      <c r="X197">
        <v>23</v>
      </c>
      <c r="Y197">
        <v>4</v>
      </c>
      <c r="Z197">
        <v>2</v>
      </c>
      <c r="AA197">
        <v>80</v>
      </c>
      <c r="AB197">
        <v>0</v>
      </c>
      <c r="AC197">
        <v>14</v>
      </c>
      <c r="AD197">
        <v>6</v>
      </c>
      <c r="AE197">
        <v>3</v>
      </c>
      <c r="AF197">
        <v>1</v>
      </c>
      <c r="AG197">
        <v>0</v>
      </c>
      <c r="AH197">
        <v>0</v>
      </c>
      <c r="AI197">
        <v>0</v>
      </c>
    </row>
    <row r="198" spans="1:35" x14ac:dyDescent="0.25">
      <c r="A198">
        <v>36</v>
      </c>
      <c r="B198" s="1" t="s">
        <v>35</v>
      </c>
      <c r="C198" s="1" t="s">
        <v>52</v>
      </c>
      <c r="D198">
        <v>845</v>
      </c>
      <c r="E198" s="1" t="s">
        <v>53</v>
      </c>
      <c r="F198">
        <v>1</v>
      </c>
      <c r="G198">
        <v>5</v>
      </c>
      <c r="H198" s="1" t="s">
        <v>48</v>
      </c>
      <c r="I198">
        <v>1</v>
      </c>
      <c r="J198">
        <v>479</v>
      </c>
      <c r="K198">
        <v>4</v>
      </c>
      <c r="L198" s="1" t="s">
        <v>49</v>
      </c>
      <c r="M198">
        <v>45</v>
      </c>
      <c r="N198">
        <v>3</v>
      </c>
      <c r="O198">
        <v>2</v>
      </c>
      <c r="P198" s="1" t="s">
        <v>59</v>
      </c>
      <c r="Q198">
        <v>4</v>
      </c>
      <c r="R198" s="1" t="s">
        <v>47</v>
      </c>
      <c r="S198">
        <v>26612</v>
      </c>
      <c r="T198">
        <v>61104</v>
      </c>
      <c r="U198">
        <v>4</v>
      </c>
      <c r="V198" s="1" t="s">
        <v>42</v>
      </c>
      <c r="W198" s="1" t="s">
        <v>35</v>
      </c>
      <c r="X198">
        <v>15</v>
      </c>
      <c r="Y198">
        <v>3</v>
      </c>
      <c r="Z198">
        <v>2</v>
      </c>
      <c r="AA198">
        <v>80</v>
      </c>
      <c r="AB198">
        <v>0</v>
      </c>
      <c r="AC198">
        <v>7</v>
      </c>
      <c r="AD198">
        <v>6</v>
      </c>
      <c r="AE198">
        <v>3</v>
      </c>
      <c r="AF198">
        <v>1</v>
      </c>
      <c r="AG198">
        <v>0</v>
      </c>
      <c r="AH198">
        <v>0</v>
      </c>
      <c r="AI198">
        <v>0</v>
      </c>
    </row>
    <row r="199" spans="1:35" x14ac:dyDescent="0.25">
      <c r="A199">
        <v>57</v>
      </c>
      <c r="B199" s="1" t="s">
        <v>35</v>
      </c>
      <c r="C199" s="1" t="s">
        <v>44</v>
      </c>
      <c r="D199">
        <v>593</v>
      </c>
      <c r="E199" s="1" t="s">
        <v>37</v>
      </c>
      <c r="F199">
        <v>1</v>
      </c>
      <c r="G199">
        <v>4</v>
      </c>
      <c r="H199" s="1" t="s">
        <v>48</v>
      </c>
      <c r="I199">
        <v>1</v>
      </c>
      <c r="J199">
        <v>482</v>
      </c>
      <c r="K199">
        <v>4</v>
      </c>
      <c r="L199" s="1" t="s">
        <v>39</v>
      </c>
      <c r="M199">
        <v>88</v>
      </c>
      <c r="N199">
        <v>3</v>
      </c>
      <c r="O199">
        <v>2</v>
      </c>
      <c r="P199" s="1" t="s">
        <v>57</v>
      </c>
      <c r="Q199">
        <v>3</v>
      </c>
      <c r="R199" s="1" t="s">
        <v>41</v>
      </c>
      <c r="S199">
        <v>27020</v>
      </c>
      <c r="T199">
        <v>11868</v>
      </c>
      <c r="U199">
        <v>2</v>
      </c>
      <c r="V199" s="1" t="s">
        <v>42</v>
      </c>
      <c r="W199" s="1" t="s">
        <v>35</v>
      </c>
      <c r="X199">
        <v>11</v>
      </c>
      <c r="Y199">
        <v>3</v>
      </c>
      <c r="Z199">
        <v>3</v>
      </c>
      <c r="AA199">
        <v>80</v>
      </c>
      <c r="AB199">
        <v>0</v>
      </c>
      <c r="AC199">
        <v>15</v>
      </c>
      <c r="AD199">
        <v>2</v>
      </c>
      <c r="AE199">
        <v>3</v>
      </c>
      <c r="AF199">
        <v>3</v>
      </c>
      <c r="AG199">
        <v>2</v>
      </c>
      <c r="AH199">
        <v>1</v>
      </c>
      <c r="AI199">
        <v>2</v>
      </c>
    </row>
    <row r="200" spans="1:35" x14ac:dyDescent="0.25">
      <c r="A200">
        <v>37</v>
      </c>
      <c r="B200" s="1" t="s">
        <v>35</v>
      </c>
      <c r="C200" s="1" t="s">
        <v>44</v>
      </c>
      <c r="D200">
        <v>921</v>
      </c>
      <c r="E200" s="1" t="s">
        <v>37</v>
      </c>
      <c r="F200">
        <v>10</v>
      </c>
      <c r="G200">
        <v>3</v>
      </c>
      <c r="H200" s="1" t="s">
        <v>48</v>
      </c>
      <c r="I200">
        <v>1</v>
      </c>
      <c r="J200">
        <v>486</v>
      </c>
      <c r="K200">
        <v>3</v>
      </c>
      <c r="L200" s="1" t="s">
        <v>49</v>
      </c>
      <c r="M200">
        <v>98</v>
      </c>
      <c r="N200">
        <v>3</v>
      </c>
      <c r="O200">
        <v>1</v>
      </c>
      <c r="P200" s="1" t="s">
        <v>46</v>
      </c>
      <c r="Q200">
        <v>1</v>
      </c>
      <c r="R200" s="1" t="s">
        <v>41</v>
      </c>
      <c r="S200">
        <v>13808</v>
      </c>
      <c r="T200">
        <v>70652</v>
      </c>
      <c r="U200">
        <v>6</v>
      </c>
      <c r="V200" s="1" t="s">
        <v>42</v>
      </c>
      <c r="W200" s="1" t="s">
        <v>35</v>
      </c>
      <c r="X200">
        <v>20</v>
      </c>
      <c r="Y200">
        <v>4</v>
      </c>
      <c r="Z200">
        <v>2</v>
      </c>
      <c r="AA200">
        <v>80</v>
      </c>
      <c r="AB200">
        <v>1</v>
      </c>
      <c r="AC200">
        <v>17</v>
      </c>
      <c r="AD200">
        <v>3</v>
      </c>
      <c r="AE200">
        <v>3</v>
      </c>
      <c r="AF200">
        <v>5</v>
      </c>
      <c r="AG200">
        <v>4</v>
      </c>
      <c r="AH200">
        <v>0</v>
      </c>
      <c r="AI200">
        <v>3</v>
      </c>
    </row>
    <row r="201" spans="1:35" x14ac:dyDescent="0.25">
      <c r="A201">
        <v>46</v>
      </c>
      <c r="B201" s="1" t="s">
        <v>35</v>
      </c>
      <c r="C201" s="1" t="s">
        <v>52</v>
      </c>
      <c r="D201">
        <v>1144</v>
      </c>
      <c r="E201" s="1" t="s">
        <v>37</v>
      </c>
      <c r="F201">
        <v>7</v>
      </c>
      <c r="G201">
        <v>4</v>
      </c>
      <c r="H201" s="1" t="s">
        <v>48</v>
      </c>
      <c r="I201">
        <v>1</v>
      </c>
      <c r="J201">
        <v>487</v>
      </c>
      <c r="K201">
        <v>3</v>
      </c>
      <c r="L201" s="1" t="s">
        <v>49</v>
      </c>
      <c r="M201">
        <v>30</v>
      </c>
      <c r="N201">
        <v>3</v>
      </c>
      <c r="O201">
        <v>2</v>
      </c>
      <c r="P201" s="1" t="s">
        <v>51</v>
      </c>
      <c r="Q201">
        <v>3</v>
      </c>
      <c r="R201" s="1" t="s">
        <v>41</v>
      </c>
      <c r="S201">
        <v>21032</v>
      </c>
      <c r="T201">
        <v>64176</v>
      </c>
      <c r="U201">
        <v>2</v>
      </c>
      <c r="V201" s="1" t="s">
        <v>42</v>
      </c>
      <c r="W201" s="1" t="s">
        <v>35</v>
      </c>
      <c r="X201">
        <v>14</v>
      </c>
      <c r="Y201">
        <v>3</v>
      </c>
      <c r="Z201">
        <v>3</v>
      </c>
      <c r="AA201">
        <v>80</v>
      </c>
      <c r="AB201">
        <v>0</v>
      </c>
      <c r="AC201">
        <v>7</v>
      </c>
      <c r="AD201">
        <v>2</v>
      </c>
      <c r="AE201">
        <v>4</v>
      </c>
      <c r="AF201">
        <v>1</v>
      </c>
      <c r="AG201">
        <v>0</v>
      </c>
      <c r="AH201">
        <v>0</v>
      </c>
      <c r="AI201">
        <v>0</v>
      </c>
    </row>
    <row r="202" spans="1:35" x14ac:dyDescent="0.25">
      <c r="A202">
        <v>41</v>
      </c>
      <c r="B202" s="1" t="s">
        <v>43</v>
      </c>
      <c r="C202" s="1" t="s">
        <v>36</v>
      </c>
      <c r="D202">
        <v>143</v>
      </c>
      <c r="E202" s="1" t="s">
        <v>53</v>
      </c>
      <c r="F202">
        <v>4</v>
      </c>
      <c r="G202">
        <v>3</v>
      </c>
      <c r="H202" s="1" t="s">
        <v>58</v>
      </c>
      <c r="I202">
        <v>1</v>
      </c>
      <c r="J202">
        <v>488</v>
      </c>
      <c r="K202">
        <v>1</v>
      </c>
      <c r="L202" s="1" t="s">
        <v>39</v>
      </c>
      <c r="M202">
        <v>56</v>
      </c>
      <c r="N202">
        <v>3</v>
      </c>
      <c r="O202">
        <v>2</v>
      </c>
      <c r="P202" s="1" t="s">
        <v>59</v>
      </c>
      <c r="Q202">
        <v>2</v>
      </c>
      <c r="R202" s="1" t="s">
        <v>47</v>
      </c>
      <c r="S202">
        <v>37420</v>
      </c>
      <c r="T202">
        <v>38232</v>
      </c>
      <c r="U202">
        <v>1</v>
      </c>
      <c r="V202" s="1" t="s">
        <v>42</v>
      </c>
      <c r="W202" s="1" t="s">
        <v>35</v>
      </c>
      <c r="X202">
        <v>18</v>
      </c>
      <c r="Y202">
        <v>3</v>
      </c>
      <c r="Z202">
        <v>3</v>
      </c>
      <c r="AA202">
        <v>80</v>
      </c>
      <c r="AB202">
        <v>0</v>
      </c>
      <c r="AC202">
        <v>8</v>
      </c>
      <c r="AD202">
        <v>5</v>
      </c>
      <c r="AE202">
        <v>3</v>
      </c>
      <c r="AF202">
        <v>8</v>
      </c>
      <c r="AG202">
        <v>7</v>
      </c>
      <c r="AH202">
        <v>7</v>
      </c>
      <c r="AI202">
        <v>7</v>
      </c>
    </row>
    <row r="203" spans="1:35" x14ac:dyDescent="0.25">
      <c r="A203">
        <v>21</v>
      </c>
      <c r="B203" s="1" t="s">
        <v>43</v>
      </c>
      <c r="C203" s="1" t="s">
        <v>44</v>
      </c>
      <c r="D203">
        <v>156</v>
      </c>
      <c r="E203" s="1" t="s">
        <v>53</v>
      </c>
      <c r="F203">
        <v>12</v>
      </c>
      <c r="G203">
        <v>3</v>
      </c>
      <c r="H203" s="1" t="s">
        <v>38</v>
      </c>
      <c r="I203">
        <v>1</v>
      </c>
      <c r="J203">
        <v>494</v>
      </c>
      <c r="K203">
        <v>3</v>
      </c>
      <c r="L203" s="1" t="s">
        <v>49</v>
      </c>
      <c r="M203">
        <v>90</v>
      </c>
      <c r="N203">
        <v>4</v>
      </c>
      <c r="O203">
        <v>1</v>
      </c>
      <c r="P203" s="1" t="s">
        <v>54</v>
      </c>
      <c r="Q203">
        <v>2</v>
      </c>
      <c r="R203" s="1" t="s">
        <v>47</v>
      </c>
      <c r="S203">
        <v>10864</v>
      </c>
      <c r="T203">
        <v>101688</v>
      </c>
      <c r="U203">
        <v>1</v>
      </c>
      <c r="V203" s="1" t="s">
        <v>42</v>
      </c>
      <c r="W203" s="1" t="s">
        <v>35</v>
      </c>
      <c r="X203">
        <v>15</v>
      </c>
      <c r="Y203">
        <v>3</v>
      </c>
      <c r="Z203">
        <v>4</v>
      </c>
      <c r="AA203">
        <v>80</v>
      </c>
      <c r="AB203">
        <v>0</v>
      </c>
      <c r="AC203">
        <v>1</v>
      </c>
      <c r="AD203">
        <v>0</v>
      </c>
      <c r="AE203">
        <v>3</v>
      </c>
      <c r="AF203">
        <v>1</v>
      </c>
      <c r="AG203">
        <v>0</v>
      </c>
      <c r="AH203">
        <v>0</v>
      </c>
      <c r="AI203">
        <v>0</v>
      </c>
    </row>
    <row r="204" spans="1:35" x14ac:dyDescent="0.25">
      <c r="A204">
        <v>35</v>
      </c>
      <c r="B204" s="1" t="s">
        <v>35</v>
      </c>
      <c r="C204" s="1" t="s">
        <v>44</v>
      </c>
      <c r="D204">
        <v>755</v>
      </c>
      <c r="E204" s="1" t="s">
        <v>37</v>
      </c>
      <c r="F204">
        <v>9</v>
      </c>
      <c r="G204">
        <v>4</v>
      </c>
      <c r="H204" s="1" t="s">
        <v>38</v>
      </c>
      <c r="I204">
        <v>1</v>
      </c>
      <c r="J204">
        <v>496</v>
      </c>
      <c r="K204">
        <v>3</v>
      </c>
      <c r="L204" s="1" t="s">
        <v>39</v>
      </c>
      <c r="M204">
        <v>97</v>
      </c>
      <c r="N204">
        <v>2</v>
      </c>
      <c r="O204">
        <v>2</v>
      </c>
      <c r="P204" s="1" t="s">
        <v>57</v>
      </c>
      <c r="Q204">
        <v>2</v>
      </c>
      <c r="R204" s="1" t="s">
        <v>47</v>
      </c>
      <c r="S204">
        <v>26160</v>
      </c>
      <c r="T204">
        <v>77576</v>
      </c>
      <c r="U204">
        <v>9</v>
      </c>
      <c r="V204" s="1" t="s">
        <v>42</v>
      </c>
      <c r="W204" s="1" t="s">
        <v>35</v>
      </c>
      <c r="X204">
        <v>19</v>
      </c>
      <c r="Y204">
        <v>3</v>
      </c>
      <c r="Z204">
        <v>3</v>
      </c>
      <c r="AA204">
        <v>80</v>
      </c>
      <c r="AB204">
        <v>0</v>
      </c>
      <c r="AC204">
        <v>10</v>
      </c>
      <c r="AD204">
        <v>5</v>
      </c>
      <c r="AE204">
        <v>3</v>
      </c>
      <c r="AF204">
        <v>1</v>
      </c>
      <c r="AG204">
        <v>1</v>
      </c>
      <c r="AH204">
        <v>0</v>
      </c>
      <c r="AI204">
        <v>0</v>
      </c>
    </row>
    <row r="205" spans="1:35" x14ac:dyDescent="0.25">
      <c r="A205">
        <v>34</v>
      </c>
      <c r="B205" s="1" t="s">
        <v>43</v>
      </c>
      <c r="C205" s="1" t="s">
        <v>52</v>
      </c>
      <c r="D205">
        <v>1362</v>
      </c>
      <c r="E205" s="1" t="s">
        <v>53</v>
      </c>
      <c r="F205">
        <v>19</v>
      </c>
      <c r="G205">
        <v>3</v>
      </c>
      <c r="H205" s="1" t="s">
        <v>58</v>
      </c>
      <c r="I205">
        <v>1</v>
      </c>
      <c r="J205">
        <v>502</v>
      </c>
      <c r="K205">
        <v>1</v>
      </c>
      <c r="L205" s="1" t="s">
        <v>39</v>
      </c>
      <c r="M205">
        <v>67</v>
      </c>
      <c r="N205">
        <v>4</v>
      </c>
      <c r="O205">
        <v>2</v>
      </c>
      <c r="P205" s="1" t="s">
        <v>59</v>
      </c>
      <c r="Q205">
        <v>4</v>
      </c>
      <c r="R205" s="1" t="s">
        <v>47</v>
      </c>
      <c r="S205">
        <v>21216</v>
      </c>
      <c r="T205">
        <v>18608</v>
      </c>
      <c r="U205">
        <v>8</v>
      </c>
      <c r="V205" s="1" t="s">
        <v>42</v>
      </c>
      <c r="W205" s="1" t="s">
        <v>43</v>
      </c>
      <c r="X205">
        <v>13</v>
      </c>
      <c r="Y205">
        <v>3</v>
      </c>
      <c r="Z205">
        <v>2</v>
      </c>
      <c r="AA205">
        <v>80</v>
      </c>
      <c r="AB205">
        <v>0</v>
      </c>
      <c r="AC205">
        <v>9</v>
      </c>
      <c r="AD205">
        <v>3</v>
      </c>
      <c r="AE205">
        <v>2</v>
      </c>
      <c r="AF205">
        <v>5</v>
      </c>
      <c r="AG205">
        <v>2</v>
      </c>
      <c r="AH205">
        <v>0</v>
      </c>
      <c r="AI205">
        <v>4</v>
      </c>
    </row>
    <row r="206" spans="1:35" x14ac:dyDescent="0.25">
      <c r="A206">
        <v>55</v>
      </c>
      <c r="B206" s="1" t="s">
        <v>35</v>
      </c>
      <c r="C206" s="1" t="s">
        <v>44</v>
      </c>
      <c r="D206">
        <v>1311</v>
      </c>
      <c r="E206" s="1" t="s">
        <v>37</v>
      </c>
      <c r="F206">
        <v>2</v>
      </c>
      <c r="G206">
        <v>3</v>
      </c>
      <c r="H206" s="1" t="s">
        <v>38</v>
      </c>
      <c r="I206">
        <v>1</v>
      </c>
      <c r="J206">
        <v>505</v>
      </c>
      <c r="K206">
        <v>3</v>
      </c>
      <c r="L206" s="1" t="s">
        <v>49</v>
      </c>
      <c r="M206">
        <v>97</v>
      </c>
      <c r="N206">
        <v>3</v>
      </c>
      <c r="O206">
        <v>4</v>
      </c>
      <c r="P206" s="1" t="s">
        <v>56</v>
      </c>
      <c r="Q206">
        <v>4</v>
      </c>
      <c r="R206" s="1" t="s">
        <v>47</v>
      </c>
      <c r="S206">
        <v>66636</v>
      </c>
      <c r="T206">
        <v>93032</v>
      </c>
      <c r="U206">
        <v>2</v>
      </c>
      <c r="V206" s="1" t="s">
        <v>42</v>
      </c>
      <c r="W206" s="1" t="s">
        <v>43</v>
      </c>
      <c r="X206">
        <v>13</v>
      </c>
      <c r="Y206">
        <v>3</v>
      </c>
      <c r="Z206">
        <v>3</v>
      </c>
      <c r="AA206">
        <v>80</v>
      </c>
      <c r="AB206">
        <v>0</v>
      </c>
      <c r="AC206">
        <v>30</v>
      </c>
      <c r="AD206">
        <v>2</v>
      </c>
      <c r="AE206">
        <v>3</v>
      </c>
      <c r="AF206">
        <v>5</v>
      </c>
      <c r="AG206">
        <v>4</v>
      </c>
      <c r="AH206">
        <v>1</v>
      </c>
      <c r="AI206">
        <v>2</v>
      </c>
    </row>
    <row r="207" spans="1:35" x14ac:dyDescent="0.25">
      <c r="A207">
        <v>24</v>
      </c>
      <c r="B207" s="1" t="s">
        <v>35</v>
      </c>
      <c r="C207" s="1" t="s">
        <v>44</v>
      </c>
      <c r="D207">
        <v>1371</v>
      </c>
      <c r="E207" s="1" t="s">
        <v>53</v>
      </c>
      <c r="F207">
        <v>10</v>
      </c>
      <c r="G207">
        <v>4</v>
      </c>
      <c r="H207" s="1" t="s">
        <v>58</v>
      </c>
      <c r="I207">
        <v>1</v>
      </c>
      <c r="J207">
        <v>507</v>
      </c>
      <c r="K207">
        <v>4</v>
      </c>
      <c r="L207" s="1" t="s">
        <v>49</v>
      </c>
      <c r="M207">
        <v>77</v>
      </c>
      <c r="N207">
        <v>3</v>
      </c>
      <c r="O207">
        <v>2</v>
      </c>
      <c r="P207" s="1" t="s">
        <v>59</v>
      </c>
      <c r="Q207">
        <v>3</v>
      </c>
      <c r="R207" s="1" t="s">
        <v>50</v>
      </c>
      <c r="S207">
        <v>17040</v>
      </c>
      <c r="T207">
        <v>23660</v>
      </c>
      <c r="U207">
        <v>1</v>
      </c>
      <c r="V207" s="1" t="s">
        <v>42</v>
      </c>
      <c r="W207" s="1" t="s">
        <v>43</v>
      </c>
      <c r="X207">
        <v>12</v>
      </c>
      <c r="Y207">
        <v>3</v>
      </c>
      <c r="Z207">
        <v>4</v>
      </c>
      <c r="AA207">
        <v>80</v>
      </c>
      <c r="AB207">
        <v>1</v>
      </c>
      <c r="AC207">
        <v>5</v>
      </c>
      <c r="AD207">
        <v>2</v>
      </c>
      <c r="AE207">
        <v>4</v>
      </c>
      <c r="AF207">
        <v>5</v>
      </c>
      <c r="AG207">
        <v>2</v>
      </c>
      <c r="AH207">
        <v>0</v>
      </c>
      <c r="AI207">
        <v>3</v>
      </c>
    </row>
    <row r="208" spans="1:35" x14ac:dyDescent="0.25">
      <c r="A208">
        <v>30</v>
      </c>
      <c r="B208" s="1" t="s">
        <v>35</v>
      </c>
      <c r="C208" s="1" t="s">
        <v>44</v>
      </c>
      <c r="D208">
        <v>202</v>
      </c>
      <c r="E208" s="1" t="s">
        <v>53</v>
      </c>
      <c r="F208">
        <v>2</v>
      </c>
      <c r="G208">
        <v>1</v>
      </c>
      <c r="H208" s="1" t="s">
        <v>60</v>
      </c>
      <c r="I208">
        <v>1</v>
      </c>
      <c r="J208">
        <v>508</v>
      </c>
      <c r="K208">
        <v>3</v>
      </c>
      <c r="L208" s="1" t="s">
        <v>39</v>
      </c>
      <c r="M208">
        <v>72</v>
      </c>
      <c r="N208">
        <v>3</v>
      </c>
      <c r="O208">
        <v>1</v>
      </c>
      <c r="P208" s="1" t="s">
        <v>54</v>
      </c>
      <c r="Q208">
        <v>2</v>
      </c>
      <c r="R208" s="1" t="s">
        <v>41</v>
      </c>
      <c r="S208">
        <v>9904</v>
      </c>
      <c r="T208">
        <v>69736</v>
      </c>
      <c r="U208">
        <v>1</v>
      </c>
      <c r="V208" s="1" t="s">
        <v>42</v>
      </c>
      <c r="W208" s="1" t="s">
        <v>35</v>
      </c>
      <c r="X208">
        <v>18</v>
      </c>
      <c r="Y208">
        <v>3</v>
      </c>
      <c r="Z208">
        <v>1</v>
      </c>
      <c r="AA208">
        <v>80</v>
      </c>
      <c r="AB208">
        <v>1</v>
      </c>
      <c r="AC208">
        <v>1</v>
      </c>
      <c r="AD208">
        <v>3</v>
      </c>
      <c r="AE208">
        <v>3</v>
      </c>
      <c r="AF208">
        <v>1</v>
      </c>
      <c r="AG208">
        <v>0</v>
      </c>
      <c r="AH208">
        <v>0</v>
      </c>
      <c r="AI208">
        <v>0</v>
      </c>
    </row>
    <row r="209" spans="1:35" x14ac:dyDescent="0.25">
      <c r="A209">
        <v>26</v>
      </c>
      <c r="B209" s="1" t="s">
        <v>43</v>
      </c>
      <c r="C209" s="1" t="s">
        <v>36</v>
      </c>
      <c r="D209">
        <v>575</v>
      </c>
      <c r="E209" s="1" t="s">
        <v>37</v>
      </c>
      <c r="F209">
        <v>3</v>
      </c>
      <c r="G209">
        <v>1</v>
      </c>
      <c r="H209" s="1" t="s">
        <v>60</v>
      </c>
      <c r="I209">
        <v>1</v>
      </c>
      <c r="J209">
        <v>510</v>
      </c>
      <c r="K209">
        <v>3</v>
      </c>
      <c r="L209" s="1" t="s">
        <v>39</v>
      </c>
      <c r="M209">
        <v>73</v>
      </c>
      <c r="N209">
        <v>3</v>
      </c>
      <c r="O209">
        <v>1</v>
      </c>
      <c r="P209" s="1" t="s">
        <v>40</v>
      </c>
      <c r="Q209">
        <v>1</v>
      </c>
      <c r="R209" s="1" t="s">
        <v>47</v>
      </c>
      <c r="S209">
        <v>12408</v>
      </c>
      <c r="T209">
        <v>26328</v>
      </c>
      <c r="U209">
        <v>0</v>
      </c>
      <c r="V209" s="1" t="s">
        <v>42</v>
      </c>
      <c r="W209" s="1" t="s">
        <v>35</v>
      </c>
      <c r="X209">
        <v>22</v>
      </c>
      <c r="Y209">
        <v>4</v>
      </c>
      <c r="Z209">
        <v>3</v>
      </c>
      <c r="AA209">
        <v>80</v>
      </c>
      <c r="AB209">
        <v>0</v>
      </c>
      <c r="AC209">
        <v>7</v>
      </c>
      <c r="AD209">
        <v>2</v>
      </c>
      <c r="AE209">
        <v>3</v>
      </c>
      <c r="AF209">
        <v>6</v>
      </c>
      <c r="AG209">
        <v>4</v>
      </c>
      <c r="AH209">
        <v>0</v>
      </c>
      <c r="AI209">
        <v>4</v>
      </c>
    </row>
    <row r="210" spans="1:35" x14ac:dyDescent="0.25">
      <c r="A210">
        <v>36</v>
      </c>
      <c r="B210" s="1" t="s">
        <v>35</v>
      </c>
      <c r="C210" s="1" t="s">
        <v>44</v>
      </c>
      <c r="D210">
        <v>164</v>
      </c>
      <c r="E210" s="1" t="s">
        <v>53</v>
      </c>
      <c r="F210">
        <v>2</v>
      </c>
      <c r="G210">
        <v>2</v>
      </c>
      <c r="H210" s="1" t="s">
        <v>48</v>
      </c>
      <c r="I210">
        <v>1</v>
      </c>
      <c r="J210">
        <v>513</v>
      </c>
      <c r="K210">
        <v>2</v>
      </c>
      <c r="L210" s="1" t="s">
        <v>39</v>
      </c>
      <c r="M210">
        <v>61</v>
      </c>
      <c r="N210">
        <v>2</v>
      </c>
      <c r="O210">
        <v>3</v>
      </c>
      <c r="P210" s="1" t="s">
        <v>59</v>
      </c>
      <c r="Q210">
        <v>3</v>
      </c>
      <c r="R210" s="1" t="s">
        <v>41</v>
      </c>
      <c r="S210">
        <v>30384</v>
      </c>
      <c r="T210">
        <v>15236</v>
      </c>
      <c r="U210">
        <v>1</v>
      </c>
      <c r="V210" s="1" t="s">
        <v>42</v>
      </c>
      <c r="W210" s="1" t="s">
        <v>35</v>
      </c>
      <c r="X210">
        <v>13</v>
      </c>
      <c r="Y210">
        <v>3</v>
      </c>
      <c r="Z210">
        <v>2</v>
      </c>
      <c r="AA210">
        <v>80</v>
      </c>
      <c r="AB210">
        <v>2</v>
      </c>
      <c r="AC210">
        <v>10</v>
      </c>
      <c r="AD210">
        <v>2</v>
      </c>
      <c r="AE210">
        <v>3</v>
      </c>
      <c r="AF210">
        <v>10</v>
      </c>
      <c r="AG210">
        <v>9</v>
      </c>
      <c r="AH210">
        <v>9</v>
      </c>
      <c r="AI210">
        <v>0</v>
      </c>
    </row>
    <row r="211" spans="1:35" x14ac:dyDescent="0.25">
      <c r="A211">
        <v>30</v>
      </c>
      <c r="B211" s="1" t="s">
        <v>43</v>
      </c>
      <c r="C211" s="1" t="s">
        <v>36</v>
      </c>
      <c r="D211">
        <v>464</v>
      </c>
      <c r="E211" s="1" t="s">
        <v>37</v>
      </c>
      <c r="F211">
        <v>4</v>
      </c>
      <c r="G211">
        <v>3</v>
      </c>
      <c r="H211" s="1" t="s">
        <v>60</v>
      </c>
      <c r="I211">
        <v>1</v>
      </c>
      <c r="J211">
        <v>514</v>
      </c>
      <c r="K211">
        <v>3</v>
      </c>
      <c r="L211" s="1" t="s">
        <v>39</v>
      </c>
      <c r="M211">
        <v>40</v>
      </c>
      <c r="N211">
        <v>3</v>
      </c>
      <c r="O211">
        <v>1</v>
      </c>
      <c r="P211" s="1" t="s">
        <v>40</v>
      </c>
      <c r="Q211">
        <v>4</v>
      </c>
      <c r="R211" s="1" t="s">
        <v>47</v>
      </c>
      <c r="S211">
        <v>9140</v>
      </c>
      <c r="T211">
        <v>13708</v>
      </c>
      <c r="U211">
        <v>9</v>
      </c>
      <c r="V211" s="1" t="s">
        <v>42</v>
      </c>
      <c r="W211" s="1" t="s">
        <v>43</v>
      </c>
      <c r="X211">
        <v>23</v>
      </c>
      <c r="Y211">
        <v>4</v>
      </c>
      <c r="Z211">
        <v>3</v>
      </c>
      <c r="AA211">
        <v>80</v>
      </c>
      <c r="AB211">
        <v>0</v>
      </c>
      <c r="AC211">
        <v>3</v>
      </c>
      <c r="AD211">
        <v>4</v>
      </c>
      <c r="AE211">
        <v>3</v>
      </c>
      <c r="AF211">
        <v>1</v>
      </c>
      <c r="AG211">
        <v>0</v>
      </c>
      <c r="AH211">
        <v>0</v>
      </c>
      <c r="AI211">
        <v>0</v>
      </c>
    </row>
    <row r="212" spans="1:35" x14ac:dyDescent="0.25">
      <c r="A212">
        <v>37</v>
      </c>
      <c r="B212" s="1" t="s">
        <v>35</v>
      </c>
      <c r="C212" s="1" t="s">
        <v>44</v>
      </c>
      <c r="D212">
        <v>1107</v>
      </c>
      <c r="E212" s="1" t="s">
        <v>37</v>
      </c>
      <c r="F212">
        <v>14</v>
      </c>
      <c r="G212">
        <v>3</v>
      </c>
      <c r="H212" s="1" t="s">
        <v>38</v>
      </c>
      <c r="I212">
        <v>1</v>
      </c>
      <c r="J212">
        <v>515</v>
      </c>
      <c r="K212">
        <v>4</v>
      </c>
      <c r="L212" s="1" t="s">
        <v>49</v>
      </c>
      <c r="M212">
        <v>95</v>
      </c>
      <c r="N212">
        <v>3</v>
      </c>
      <c r="O212">
        <v>1</v>
      </c>
      <c r="P212" s="1" t="s">
        <v>46</v>
      </c>
      <c r="Q212">
        <v>1</v>
      </c>
      <c r="R212" s="1" t="s">
        <v>50</v>
      </c>
      <c r="S212">
        <v>12136</v>
      </c>
      <c r="T212">
        <v>107656</v>
      </c>
      <c r="U212">
        <v>1</v>
      </c>
      <c r="V212" s="1" t="s">
        <v>42</v>
      </c>
      <c r="W212" s="1" t="s">
        <v>35</v>
      </c>
      <c r="X212">
        <v>12</v>
      </c>
      <c r="Y212">
        <v>3</v>
      </c>
      <c r="Z212">
        <v>3</v>
      </c>
      <c r="AA212">
        <v>80</v>
      </c>
      <c r="AB212">
        <v>1</v>
      </c>
      <c r="AC212">
        <v>18</v>
      </c>
      <c r="AD212">
        <v>2</v>
      </c>
      <c r="AE212">
        <v>2</v>
      </c>
      <c r="AF212">
        <v>18</v>
      </c>
      <c r="AG212">
        <v>7</v>
      </c>
      <c r="AH212">
        <v>12</v>
      </c>
      <c r="AI212">
        <v>17</v>
      </c>
    </row>
    <row r="213" spans="1:35" x14ac:dyDescent="0.25">
      <c r="A213">
        <v>40</v>
      </c>
      <c r="B213" s="1" t="s">
        <v>35</v>
      </c>
      <c r="C213" s="1" t="s">
        <v>44</v>
      </c>
      <c r="D213">
        <v>759</v>
      </c>
      <c r="E213" s="1" t="s">
        <v>53</v>
      </c>
      <c r="F213">
        <v>2</v>
      </c>
      <c r="G213">
        <v>2</v>
      </c>
      <c r="H213" s="1" t="s">
        <v>58</v>
      </c>
      <c r="I213">
        <v>1</v>
      </c>
      <c r="J213">
        <v>516</v>
      </c>
      <c r="K213">
        <v>4</v>
      </c>
      <c r="L213" s="1" t="s">
        <v>49</v>
      </c>
      <c r="M213">
        <v>46</v>
      </c>
      <c r="N213">
        <v>3</v>
      </c>
      <c r="O213">
        <v>2</v>
      </c>
      <c r="P213" s="1" t="s">
        <v>59</v>
      </c>
      <c r="Q213">
        <v>2</v>
      </c>
      <c r="R213" s="1" t="s">
        <v>50</v>
      </c>
      <c r="S213">
        <v>22860</v>
      </c>
      <c r="T213">
        <v>90212</v>
      </c>
      <c r="U213">
        <v>7</v>
      </c>
      <c r="V213" s="1" t="s">
        <v>42</v>
      </c>
      <c r="W213" s="1" t="s">
        <v>35</v>
      </c>
      <c r="X213">
        <v>12</v>
      </c>
      <c r="Y213">
        <v>3</v>
      </c>
      <c r="Z213">
        <v>3</v>
      </c>
      <c r="AA213">
        <v>80</v>
      </c>
      <c r="AB213">
        <v>2</v>
      </c>
      <c r="AC213">
        <v>8</v>
      </c>
      <c r="AD213">
        <v>5</v>
      </c>
      <c r="AE213">
        <v>3</v>
      </c>
      <c r="AF213">
        <v>5</v>
      </c>
      <c r="AG213">
        <v>4</v>
      </c>
      <c r="AH213">
        <v>1</v>
      </c>
      <c r="AI213">
        <v>3</v>
      </c>
    </row>
    <row r="214" spans="1:35" x14ac:dyDescent="0.25">
      <c r="A214">
        <v>42</v>
      </c>
      <c r="B214" s="1" t="s">
        <v>35</v>
      </c>
      <c r="C214" s="1" t="s">
        <v>44</v>
      </c>
      <c r="D214">
        <v>201</v>
      </c>
      <c r="E214" s="1" t="s">
        <v>37</v>
      </c>
      <c r="F214">
        <v>1</v>
      </c>
      <c r="G214">
        <v>4</v>
      </c>
      <c r="H214" s="1" t="s">
        <v>38</v>
      </c>
      <c r="I214">
        <v>1</v>
      </c>
      <c r="J214">
        <v>517</v>
      </c>
      <c r="K214">
        <v>2</v>
      </c>
      <c r="L214" s="1" t="s">
        <v>49</v>
      </c>
      <c r="M214">
        <v>95</v>
      </c>
      <c r="N214">
        <v>3</v>
      </c>
      <c r="O214">
        <v>1</v>
      </c>
      <c r="P214" s="1" t="s">
        <v>46</v>
      </c>
      <c r="Q214">
        <v>1</v>
      </c>
      <c r="R214" s="1" t="s">
        <v>50</v>
      </c>
      <c r="S214">
        <v>10304</v>
      </c>
      <c r="T214">
        <v>81960</v>
      </c>
      <c r="U214">
        <v>3</v>
      </c>
      <c r="V214" s="1" t="s">
        <v>42</v>
      </c>
      <c r="W214" s="1" t="s">
        <v>35</v>
      </c>
      <c r="X214">
        <v>16</v>
      </c>
      <c r="Y214">
        <v>3</v>
      </c>
      <c r="Z214">
        <v>2</v>
      </c>
      <c r="AA214">
        <v>80</v>
      </c>
      <c r="AB214">
        <v>1</v>
      </c>
      <c r="AC214">
        <v>8</v>
      </c>
      <c r="AD214">
        <v>5</v>
      </c>
      <c r="AE214">
        <v>3</v>
      </c>
      <c r="AF214">
        <v>5</v>
      </c>
      <c r="AG214">
        <v>2</v>
      </c>
      <c r="AH214">
        <v>1</v>
      </c>
      <c r="AI214">
        <v>2</v>
      </c>
    </row>
    <row r="215" spans="1:35" x14ac:dyDescent="0.25">
      <c r="A215">
        <v>37</v>
      </c>
      <c r="B215" s="1" t="s">
        <v>35</v>
      </c>
      <c r="C215" s="1" t="s">
        <v>44</v>
      </c>
      <c r="D215">
        <v>1305</v>
      </c>
      <c r="E215" s="1" t="s">
        <v>37</v>
      </c>
      <c r="F215">
        <v>10</v>
      </c>
      <c r="G215">
        <v>4</v>
      </c>
      <c r="H215" s="1" t="s">
        <v>38</v>
      </c>
      <c r="I215">
        <v>1</v>
      </c>
      <c r="J215">
        <v>518</v>
      </c>
      <c r="K215">
        <v>3</v>
      </c>
      <c r="L215" s="1" t="s">
        <v>39</v>
      </c>
      <c r="M215">
        <v>49</v>
      </c>
      <c r="N215">
        <v>3</v>
      </c>
      <c r="O215">
        <v>2</v>
      </c>
      <c r="P215" s="1" t="s">
        <v>51</v>
      </c>
      <c r="Q215">
        <v>2</v>
      </c>
      <c r="R215" s="1" t="s">
        <v>47</v>
      </c>
      <c r="S215">
        <v>16788</v>
      </c>
      <c r="T215">
        <v>84492</v>
      </c>
      <c r="U215">
        <v>2</v>
      </c>
      <c r="V215" s="1" t="s">
        <v>42</v>
      </c>
      <c r="W215" s="1" t="s">
        <v>43</v>
      </c>
      <c r="X215">
        <v>12</v>
      </c>
      <c r="Y215">
        <v>3</v>
      </c>
      <c r="Z215">
        <v>4</v>
      </c>
      <c r="AA215">
        <v>80</v>
      </c>
      <c r="AB215">
        <v>0</v>
      </c>
      <c r="AC215">
        <v>18</v>
      </c>
      <c r="AD215">
        <v>2</v>
      </c>
      <c r="AE215">
        <v>2</v>
      </c>
      <c r="AF215">
        <v>1</v>
      </c>
      <c r="AG215">
        <v>0</v>
      </c>
      <c r="AH215">
        <v>0</v>
      </c>
      <c r="AI215">
        <v>1</v>
      </c>
    </row>
    <row r="216" spans="1:35" x14ac:dyDescent="0.25">
      <c r="A216">
        <v>43</v>
      </c>
      <c r="B216" s="1" t="s">
        <v>35</v>
      </c>
      <c r="C216" s="1" t="s">
        <v>44</v>
      </c>
      <c r="D216">
        <v>982</v>
      </c>
      <c r="E216" s="1" t="s">
        <v>37</v>
      </c>
      <c r="F216">
        <v>12</v>
      </c>
      <c r="G216">
        <v>3</v>
      </c>
      <c r="H216" s="1" t="s">
        <v>38</v>
      </c>
      <c r="I216">
        <v>1</v>
      </c>
      <c r="J216">
        <v>520</v>
      </c>
      <c r="K216">
        <v>1</v>
      </c>
      <c r="L216" s="1" t="s">
        <v>39</v>
      </c>
      <c r="M216">
        <v>59</v>
      </c>
      <c r="N216">
        <v>2</v>
      </c>
      <c r="O216">
        <v>4</v>
      </c>
      <c r="P216" s="1" t="s">
        <v>55</v>
      </c>
      <c r="Q216">
        <v>2</v>
      </c>
      <c r="R216" s="1" t="s">
        <v>50</v>
      </c>
      <c r="S216">
        <v>57344</v>
      </c>
      <c r="T216">
        <v>17380</v>
      </c>
      <c r="U216">
        <v>1</v>
      </c>
      <c r="V216" s="1" t="s">
        <v>42</v>
      </c>
      <c r="W216" s="1" t="s">
        <v>35</v>
      </c>
      <c r="X216">
        <v>11</v>
      </c>
      <c r="Y216">
        <v>3</v>
      </c>
      <c r="Z216">
        <v>3</v>
      </c>
      <c r="AA216">
        <v>80</v>
      </c>
      <c r="AB216">
        <v>1</v>
      </c>
      <c r="AC216">
        <v>25</v>
      </c>
      <c r="AD216">
        <v>3</v>
      </c>
      <c r="AE216">
        <v>3</v>
      </c>
      <c r="AF216">
        <v>25</v>
      </c>
      <c r="AG216">
        <v>10</v>
      </c>
      <c r="AH216">
        <v>3</v>
      </c>
      <c r="AI216">
        <v>9</v>
      </c>
    </row>
    <row r="217" spans="1:35" x14ac:dyDescent="0.25">
      <c r="A217">
        <v>43</v>
      </c>
      <c r="B217" s="1" t="s">
        <v>35</v>
      </c>
      <c r="C217" s="1" t="s">
        <v>36</v>
      </c>
      <c r="D217">
        <v>313</v>
      </c>
      <c r="E217" s="1" t="s">
        <v>37</v>
      </c>
      <c r="F217">
        <v>21</v>
      </c>
      <c r="G217">
        <v>3</v>
      </c>
      <c r="H217" s="1" t="s">
        <v>48</v>
      </c>
      <c r="I217">
        <v>1</v>
      </c>
      <c r="J217">
        <v>525</v>
      </c>
      <c r="K217">
        <v>4</v>
      </c>
      <c r="L217" s="1" t="s">
        <v>39</v>
      </c>
      <c r="M217">
        <v>61</v>
      </c>
      <c r="N217">
        <v>3</v>
      </c>
      <c r="O217">
        <v>1</v>
      </c>
      <c r="P217" s="1" t="s">
        <v>46</v>
      </c>
      <c r="Q217">
        <v>4</v>
      </c>
      <c r="R217" s="1" t="s">
        <v>41</v>
      </c>
      <c r="S217">
        <v>9032</v>
      </c>
      <c r="T217">
        <v>60952</v>
      </c>
      <c r="U217">
        <v>7</v>
      </c>
      <c r="V217" s="1" t="s">
        <v>42</v>
      </c>
      <c r="W217" s="1" t="s">
        <v>35</v>
      </c>
      <c r="X217">
        <v>20</v>
      </c>
      <c r="Y217">
        <v>4</v>
      </c>
      <c r="Z217">
        <v>1</v>
      </c>
      <c r="AA217">
        <v>80</v>
      </c>
      <c r="AB217">
        <v>1</v>
      </c>
      <c r="AC217">
        <v>8</v>
      </c>
      <c r="AD217">
        <v>1</v>
      </c>
      <c r="AE217">
        <v>3</v>
      </c>
      <c r="AF217">
        <v>3</v>
      </c>
      <c r="AG217">
        <v>2</v>
      </c>
      <c r="AH217">
        <v>1</v>
      </c>
      <c r="AI217">
        <v>2</v>
      </c>
    </row>
    <row r="218" spans="1:35" x14ac:dyDescent="0.25">
      <c r="A218">
        <v>43</v>
      </c>
      <c r="B218" s="1" t="s">
        <v>35</v>
      </c>
      <c r="C218" s="1" t="s">
        <v>44</v>
      </c>
      <c r="D218">
        <v>1473</v>
      </c>
      <c r="E218" s="1" t="s">
        <v>37</v>
      </c>
      <c r="F218">
        <v>8</v>
      </c>
      <c r="G218">
        <v>4</v>
      </c>
      <c r="H218" s="1" t="s">
        <v>45</v>
      </c>
      <c r="I218">
        <v>1</v>
      </c>
      <c r="J218">
        <v>526</v>
      </c>
      <c r="K218">
        <v>3</v>
      </c>
      <c r="L218" s="1" t="s">
        <v>49</v>
      </c>
      <c r="M218">
        <v>74</v>
      </c>
      <c r="N218">
        <v>3</v>
      </c>
      <c r="O218">
        <v>2</v>
      </c>
      <c r="P218" s="1" t="s">
        <v>57</v>
      </c>
      <c r="Q218">
        <v>3</v>
      </c>
      <c r="R218" s="1" t="s">
        <v>50</v>
      </c>
      <c r="S218">
        <v>18088</v>
      </c>
      <c r="T218">
        <v>8908</v>
      </c>
      <c r="U218">
        <v>4</v>
      </c>
      <c r="V218" s="1" t="s">
        <v>42</v>
      </c>
      <c r="W218" s="1" t="s">
        <v>43</v>
      </c>
      <c r="X218">
        <v>14</v>
      </c>
      <c r="Y218">
        <v>3</v>
      </c>
      <c r="Z218">
        <v>4</v>
      </c>
      <c r="AA218">
        <v>80</v>
      </c>
      <c r="AB218">
        <v>0</v>
      </c>
      <c r="AC218">
        <v>8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</row>
    <row r="219" spans="1:35" x14ac:dyDescent="0.25">
      <c r="A219">
        <v>31</v>
      </c>
      <c r="B219" s="1" t="s">
        <v>35</v>
      </c>
      <c r="C219" s="1" t="s">
        <v>44</v>
      </c>
      <c r="D219">
        <v>329</v>
      </c>
      <c r="E219" s="1" t="s">
        <v>37</v>
      </c>
      <c r="F219">
        <v>1</v>
      </c>
      <c r="G219">
        <v>2</v>
      </c>
      <c r="H219" s="1" t="s">
        <v>38</v>
      </c>
      <c r="I219">
        <v>1</v>
      </c>
      <c r="J219">
        <v>530</v>
      </c>
      <c r="K219">
        <v>4</v>
      </c>
      <c r="L219" s="1" t="s">
        <v>39</v>
      </c>
      <c r="M219">
        <v>98</v>
      </c>
      <c r="N219">
        <v>2</v>
      </c>
      <c r="O219">
        <v>1</v>
      </c>
      <c r="P219" s="1" t="s">
        <v>46</v>
      </c>
      <c r="Q219">
        <v>1</v>
      </c>
      <c r="R219" s="1" t="s">
        <v>41</v>
      </c>
      <c r="S219">
        <v>8872</v>
      </c>
      <c r="T219">
        <v>64772</v>
      </c>
      <c r="U219">
        <v>1</v>
      </c>
      <c r="V219" s="1" t="s">
        <v>42</v>
      </c>
      <c r="W219" s="1" t="s">
        <v>35</v>
      </c>
      <c r="X219">
        <v>12</v>
      </c>
      <c r="Y219">
        <v>3</v>
      </c>
      <c r="Z219">
        <v>3</v>
      </c>
      <c r="AA219">
        <v>80</v>
      </c>
      <c r="AB219">
        <v>1</v>
      </c>
      <c r="AC219">
        <v>4</v>
      </c>
      <c r="AD219">
        <v>3</v>
      </c>
      <c r="AE219">
        <v>3</v>
      </c>
      <c r="AF219">
        <v>4</v>
      </c>
      <c r="AG219">
        <v>2</v>
      </c>
      <c r="AH219">
        <v>3</v>
      </c>
      <c r="AI219">
        <v>2</v>
      </c>
    </row>
    <row r="220" spans="1:35" x14ac:dyDescent="0.25">
      <c r="A220">
        <v>28</v>
      </c>
      <c r="B220" s="1" t="s">
        <v>35</v>
      </c>
      <c r="C220" s="1" t="s">
        <v>44</v>
      </c>
      <c r="D220">
        <v>1300</v>
      </c>
      <c r="E220" s="1" t="s">
        <v>37</v>
      </c>
      <c r="F220">
        <v>17</v>
      </c>
      <c r="G220">
        <v>2</v>
      </c>
      <c r="H220" s="1" t="s">
        <v>48</v>
      </c>
      <c r="I220">
        <v>1</v>
      </c>
      <c r="J220">
        <v>536</v>
      </c>
      <c r="K220">
        <v>3</v>
      </c>
      <c r="L220" s="1" t="s">
        <v>39</v>
      </c>
      <c r="M220">
        <v>79</v>
      </c>
      <c r="N220">
        <v>3</v>
      </c>
      <c r="O220">
        <v>2</v>
      </c>
      <c r="P220" s="1" t="s">
        <v>46</v>
      </c>
      <c r="Q220">
        <v>1</v>
      </c>
      <c r="R220" s="1" t="s">
        <v>50</v>
      </c>
      <c r="S220">
        <v>18232</v>
      </c>
      <c r="T220">
        <v>54140</v>
      </c>
      <c r="U220">
        <v>1</v>
      </c>
      <c r="V220" s="1" t="s">
        <v>42</v>
      </c>
      <c r="W220" s="1" t="s">
        <v>35</v>
      </c>
      <c r="X220">
        <v>12</v>
      </c>
      <c r="Y220">
        <v>3</v>
      </c>
      <c r="Z220">
        <v>4</v>
      </c>
      <c r="AA220">
        <v>80</v>
      </c>
      <c r="AB220">
        <v>1</v>
      </c>
      <c r="AC220">
        <v>10</v>
      </c>
      <c r="AD220">
        <v>2</v>
      </c>
      <c r="AE220">
        <v>3</v>
      </c>
      <c r="AF220">
        <v>10</v>
      </c>
      <c r="AG220">
        <v>0</v>
      </c>
      <c r="AH220">
        <v>1</v>
      </c>
      <c r="AI220">
        <v>8</v>
      </c>
    </row>
    <row r="221" spans="1:35" x14ac:dyDescent="0.25">
      <c r="A221">
        <v>25</v>
      </c>
      <c r="B221" s="1" t="s">
        <v>43</v>
      </c>
      <c r="C221" s="1" t="s">
        <v>44</v>
      </c>
      <c r="D221">
        <v>688</v>
      </c>
      <c r="E221" s="1" t="s">
        <v>37</v>
      </c>
      <c r="F221">
        <v>3</v>
      </c>
      <c r="G221">
        <v>3</v>
      </c>
      <c r="H221" s="1" t="s">
        <v>48</v>
      </c>
      <c r="I221">
        <v>1</v>
      </c>
      <c r="J221">
        <v>538</v>
      </c>
      <c r="K221">
        <v>1</v>
      </c>
      <c r="L221" s="1" t="s">
        <v>39</v>
      </c>
      <c r="M221">
        <v>91</v>
      </c>
      <c r="N221">
        <v>3</v>
      </c>
      <c r="O221">
        <v>1</v>
      </c>
      <c r="P221" s="1" t="s">
        <v>46</v>
      </c>
      <c r="Q221">
        <v>1</v>
      </c>
      <c r="R221" s="1" t="s">
        <v>41</v>
      </c>
      <c r="S221">
        <v>16124</v>
      </c>
      <c r="T221">
        <v>37584</v>
      </c>
      <c r="U221">
        <v>5</v>
      </c>
      <c r="V221" s="1" t="s">
        <v>42</v>
      </c>
      <c r="W221" s="1" t="s">
        <v>35</v>
      </c>
      <c r="X221">
        <v>13</v>
      </c>
      <c r="Y221">
        <v>3</v>
      </c>
      <c r="Z221">
        <v>3</v>
      </c>
      <c r="AA221">
        <v>80</v>
      </c>
      <c r="AB221">
        <v>1</v>
      </c>
      <c r="AC221">
        <v>6</v>
      </c>
      <c r="AD221">
        <v>5</v>
      </c>
      <c r="AE221">
        <v>3</v>
      </c>
      <c r="AF221">
        <v>2</v>
      </c>
      <c r="AG221">
        <v>2</v>
      </c>
      <c r="AH221">
        <v>0</v>
      </c>
      <c r="AI221">
        <v>2</v>
      </c>
    </row>
    <row r="222" spans="1:35" x14ac:dyDescent="0.25">
      <c r="A222">
        <v>52</v>
      </c>
      <c r="B222" s="1" t="s">
        <v>35</v>
      </c>
      <c r="C222" s="1" t="s">
        <v>44</v>
      </c>
      <c r="D222">
        <v>319</v>
      </c>
      <c r="E222" s="1" t="s">
        <v>37</v>
      </c>
      <c r="F222">
        <v>3</v>
      </c>
      <c r="G222">
        <v>3</v>
      </c>
      <c r="H222" s="1" t="s">
        <v>48</v>
      </c>
      <c r="I222">
        <v>1</v>
      </c>
      <c r="J222">
        <v>543</v>
      </c>
      <c r="K222">
        <v>4</v>
      </c>
      <c r="L222" s="1" t="s">
        <v>39</v>
      </c>
      <c r="M222">
        <v>39</v>
      </c>
      <c r="N222">
        <v>2</v>
      </c>
      <c r="O222">
        <v>3</v>
      </c>
      <c r="P222" s="1" t="s">
        <v>51</v>
      </c>
      <c r="Q222">
        <v>3</v>
      </c>
      <c r="R222" s="1" t="s">
        <v>41</v>
      </c>
      <c r="S222">
        <v>31876</v>
      </c>
      <c r="T222">
        <v>78436</v>
      </c>
      <c r="U222">
        <v>2</v>
      </c>
      <c r="V222" s="1" t="s">
        <v>42</v>
      </c>
      <c r="W222" s="1" t="s">
        <v>43</v>
      </c>
      <c r="X222">
        <v>14</v>
      </c>
      <c r="Y222">
        <v>3</v>
      </c>
      <c r="Z222">
        <v>3</v>
      </c>
      <c r="AA222">
        <v>80</v>
      </c>
      <c r="AB222">
        <v>0</v>
      </c>
      <c r="AC222">
        <v>28</v>
      </c>
      <c r="AD222">
        <v>4</v>
      </c>
      <c r="AE222">
        <v>3</v>
      </c>
      <c r="AF222">
        <v>5</v>
      </c>
      <c r="AG222">
        <v>4</v>
      </c>
      <c r="AH222">
        <v>0</v>
      </c>
      <c r="AI222">
        <v>4</v>
      </c>
    </row>
    <row r="223" spans="1:35" x14ac:dyDescent="0.25">
      <c r="A223">
        <v>45</v>
      </c>
      <c r="B223" s="1" t="s">
        <v>35</v>
      </c>
      <c r="C223" s="1" t="s">
        <v>44</v>
      </c>
      <c r="D223">
        <v>192</v>
      </c>
      <c r="E223" s="1" t="s">
        <v>37</v>
      </c>
      <c r="F223">
        <v>10</v>
      </c>
      <c r="G223">
        <v>2</v>
      </c>
      <c r="H223" s="1" t="s">
        <v>38</v>
      </c>
      <c r="I223">
        <v>1</v>
      </c>
      <c r="J223">
        <v>544</v>
      </c>
      <c r="K223">
        <v>1</v>
      </c>
      <c r="L223" s="1" t="s">
        <v>39</v>
      </c>
      <c r="M223">
        <v>69</v>
      </c>
      <c r="N223">
        <v>3</v>
      </c>
      <c r="O223">
        <v>1</v>
      </c>
      <c r="P223" s="1" t="s">
        <v>40</v>
      </c>
      <c r="Q223">
        <v>4</v>
      </c>
      <c r="R223" s="1" t="s">
        <v>41</v>
      </c>
      <c r="S223">
        <v>10616</v>
      </c>
      <c r="T223">
        <v>38620</v>
      </c>
      <c r="U223">
        <v>3</v>
      </c>
      <c r="V223" s="1" t="s">
        <v>42</v>
      </c>
      <c r="W223" s="1" t="s">
        <v>35</v>
      </c>
      <c r="X223">
        <v>21</v>
      </c>
      <c r="Y223">
        <v>4</v>
      </c>
      <c r="Z223">
        <v>4</v>
      </c>
      <c r="AA223">
        <v>80</v>
      </c>
      <c r="AB223">
        <v>2</v>
      </c>
      <c r="AC223">
        <v>8</v>
      </c>
      <c r="AD223">
        <v>3</v>
      </c>
      <c r="AE223">
        <v>2</v>
      </c>
      <c r="AF223">
        <v>2</v>
      </c>
      <c r="AG223">
        <v>2</v>
      </c>
      <c r="AH223">
        <v>0</v>
      </c>
      <c r="AI223">
        <v>2</v>
      </c>
    </row>
    <row r="224" spans="1:35" x14ac:dyDescent="0.25">
      <c r="A224">
        <v>52</v>
      </c>
      <c r="B224" s="1" t="s">
        <v>35</v>
      </c>
      <c r="C224" s="1" t="s">
        <v>44</v>
      </c>
      <c r="D224">
        <v>1490</v>
      </c>
      <c r="E224" s="1" t="s">
        <v>37</v>
      </c>
      <c r="F224">
        <v>4</v>
      </c>
      <c r="G224">
        <v>2</v>
      </c>
      <c r="H224" s="1" t="s">
        <v>38</v>
      </c>
      <c r="I224">
        <v>1</v>
      </c>
      <c r="J224">
        <v>546</v>
      </c>
      <c r="K224">
        <v>4</v>
      </c>
      <c r="L224" s="1" t="s">
        <v>49</v>
      </c>
      <c r="M224">
        <v>30</v>
      </c>
      <c r="N224">
        <v>3</v>
      </c>
      <c r="O224">
        <v>4</v>
      </c>
      <c r="P224" s="1" t="s">
        <v>56</v>
      </c>
      <c r="Q224">
        <v>4</v>
      </c>
      <c r="R224" s="1" t="s">
        <v>41</v>
      </c>
      <c r="S224">
        <v>66220</v>
      </c>
      <c r="T224">
        <v>41240</v>
      </c>
      <c r="U224">
        <v>2</v>
      </c>
      <c r="V224" s="1" t="s">
        <v>42</v>
      </c>
      <c r="W224" s="1" t="s">
        <v>35</v>
      </c>
      <c r="X224">
        <v>13</v>
      </c>
      <c r="Y224">
        <v>3</v>
      </c>
      <c r="Z224">
        <v>4</v>
      </c>
      <c r="AA224">
        <v>80</v>
      </c>
      <c r="AB224">
        <v>0</v>
      </c>
      <c r="AC224">
        <v>31</v>
      </c>
      <c r="AD224">
        <v>2</v>
      </c>
      <c r="AE224">
        <v>1</v>
      </c>
      <c r="AF224">
        <v>5</v>
      </c>
      <c r="AG224">
        <v>2</v>
      </c>
      <c r="AH224">
        <v>1</v>
      </c>
      <c r="AI224">
        <v>4</v>
      </c>
    </row>
    <row r="225" spans="1:35" x14ac:dyDescent="0.25">
      <c r="A225">
        <v>30</v>
      </c>
      <c r="B225" s="1" t="s">
        <v>35</v>
      </c>
      <c r="C225" s="1" t="s">
        <v>44</v>
      </c>
      <c r="D225">
        <v>317</v>
      </c>
      <c r="E225" s="1" t="s">
        <v>37</v>
      </c>
      <c r="F225">
        <v>2</v>
      </c>
      <c r="G225">
        <v>3</v>
      </c>
      <c r="H225" s="1" t="s">
        <v>38</v>
      </c>
      <c r="I225">
        <v>1</v>
      </c>
      <c r="J225">
        <v>548</v>
      </c>
      <c r="K225">
        <v>3</v>
      </c>
      <c r="L225" s="1" t="s">
        <v>49</v>
      </c>
      <c r="M225">
        <v>43</v>
      </c>
      <c r="N225">
        <v>1</v>
      </c>
      <c r="O225">
        <v>2</v>
      </c>
      <c r="P225" s="1" t="s">
        <v>51</v>
      </c>
      <c r="Q225">
        <v>4</v>
      </c>
      <c r="R225" s="1" t="s">
        <v>47</v>
      </c>
      <c r="S225">
        <v>24364</v>
      </c>
      <c r="T225">
        <v>99172</v>
      </c>
      <c r="U225">
        <v>2</v>
      </c>
      <c r="V225" s="1" t="s">
        <v>42</v>
      </c>
      <c r="W225" s="1" t="s">
        <v>35</v>
      </c>
      <c r="X225">
        <v>20</v>
      </c>
      <c r="Y225">
        <v>4</v>
      </c>
      <c r="Z225">
        <v>3</v>
      </c>
      <c r="AA225">
        <v>80</v>
      </c>
      <c r="AB225">
        <v>0</v>
      </c>
      <c r="AC225">
        <v>11</v>
      </c>
      <c r="AD225">
        <v>2</v>
      </c>
      <c r="AE225">
        <v>3</v>
      </c>
      <c r="AF225">
        <v>5</v>
      </c>
      <c r="AG225">
        <v>4</v>
      </c>
      <c r="AH225">
        <v>0</v>
      </c>
      <c r="AI225">
        <v>2</v>
      </c>
    </row>
    <row r="226" spans="1:35" x14ac:dyDescent="0.25">
      <c r="A226">
        <v>60</v>
      </c>
      <c r="B226" s="1" t="s">
        <v>35</v>
      </c>
      <c r="C226" s="1" t="s">
        <v>44</v>
      </c>
      <c r="D226">
        <v>422</v>
      </c>
      <c r="E226" s="1" t="s">
        <v>37</v>
      </c>
      <c r="F226">
        <v>7</v>
      </c>
      <c r="G226">
        <v>3</v>
      </c>
      <c r="H226" s="1" t="s">
        <v>38</v>
      </c>
      <c r="I226">
        <v>1</v>
      </c>
      <c r="J226">
        <v>549</v>
      </c>
      <c r="K226">
        <v>1</v>
      </c>
      <c r="L226" s="1" t="s">
        <v>49</v>
      </c>
      <c r="M226">
        <v>41</v>
      </c>
      <c r="N226">
        <v>3</v>
      </c>
      <c r="O226">
        <v>5</v>
      </c>
      <c r="P226" s="1" t="s">
        <v>56</v>
      </c>
      <c r="Q226">
        <v>1</v>
      </c>
      <c r="R226" s="1" t="s">
        <v>41</v>
      </c>
      <c r="S226">
        <v>78264</v>
      </c>
      <c r="T226">
        <v>15416</v>
      </c>
      <c r="U226">
        <v>5</v>
      </c>
      <c r="V226" s="1" t="s">
        <v>42</v>
      </c>
      <c r="W226" s="1" t="s">
        <v>35</v>
      </c>
      <c r="X226">
        <v>11</v>
      </c>
      <c r="Y226">
        <v>3</v>
      </c>
      <c r="Z226">
        <v>4</v>
      </c>
      <c r="AA226">
        <v>80</v>
      </c>
      <c r="AB226">
        <v>0</v>
      </c>
      <c r="AC226">
        <v>33</v>
      </c>
      <c r="AD226">
        <v>5</v>
      </c>
      <c r="AE226">
        <v>1</v>
      </c>
      <c r="AF226">
        <v>29</v>
      </c>
      <c r="AG226">
        <v>8</v>
      </c>
      <c r="AH226">
        <v>11</v>
      </c>
      <c r="AI226">
        <v>10</v>
      </c>
    </row>
    <row r="227" spans="1:35" x14ac:dyDescent="0.25">
      <c r="A227">
        <v>46</v>
      </c>
      <c r="B227" s="1" t="s">
        <v>35</v>
      </c>
      <c r="C227" s="1" t="s">
        <v>44</v>
      </c>
      <c r="D227">
        <v>1485</v>
      </c>
      <c r="E227" s="1" t="s">
        <v>37</v>
      </c>
      <c r="F227">
        <v>18</v>
      </c>
      <c r="G227">
        <v>3</v>
      </c>
      <c r="H227" s="1" t="s">
        <v>48</v>
      </c>
      <c r="I227">
        <v>1</v>
      </c>
      <c r="J227">
        <v>550</v>
      </c>
      <c r="K227">
        <v>3</v>
      </c>
      <c r="L227" s="1" t="s">
        <v>49</v>
      </c>
      <c r="M227">
        <v>87</v>
      </c>
      <c r="N227">
        <v>3</v>
      </c>
      <c r="O227">
        <v>2</v>
      </c>
      <c r="P227" s="1" t="s">
        <v>51</v>
      </c>
      <c r="Q227">
        <v>3</v>
      </c>
      <c r="R227" s="1" t="s">
        <v>50</v>
      </c>
      <c r="S227">
        <v>19240</v>
      </c>
      <c r="T227">
        <v>105256</v>
      </c>
      <c r="U227">
        <v>2</v>
      </c>
      <c r="V227" s="1" t="s">
        <v>42</v>
      </c>
      <c r="W227" s="1" t="s">
        <v>35</v>
      </c>
      <c r="X227">
        <v>14</v>
      </c>
      <c r="Y227">
        <v>3</v>
      </c>
      <c r="Z227">
        <v>3</v>
      </c>
      <c r="AA227">
        <v>80</v>
      </c>
      <c r="AB227">
        <v>1</v>
      </c>
      <c r="AC227">
        <v>19</v>
      </c>
      <c r="AD227">
        <v>5</v>
      </c>
      <c r="AE227">
        <v>2</v>
      </c>
      <c r="AF227">
        <v>10</v>
      </c>
      <c r="AG227">
        <v>7</v>
      </c>
      <c r="AH227">
        <v>0</v>
      </c>
      <c r="AI227">
        <v>8</v>
      </c>
    </row>
    <row r="228" spans="1:35" x14ac:dyDescent="0.25">
      <c r="A228">
        <v>40</v>
      </c>
      <c r="B228" s="1" t="s">
        <v>35</v>
      </c>
      <c r="C228" s="1" t="s">
        <v>44</v>
      </c>
      <c r="D228">
        <v>1398</v>
      </c>
      <c r="E228" s="1" t="s">
        <v>53</v>
      </c>
      <c r="F228">
        <v>2</v>
      </c>
      <c r="G228">
        <v>4</v>
      </c>
      <c r="H228" s="1" t="s">
        <v>38</v>
      </c>
      <c r="I228">
        <v>1</v>
      </c>
      <c r="J228">
        <v>558</v>
      </c>
      <c r="K228">
        <v>3</v>
      </c>
      <c r="L228" s="1" t="s">
        <v>49</v>
      </c>
      <c r="M228">
        <v>79</v>
      </c>
      <c r="N228">
        <v>3</v>
      </c>
      <c r="O228">
        <v>5</v>
      </c>
      <c r="P228" s="1" t="s">
        <v>56</v>
      </c>
      <c r="Q228">
        <v>3</v>
      </c>
      <c r="R228" s="1" t="s">
        <v>41</v>
      </c>
      <c r="S228">
        <v>72164</v>
      </c>
      <c r="T228">
        <v>52088</v>
      </c>
      <c r="U228">
        <v>0</v>
      </c>
      <c r="V228" s="1" t="s">
        <v>42</v>
      </c>
      <c r="W228" s="1" t="s">
        <v>35</v>
      </c>
      <c r="X228">
        <v>14</v>
      </c>
      <c r="Y228">
        <v>3</v>
      </c>
      <c r="Z228">
        <v>4</v>
      </c>
      <c r="AA228">
        <v>80</v>
      </c>
      <c r="AB228">
        <v>0</v>
      </c>
      <c r="AC228">
        <v>21</v>
      </c>
      <c r="AD228">
        <v>2</v>
      </c>
      <c r="AE228">
        <v>3</v>
      </c>
      <c r="AF228">
        <v>20</v>
      </c>
      <c r="AG228">
        <v>15</v>
      </c>
      <c r="AH228">
        <v>1</v>
      </c>
      <c r="AI228">
        <v>12</v>
      </c>
    </row>
    <row r="229" spans="1:35" x14ac:dyDescent="0.25">
      <c r="A229">
        <v>26</v>
      </c>
      <c r="B229" s="1" t="s">
        <v>35</v>
      </c>
      <c r="C229" s="1" t="s">
        <v>44</v>
      </c>
      <c r="D229">
        <v>1349</v>
      </c>
      <c r="E229" s="1" t="s">
        <v>37</v>
      </c>
      <c r="F229">
        <v>23</v>
      </c>
      <c r="G229">
        <v>3</v>
      </c>
      <c r="H229" s="1" t="s">
        <v>38</v>
      </c>
      <c r="I229">
        <v>1</v>
      </c>
      <c r="J229">
        <v>560</v>
      </c>
      <c r="K229">
        <v>1</v>
      </c>
      <c r="L229" s="1" t="s">
        <v>49</v>
      </c>
      <c r="M229">
        <v>90</v>
      </c>
      <c r="N229">
        <v>3</v>
      </c>
      <c r="O229">
        <v>1</v>
      </c>
      <c r="P229" s="1" t="s">
        <v>40</v>
      </c>
      <c r="Q229">
        <v>4</v>
      </c>
      <c r="R229" s="1" t="s">
        <v>50</v>
      </c>
      <c r="S229">
        <v>11544</v>
      </c>
      <c r="T229">
        <v>12128</v>
      </c>
      <c r="U229">
        <v>1</v>
      </c>
      <c r="V229" s="1" t="s">
        <v>42</v>
      </c>
      <c r="W229" s="1" t="s">
        <v>35</v>
      </c>
      <c r="X229">
        <v>22</v>
      </c>
      <c r="Y229">
        <v>4</v>
      </c>
      <c r="Z229">
        <v>2</v>
      </c>
      <c r="AA229">
        <v>80</v>
      </c>
      <c r="AB229">
        <v>2</v>
      </c>
      <c r="AC229">
        <v>3</v>
      </c>
      <c r="AD229">
        <v>3</v>
      </c>
      <c r="AE229">
        <v>1</v>
      </c>
      <c r="AF229">
        <v>3</v>
      </c>
      <c r="AG229">
        <v>2</v>
      </c>
      <c r="AH229">
        <v>0</v>
      </c>
      <c r="AI229">
        <v>2</v>
      </c>
    </row>
    <row r="230" spans="1:35" x14ac:dyDescent="0.25">
      <c r="A230">
        <v>30</v>
      </c>
      <c r="B230" s="1" t="s">
        <v>35</v>
      </c>
      <c r="C230" s="1" t="s">
        <v>52</v>
      </c>
      <c r="D230">
        <v>1400</v>
      </c>
      <c r="E230" s="1" t="s">
        <v>37</v>
      </c>
      <c r="F230">
        <v>3</v>
      </c>
      <c r="G230">
        <v>3</v>
      </c>
      <c r="H230" s="1" t="s">
        <v>38</v>
      </c>
      <c r="I230">
        <v>1</v>
      </c>
      <c r="J230">
        <v>562</v>
      </c>
      <c r="K230">
        <v>3</v>
      </c>
      <c r="L230" s="1" t="s">
        <v>39</v>
      </c>
      <c r="M230">
        <v>53</v>
      </c>
      <c r="N230">
        <v>3</v>
      </c>
      <c r="O230">
        <v>1</v>
      </c>
      <c r="P230" s="1" t="s">
        <v>46</v>
      </c>
      <c r="Q230">
        <v>4</v>
      </c>
      <c r="R230" s="1" t="s">
        <v>41</v>
      </c>
      <c r="S230">
        <v>8388</v>
      </c>
      <c r="T230">
        <v>66936</v>
      </c>
      <c r="U230">
        <v>4</v>
      </c>
      <c r="V230" s="1" t="s">
        <v>42</v>
      </c>
      <c r="W230" s="1" t="s">
        <v>35</v>
      </c>
      <c r="X230">
        <v>15</v>
      </c>
      <c r="Y230">
        <v>3</v>
      </c>
      <c r="Z230">
        <v>3</v>
      </c>
      <c r="AA230">
        <v>80</v>
      </c>
      <c r="AB230">
        <v>1</v>
      </c>
      <c r="AC230">
        <v>9</v>
      </c>
      <c r="AD230">
        <v>3</v>
      </c>
      <c r="AE230">
        <v>1</v>
      </c>
      <c r="AF230">
        <v>5</v>
      </c>
      <c r="AG230">
        <v>3</v>
      </c>
      <c r="AH230">
        <v>1</v>
      </c>
      <c r="AI230">
        <v>4</v>
      </c>
    </row>
    <row r="231" spans="1:35" x14ac:dyDescent="0.25">
      <c r="A231">
        <v>30</v>
      </c>
      <c r="B231" s="1" t="s">
        <v>35</v>
      </c>
      <c r="C231" s="1" t="s">
        <v>52</v>
      </c>
      <c r="D231">
        <v>1398</v>
      </c>
      <c r="E231" s="1" t="s">
        <v>53</v>
      </c>
      <c r="F231">
        <v>22</v>
      </c>
      <c r="G231">
        <v>4</v>
      </c>
      <c r="H231" s="1" t="s">
        <v>45</v>
      </c>
      <c r="I231">
        <v>1</v>
      </c>
      <c r="J231">
        <v>567</v>
      </c>
      <c r="K231">
        <v>3</v>
      </c>
      <c r="L231" s="1" t="s">
        <v>49</v>
      </c>
      <c r="M231">
        <v>69</v>
      </c>
      <c r="N231">
        <v>3</v>
      </c>
      <c r="O231">
        <v>3</v>
      </c>
      <c r="P231" s="1" t="s">
        <v>59</v>
      </c>
      <c r="Q231">
        <v>1</v>
      </c>
      <c r="R231" s="1" t="s">
        <v>41</v>
      </c>
      <c r="S231">
        <v>33648</v>
      </c>
      <c r="T231">
        <v>11560</v>
      </c>
      <c r="U231">
        <v>0</v>
      </c>
      <c r="V231" s="1" t="s">
        <v>42</v>
      </c>
      <c r="W231" s="1" t="s">
        <v>35</v>
      </c>
      <c r="X231">
        <v>11</v>
      </c>
      <c r="Y231">
        <v>3</v>
      </c>
      <c r="Z231">
        <v>3</v>
      </c>
      <c r="AA231">
        <v>80</v>
      </c>
      <c r="AB231">
        <v>0</v>
      </c>
      <c r="AC231">
        <v>10</v>
      </c>
      <c r="AD231">
        <v>3</v>
      </c>
      <c r="AE231">
        <v>3</v>
      </c>
      <c r="AF231">
        <v>9</v>
      </c>
      <c r="AG231">
        <v>8</v>
      </c>
      <c r="AH231">
        <v>7</v>
      </c>
      <c r="AI231">
        <v>8</v>
      </c>
    </row>
    <row r="232" spans="1:35" x14ac:dyDescent="0.25">
      <c r="A232">
        <v>50</v>
      </c>
      <c r="B232" s="1" t="s">
        <v>35</v>
      </c>
      <c r="C232" s="1" t="s">
        <v>44</v>
      </c>
      <c r="D232">
        <v>1099</v>
      </c>
      <c r="E232" s="1" t="s">
        <v>37</v>
      </c>
      <c r="F232">
        <v>29</v>
      </c>
      <c r="G232">
        <v>4</v>
      </c>
      <c r="H232" s="1" t="s">
        <v>38</v>
      </c>
      <c r="I232">
        <v>1</v>
      </c>
      <c r="J232">
        <v>569</v>
      </c>
      <c r="K232">
        <v>2</v>
      </c>
      <c r="L232" s="1" t="s">
        <v>39</v>
      </c>
      <c r="M232">
        <v>88</v>
      </c>
      <c r="N232">
        <v>2</v>
      </c>
      <c r="O232">
        <v>4</v>
      </c>
      <c r="P232" s="1" t="s">
        <v>56</v>
      </c>
      <c r="Q232">
        <v>3</v>
      </c>
      <c r="R232" s="1" t="s">
        <v>41</v>
      </c>
      <c r="S232">
        <v>68184</v>
      </c>
      <c r="T232">
        <v>37256</v>
      </c>
      <c r="U232">
        <v>0</v>
      </c>
      <c r="V232" s="1" t="s">
        <v>42</v>
      </c>
      <c r="W232" s="1" t="s">
        <v>35</v>
      </c>
      <c r="X232">
        <v>15</v>
      </c>
      <c r="Y232">
        <v>3</v>
      </c>
      <c r="Z232">
        <v>2</v>
      </c>
      <c r="AA232">
        <v>80</v>
      </c>
      <c r="AB232">
        <v>1</v>
      </c>
      <c r="AC232">
        <v>28</v>
      </c>
      <c r="AD232">
        <v>2</v>
      </c>
      <c r="AE232">
        <v>3</v>
      </c>
      <c r="AF232">
        <v>27</v>
      </c>
      <c r="AG232">
        <v>10</v>
      </c>
      <c r="AH232">
        <v>15</v>
      </c>
      <c r="AI232">
        <v>7</v>
      </c>
    </row>
    <row r="233" spans="1:35" x14ac:dyDescent="0.25">
      <c r="A233">
        <v>30</v>
      </c>
      <c r="B233" s="1" t="s">
        <v>35</v>
      </c>
      <c r="C233" s="1" t="s">
        <v>52</v>
      </c>
      <c r="D233">
        <v>1116</v>
      </c>
      <c r="E233" s="1" t="s">
        <v>37</v>
      </c>
      <c r="F233">
        <v>2</v>
      </c>
      <c r="G233">
        <v>3</v>
      </c>
      <c r="H233" s="1" t="s">
        <v>48</v>
      </c>
      <c r="I233">
        <v>1</v>
      </c>
      <c r="J233">
        <v>571</v>
      </c>
      <c r="K233">
        <v>3</v>
      </c>
      <c r="L233" s="1" t="s">
        <v>49</v>
      </c>
      <c r="M233">
        <v>49</v>
      </c>
      <c r="N233">
        <v>3</v>
      </c>
      <c r="O233">
        <v>1</v>
      </c>
      <c r="P233" s="1" t="s">
        <v>46</v>
      </c>
      <c r="Q233">
        <v>4</v>
      </c>
      <c r="R233" s="1" t="s">
        <v>47</v>
      </c>
      <c r="S233">
        <v>10256</v>
      </c>
      <c r="T233">
        <v>28724</v>
      </c>
      <c r="U233">
        <v>0</v>
      </c>
      <c r="V233" s="1" t="s">
        <v>42</v>
      </c>
      <c r="W233" s="1" t="s">
        <v>35</v>
      </c>
      <c r="X233">
        <v>14</v>
      </c>
      <c r="Y233">
        <v>3</v>
      </c>
      <c r="Z233">
        <v>3</v>
      </c>
      <c r="AA233">
        <v>80</v>
      </c>
      <c r="AB233">
        <v>0</v>
      </c>
      <c r="AC233">
        <v>12</v>
      </c>
      <c r="AD233">
        <v>2</v>
      </c>
      <c r="AE233">
        <v>2</v>
      </c>
      <c r="AF233">
        <v>11</v>
      </c>
      <c r="AG233">
        <v>7</v>
      </c>
      <c r="AH233">
        <v>6</v>
      </c>
      <c r="AI233">
        <v>7</v>
      </c>
    </row>
    <row r="234" spans="1:35" x14ac:dyDescent="0.25">
      <c r="A234">
        <v>35</v>
      </c>
      <c r="B234" s="1" t="s">
        <v>35</v>
      </c>
      <c r="C234" s="1" t="s">
        <v>44</v>
      </c>
      <c r="D234">
        <v>144</v>
      </c>
      <c r="E234" s="1" t="s">
        <v>37</v>
      </c>
      <c r="F234">
        <v>22</v>
      </c>
      <c r="G234">
        <v>3</v>
      </c>
      <c r="H234" s="1" t="s">
        <v>38</v>
      </c>
      <c r="I234">
        <v>1</v>
      </c>
      <c r="J234">
        <v>577</v>
      </c>
      <c r="K234">
        <v>4</v>
      </c>
      <c r="L234" s="1" t="s">
        <v>39</v>
      </c>
      <c r="M234">
        <v>46</v>
      </c>
      <c r="N234">
        <v>1</v>
      </c>
      <c r="O234">
        <v>1</v>
      </c>
      <c r="P234" s="1" t="s">
        <v>46</v>
      </c>
      <c r="Q234">
        <v>3</v>
      </c>
      <c r="R234" s="1" t="s">
        <v>47</v>
      </c>
      <c r="S234">
        <v>16920</v>
      </c>
      <c r="T234">
        <v>76900</v>
      </c>
      <c r="U234">
        <v>0</v>
      </c>
      <c r="V234" s="1" t="s">
        <v>42</v>
      </c>
      <c r="W234" s="1" t="s">
        <v>35</v>
      </c>
      <c r="X234">
        <v>15</v>
      </c>
      <c r="Y234">
        <v>3</v>
      </c>
      <c r="Z234">
        <v>3</v>
      </c>
      <c r="AA234">
        <v>80</v>
      </c>
      <c r="AB234">
        <v>0</v>
      </c>
      <c r="AC234">
        <v>6</v>
      </c>
      <c r="AD234">
        <v>2</v>
      </c>
      <c r="AE234">
        <v>3</v>
      </c>
      <c r="AF234">
        <v>5</v>
      </c>
      <c r="AG234">
        <v>4</v>
      </c>
      <c r="AH234">
        <v>4</v>
      </c>
      <c r="AI234">
        <v>3</v>
      </c>
    </row>
    <row r="235" spans="1:35" x14ac:dyDescent="0.25">
      <c r="A235">
        <v>46</v>
      </c>
      <c r="B235" s="1" t="s">
        <v>35</v>
      </c>
      <c r="C235" s="1" t="s">
        <v>44</v>
      </c>
      <c r="D235">
        <v>1125</v>
      </c>
      <c r="E235" s="1" t="s">
        <v>53</v>
      </c>
      <c r="F235">
        <v>10</v>
      </c>
      <c r="G235">
        <v>3</v>
      </c>
      <c r="H235" s="1" t="s">
        <v>58</v>
      </c>
      <c r="I235">
        <v>1</v>
      </c>
      <c r="J235">
        <v>580</v>
      </c>
      <c r="K235">
        <v>3</v>
      </c>
      <c r="L235" s="1" t="s">
        <v>49</v>
      </c>
      <c r="M235">
        <v>94</v>
      </c>
      <c r="N235">
        <v>2</v>
      </c>
      <c r="O235">
        <v>3</v>
      </c>
      <c r="P235" s="1" t="s">
        <v>59</v>
      </c>
      <c r="Q235">
        <v>4</v>
      </c>
      <c r="R235" s="1" t="s">
        <v>41</v>
      </c>
      <c r="S235">
        <v>36284</v>
      </c>
      <c r="T235">
        <v>46252</v>
      </c>
      <c r="U235">
        <v>2</v>
      </c>
      <c r="V235" s="1" t="s">
        <v>42</v>
      </c>
      <c r="W235" s="1" t="s">
        <v>43</v>
      </c>
      <c r="X235">
        <v>19</v>
      </c>
      <c r="Y235">
        <v>3</v>
      </c>
      <c r="Z235">
        <v>3</v>
      </c>
      <c r="AA235">
        <v>80</v>
      </c>
      <c r="AB235">
        <v>1</v>
      </c>
      <c r="AC235">
        <v>15</v>
      </c>
      <c r="AD235">
        <v>3</v>
      </c>
      <c r="AE235">
        <v>3</v>
      </c>
      <c r="AF235">
        <v>3</v>
      </c>
      <c r="AG235">
        <v>2</v>
      </c>
      <c r="AH235">
        <v>1</v>
      </c>
      <c r="AI235">
        <v>2</v>
      </c>
    </row>
    <row r="236" spans="1:35" x14ac:dyDescent="0.25">
      <c r="A236">
        <v>31</v>
      </c>
      <c r="B236" s="1" t="s">
        <v>35</v>
      </c>
      <c r="C236" s="1" t="s">
        <v>44</v>
      </c>
      <c r="D236">
        <v>1274</v>
      </c>
      <c r="E236" s="1" t="s">
        <v>37</v>
      </c>
      <c r="F236">
        <v>9</v>
      </c>
      <c r="G236">
        <v>1</v>
      </c>
      <c r="H236" s="1" t="s">
        <v>38</v>
      </c>
      <c r="I236">
        <v>1</v>
      </c>
      <c r="J236">
        <v>581</v>
      </c>
      <c r="K236">
        <v>3</v>
      </c>
      <c r="L236" s="1" t="s">
        <v>39</v>
      </c>
      <c r="M236">
        <v>33</v>
      </c>
      <c r="N236">
        <v>3</v>
      </c>
      <c r="O236">
        <v>3</v>
      </c>
      <c r="P236" s="1" t="s">
        <v>51</v>
      </c>
      <c r="Q236">
        <v>2</v>
      </c>
      <c r="R236" s="1" t="s">
        <v>50</v>
      </c>
      <c r="S236">
        <v>42592</v>
      </c>
      <c r="T236">
        <v>57576</v>
      </c>
      <c r="U236">
        <v>1</v>
      </c>
      <c r="V236" s="1" t="s">
        <v>42</v>
      </c>
      <c r="W236" s="1" t="s">
        <v>35</v>
      </c>
      <c r="X236">
        <v>25</v>
      </c>
      <c r="Y236">
        <v>4</v>
      </c>
      <c r="Z236">
        <v>4</v>
      </c>
      <c r="AA236">
        <v>80</v>
      </c>
      <c r="AB236">
        <v>1</v>
      </c>
      <c r="AC236">
        <v>13</v>
      </c>
      <c r="AD236">
        <v>6</v>
      </c>
      <c r="AE236">
        <v>4</v>
      </c>
      <c r="AF236">
        <v>13</v>
      </c>
      <c r="AG236">
        <v>8</v>
      </c>
      <c r="AH236">
        <v>0</v>
      </c>
      <c r="AI236">
        <v>8</v>
      </c>
    </row>
    <row r="237" spans="1:35" x14ac:dyDescent="0.25">
      <c r="A237">
        <v>33</v>
      </c>
      <c r="B237" s="1" t="s">
        <v>43</v>
      </c>
      <c r="C237" s="1" t="s">
        <v>44</v>
      </c>
      <c r="D237">
        <v>1277</v>
      </c>
      <c r="E237" s="1" t="s">
        <v>37</v>
      </c>
      <c r="F237">
        <v>15</v>
      </c>
      <c r="G237">
        <v>1</v>
      </c>
      <c r="H237" s="1" t="s">
        <v>48</v>
      </c>
      <c r="I237">
        <v>1</v>
      </c>
      <c r="J237">
        <v>582</v>
      </c>
      <c r="K237">
        <v>2</v>
      </c>
      <c r="L237" s="1" t="s">
        <v>39</v>
      </c>
      <c r="M237">
        <v>56</v>
      </c>
      <c r="N237">
        <v>3</v>
      </c>
      <c r="O237">
        <v>3</v>
      </c>
      <c r="P237" s="1" t="s">
        <v>56</v>
      </c>
      <c r="Q237">
        <v>3</v>
      </c>
      <c r="R237" s="1" t="s">
        <v>41</v>
      </c>
      <c r="S237">
        <v>54440</v>
      </c>
      <c r="T237">
        <v>98476</v>
      </c>
      <c r="U237">
        <v>7</v>
      </c>
      <c r="V237" s="1" t="s">
        <v>42</v>
      </c>
      <c r="W237" s="1" t="s">
        <v>43</v>
      </c>
      <c r="X237">
        <v>12</v>
      </c>
      <c r="Y237">
        <v>3</v>
      </c>
      <c r="Z237">
        <v>4</v>
      </c>
      <c r="AA237">
        <v>80</v>
      </c>
      <c r="AB237">
        <v>0</v>
      </c>
      <c r="AC237">
        <v>15</v>
      </c>
      <c r="AD237">
        <v>2</v>
      </c>
      <c r="AE237">
        <v>4</v>
      </c>
      <c r="AF237">
        <v>7</v>
      </c>
      <c r="AG237">
        <v>6</v>
      </c>
      <c r="AH237">
        <v>7</v>
      </c>
      <c r="AI237">
        <v>7</v>
      </c>
    </row>
    <row r="238" spans="1:35" x14ac:dyDescent="0.25">
      <c r="A238">
        <v>35</v>
      </c>
      <c r="B238" s="1" t="s">
        <v>35</v>
      </c>
      <c r="C238" s="1" t="s">
        <v>44</v>
      </c>
      <c r="D238">
        <v>1276</v>
      </c>
      <c r="E238" s="1" t="s">
        <v>37</v>
      </c>
      <c r="F238">
        <v>16</v>
      </c>
      <c r="G238">
        <v>3</v>
      </c>
      <c r="H238" s="1" t="s">
        <v>38</v>
      </c>
      <c r="I238">
        <v>1</v>
      </c>
      <c r="J238">
        <v>586</v>
      </c>
      <c r="K238">
        <v>4</v>
      </c>
      <c r="L238" s="1" t="s">
        <v>39</v>
      </c>
      <c r="M238">
        <v>72</v>
      </c>
      <c r="N238">
        <v>3</v>
      </c>
      <c r="O238">
        <v>3</v>
      </c>
      <c r="P238" s="1" t="s">
        <v>57</v>
      </c>
      <c r="Q238">
        <v>3</v>
      </c>
      <c r="R238" s="1" t="s">
        <v>41</v>
      </c>
      <c r="S238">
        <v>30528</v>
      </c>
      <c r="T238">
        <v>57180</v>
      </c>
      <c r="U238">
        <v>4</v>
      </c>
      <c r="V238" s="1" t="s">
        <v>42</v>
      </c>
      <c r="W238" s="1" t="s">
        <v>43</v>
      </c>
      <c r="X238">
        <v>12</v>
      </c>
      <c r="Y238">
        <v>3</v>
      </c>
      <c r="Z238">
        <v>3</v>
      </c>
      <c r="AA238">
        <v>80</v>
      </c>
      <c r="AB238">
        <v>0</v>
      </c>
      <c r="AC238">
        <v>10</v>
      </c>
      <c r="AD238">
        <v>2</v>
      </c>
      <c r="AE238">
        <v>3</v>
      </c>
      <c r="AF238">
        <v>8</v>
      </c>
      <c r="AG238">
        <v>7</v>
      </c>
      <c r="AH238">
        <v>0</v>
      </c>
      <c r="AI238">
        <v>0</v>
      </c>
    </row>
    <row r="239" spans="1:35" x14ac:dyDescent="0.25">
      <c r="A239">
        <v>31</v>
      </c>
      <c r="B239" s="1" t="s">
        <v>43</v>
      </c>
      <c r="C239" s="1" t="s">
        <v>36</v>
      </c>
      <c r="D239">
        <v>534</v>
      </c>
      <c r="E239" s="1" t="s">
        <v>37</v>
      </c>
      <c r="F239">
        <v>20</v>
      </c>
      <c r="G239">
        <v>3</v>
      </c>
      <c r="H239" s="1" t="s">
        <v>38</v>
      </c>
      <c r="I239">
        <v>1</v>
      </c>
      <c r="J239">
        <v>587</v>
      </c>
      <c r="K239">
        <v>1</v>
      </c>
      <c r="L239" s="1" t="s">
        <v>39</v>
      </c>
      <c r="M239">
        <v>66</v>
      </c>
      <c r="N239">
        <v>3</v>
      </c>
      <c r="O239">
        <v>3</v>
      </c>
      <c r="P239" s="1" t="s">
        <v>57</v>
      </c>
      <c r="Q239">
        <v>3</v>
      </c>
      <c r="R239" s="1" t="s">
        <v>41</v>
      </c>
      <c r="S239">
        <v>39296</v>
      </c>
      <c r="T239">
        <v>91632</v>
      </c>
      <c r="U239">
        <v>3</v>
      </c>
      <c r="V239" s="1" t="s">
        <v>42</v>
      </c>
      <c r="W239" s="1" t="s">
        <v>35</v>
      </c>
      <c r="X239">
        <v>12</v>
      </c>
      <c r="Y239">
        <v>3</v>
      </c>
      <c r="Z239">
        <v>1</v>
      </c>
      <c r="AA239">
        <v>80</v>
      </c>
      <c r="AB239">
        <v>0</v>
      </c>
      <c r="AC239">
        <v>12</v>
      </c>
      <c r="AD239">
        <v>2</v>
      </c>
      <c r="AE239">
        <v>3</v>
      </c>
      <c r="AF239">
        <v>1</v>
      </c>
      <c r="AG239">
        <v>0</v>
      </c>
      <c r="AH239">
        <v>0</v>
      </c>
      <c r="AI239">
        <v>0</v>
      </c>
    </row>
    <row r="240" spans="1:35" x14ac:dyDescent="0.25">
      <c r="A240">
        <v>22</v>
      </c>
      <c r="B240" s="1" t="s">
        <v>43</v>
      </c>
      <c r="C240" s="1" t="s">
        <v>36</v>
      </c>
      <c r="D240">
        <v>1368</v>
      </c>
      <c r="E240" s="1" t="s">
        <v>37</v>
      </c>
      <c r="F240">
        <v>4</v>
      </c>
      <c r="G240">
        <v>1</v>
      </c>
      <c r="H240" s="1" t="s">
        <v>60</v>
      </c>
      <c r="I240">
        <v>1</v>
      </c>
      <c r="J240">
        <v>593</v>
      </c>
      <c r="K240">
        <v>3</v>
      </c>
      <c r="L240" s="1" t="s">
        <v>39</v>
      </c>
      <c r="M240">
        <v>99</v>
      </c>
      <c r="N240">
        <v>2</v>
      </c>
      <c r="O240">
        <v>1</v>
      </c>
      <c r="P240" s="1" t="s">
        <v>46</v>
      </c>
      <c r="Q240">
        <v>3</v>
      </c>
      <c r="R240" s="1" t="s">
        <v>47</v>
      </c>
      <c r="S240">
        <v>15576</v>
      </c>
      <c r="T240">
        <v>36516</v>
      </c>
      <c r="U240">
        <v>5</v>
      </c>
      <c r="V240" s="1" t="s">
        <v>42</v>
      </c>
      <c r="W240" s="1" t="s">
        <v>35</v>
      </c>
      <c r="X240">
        <v>16</v>
      </c>
      <c r="Y240">
        <v>3</v>
      </c>
      <c r="Z240">
        <v>3</v>
      </c>
      <c r="AA240">
        <v>80</v>
      </c>
      <c r="AB240">
        <v>0</v>
      </c>
      <c r="AC240">
        <v>4</v>
      </c>
      <c r="AD240">
        <v>3</v>
      </c>
      <c r="AE240">
        <v>3</v>
      </c>
      <c r="AF240">
        <v>2</v>
      </c>
      <c r="AG240">
        <v>2</v>
      </c>
      <c r="AH240">
        <v>1</v>
      </c>
      <c r="AI240">
        <v>2</v>
      </c>
    </row>
    <row r="241" spans="1:35" x14ac:dyDescent="0.25">
      <c r="A241">
        <v>55</v>
      </c>
      <c r="B241" s="1" t="s">
        <v>35</v>
      </c>
      <c r="C241" s="1" t="s">
        <v>44</v>
      </c>
      <c r="D241">
        <v>1117</v>
      </c>
      <c r="E241" s="1" t="s">
        <v>53</v>
      </c>
      <c r="F241">
        <v>18</v>
      </c>
      <c r="G241">
        <v>5</v>
      </c>
      <c r="H241" s="1" t="s">
        <v>38</v>
      </c>
      <c r="I241">
        <v>1</v>
      </c>
      <c r="J241">
        <v>597</v>
      </c>
      <c r="K241">
        <v>1</v>
      </c>
      <c r="L241" s="1" t="s">
        <v>49</v>
      </c>
      <c r="M241">
        <v>83</v>
      </c>
      <c r="N241">
        <v>3</v>
      </c>
      <c r="O241">
        <v>4</v>
      </c>
      <c r="P241" s="1" t="s">
        <v>56</v>
      </c>
      <c r="Q241">
        <v>2</v>
      </c>
      <c r="R241" s="1" t="s">
        <v>47</v>
      </c>
      <c r="S241">
        <v>67340</v>
      </c>
      <c r="T241">
        <v>39492</v>
      </c>
      <c r="U241">
        <v>3</v>
      </c>
      <c r="V241" s="1" t="s">
        <v>42</v>
      </c>
      <c r="W241" s="1" t="s">
        <v>35</v>
      </c>
      <c r="X241">
        <v>23</v>
      </c>
      <c r="Y241">
        <v>4</v>
      </c>
      <c r="Z241">
        <v>4</v>
      </c>
      <c r="AA241">
        <v>80</v>
      </c>
      <c r="AB241">
        <v>0</v>
      </c>
      <c r="AC241">
        <v>37</v>
      </c>
      <c r="AD241">
        <v>2</v>
      </c>
      <c r="AE241">
        <v>3</v>
      </c>
      <c r="AF241">
        <v>10</v>
      </c>
      <c r="AG241">
        <v>9</v>
      </c>
      <c r="AH241">
        <v>7</v>
      </c>
      <c r="AI241">
        <v>7</v>
      </c>
    </row>
    <row r="242" spans="1:35" x14ac:dyDescent="0.25">
      <c r="A242">
        <v>41</v>
      </c>
      <c r="B242" s="1" t="s">
        <v>35</v>
      </c>
      <c r="C242" s="1" t="s">
        <v>52</v>
      </c>
      <c r="D242">
        <v>267</v>
      </c>
      <c r="E242" s="1" t="s">
        <v>53</v>
      </c>
      <c r="F242">
        <v>10</v>
      </c>
      <c r="G242">
        <v>2</v>
      </c>
      <c r="H242" s="1" t="s">
        <v>38</v>
      </c>
      <c r="I242">
        <v>1</v>
      </c>
      <c r="J242">
        <v>599</v>
      </c>
      <c r="K242">
        <v>4</v>
      </c>
      <c r="L242" s="1" t="s">
        <v>39</v>
      </c>
      <c r="M242">
        <v>56</v>
      </c>
      <c r="N242">
        <v>3</v>
      </c>
      <c r="O242">
        <v>2</v>
      </c>
      <c r="P242" s="1" t="s">
        <v>59</v>
      </c>
      <c r="Q242">
        <v>4</v>
      </c>
      <c r="R242" s="1" t="s">
        <v>47</v>
      </c>
      <c r="S242">
        <v>24920</v>
      </c>
      <c r="T242">
        <v>53720</v>
      </c>
      <c r="U242">
        <v>7</v>
      </c>
      <c r="V242" s="1" t="s">
        <v>42</v>
      </c>
      <c r="W242" s="1" t="s">
        <v>35</v>
      </c>
      <c r="X242">
        <v>14</v>
      </c>
      <c r="Y242">
        <v>3</v>
      </c>
      <c r="Z242">
        <v>4</v>
      </c>
      <c r="AA242">
        <v>80</v>
      </c>
      <c r="AB242">
        <v>0</v>
      </c>
      <c r="AC242">
        <v>16</v>
      </c>
      <c r="AD242">
        <v>3</v>
      </c>
      <c r="AE242">
        <v>3</v>
      </c>
      <c r="AF242">
        <v>14</v>
      </c>
      <c r="AG242">
        <v>3</v>
      </c>
      <c r="AH242">
        <v>1</v>
      </c>
      <c r="AI242">
        <v>10</v>
      </c>
    </row>
    <row r="243" spans="1:35" x14ac:dyDescent="0.25">
      <c r="A243">
        <v>39</v>
      </c>
      <c r="B243" s="1" t="s">
        <v>35</v>
      </c>
      <c r="C243" s="1" t="s">
        <v>36</v>
      </c>
      <c r="D243">
        <v>443</v>
      </c>
      <c r="E243" s="1" t="s">
        <v>37</v>
      </c>
      <c r="F243">
        <v>8</v>
      </c>
      <c r="G243">
        <v>1</v>
      </c>
      <c r="H243" s="1" t="s">
        <v>38</v>
      </c>
      <c r="I243">
        <v>1</v>
      </c>
      <c r="J243">
        <v>602</v>
      </c>
      <c r="K243">
        <v>3</v>
      </c>
      <c r="L243" s="1" t="s">
        <v>49</v>
      </c>
      <c r="M243">
        <v>48</v>
      </c>
      <c r="N243">
        <v>3</v>
      </c>
      <c r="O243">
        <v>1</v>
      </c>
      <c r="P243" s="1" t="s">
        <v>46</v>
      </c>
      <c r="Q243">
        <v>3</v>
      </c>
      <c r="R243" s="1" t="s">
        <v>41</v>
      </c>
      <c r="S243">
        <v>15020</v>
      </c>
      <c r="T243">
        <v>71488</v>
      </c>
      <c r="U243">
        <v>1</v>
      </c>
      <c r="V243" s="1" t="s">
        <v>42</v>
      </c>
      <c r="W243" s="1" t="s">
        <v>35</v>
      </c>
      <c r="X243">
        <v>11</v>
      </c>
      <c r="Y243">
        <v>3</v>
      </c>
      <c r="Z243">
        <v>1</v>
      </c>
      <c r="AA243">
        <v>80</v>
      </c>
      <c r="AB243">
        <v>1</v>
      </c>
      <c r="AC243">
        <v>8</v>
      </c>
      <c r="AD243">
        <v>3</v>
      </c>
      <c r="AE243">
        <v>3</v>
      </c>
      <c r="AF243">
        <v>8</v>
      </c>
      <c r="AG243">
        <v>3</v>
      </c>
      <c r="AH243">
        <v>0</v>
      </c>
      <c r="AI243">
        <v>7</v>
      </c>
    </row>
    <row r="244" spans="1:35" x14ac:dyDescent="0.25">
      <c r="A244">
        <v>31</v>
      </c>
      <c r="B244" s="1" t="s">
        <v>35</v>
      </c>
      <c r="C244" s="1" t="s">
        <v>44</v>
      </c>
      <c r="D244">
        <v>828</v>
      </c>
      <c r="E244" s="1" t="s">
        <v>53</v>
      </c>
      <c r="F244">
        <v>2</v>
      </c>
      <c r="G244">
        <v>1</v>
      </c>
      <c r="H244" s="1" t="s">
        <v>38</v>
      </c>
      <c r="I244">
        <v>1</v>
      </c>
      <c r="J244">
        <v>604</v>
      </c>
      <c r="K244">
        <v>2</v>
      </c>
      <c r="L244" s="1" t="s">
        <v>39</v>
      </c>
      <c r="M244">
        <v>77</v>
      </c>
      <c r="N244">
        <v>3</v>
      </c>
      <c r="O244">
        <v>2</v>
      </c>
      <c r="P244" s="1" t="s">
        <v>59</v>
      </c>
      <c r="Q244">
        <v>4</v>
      </c>
      <c r="R244" s="1" t="s">
        <v>47</v>
      </c>
      <c r="S244">
        <v>26328</v>
      </c>
      <c r="T244">
        <v>33384</v>
      </c>
      <c r="U244">
        <v>4</v>
      </c>
      <c r="V244" s="1" t="s">
        <v>42</v>
      </c>
      <c r="W244" s="1" t="s">
        <v>43</v>
      </c>
      <c r="X244">
        <v>13</v>
      </c>
      <c r="Y244">
        <v>3</v>
      </c>
      <c r="Z244">
        <v>3</v>
      </c>
      <c r="AA244">
        <v>80</v>
      </c>
      <c r="AB244">
        <v>0</v>
      </c>
      <c r="AC244">
        <v>10</v>
      </c>
      <c r="AD244">
        <v>2</v>
      </c>
      <c r="AE244">
        <v>4</v>
      </c>
      <c r="AF244">
        <v>6</v>
      </c>
      <c r="AG244">
        <v>5</v>
      </c>
      <c r="AH244">
        <v>0</v>
      </c>
      <c r="AI244">
        <v>5</v>
      </c>
    </row>
    <row r="245" spans="1:35" x14ac:dyDescent="0.25">
      <c r="A245">
        <v>42</v>
      </c>
      <c r="B245" s="1" t="s">
        <v>35</v>
      </c>
      <c r="C245" s="1" t="s">
        <v>44</v>
      </c>
      <c r="D245">
        <v>319</v>
      </c>
      <c r="E245" s="1" t="s">
        <v>37</v>
      </c>
      <c r="F245">
        <v>24</v>
      </c>
      <c r="G245">
        <v>3</v>
      </c>
      <c r="H245" s="1" t="s">
        <v>48</v>
      </c>
      <c r="I245">
        <v>1</v>
      </c>
      <c r="J245">
        <v>605</v>
      </c>
      <c r="K245">
        <v>4</v>
      </c>
      <c r="L245" s="1" t="s">
        <v>39</v>
      </c>
      <c r="M245">
        <v>56</v>
      </c>
      <c r="N245">
        <v>3</v>
      </c>
      <c r="O245">
        <v>3</v>
      </c>
      <c r="P245" s="1" t="s">
        <v>51</v>
      </c>
      <c r="Q245">
        <v>1</v>
      </c>
      <c r="R245" s="1" t="s">
        <v>41</v>
      </c>
      <c r="S245">
        <v>29624</v>
      </c>
      <c r="T245">
        <v>27800</v>
      </c>
      <c r="U245">
        <v>1</v>
      </c>
      <c r="V245" s="1" t="s">
        <v>42</v>
      </c>
      <c r="W245" s="1" t="s">
        <v>43</v>
      </c>
      <c r="X245">
        <v>21</v>
      </c>
      <c r="Y245">
        <v>4</v>
      </c>
      <c r="Z245">
        <v>4</v>
      </c>
      <c r="AA245">
        <v>80</v>
      </c>
      <c r="AB245">
        <v>1</v>
      </c>
      <c r="AC245">
        <v>10</v>
      </c>
      <c r="AD245">
        <v>5</v>
      </c>
      <c r="AE245">
        <v>2</v>
      </c>
      <c r="AF245">
        <v>10</v>
      </c>
      <c r="AG245">
        <v>9</v>
      </c>
      <c r="AH245">
        <v>5</v>
      </c>
      <c r="AI245">
        <v>8</v>
      </c>
    </row>
    <row r="246" spans="1:35" x14ac:dyDescent="0.25">
      <c r="A246">
        <v>45</v>
      </c>
      <c r="B246" s="1" t="s">
        <v>35</v>
      </c>
      <c r="C246" s="1" t="s">
        <v>44</v>
      </c>
      <c r="D246">
        <v>561</v>
      </c>
      <c r="E246" s="1" t="s">
        <v>53</v>
      </c>
      <c r="F246">
        <v>2</v>
      </c>
      <c r="G246">
        <v>3</v>
      </c>
      <c r="H246" s="1" t="s">
        <v>45</v>
      </c>
      <c r="I246">
        <v>1</v>
      </c>
      <c r="J246">
        <v>606</v>
      </c>
      <c r="K246">
        <v>4</v>
      </c>
      <c r="L246" s="1" t="s">
        <v>39</v>
      </c>
      <c r="M246">
        <v>61</v>
      </c>
      <c r="N246">
        <v>3</v>
      </c>
      <c r="O246">
        <v>2</v>
      </c>
      <c r="P246" s="1" t="s">
        <v>59</v>
      </c>
      <c r="Q246">
        <v>2</v>
      </c>
      <c r="R246" s="1" t="s">
        <v>41</v>
      </c>
      <c r="S246">
        <v>19220</v>
      </c>
      <c r="T246">
        <v>64708</v>
      </c>
      <c r="U246">
        <v>0</v>
      </c>
      <c r="V246" s="1" t="s">
        <v>42</v>
      </c>
      <c r="W246" s="1" t="s">
        <v>35</v>
      </c>
      <c r="X246">
        <v>19</v>
      </c>
      <c r="Y246">
        <v>3</v>
      </c>
      <c r="Z246">
        <v>2</v>
      </c>
      <c r="AA246">
        <v>80</v>
      </c>
      <c r="AB246">
        <v>1</v>
      </c>
      <c r="AC246">
        <v>9</v>
      </c>
      <c r="AD246">
        <v>3</v>
      </c>
      <c r="AE246">
        <v>4</v>
      </c>
      <c r="AF246">
        <v>8</v>
      </c>
      <c r="AG246">
        <v>7</v>
      </c>
      <c r="AH246">
        <v>3</v>
      </c>
      <c r="AI246">
        <v>7</v>
      </c>
    </row>
    <row r="247" spans="1:35" x14ac:dyDescent="0.25">
      <c r="A247">
        <v>29</v>
      </c>
      <c r="B247" s="1" t="s">
        <v>35</v>
      </c>
      <c r="C247" s="1" t="s">
        <v>44</v>
      </c>
      <c r="D247">
        <v>232</v>
      </c>
      <c r="E247" s="1" t="s">
        <v>37</v>
      </c>
      <c r="F247">
        <v>19</v>
      </c>
      <c r="G247">
        <v>3</v>
      </c>
      <c r="H247" s="1" t="s">
        <v>60</v>
      </c>
      <c r="I247">
        <v>1</v>
      </c>
      <c r="J247">
        <v>611</v>
      </c>
      <c r="K247">
        <v>4</v>
      </c>
      <c r="L247" s="1" t="s">
        <v>39</v>
      </c>
      <c r="M247">
        <v>34</v>
      </c>
      <c r="N247">
        <v>3</v>
      </c>
      <c r="O247">
        <v>2</v>
      </c>
      <c r="P247" s="1" t="s">
        <v>51</v>
      </c>
      <c r="Q247">
        <v>4</v>
      </c>
      <c r="R247" s="1" t="s">
        <v>50</v>
      </c>
      <c r="S247">
        <v>17048</v>
      </c>
      <c r="T247">
        <v>90580</v>
      </c>
      <c r="U247">
        <v>4</v>
      </c>
      <c r="V247" s="1" t="s">
        <v>42</v>
      </c>
      <c r="W247" s="1" t="s">
        <v>35</v>
      </c>
      <c r="X247">
        <v>12</v>
      </c>
      <c r="Y247">
        <v>3</v>
      </c>
      <c r="Z247">
        <v>2</v>
      </c>
      <c r="AA247">
        <v>80</v>
      </c>
      <c r="AB247">
        <v>2</v>
      </c>
      <c r="AC247">
        <v>8</v>
      </c>
      <c r="AD247">
        <v>2</v>
      </c>
      <c r="AE247">
        <v>4</v>
      </c>
      <c r="AF247">
        <v>3</v>
      </c>
      <c r="AG247">
        <v>2</v>
      </c>
      <c r="AH247">
        <v>1</v>
      </c>
      <c r="AI247">
        <v>2</v>
      </c>
    </row>
    <row r="248" spans="1:35" x14ac:dyDescent="0.25">
      <c r="A248">
        <v>33</v>
      </c>
      <c r="B248" s="1" t="s">
        <v>35</v>
      </c>
      <c r="C248" s="1" t="s">
        <v>44</v>
      </c>
      <c r="D248">
        <v>922</v>
      </c>
      <c r="E248" s="1" t="s">
        <v>37</v>
      </c>
      <c r="F248">
        <v>1</v>
      </c>
      <c r="G248">
        <v>5</v>
      </c>
      <c r="H248" s="1" t="s">
        <v>48</v>
      </c>
      <c r="I248">
        <v>1</v>
      </c>
      <c r="J248">
        <v>612</v>
      </c>
      <c r="K248">
        <v>1</v>
      </c>
      <c r="L248" s="1" t="s">
        <v>49</v>
      </c>
      <c r="M248">
        <v>95</v>
      </c>
      <c r="N248">
        <v>4</v>
      </c>
      <c r="O248">
        <v>4</v>
      </c>
      <c r="P248" s="1" t="s">
        <v>55</v>
      </c>
      <c r="Q248">
        <v>3</v>
      </c>
      <c r="R248" s="1" t="s">
        <v>50</v>
      </c>
      <c r="S248">
        <v>64736</v>
      </c>
      <c r="T248">
        <v>90312</v>
      </c>
      <c r="U248">
        <v>4</v>
      </c>
      <c r="V248" s="1" t="s">
        <v>42</v>
      </c>
      <c r="W248" s="1" t="s">
        <v>35</v>
      </c>
      <c r="X248">
        <v>19</v>
      </c>
      <c r="Y248">
        <v>3</v>
      </c>
      <c r="Z248">
        <v>3</v>
      </c>
      <c r="AA248">
        <v>80</v>
      </c>
      <c r="AB248">
        <v>1</v>
      </c>
      <c r="AC248">
        <v>10</v>
      </c>
      <c r="AD248">
        <v>2</v>
      </c>
      <c r="AE248">
        <v>3</v>
      </c>
      <c r="AF248">
        <v>6</v>
      </c>
      <c r="AG248">
        <v>1</v>
      </c>
      <c r="AH248">
        <v>0</v>
      </c>
      <c r="AI248">
        <v>5</v>
      </c>
    </row>
    <row r="249" spans="1:35" x14ac:dyDescent="0.25">
      <c r="A249">
        <v>18</v>
      </c>
      <c r="B249" s="1" t="s">
        <v>43</v>
      </c>
      <c r="C249" s="1" t="s">
        <v>36</v>
      </c>
      <c r="D249">
        <v>1306</v>
      </c>
      <c r="E249" s="1" t="s">
        <v>53</v>
      </c>
      <c r="F249">
        <v>5</v>
      </c>
      <c r="G249">
        <v>3</v>
      </c>
      <c r="H249" s="1" t="s">
        <v>58</v>
      </c>
      <c r="I249">
        <v>1</v>
      </c>
      <c r="J249">
        <v>614</v>
      </c>
      <c r="K249">
        <v>2</v>
      </c>
      <c r="L249" s="1" t="s">
        <v>39</v>
      </c>
      <c r="M249">
        <v>69</v>
      </c>
      <c r="N249">
        <v>3</v>
      </c>
      <c r="O249">
        <v>1</v>
      </c>
      <c r="P249" s="1" t="s">
        <v>54</v>
      </c>
      <c r="Q249">
        <v>2</v>
      </c>
      <c r="R249" s="1" t="s">
        <v>47</v>
      </c>
      <c r="S249">
        <v>7512</v>
      </c>
      <c r="T249">
        <v>32236</v>
      </c>
      <c r="U249">
        <v>1</v>
      </c>
      <c r="V249" s="1" t="s">
        <v>42</v>
      </c>
      <c r="W249" s="1" t="s">
        <v>43</v>
      </c>
      <c r="X249">
        <v>14</v>
      </c>
      <c r="Y249">
        <v>3</v>
      </c>
      <c r="Z249">
        <v>4</v>
      </c>
      <c r="AA249">
        <v>80</v>
      </c>
      <c r="AB249">
        <v>0</v>
      </c>
      <c r="AC249">
        <v>0</v>
      </c>
      <c r="AD249">
        <v>3</v>
      </c>
      <c r="AE249">
        <v>3</v>
      </c>
      <c r="AF249">
        <v>0</v>
      </c>
      <c r="AG249">
        <v>0</v>
      </c>
      <c r="AH249">
        <v>0</v>
      </c>
      <c r="AI249">
        <v>0</v>
      </c>
    </row>
    <row r="250" spans="1:35" x14ac:dyDescent="0.25">
      <c r="A250">
        <v>41</v>
      </c>
      <c r="B250" s="1" t="s">
        <v>35</v>
      </c>
      <c r="C250" s="1" t="s">
        <v>52</v>
      </c>
      <c r="D250">
        <v>509</v>
      </c>
      <c r="E250" s="1" t="s">
        <v>37</v>
      </c>
      <c r="F250">
        <v>2</v>
      </c>
      <c r="G250">
        <v>4</v>
      </c>
      <c r="H250" s="1" t="s">
        <v>45</v>
      </c>
      <c r="I250">
        <v>1</v>
      </c>
      <c r="J250">
        <v>616</v>
      </c>
      <c r="K250">
        <v>1</v>
      </c>
      <c r="L250" s="1" t="s">
        <v>49</v>
      </c>
      <c r="M250">
        <v>62</v>
      </c>
      <c r="N250">
        <v>2</v>
      </c>
      <c r="O250">
        <v>2</v>
      </c>
      <c r="P250" s="1" t="s">
        <v>57</v>
      </c>
      <c r="Q250">
        <v>3</v>
      </c>
      <c r="R250" s="1" t="s">
        <v>47</v>
      </c>
      <c r="S250">
        <v>27244</v>
      </c>
      <c r="T250">
        <v>8448</v>
      </c>
      <c r="U250">
        <v>2</v>
      </c>
      <c r="V250" s="1" t="s">
        <v>42</v>
      </c>
      <c r="W250" s="1" t="s">
        <v>43</v>
      </c>
      <c r="X250">
        <v>17</v>
      </c>
      <c r="Y250">
        <v>3</v>
      </c>
      <c r="Z250">
        <v>1</v>
      </c>
      <c r="AA250">
        <v>80</v>
      </c>
      <c r="AB250">
        <v>0</v>
      </c>
      <c r="AC250">
        <v>10</v>
      </c>
      <c r="AD250">
        <v>3</v>
      </c>
      <c r="AE250">
        <v>3</v>
      </c>
      <c r="AF250">
        <v>8</v>
      </c>
      <c r="AG250">
        <v>7</v>
      </c>
      <c r="AH250">
        <v>0</v>
      </c>
      <c r="AI250">
        <v>7</v>
      </c>
    </row>
    <row r="251" spans="1:35" x14ac:dyDescent="0.25">
      <c r="A251">
        <v>26</v>
      </c>
      <c r="B251" s="1" t="s">
        <v>35</v>
      </c>
      <c r="C251" s="1" t="s">
        <v>44</v>
      </c>
      <c r="D251">
        <v>775</v>
      </c>
      <c r="E251" s="1" t="s">
        <v>53</v>
      </c>
      <c r="F251">
        <v>29</v>
      </c>
      <c r="G251">
        <v>2</v>
      </c>
      <c r="H251" s="1" t="s">
        <v>48</v>
      </c>
      <c r="I251">
        <v>1</v>
      </c>
      <c r="J251">
        <v>618</v>
      </c>
      <c r="K251">
        <v>1</v>
      </c>
      <c r="L251" s="1" t="s">
        <v>39</v>
      </c>
      <c r="M251">
        <v>45</v>
      </c>
      <c r="N251">
        <v>3</v>
      </c>
      <c r="O251">
        <v>2</v>
      </c>
      <c r="P251" s="1" t="s">
        <v>59</v>
      </c>
      <c r="Q251">
        <v>3</v>
      </c>
      <c r="R251" s="1" t="s">
        <v>50</v>
      </c>
      <c r="S251">
        <v>17224</v>
      </c>
      <c r="T251">
        <v>17068</v>
      </c>
      <c r="U251">
        <v>5</v>
      </c>
      <c r="V251" s="1" t="s">
        <v>42</v>
      </c>
      <c r="W251" s="1" t="s">
        <v>35</v>
      </c>
      <c r="X251">
        <v>12</v>
      </c>
      <c r="Y251">
        <v>3</v>
      </c>
      <c r="Z251">
        <v>1</v>
      </c>
      <c r="AA251">
        <v>80</v>
      </c>
      <c r="AB251">
        <v>2</v>
      </c>
      <c r="AC251">
        <v>8</v>
      </c>
      <c r="AD251">
        <v>5</v>
      </c>
      <c r="AE251">
        <v>3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>
        <v>35</v>
      </c>
      <c r="B252" s="1" t="s">
        <v>35</v>
      </c>
      <c r="C252" s="1" t="s">
        <v>44</v>
      </c>
      <c r="D252">
        <v>195</v>
      </c>
      <c r="E252" s="1" t="s">
        <v>53</v>
      </c>
      <c r="F252">
        <v>1</v>
      </c>
      <c r="G252">
        <v>3</v>
      </c>
      <c r="H252" s="1" t="s">
        <v>48</v>
      </c>
      <c r="I252">
        <v>1</v>
      </c>
      <c r="J252">
        <v>620</v>
      </c>
      <c r="K252">
        <v>1</v>
      </c>
      <c r="L252" s="1" t="s">
        <v>49</v>
      </c>
      <c r="M252">
        <v>80</v>
      </c>
      <c r="N252">
        <v>3</v>
      </c>
      <c r="O252">
        <v>2</v>
      </c>
      <c r="P252" s="1" t="s">
        <v>59</v>
      </c>
      <c r="Q252">
        <v>3</v>
      </c>
      <c r="R252" s="1" t="s">
        <v>47</v>
      </c>
      <c r="S252">
        <v>19436</v>
      </c>
      <c r="T252">
        <v>26792</v>
      </c>
      <c r="U252">
        <v>1</v>
      </c>
      <c r="V252" s="1" t="s">
        <v>42</v>
      </c>
      <c r="W252" s="1" t="s">
        <v>35</v>
      </c>
      <c r="X252">
        <v>16</v>
      </c>
      <c r="Y252">
        <v>3</v>
      </c>
      <c r="Z252">
        <v>4</v>
      </c>
      <c r="AA252">
        <v>80</v>
      </c>
      <c r="AB252">
        <v>0</v>
      </c>
      <c r="AC252">
        <v>5</v>
      </c>
      <c r="AD252">
        <v>3</v>
      </c>
      <c r="AE252">
        <v>3</v>
      </c>
      <c r="AF252">
        <v>5</v>
      </c>
      <c r="AG252">
        <v>4</v>
      </c>
      <c r="AH252">
        <v>0</v>
      </c>
      <c r="AI252">
        <v>3</v>
      </c>
    </row>
    <row r="253" spans="1:35" x14ac:dyDescent="0.25">
      <c r="A253">
        <v>34</v>
      </c>
      <c r="B253" s="1" t="s">
        <v>35</v>
      </c>
      <c r="C253" s="1" t="s">
        <v>44</v>
      </c>
      <c r="D253">
        <v>258</v>
      </c>
      <c r="E253" s="1" t="s">
        <v>53</v>
      </c>
      <c r="F253">
        <v>21</v>
      </c>
      <c r="G253">
        <v>4</v>
      </c>
      <c r="H253" s="1" t="s">
        <v>38</v>
      </c>
      <c r="I253">
        <v>1</v>
      </c>
      <c r="J253">
        <v>621</v>
      </c>
      <c r="K253">
        <v>4</v>
      </c>
      <c r="L253" s="1" t="s">
        <v>39</v>
      </c>
      <c r="M253">
        <v>74</v>
      </c>
      <c r="N253">
        <v>4</v>
      </c>
      <c r="O253">
        <v>2</v>
      </c>
      <c r="P253" s="1" t="s">
        <v>59</v>
      </c>
      <c r="Q253">
        <v>4</v>
      </c>
      <c r="R253" s="1" t="s">
        <v>47</v>
      </c>
      <c r="S253">
        <v>21348</v>
      </c>
      <c r="T253">
        <v>79684</v>
      </c>
      <c r="U253">
        <v>1</v>
      </c>
      <c r="V253" s="1" t="s">
        <v>42</v>
      </c>
      <c r="W253" s="1" t="s">
        <v>35</v>
      </c>
      <c r="X253">
        <v>12</v>
      </c>
      <c r="Y253">
        <v>3</v>
      </c>
      <c r="Z253">
        <v>4</v>
      </c>
      <c r="AA253">
        <v>80</v>
      </c>
      <c r="AB253">
        <v>0</v>
      </c>
      <c r="AC253">
        <v>10</v>
      </c>
      <c r="AD253">
        <v>3</v>
      </c>
      <c r="AE253">
        <v>3</v>
      </c>
      <c r="AF253">
        <v>10</v>
      </c>
      <c r="AG253">
        <v>7</v>
      </c>
      <c r="AH253">
        <v>5</v>
      </c>
      <c r="AI253">
        <v>7</v>
      </c>
    </row>
    <row r="254" spans="1:35" x14ac:dyDescent="0.25">
      <c r="A254">
        <v>37</v>
      </c>
      <c r="B254" s="1" t="s">
        <v>35</v>
      </c>
      <c r="C254" s="1" t="s">
        <v>44</v>
      </c>
      <c r="D254">
        <v>799</v>
      </c>
      <c r="E254" s="1" t="s">
        <v>37</v>
      </c>
      <c r="F254">
        <v>1</v>
      </c>
      <c r="G254">
        <v>3</v>
      </c>
      <c r="H254" s="1" t="s">
        <v>60</v>
      </c>
      <c r="I254">
        <v>1</v>
      </c>
      <c r="J254">
        <v>623</v>
      </c>
      <c r="K254">
        <v>2</v>
      </c>
      <c r="L254" s="1" t="s">
        <v>49</v>
      </c>
      <c r="M254">
        <v>59</v>
      </c>
      <c r="N254">
        <v>3</v>
      </c>
      <c r="O254">
        <v>3</v>
      </c>
      <c r="P254" s="1" t="s">
        <v>51</v>
      </c>
      <c r="Q254">
        <v>4</v>
      </c>
      <c r="R254" s="1" t="s">
        <v>47</v>
      </c>
      <c r="S254">
        <v>29964</v>
      </c>
      <c r="T254">
        <v>95392</v>
      </c>
      <c r="U254">
        <v>4</v>
      </c>
      <c r="V254" s="1" t="s">
        <v>42</v>
      </c>
      <c r="W254" s="1" t="s">
        <v>35</v>
      </c>
      <c r="X254">
        <v>17</v>
      </c>
      <c r="Y254">
        <v>3</v>
      </c>
      <c r="Z254">
        <v>4</v>
      </c>
      <c r="AA254">
        <v>80</v>
      </c>
      <c r="AB254">
        <v>0</v>
      </c>
      <c r="AC254">
        <v>12</v>
      </c>
      <c r="AD254">
        <v>3</v>
      </c>
      <c r="AE254">
        <v>4</v>
      </c>
      <c r="AF254">
        <v>6</v>
      </c>
      <c r="AG254">
        <v>5</v>
      </c>
      <c r="AH254">
        <v>1</v>
      </c>
      <c r="AI254">
        <v>2</v>
      </c>
    </row>
    <row r="255" spans="1:35" x14ac:dyDescent="0.25">
      <c r="A255">
        <v>46</v>
      </c>
      <c r="B255" s="1" t="s">
        <v>35</v>
      </c>
      <c r="C255" s="1" t="s">
        <v>36</v>
      </c>
      <c r="D255">
        <v>1034</v>
      </c>
      <c r="E255" s="1" t="s">
        <v>37</v>
      </c>
      <c r="F255">
        <v>18</v>
      </c>
      <c r="G255">
        <v>1</v>
      </c>
      <c r="H255" s="1" t="s">
        <v>48</v>
      </c>
      <c r="I255">
        <v>1</v>
      </c>
      <c r="J255">
        <v>624</v>
      </c>
      <c r="K255">
        <v>1</v>
      </c>
      <c r="L255" s="1" t="s">
        <v>49</v>
      </c>
      <c r="M255">
        <v>86</v>
      </c>
      <c r="N255">
        <v>3</v>
      </c>
      <c r="O255">
        <v>3</v>
      </c>
      <c r="P255" s="1" t="s">
        <v>57</v>
      </c>
      <c r="Q255">
        <v>3</v>
      </c>
      <c r="R255" s="1" t="s">
        <v>41</v>
      </c>
      <c r="S255">
        <v>42108</v>
      </c>
      <c r="T255">
        <v>35936</v>
      </c>
      <c r="U255">
        <v>5</v>
      </c>
      <c r="V255" s="1" t="s">
        <v>42</v>
      </c>
      <c r="W255" s="1" t="s">
        <v>35</v>
      </c>
      <c r="X255">
        <v>11</v>
      </c>
      <c r="Y255">
        <v>3</v>
      </c>
      <c r="Z255">
        <v>4</v>
      </c>
      <c r="AA255">
        <v>80</v>
      </c>
      <c r="AB255">
        <v>0</v>
      </c>
      <c r="AC255">
        <v>28</v>
      </c>
      <c r="AD255">
        <v>3</v>
      </c>
      <c r="AE255">
        <v>2</v>
      </c>
      <c r="AF255">
        <v>2</v>
      </c>
      <c r="AG255">
        <v>2</v>
      </c>
      <c r="AH255">
        <v>1</v>
      </c>
      <c r="AI255">
        <v>2</v>
      </c>
    </row>
    <row r="256" spans="1:35" x14ac:dyDescent="0.25">
      <c r="A256">
        <v>32</v>
      </c>
      <c r="B256" s="1" t="s">
        <v>43</v>
      </c>
      <c r="C256" s="1" t="s">
        <v>52</v>
      </c>
      <c r="D256">
        <v>1474</v>
      </c>
      <c r="E256" s="1" t="s">
        <v>53</v>
      </c>
      <c r="F256">
        <v>11</v>
      </c>
      <c r="G256">
        <v>4</v>
      </c>
      <c r="H256" s="1" t="s">
        <v>45</v>
      </c>
      <c r="I256">
        <v>1</v>
      </c>
      <c r="J256">
        <v>631</v>
      </c>
      <c r="K256">
        <v>4</v>
      </c>
      <c r="L256" s="1" t="s">
        <v>39</v>
      </c>
      <c r="M256">
        <v>60</v>
      </c>
      <c r="N256">
        <v>4</v>
      </c>
      <c r="O256">
        <v>2</v>
      </c>
      <c r="P256" s="1" t="s">
        <v>59</v>
      </c>
      <c r="Q256">
        <v>3</v>
      </c>
      <c r="R256" s="1" t="s">
        <v>41</v>
      </c>
      <c r="S256">
        <v>18828</v>
      </c>
      <c r="T256">
        <v>95656</v>
      </c>
      <c r="U256">
        <v>8</v>
      </c>
      <c r="V256" s="1" t="s">
        <v>42</v>
      </c>
      <c r="W256" s="1" t="s">
        <v>35</v>
      </c>
      <c r="X256">
        <v>12</v>
      </c>
      <c r="Y256">
        <v>3</v>
      </c>
      <c r="Z256">
        <v>4</v>
      </c>
      <c r="AA256">
        <v>80</v>
      </c>
      <c r="AB256">
        <v>0</v>
      </c>
      <c r="AC256">
        <v>6</v>
      </c>
      <c r="AD256">
        <v>2</v>
      </c>
      <c r="AE256">
        <v>3</v>
      </c>
      <c r="AF256">
        <v>4</v>
      </c>
      <c r="AG256">
        <v>2</v>
      </c>
      <c r="AH256">
        <v>1</v>
      </c>
      <c r="AI256">
        <v>2</v>
      </c>
    </row>
    <row r="257" spans="1:35" x14ac:dyDescent="0.25">
      <c r="A257">
        <v>24</v>
      </c>
      <c r="B257" s="1" t="s">
        <v>35</v>
      </c>
      <c r="C257" s="1" t="s">
        <v>36</v>
      </c>
      <c r="D257">
        <v>535</v>
      </c>
      <c r="E257" s="1" t="s">
        <v>53</v>
      </c>
      <c r="F257">
        <v>24</v>
      </c>
      <c r="G257">
        <v>3</v>
      </c>
      <c r="H257" s="1" t="s">
        <v>48</v>
      </c>
      <c r="I257">
        <v>1</v>
      </c>
      <c r="J257">
        <v>632</v>
      </c>
      <c r="K257">
        <v>4</v>
      </c>
      <c r="L257" s="1" t="s">
        <v>39</v>
      </c>
      <c r="M257">
        <v>38</v>
      </c>
      <c r="N257">
        <v>3</v>
      </c>
      <c r="O257">
        <v>1</v>
      </c>
      <c r="P257" s="1" t="s">
        <v>54</v>
      </c>
      <c r="Q257">
        <v>4</v>
      </c>
      <c r="R257" s="1" t="s">
        <v>41</v>
      </c>
      <c r="S257">
        <v>9600</v>
      </c>
      <c r="T257">
        <v>22120</v>
      </c>
      <c r="U257">
        <v>0</v>
      </c>
      <c r="V257" s="1" t="s">
        <v>42</v>
      </c>
      <c r="W257" s="1" t="s">
        <v>35</v>
      </c>
      <c r="X257">
        <v>13</v>
      </c>
      <c r="Y257">
        <v>3</v>
      </c>
      <c r="Z257">
        <v>3</v>
      </c>
      <c r="AA257">
        <v>80</v>
      </c>
      <c r="AB257">
        <v>2</v>
      </c>
      <c r="AC257">
        <v>3</v>
      </c>
      <c r="AD257">
        <v>3</v>
      </c>
      <c r="AE257">
        <v>3</v>
      </c>
      <c r="AF257">
        <v>2</v>
      </c>
      <c r="AG257">
        <v>2</v>
      </c>
      <c r="AH257">
        <v>2</v>
      </c>
      <c r="AI257">
        <v>1</v>
      </c>
    </row>
    <row r="258" spans="1:35" x14ac:dyDescent="0.25">
      <c r="A258">
        <v>49</v>
      </c>
      <c r="B258" s="1" t="s">
        <v>35</v>
      </c>
      <c r="C258" s="1" t="s">
        <v>44</v>
      </c>
      <c r="D258">
        <v>1245</v>
      </c>
      <c r="E258" s="1" t="s">
        <v>37</v>
      </c>
      <c r="F258">
        <v>18</v>
      </c>
      <c r="G258">
        <v>4</v>
      </c>
      <c r="H258" s="1" t="s">
        <v>38</v>
      </c>
      <c r="I258">
        <v>1</v>
      </c>
      <c r="J258">
        <v>638</v>
      </c>
      <c r="K258">
        <v>4</v>
      </c>
      <c r="L258" s="1" t="s">
        <v>39</v>
      </c>
      <c r="M258">
        <v>58</v>
      </c>
      <c r="N258">
        <v>2</v>
      </c>
      <c r="O258">
        <v>5</v>
      </c>
      <c r="P258" s="1" t="s">
        <v>55</v>
      </c>
      <c r="Q258">
        <v>3</v>
      </c>
      <c r="R258" s="1" t="s">
        <v>50</v>
      </c>
      <c r="S258">
        <v>78008</v>
      </c>
      <c r="T258">
        <v>8500</v>
      </c>
      <c r="U258">
        <v>1</v>
      </c>
      <c r="V258" s="1" t="s">
        <v>42</v>
      </c>
      <c r="W258" s="1" t="s">
        <v>43</v>
      </c>
      <c r="X258">
        <v>17</v>
      </c>
      <c r="Y258">
        <v>3</v>
      </c>
      <c r="Z258">
        <v>3</v>
      </c>
      <c r="AA258">
        <v>80</v>
      </c>
      <c r="AB258">
        <v>1</v>
      </c>
      <c r="AC258">
        <v>31</v>
      </c>
      <c r="AD258">
        <v>5</v>
      </c>
      <c r="AE258">
        <v>3</v>
      </c>
      <c r="AF258">
        <v>31</v>
      </c>
      <c r="AG258">
        <v>9</v>
      </c>
      <c r="AH258">
        <v>0</v>
      </c>
      <c r="AI258">
        <v>9</v>
      </c>
    </row>
    <row r="259" spans="1:35" x14ac:dyDescent="0.25">
      <c r="A259">
        <v>24</v>
      </c>
      <c r="B259" s="1" t="s">
        <v>35</v>
      </c>
      <c r="C259" s="1" t="s">
        <v>44</v>
      </c>
      <c r="D259">
        <v>691</v>
      </c>
      <c r="E259" s="1" t="s">
        <v>37</v>
      </c>
      <c r="F259">
        <v>23</v>
      </c>
      <c r="G259">
        <v>3</v>
      </c>
      <c r="H259" s="1" t="s">
        <v>48</v>
      </c>
      <c r="I259">
        <v>1</v>
      </c>
      <c r="J259">
        <v>639</v>
      </c>
      <c r="K259">
        <v>2</v>
      </c>
      <c r="L259" s="1" t="s">
        <v>39</v>
      </c>
      <c r="M259">
        <v>89</v>
      </c>
      <c r="N259">
        <v>4</v>
      </c>
      <c r="O259">
        <v>1</v>
      </c>
      <c r="P259" s="1" t="s">
        <v>40</v>
      </c>
      <c r="Q259">
        <v>4</v>
      </c>
      <c r="R259" s="1" t="s">
        <v>41</v>
      </c>
      <c r="S259">
        <v>10900</v>
      </c>
      <c r="T259">
        <v>86520</v>
      </c>
      <c r="U259">
        <v>1</v>
      </c>
      <c r="V259" s="1" t="s">
        <v>42</v>
      </c>
      <c r="W259" s="1" t="s">
        <v>43</v>
      </c>
      <c r="X259">
        <v>11</v>
      </c>
      <c r="Y259">
        <v>3</v>
      </c>
      <c r="Z259">
        <v>2</v>
      </c>
      <c r="AA259">
        <v>80</v>
      </c>
      <c r="AB259">
        <v>2</v>
      </c>
      <c r="AC259">
        <v>6</v>
      </c>
      <c r="AD259">
        <v>3</v>
      </c>
      <c r="AE259">
        <v>3</v>
      </c>
      <c r="AF259">
        <v>6</v>
      </c>
      <c r="AG259">
        <v>5</v>
      </c>
      <c r="AH259">
        <v>1</v>
      </c>
      <c r="AI259">
        <v>4</v>
      </c>
    </row>
    <row r="260" spans="1:35" x14ac:dyDescent="0.25">
      <c r="A260">
        <v>26</v>
      </c>
      <c r="B260" s="1" t="s">
        <v>35</v>
      </c>
      <c r="C260" s="1" t="s">
        <v>44</v>
      </c>
      <c r="D260">
        <v>703</v>
      </c>
      <c r="E260" s="1" t="s">
        <v>53</v>
      </c>
      <c r="F260">
        <v>28</v>
      </c>
      <c r="G260">
        <v>2</v>
      </c>
      <c r="H260" s="1" t="s">
        <v>58</v>
      </c>
      <c r="I260">
        <v>1</v>
      </c>
      <c r="J260">
        <v>641</v>
      </c>
      <c r="K260">
        <v>1</v>
      </c>
      <c r="L260" s="1" t="s">
        <v>39</v>
      </c>
      <c r="M260">
        <v>66</v>
      </c>
      <c r="N260">
        <v>3</v>
      </c>
      <c r="O260">
        <v>2</v>
      </c>
      <c r="P260" s="1" t="s">
        <v>59</v>
      </c>
      <c r="Q260">
        <v>2</v>
      </c>
      <c r="R260" s="1" t="s">
        <v>41</v>
      </c>
      <c r="S260">
        <v>25088</v>
      </c>
      <c r="T260">
        <v>29712</v>
      </c>
      <c r="U260">
        <v>1</v>
      </c>
      <c r="V260" s="1" t="s">
        <v>42</v>
      </c>
      <c r="W260" s="1" t="s">
        <v>35</v>
      </c>
      <c r="X260">
        <v>20</v>
      </c>
      <c r="Y260">
        <v>4</v>
      </c>
      <c r="Z260">
        <v>4</v>
      </c>
      <c r="AA260">
        <v>80</v>
      </c>
      <c r="AB260">
        <v>2</v>
      </c>
      <c r="AC260">
        <v>6</v>
      </c>
      <c r="AD260">
        <v>5</v>
      </c>
      <c r="AE260">
        <v>4</v>
      </c>
      <c r="AF260">
        <v>5</v>
      </c>
      <c r="AG260">
        <v>3</v>
      </c>
      <c r="AH260">
        <v>1</v>
      </c>
      <c r="AI260">
        <v>4</v>
      </c>
    </row>
    <row r="261" spans="1:35" x14ac:dyDescent="0.25">
      <c r="A261">
        <v>50</v>
      </c>
      <c r="B261" s="1" t="s">
        <v>35</v>
      </c>
      <c r="C261" s="1" t="s">
        <v>36</v>
      </c>
      <c r="D261">
        <v>1246</v>
      </c>
      <c r="E261" s="1" t="s">
        <v>61</v>
      </c>
      <c r="F261">
        <v>3</v>
      </c>
      <c r="G261">
        <v>3</v>
      </c>
      <c r="H261" s="1" t="s">
        <v>48</v>
      </c>
      <c r="I261">
        <v>1</v>
      </c>
      <c r="J261">
        <v>644</v>
      </c>
      <c r="K261">
        <v>1</v>
      </c>
      <c r="L261" s="1" t="s">
        <v>39</v>
      </c>
      <c r="M261">
        <v>99</v>
      </c>
      <c r="N261">
        <v>3</v>
      </c>
      <c r="O261">
        <v>5</v>
      </c>
      <c r="P261" s="1" t="s">
        <v>56</v>
      </c>
      <c r="Q261">
        <v>2</v>
      </c>
      <c r="R261" s="1" t="s">
        <v>41</v>
      </c>
      <c r="S261">
        <v>72800</v>
      </c>
      <c r="T261">
        <v>31996</v>
      </c>
      <c r="U261">
        <v>1</v>
      </c>
      <c r="V261" s="1" t="s">
        <v>42</v>
      </c>
      <c r="W261" s="1" t="s">
        <v>35</v>
      </c>
      <c r="X261">
        <v>11</v>
      </c>
      <c r="Y261">
        <v>3</v>
      </c>
      <c r="Z261">
        <v>3</v>
      </c>
      <c r="AA261">
        <v>80</v>
      </c>
      <c r="AB261">
        <v>1</v>
      </c>
      <c r="AC261">
        <v>32</v>
      </c>
      <c r="AD261">
        <v>2</v>
      </c>
      <c r="AE261">
        <v>3</v>
      </c>
      <c r="AF261">
        <v>32</v>
      </c>
      <c r="AG261">
        <v>5</v>
      </c>
      <c r="AH261">
        <v>10</v>
      </c>
      <c r="AI261">
        <v>7</v>
      </c>
    </row>
    <row r="262" spans="1:35" x14ac:dyDescent="0.25">
      <c r="A262">
        <v>25</v>
      </c>
      <c r="B262" s="1" t="s">
        <v>35</v>
      </c>
      <c r="C262" s="1" t="s">
        <v>44</v>
      </c>
      <c r="D262">
        <v>622</v>
      </c>
      <c r="E262" s="1" t="s">
        <v>53</v>
      </c>
      <c r="F262">
        <v>13</v>
      </c>
      <c r="G262">
        <v>1</v>
      </c>
      <c r="H262" s="1" t="s">
        <v>48</v>
      </c>
      <c r="I262">
        <v>1</v>
      </c>
      <c r="J262">
        <v>645</v>
      </c>
      <c r="K262">
        <v>2</v>
      </c>
      <c r="L262" s="1" t="s">
        <v>39</v>
      </c>
      <c r="M262">
        <v>40</v>
      </c>
      <c r="N262">
        <v>3</v>
      </c>
      <c r="O262">
        <v>1</v>
      </c>
      <c r="P262" s="1" t="s">
        <v>54</v>
      </c>
      <c r="Q262">
        <v>3</v>
      </c>
      <c r="R262" s="1" t="s">
        <v>41</v>
      </c>
      <c r="S262">
        <v>8384</v>
      </c>
      <c r="T262">
        <v>105504</v>
      </c>
      <c r="U262">
        <v>1</v>
      </c>
      <c r="V262" s="1" t="s">
        <v>42</v>
      </c>
      <c r="W262" s="1" t="s">
        <v>35</v>
      </c>
      <c r="X262">
        <v>11</v>
      </c>
      <c r="Y262">
        <v>3</v>
      </c>
      <c r="Z262">
        <v>3</v>
      </c>
      <c r="AA262">
        <v>80</v>
      </c>
      <c r="AB262">
        <v>0</v>
      </c>
      <c r="AC262">
        <v>7</v>
      </c>
      <c r="AD262">
        <v>1</v>
      </c>
      <c r="AE262">
        <v>3</v>
      </c>
      <c r="AF262">
        <v>7</v>
      </c>
      <c r="AG262">
        <v>4</v>
      </c>
      <c r="AH262">
        <v>0</v>
      </c>
      <c r="AI262">
        <v>6</v>
      </c>
    </row>
    <row r="263" spans="1:35" x14ac:dyDescent="0.25">
      <c r="A263">
        <v>31</v>
      </c>
      <c r="B263" s="1" t="s">
        <v>43</v>
      </c>
      <c r="C263" s="1" t="s">
        <v>44</v>
      </c>
      <c r="D263">
        <v>1365</v>
      </c>
      <c r="E263" s="1" t="s">
        <v>53</v>
      </c>
      <c r="F263">
        <v>13</v>
      </c>
      <c r="G263">
        <v>4</v>
      </c>
      <c r="H263" s="1" t="s">
        <v>48</v>
      </c>
      <c r="I263">
        <v>1</v>
      </c>
      <c r="J263">
        <v>650</v>
      </c>
      <c r="K263">
        <v>2</v>
      </c>
      <c r="L263" s="1" t="s">
        <v>39</v>
      </c>
      <c r="M263">
        <v>46</v>
      </c>
      <c r="N263">
        <v>3</v>
      </c>
      <c r="O263">
        <v>2</v>
      </c>
      <c r="P263" s="1" t="s">
        <v>59</v>
      </c>
      <c r="Q263">
        <v>1</v>
      </c>
      <c r="R263" s="1" t="s">
        <v>50</v>
      </c>
      <c r="S263">
        <v>16932</v>
      </c>
      <c r="T263">
        <v>46048</v>
      </c>
      <c r="U263">
        <v>2</v>
      </c>
      <c r="V263" s="1" t="s">
        <v>42</v>
      </c>
      <c r="W263" s="1" t="s">
        <v>35</v>
      </c>
      <c r="X263">
        <v>17</v>
      </c>
      <c r="Y263">
        <v>3</v>
      </c>
      <c r="Z263">
        <v>3</v>
      </c>
      <c r="AA263">
        <v>80</v>
      </c>
      <c r="AB263">
        <v>0</v>
      </c>
      <c r="AC263">
        <v>9</v>
      </c>
      <c r="AD263">
        <v>2</v>
      </c>
      <c r="AE263">
        <v>1</v>
      </c>
      <c r="AF263">
        <v>3</v>
      </c>
      <c r="AG263">
        <v>1</v>
      </c>
      <c r="AH263">
        <v>1</v>
      </c>
      <c r="AI263">
        <v>2</v>
      </c>
    </row>
    <row r="264" spans="1:35" x14ac:dyDescent="0.25">
      <c r="A264">
        <v>35</v>
      </c>
      <c r="B264" s="1" t="s">
        <v>35</v>
      </c>
      <c r="C264" s="1" t="s">
        <v>44</v>
      </c>
      <c r="D264">
        <v>538</v>
      </c>
      <c r="E264" s="1" t="s">
        <v>37</v>
      </c>
      <c r="F264">
        <v>25</v>
      </c>
      <c r="G264">
        <v>2</v>
      </c>
      <c r="H264" s="1" t="s">
        <v>45</v>
      </c>
      <c r="I264">
        <v>1</v>
      </c>
      <c r="J264">
        <v>652</v>
      </c>
      <c r="K264">
        <v>1</v>
      </c>
      <c r="L264" s="1" t="s">
        <v>39</v>
      </c>
      <c r="M264">
        <v>54</v>
      </c>
      <c r="N264">
        <v>2</v>
      </c>
      <c r="O264">
        <v>2</v>
      </c>
      <c r="P264" s="1" t="s">
        <v>46</v>
      </c>
      <c r="Q264">
        <v>4</v>
      </c>
      <c r="R264" s="1" t="s">
        <v>47</v>
      </c>
      <c r="S264">
        <v>14724</v>
      </c>
      <c r="T264">
        <v>56016</v>
      </c>
      <c r="U264">
        <v>4</v>
      </c>
      <c r="V264" s="1" t="s">
        <v>42</v>
      </c>
      <c r="W264" s="1" t="s">
        <v>35</v>
      </c>
      <c r="X264">
        <v>14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3</v>
      </c>
      <c r="AE264">
        <v>3</v>
      </c>
      <c r="AF264">
        <v>3</v>
      </c>
      <c r="AG264">
        <v>2</v>
      </c>
      <c r="AH264">
        <v>0</v>
      </c>
      <c r="AI264">
        <v>2</v>
      </c>
    </row>
    <row r="265" spans="1:35" x14ac:dyDescent="0.25">
      <c r="A265">
        <v>27</v>
      </c>
      <c r="B265" s="1" t="s">
        <v>35</v>
      </c>
      <c r="C265" s="1" t="s">
        <v>44</v>
      </c>
      <c r="D265">
        <v>798</v>
      </c>
      <c r="E265" s="1" t="s">
        <v>37</v>
      </c>
      <c r="F265">
        <v>6</v>
      </c>
      <c r="G265">
        <v>4</v>
      </c>
      <c r="H265" s="1" t="s">
        <v>48</v>
      </c>
      <c r="I265">
        <v>1</v>
      </c>
      <c r="J265">
        <v>655</v>
      </c>
      <c r="K265">
        <v>1</v>
      </c>
      <c r="L265" s="1" t="s">
        <v>49</v>
      </c>
      <c r="M265">
        <v>66</v>
      </c>
      <c r="N265">
        <v>2</v>
      </c>
      <c r="O265">
        <v>1</v>
      </c>
      <c r="P265" s="1" t="s">
        <v>40</v>
      </c>
      <c r="Q265">
        <v>3</v>
      </c>
      <c r="R265" s="1" t="s">
        <v>50</v>
      </c>
      <c r="S265">
        <v>8748</v>
      </c>
      <c r="T265">
        <v>20052</v>
      </c>
      <c r="U265">
        <v>0</v>
      </c>
      <c r="V265" s="1" t="s">
        <v>42</v>
      </c>
      <c r="W265" s="1" t="s">
        <v>35</v>
      </c>
      <c r="X265">
        <v>12</v>
      </c>
      <c r="Y265">
        <v>3</v>
      </c>
      <c r="Z265">
        <v>3</v>
      </c>
      <c r="AA265">
        <v>80</v>
      </c>
      <c r="AB265">
        <v>2</v>
      </c>
      <c r="AC265">
        <v>6</v>
      </c>
      <c r="AD265">
        <v>5</v>
      </c>
      <c r="AE265">
        <v>2</v>
      </c>
      <c r="AF265">
        <v>5</v>
      </c>
      <c r="AG265">
        <v>3</v>
      </c>
      <c r="AH265">
        <v>0</v>
      </c>
      <c r="AI265">
        <v>3</v>
      </c>
    </row>
    <row r="266" spans="1:35" x14ac:dyDescent="0.25">
      <c r="A266">
        <v>37</v>
      </c>
      <c r="B266" s="1" t="s">
        <v>35</v>
      </c>
      <c r="C266" s="1" t="s">
        <v>44</v>
      </c>
      <c r="D266">
        <v>558</v>
      </c>
      <c r="E266" s="1" t="s">
        <v>53</v>
      </c>
      <c r="F266">
        <v>2</v>
      </c>
      <c r="G266">
        <v>3</v>
      </c>
      <c r="H266" s="1" t="s">
        <v>58</v>
      </c>
      <c r="I266">
        <v>1</v>
      </c>
      <c r="J266">
        <v>656</v>
      </c>
      <c r="K266">
        <v>4</v>
      </c>
      <c r="L266" s="1" t="s">
        <v>39</v>
      </c>
      <c r="M266">
        <v>75</v>
      </c>
      <c r="N266">
        <v>3</v>
      </c>
      <c r="O266">
        <v>2</v>
      </c>
      <c r="P266" s="1" t="s">
        <v>59</v>
      </c>
      <c r="Q266">
        <v>3</v>
      </c>
      <c r="R266" s="1" t="s">
        <v>41</v>
      </c>
      <c r="S266">
        <v>38408</v>
      </c>
      <c r="T266">
        <v>12040</v>
      </c>
      <c r="U266">
        <v>4</v>
      </c>
      <c r="V266" s="1" t="s">
        <v>42</v>
      </c>
      <c r="W266" s="1" t="s">
        <v>43</v>
      </c>
      <c r="X266">
        <v>11</v>
      </c>
      <c r="Y266">
        <v>3</v>
      </c>
      <c r="Z266">
        <v>3</v>
      </c>
      <c r="AA266">
        <v>80</v>
      </c>
      <c r="AB266">
        <v>1</v>
      </c>
      <c r="AC266">
        <v>17</v>
      </c>
      <c r="AD266">
        <v>3</v>
      </c>
      <c r="AE266">
        <v>2</v>
      </c>
      <c r="AF266">
        <v>3</v>
      </c>
      <c r="AG266">
        <v>0</v>
      </c>
      <c r="AH266">
        <v>1</v>
      </c>
      <c r="AI266">
        <v>0</v>
      </c>
    </row>
    <row r="267" spans="1:35" x14ac:dyDescent="0.25">
      <c r="A267">
        <v>43</v>
      </c>
      <c r="B267" s="1" t="s">
        <v>35</v>
      </c>
      <c r="C267" s="1" t="s">
        <v>44</v>
      </c>
      <c r="D267">
        <v>782</v>
      </c>
      <c r="E267" s="1" t="s">
        <v>37</v>
      </c>
      <c r="F267">
        <v>6</v>
      </c>
      <c r="G267">
        <v>4</v>
      </c>
      <c r="H267" s="1" t="s">
        <v>45</v>
      </c>
      <c r="I267">
        <v>1</v>
      </c>
      <c r="J267">
        <v>661</v>
      </c>
      <c r="K267">
        <v>2</v>
      </c>
      <c r="L267" s="1" t="s">
        <v>39</v>
      </c>
      <c r="M267">
        <v>50</v>
      </c>
      <c r="N267">
        <v>2</v>
      </c>
      <c r="O267">
        <v>4</v>
      </c>
      <c r="P267" s="1" t="s">
        <v>55</v>
      </c>
      <c r="Q267">
        <v>4</v>
      </c>
      <c r="R267" s="1" t="s">
        <v>50</v>
      </c>
      <c r="S267">
        <v>66508</v>
      </c>
      <c r="T267">
        <v>10684</v>
      </c>
      <c r="U267">
        <v>4</v>
      </c>
      <c r="V267" s="1" t="s">
        <v>42</v>
      </c>
      <c r="W267" s="1" t="s">
        <v>43</v>
      </c>
      <c r="X267">
        <v>14</v>
      </c>
      <c r="Y267">
        <v>3</v>
      </c>
      <c r="Z267">
        <v>3</v>
      </c>
      <c r="AA267">
        <v>80</v>
      </c>
      <c r="AB267">
        <v>1</v>
      </c>
      <c r="AC267">
        <v>21</v>
      </c>
      <c r="AD267">
        <v>3</v>
      </c>
      <c r="AE267">
        <v>2</v>
      </c>
      <c r="AF267">
        <v>1</v>
      </c>
      <c r="AG267">
        <v>0</v>
      </c>
      <c r="AH267">
        <v>0</v>
      </c>
      <c r="AI267">
        <v>0</v>
      </c>
    </row>
    <row r="268" spans="1:35" x14ac:dyDescent="0.25">
      <c r="A268">
        <v>43</v>
      </c>
      <c r="B268" s="1" t="s">
        <v>35</v>
      </c>
      <c r="C268" s="1" t="s">
        <v>36</v>
      </c>
      <c r="D268">
        <v>1001</v>
      </c>
      <c r="E268" s="1" t="s">
        <v>37</v>
      </c>
      <c r="F268">
        <v>9</v>
      </c>
      <c r="G268">
        <v>5</v>
      </c>
      <c r="H268" s="1" t="s">
        <v>48</v>
      </c>
      <c r="I268">
        <v>1</v>
      </c>
      <c r="J268">
        <v>663</v>
      </c>
      <c r="K268">
        <v>4</v>
      </c>
      <c r="L268" s="1" t="s">
        <v>39</v>
      </c>
      <c r="M268">
        <v>72</v>
      </c>
      <c r="N268">
        <v>3</v>
      </c>
      <c r="O268">
        <v>2</v>
      </c>
      <c r="P268" s="1" t="s">
        <v>46</v>
      </c>
      <c r="Q268">
        <v>3</v>
      </c>
      <c r="R268" s="1" t="s">
        <v>50</v>
      </c>
      <c r="S268">
        <v>22716</v>
      </c>
      <c r="T268">
        <v>78508</v>
      </c>
      <c r="U268">
        <v>3</v>
      </c>
      <c r="V268" s="1" t="s">
        <v>42</v>
      </c>
      <c r="W268" s="1" t="s">
        <v>43</v>
      </c>
      <c r="X268">
        <v>13</v>
      </c>
      <c r="Y268">
        <v>3</v>
      </c>
      <c r="Z268">
        <v>2</v>
      </c>
      <c r="AA268">
        <v>80</v>
      </c>
      <c r="AB268">
        <v>1</v>
      </c>
      <c r="AC268">
        <v>10</v>
      </c>
      <c r="AD268">
        <v>3</v>
      </c>
      <c r="AE268">
        <v>3</v>
      </c>
      <c r="AF268">
        <v>8</v>
      </c>
      <c r="AG268">
        <v>7</v>
      </c>
      <c r="AH268">
        <v>4</v>
      </c>
      <c r="AI268">
        <v>7</v>
      </c>
    </row>
    <row r="269" spans="1:35" x14ac:dyDescent="0.25">
      <c r="A269">
        <v>48</v>
      </c>
      <c r="B269" s="1" t="s">
        <v>35</v>
      </c>
      <c r="C269" s="1" t="s">
        <v>44</v>
      </c>
      <c r="D269">
        <v>1236</v>
      </c>
      <c r="E269" s="1" t="s">
        <v>37</v>
      </c>
      <c r="F269">
        <v>1</v>
      </c>
      <c r="G269">
        <v>4</v>
      </c>
      <c r="H269" s="1" t="s">
        <v>38</v>
      </c>
      <c r="I269">
        <v>1</v>
      </c>
      <c r="J269">
        <v>664</v>
      </c>
      <c r="K269">
        <v>4</v>
      </c>
      <c r="L269" s="1" t="s">
        <v>49</v>
      </c>
      <c r="M269">
        <v>40</v>
      </c>
      <c r="N269">
        <v>2</v>
      </c>
      <c r="O269">
        <v>4</v>
      </c>
      <c r="P269" s="1" t="s">
        <v>56</v>
      </c>
      <c r="Q269">
        <v>1</v>
      </c>
      <c r="R269" s="1" t="s">
        <v>41</v>
      </c>
      <c r="S269">
        <v>61608</v>
      </c>
      <c r="T269">
        <v>71988</v>
      </c>
      <c r="U269">
        <v>7</v>
      </c>
      <c r="V269" s="1" t="s">
        <v>42</v>
      </c>
      <c r="W269" s="1" t="s">
        <v>35</v>
      </c>
      <c r="X269">
        <v>11</v>
      </c>
      <c r="Y269">
        <v>3</v>
      </c>
      <c r="Z269">
        <v>1</v>
      </c>
      <c r="AA269">
        <v>80</v>
      </c>
      <c r="AB269">
        <v>1</v>
      </c>
      <c r="AC269">
        <v>21</v>
      </c>
      <c r="AD269">
        <v>3</v>
      </c>
      <c r="AE269">
        <v>1</v>
      </c>
      <c r="AF269">
        <v>3</v>
      </c>
      <c r="AG269">
        <v>2</v>
      </c>
      <c r="AH269">
        <v>0</v>
      </c>
      <c r="AI269">
        <v>2</v>
      </c>
    </row>
    <row r="270" spans="1:35" x14ac:dyDescent="0.25">
      <c r="A270">
        <v>44</v>
      </c>
      <c r="B270" s="1" t="s">
        <v>35</v>
      </c>
      <c r="C270" s="1" t="s">
        <v>44</v>
      </c>
      <c r="D270">
        <v>1112</v>
      </c>
      <c r="E270" s="1" t="s">
        <v>61</v>
      </c>
      <c r="F270">
        <v>1</v>
      </c>
      <c r="G270">
        <v>4</v>
      </c>
      <c r="H270" s="1" t="s">
        <v>38</v>
      </c>
      <c r="I270">
        <v>1</v>
      </c>
      <c r="J270">
        <v>665</v>
      </c>
      <c r="K270">
        <v>1</v>
      </c>
      <c r="L270" s="1" t="s">
        <v>49</v>
      </c>
      <c r="M270">
        <v>50</v>
      </c>
      <c r="N270">
        <v>2</v>
      </c>
      <c r="O270">
        <v>2</v>
      </c>
      <c r="P270" s="1" t="s">
        <v>61</v>
      </c>
      <c r="Q270">
        <v>3</v>
      </c>
      <c r="R270" s="1" t="s">
        <v>47</v>
      </c>
      <c r="S270">
        <v>23940</v>
      </c>
      <c r="T270">
        <v>107576</v>
      </c>
      <c r="U270">
        <v>4</v>
      </c>
      <c r="V270" s="1" t="s">
        <v>42</v>
      </c>
      <c r="W270" s="1" t="s">
        <v>35</v>
      </c>
      <c r="X270">
        <v>11</v>
      </c>
      <c r="Y270">
        <v>3</v>
      </c>
      <c r="Z270">
        <v>2</v>
      </c>
      <c r="AA270">
        <v>80</v>
      </c>
      <c r="AB270">
        <v>0</v>
      </c>
      <c r="AC270">
        <v>10</v>
      </c>
      <c r="AD270">
        <v>1</v>
      </c>
      <c r="AE270">
        <v>4</v>
      </c>
      <c r="AF270">
        <v>2</v>
      </c>
      <c r="AG270">
        <v>2</v>
      </c>
      <c r="AH270">
        <v>0</v>
      </c>
      <c r="AI270">
        <v>2</v>
      </c>
    </row>
    <row r="271" spans="1:35" x14ac:dyDescent="0.25">
      <c r="A271">
        <v>34</v>
      </c>
      <c r="B271" s="1" t="s">
        <v>35</v>
      </c>
      <c r="C271" s="1" t="s">
        <v>44</v>
      </c>
      <c r="D271">
        <v>204</v>
      </c>
      <c r="E271" s="1" t="s">
        <v>53</v>
      </c>
      <c r="F271">
        <v>14</v>
      </c>
      <c r="G271">
        <v>3</v>
      </c>
      <c r="H271" s="1" t="s">
        <v>60</v>
      </c>
      <c r="I271">
        <v>1</v>
      </c>
      <c r="J271">
        <v>666</v>
      </c>
      <c r="K271">
        <v>3</v>
      </c>
      <c r="L271" s="1" t="s">
        <v>49</v>
      </c>
      <c r="M271">
        <v>31</v>
      </c>
      <c r="N271">
        <v>3</v>
      </c>
      <c r="O271">
        <v>1</v>
      </c>
      <c r="P271" s="1" t="s">
        <v>54</v>
      </c>
      <c r="Q271">
        <v>3</v>
      </c>
      <c r="R271" s="1" t="s">
        <v>50</v>
      </c>
      <c r="S271">
        <v>10316</v>
      </c>
      <c r="T271">
        <v>11648</v>
      </c>
      <c r="U271">
        <v>1</v>
      </c>
      <c r="V271" s="1" t="s">
        <v>42</v>
      </c>
      <c r="W271" s="1" t="s">
        <v>43</v>
      </c>
      <c r="X271">
        <v>18</v>
      </c>
      <c r="Y271">
        <v>3</v>
      </c>
      <c r="Z271">
        <v>4</v>
      </c>
      <c r="AA271">
        <v>80</v>
      </c>
      <c r="AB271">
        <v>2</v>
      </c>
      <c r="AC271">
        <v>8</v>
      </c>
      <c r="AD271">
        <v>3</v>
      </c>
      <c r="AE271">
        <v>3</v>
      </c>
      <c r="AF271">
        <v>8</v>
      </c>
      <c r="AG271">
        <v>2</v>
      </c>
      <c r="AH271">
        <v>0</v>
      </c>
      <c r="AI271">
        <v>6</v>
      </c>
    </row>
    <row r="272" spans="1:35" x14ac:dyDescent="0.25">
      <c r="A272">
        <v>27</v>
      </c>
      <c r="B272" s="1" t="s">
        <v>43</v>
      </c>
      <c r="C272" s="1" t="s">
        <v>44</v>
      </c>
      <c r="D272">
        <v>1420</v>
      </c>
      <c r="E272" s="1" t="s">
        <v>53</v>
      </c>
      <c r="F272">
        <v>2</v>
      </c>
      <c r="G272">
        <v>1</v>
      </c>
      <c r="H272" s="1" t="s">
        <v>58</v>
      </c>
      <c r="I272">
        <v>1</v>
      </c>
      <c r="J272">
        <v>667</v>
      </c>
      <c r="K272">
        <v>3</v>
      </c>
      <c r="L272" s="1" t="s">
        <v>39</v>
      </c>
      <c r="M272">
        <v>85</v>
      </c>
      <c r="N272">
        <v>3</v>
      </c>
      <c r="O272">
        <v>1</v>
      </c>
      <c r="P272" s="1" t="s">
        <v>54</v>
      </c>
      <c r="Q272">
        <v>1</v>
      </c>
      <c r="R272" s="1" t="s">
        <v>50</v>
      </c>
      <c r="S272">
        <v>12164</v>
      </c>
      <c r="T272">
        <v>65384</v>
      </c>
      <c r="U272">
        <v>0</v>
      </c>
      <c r="V272" s="1" t="s">
        <v>42</v>
      </c>
      <c r="W272" s="1" t="s">
        <v>35</v>
      </c>
      <c r="X272">
        <v>11</v>
      </c>
      <c r="Y272">
        <v>3</v>
      </c>
      <c r="Z272">
        <v>2</v>
      </c>
      <c r="AA272">
        <v>80</v>
      </c>
      <c r="AB272">
        <v>1</v>
      </c>
      <c r="AC272">
        <v>5</v>
      </c>
      <c r="AD272">
        <v>3</v>
      </c>
      <c r="AE272">
        <v>3</v>
      </c>
      <c r="AF272">
        <v>4</v>
      </c>
      <c r="AG272">
        <v>3</v>
      </c>
      <c r="AH272">
        <v>0</v>
      </c>
      <c r="AI272">
        <v>2</v>
      </c>
    </row>
    <row r="273" spans="1:35" x14ac:dyDescent="0.25">
      <c r="A273">
        <v>21</v>
      </c>
      <c r="B273" s="1" t="s">
        <v>35</v>
      </c>
      <c r="C273" s="1" t="s">
        <v>44</v>
      </c>
      <c r="D273">
        <v>1343</v>
      </c>
      <c r="E273" s="1" t="s">
        <v>53</v>
      </c>
      <c r="F273">
        <v>22</v>
      </c>
      <c r="G273">
        <v>1</v>
      </c>
      <c r="H273" s="1" t="s">
        <v>60</v>
      </c>
      <c r="I273">
        <v>1</v>
      </c>
      <c r="J273">
        <v>669</v>
      </c>
      <c r="K273">
        <v>3</v>
      </c>
      <c r="L273" s="1" t="s">
        <v>39</v>
      </c>
      <c r="M273">
        <v>49</v>
      </c>
      <c r="N273">
        <v>3</v>
      </c>
      <c r="O273">
        <v>1</v>
      </c>
      <c r="P273" s="1" t="s">
        <v>54</v>
      </c>
      <c r="Q273">
        <v>3</v>
      </c>
      <c r="R273" s="1" t="s">
        <v>47</v>
      </c>
      <c r="S273">
        <v>13788</v>
      </c>
      <c r="T273">
        <v>97776</v>
      </c>
      <c r="U273">
        <v>1</v>
      </c>
      <c r="V273" s="1" t="s">
        <v>42</v>
      </c>
      <c r="W273" s="1" t="s">
        <v>35</v>
      </c>
      <c r="X273">
        <v>11</v>
      </c>
      <c r="Y273">
        <v>3</v>
      </c>
      <c r="Z273">
        <v>3</v>
      </c>
      <c r="AA273">
        <v>80</v>
      </c>
      <c r="AB273">
        <v>0</v>
      </c>
      <c r="AC273">
        <v>3</v>
      </c>
      <c r="AD273">
        <v>2</v>
      </c>
      <c r="AE273">
        <v>3</v>
      </c>
      <c r="AF273">
        <v>3</v>
      </c>
      <c r="AG273">
        <v>2</v>
      </c>
      <c r="AH273">
        <v>1</v>
      </c>
      <c r="AI273">
        <v>2</v>
      </c>
    </row>
    <row r="274" spans="1:35" x14ac:dyDescent="0.25">
      <c r="A274">
        <v>44</v>
      </c>
      <c r="B274" s="1" t="s">
        <v>35</v>
      </c>
      <c r="C274" s="1" t="s">
        <v>44</v>
      </c>
      <c r="D274">
        <v>1315</v>
      </c>
      <c r="E274" s="1" t="s">
        <v>37</v>
      </c>
      <c r="F274">
        <v>3</v>
      </c>
      <c r="G274">
        <v>4</v>
      </c>
      <c r="H274" s="1" t="s">
        <v>45</v>
      </c>
      <c r="I274">
        <v>1</v>
      </c>
      <c r="J274">
        <v>671</v>
      </c>
      <c r="K274">
        <v>4</v>
      </c>
      <c r="L274" s="1" t="s">
        <v>39</v>
      </c>
      <c r="M274">
        <v>35</v>
      </c>
      <c r="N274">
        <v>3</v>
      </c>
      <c r="O274">
        <v>5</v>
      </c>
      <c r="P274" s="1" t="s">
        <v>56</v>
      </c>
      <c r="Q274">
        <v>4</v>
      </c>
      <c r="R274" s="1" t="s">
        <v>41</v>
      </c>
      <c r="S274">
        <v>78052</v>
      </c>
      <c r="T274">
        <v>37432</v>
      </c>
      <c r="U274">
        <v>4</v>
      </c>
      <c r="V274" s="1" t="s">
        <v>42</v>
      </c>
      <c r="W274" s="1" t="s">
        <v>43</v>
      </c>
      <c r="X274">
        <v>12</v>
      </c>
      <c r="Y274">
        <v>3</v>
      </c>
      <c r="Z274">
        <v>1</v>
      </c>
      <c r="AA274">
        <v>80</v>
      </c>
      <c r="AB274">
        <v>1</v>
      </c>
      <c r="AC274">
        <v>26</v>
      </c>
      <c r="AD274">
        <v>2</v>
      </c>
      <c r="AE274">
        <v>4</v>
      </c>
      <c r="AF274">
        <v>2</v>
      </c>
      <c r="AG274">
        <v>2</v>
      </c>
      <c r="AH274">
        <v>0</v>
      </c>
      <c r="AI274">
        <v>1</v>
      </c>
    </row>
    <row r="275" spans="1:35" x14ac:dyDescent="0.25">
      <c r="A275">
        <v>22</v>
      </c>
      <c r="B275" s="1" t="s">
        <v>35</v>
      </c>
      <c r="C275" s="1" t="s">
        <v>44</v>
      </c>
      <c r="D275">
        <v>604</v>
      </c>
      <c r="E275" s="1" t="s">
        <v>37</v>
      </c>
      <c r="F275">
        <v>6</v>
      </c>
      <c r="G275">
        <v>1</v>
      </c>
      <c r="H275" s="1" t="s">
        <v>48</v>
      </c>
      <c r="I275">
        <v>1</v>
      </c>
      <c r="J275">
        <v>675</v>
      </c>
      <c r="K275">
        <v>1</v>
      </c>
      <c r="L275" s="1" t="s">
        <v>39</v>
      </c>
      <c r="M275">
        <v>69</v>
      </c>
      <c r="N275">
        <v>3</v>
      </c>
      <c r="O275">
        <v>1</v>
      </c>
      <c r="P275" s="1" t="s">
        <v>40</v>
      </c>
      <c r="Q275">
        <v>3</v>
      </c>
      <c r="R275" s="1" t="s">
        <v>41</v>
      </c>
      <c r="S275">
        <v>11092</v>
      </c>
      <c r="T275">
        <v>48580</v>
      </c>
      <c r="U275">
        <v>0</v>
      </c>
      <c r="V275" s="1" t="s">
        <v>42</v>
      </c>
      <c r="W275" s="1" t="s">
        <v>35</v>
      </c>
      <c r="X275">
        <v>20</v>
      </c>
      <c r="Y275">
        <v>4</v>
      </c>
      <c r="Z275">
        <v>4</v>
      </c>
      <c r="AA275">
        <v>80</v>
      </c>
      <c r="AB275">
        <v>0</v>
      </c>
      <c r="AC275">
        <v>3</v>
      </c>
      <c r="AD275">
        <v>3</v>
      </c>
      <c r="AE275">
        <v>3</v>
      </c>
      <c r="AF275">
        <v>2</v>
      </c>
      <c r="AG275">
        <v>2</v>
      </c>
      <c r="AH275">
        <v>2</v>
      </c>
      <c r="AI275">
        <v>2</v>
      </c>
    </row>
    <row r="276" spans="1:35" x14ac:dyDescent="0.25">
      <c r="A276">
        <v>32</v>
      </c>
      <c r="B276" s="1" t="s">
        <v>35</v>
      </c>
      <c r="C276" s="1" t="s">
        <v>44</v>
      </c>
      <c r="D276">
        <v>646</v>
      </c>
      <c r="E276" s="1" t="s">
        <v>37</v>
      </c>
      <c r="F276">
        <v>9</v>
      </c>
      <c r="G276">
        <v>4</v>
      </c>
      <c r="H276" s="1" t="s">
        <v>38</v>
      </c>
      <c r="I276">
        <v>1</v>
      </c>
      <c r="J276">
        <v>679</v>
      </c>
      <c r="K276">
        <v>1</v>
      </c>
      <c r="L276" s="1" t="s">
        <v>49</v>
      </c>
      <c r="M276">
        <v>92</v>
      </c>
      <c r="N276">
        <v>3</v>
      </c>
      <c r="O276">
        <v>2</v>
      </c>
      <c r="P276" s="1" t="s">
        <v>40</v>
      </c>
      <c r="Q276">
        <v>4</v>
      </c>
      <c r="R276" s="1" t="s">
        <v>41</v>
      </c>
      <c r="S276">
        <v>25288</v>
      </c>
      <c r="T276">
        <v>72356</v>
      </c>
      <c r="U276">
        <v>1</v>
      </c>
      <c r="V276" s="1" t="s">
        <v>42</v>
      </c>
      <c r="W276" s="1" t="s">
        <v>43</v>
      </c>
      <c r="X276">
        <v>12</v>
      </c>
      <c r="Y276">
        <v>3</v>
      </c>
      <c r="Z276">
        <v>4</v>
      </c>
      <c r="AA276">
        <v>80</v>
      </c>
      <c r="AB276">
        <v>1</v>
      </c>
      <c r="AC276">
        <v>6</v>
      </c>
      <c r="AD276">
        <v>2</v>
      </c>
      <c r="AE276">
        <v>2</v>
      </c>
      <c r="AF276">
        <v>6</v>
      </c>
      <c r="AG276">
        <v>4</v>
      </c>
      <c r="AH276">
        <v>0</v>
      </c>
      <c r="AI276">
        <v>5</v>
      </c>
    </row>
    <row r="277" spans="1:35" x14ac:dyDescent="0.25">
      <c r="A277">
        <v>30</v>
      </c>
      <c r="B277" s="1" t="s">
        <v>35</v>
      </c>
      <c r="C277" s="1" t="s">
        <v>36</v>
      </c>
      <c r="D277">
        <v>160</v>
      </c>
      <c r="E277" s="1" t="s">
        <v>37</v>
      </c>
      <c r="F277">
        <v>3</v>
      </c>
      <c r="G277">
        <v>3</v>
      </c>
      <c r="H277" s="1" t="s">
        <v>48</v>
      </c>
      <c r="I277">
        <v>1</v>
      </c>
      <c r="J277">
        <v>680</v>
      </c>
      <c r="K277">
        <v>3</v>
      </c>
      <c r="L277" s="1" t="s">
        <v>49</v>
      </c>
      <c r="M277">
        <v>71</v>
      </c>
      <c r="N277">
        <v>3</v>
      </c>
      <c r="O277">
        <v>1</v>
      </c>
      <c r="P277" s="1" t="s">
        <v>40</v>
      </c>
      <c r="Q277">
        <v>3</v>
      </c>
      <c r="R277" s="1" t="s">
        <v>50</v>
      </c>
      <c r="S277">
        <v>8332</v>
      </c>
      <c r="T277">
        <v>90612</v>
      </c>
      <c r="U277">
        <v>1</v>
      </c>
      <c r="V277" s="1" t="s">
        <v>42</v>
      </c>
      <c r="W277" s="1" t="s">
        <v>35</v>
      </c>
      <c r="X277">
        <v>20</v>
      </c>
      <c r="Y277">
        <v>4</v>
      </c>
      <c r="Z277">
        <v>3</v>
      </c>
      <c r="AA277">
        <v>80</v>
      </c>
      <c r="AB277">
        <v>1</v>
      </c>
      <c r="AC277">
        <v>1</v>
      </c>
      <c r="AD277">
        <v>2</v>
      </c>
      <c r="AE277">
        <v>3</v>
      </c>
      <c r="AF277">
        <v>1</v>
      </c>
      <c r="AG277">
        <v>0</v>
      </c>
      <c r="AH277">
        <v>0</v>
      </c>
      <c r="AI277">
        <v>0</v>
      </c>
    </row>
    <row r="278" spans="1:35" x14ac:dyDescent="0.25">
      <c r="A278">
        <v>34</v>
      </c>
      <c r="B278" s="1" t="s">
        <v>35</v>
      </c>
      <c r="C278" s="1" t="s">
        <v>44</v>
      </c>
      <c r="D278">
        <v>1397</v>
      </c>
      <c r="E278" s="1" t="s">
        <v>37</v>
      </c>
      <c r="F278">
        <v>1</v>
      </c>
      <c r="G278">
        <v>5</v>
      </c>
      <c r="H278" s="1" t="s">
        <v>38</v>
      </c>
      <c r="I278">
        <v>1</v>
      </c>
      <c r="J278">
        <v>683</v>
      </c>
      <c r="K278">
        <v>2</v>
      </c>
      <c r="L278" s="1" t="s">
        <v>39</v>
      </c>
      <c r="M278">
        <v>42</v>
      </c>
      <c r="N278">
        <v>3</v>
      </c>
      <c r="O278">
        <v>1</v>
      </c>
      <c r="P278" s="1" t="s">
        <v>40</v>
      </c>
      <c r="Q278">
        <v>4</v>
      </c>
      <c r="R278" s="1" t="s">
        <v>41</v>
      </c>
      <c r="S278">
        <v>10764</v>
      </c>
      <c r="T278">
        <v>30640</v>
      </c>
      <c r="U278">
        <v>1</v>
      </c>
      <c r="V278" s="1" t="s">
        <v>42</v>
      </c>
      <c r="W278" s="1" t="s">
        <v>35</v>
      </c>
      <c r="X278">
        <v>12</v>
      </c>
      <c r="Y278">
        <v>3</v>
      </c>
      <c r="Z278">
        <v>4</v>
      </c>
      <c r="AA278">
        <v>80</v>
      </c>
      <c r="AB278">
        <v>1</v>
      </c>
      <c r="AC278">
        <v>10</v>
      </c>
      <c r="AD278">
        <v>4</v>
      </c>
      <c r="AE278">
        <v>2</v>
      </c>
      <c r="AF278">
        <v>10</v>
      </c>
      <c r="AG278">
        <v>9</v>
      </c>
      <c r="AH278">
        <v>8</v>
      </c>
      <c r="AI278">
        <v>8</v>
      </c>
    </row>
    <row r="279" spans="1:35" x14ac:dyDescent="0.25">
      <c r="A279">
        <v>45</v>
      </c>
      <c r="B279" s="1" t="s">
        <v>43</v>
      </c>
      <c r="C279" s="1" t="s">
        <v>36</v>
      </c>
      <c r="D279">
        <v>306</v>
      </c>
      <c r="E279" s="1" t="s">
        <v>53</v>
      </c>
      <c r="F279">
        <v>26</v>
      </c>
      <c r="G279">
        <v>4</v>
      </c>
      <c r="H279" s="1" t="s">
        <v>38</v>
      </c>
      <c r="I279">
        <v>1</v>
      </c>
      <c r="J279">
        <v>684</v>
      </c>
      <c r="K279">
        <v>1</v>
      </c>
      <c r="L279" s="1" t="s">
        <v>49</v>
      </c>
      <c r="M279">
        <v>100</v>
      </c>
      <c r="N279">
        <v>3</v>
      </c>
      <c r="O279">
        <v>2</v>
      </c>
      <c r="P279" s="1" t="s">
        <v>59</v>
      </c>
      <c r="Q279">
        <v>1</v>
      </c>
      <c r="R279" s="1" t="s">
        <v>41</v>
      </c>
      <c r="S279">
        <v>17144</v>
      </c>
      <c r="T279">
        <v>22520</v>
      </c>
      <c r="U279">
        <v>2</v>
      </c>
      <c r="V279" s="1" t="s">
        <v>42</v>
      </c>
      <c r="W279" s="1" t="s">
        <v>35</v>
      </c>
      <c r="X279">
        <v>14</v>
      </c>
      <c r="Y279">
        <v>3</v>
      </c>
      <c r="Z279">
        <v>4</v>
      </c>
      <c r="AA279">
        <v>80</v>
      </c>
      <c r="AB279">
        <v>2</v>
      </c>
      <c r="AC279">
        <v>5</v>
      </c>
      <c r="AD279">
        <v>4</v>
      </c>
      <c r="AE279">
        <v>3</v>
      </c>
      <c r="AF279">
        <v>1</v>
      </c>
      <c r="AG279">
        <v>1</v>
      </c>
      <c r="AH279">
        <v>0</v>
      </c>
      <c r="AI279">
        <v>0</v>
      </c>
    </row>
    <row r="280" spans="1:35" x14ac:dyDescent="0.25">
      <c r="A280">
        <v>35</v>
      </c>
      <c r="B280" s="1" t="s">
        <v>35</v>
      </c>
      <c r="C280" s="1" t="s">
        <v>44</v>
      </c>
      <c r="D280">
        <v>1017</v>
      </c>
      <c r="E280" s="1" t="s">
        <v>37</v>
      </c>
      <c r="F280">
        <v>6</v>
      </c>
      <c r="G280">
        <v>4</v>
      </c>
      <c r="H280" s="1" t="s">
        <v>38</v>
      </c>
      <c r="I280">
        <v>1</v>
      </c>
      <c r="J280">
        <v>691</v>
      </c>
      <c r="K280">
        <v>2</v>
      </c>
      <c r="L280" s="1" t="s">
        <v>39</v>
      </c>
      <c r="M280">
        <v>82</v>
      </c>
      <c r="N280">
        <v>1</v>
      </c>
      <c r="O280">
        <v>2</v>
      </c>
      <c r="P280" s="1" t="s">
        <v>40</v>
      </c>
      <c r="Q280">
        <v>4</v>
      </c>
      <c r="R280" s="1" t="s">
        <v>47</v>
      </c>
      <c r="S280">
        <v>26584</v>
      </c>
      <c r="T280">
        <v>77472</v>
      </c>
      <c r="U280">
        <v>1</v>
      </c>
      <c r="V280" s="1" t="s">
        <v>42</v>
      </c>
      <c r="W280" s="1" t="s">
        <v>35</v>
      </c>
      <c r="X280">
        <v>13</v>
      </c>
      <c r="Y280">
        <v>3</v>
      </c>
      <c r="Z280">
        <v>2</v>
      </c>
      <c r="AA280">
        <v>80</v>
      </c>
      <c r="AB280">
        <v>0</v>
      </c>
      <c r="AC280">
        <v>17</v>
      </c>
      <c r="AD280">
        <v>3</v>
      </c>
      <c r="AE280">
        <v>3</v>
      </c>
      <c r="AF280">
        <v>17</v>
      </c>
      <c r="AG280">
        <v>11</v>
      </c>
      <c r="AH280">
        <v>11</v>
      </c>
      <c r="AI280">
        <v>8</v>
      </c>
    </row>
    <row r="281" spans="1:35" x14ac:dyDescent="0.25">
      <c r="A281">
        <v>33</v>
      </c>
      <c r="B281" s="1" t="s">
        <v>35</v>
      </c>
      <c r="C281" s="1" t="s">
        <v>36</v>
      </c>
      <c r="D281">
        <v>1296</v>
      </c>
      <c r="E281" s="1" t="s">
        <v>37</v>
      </c>
      <c r="F281">
        <v>6</v>
      </c>
      <c r="G281">
        <v>3</v>
      </c>
      <c r="H281" s="1" t="s">
        <v>38</v>
      </c>
      <c r="I281">
        <v>1</v>
      </c>
      <c r="J281">
        <v>692</v>
      </c>
      <c r="K281">
        <v>3</v>
      </c>
      <c r="L281" s="1" t="s">
        <v>39</v>
      </c>
      <c r="M281">
        <v>30</v>
      </c>
      <c r="N281">
        <v>3</v>
      </c>
      <c r="O281">
        <v>2</v>
      </c>
      <c r="P281" s="1" t="s">
        <v>57</v>
      </c>
      <c r="Q281">
        <v>4</v>
      </c>
      <c r="R281" s="1" t="s">
        <v>50</v>
      </c>
      <c r="S281">
        <v>30900</v>
      </c>
      <c r="T281">
        <v>21340</v>
      </c>
      <c r="U281">
        <v>3</v>
      </c>
      <c r="V281" s="1" t="s">
        <v>42</v>
      </c>
      <c r="W281" s="1" t="s">
        <v>35</v>
      </c>
      <c r="X281">
        <v>23</v>
      </c>
      <c r="Y281">
        <v>4</v>
      </c>
      <c r="Z281">
        <v>3</v>
      </c>
      <c r="AA281">
        <v>80</v>
      </c>
      <c r="AB281">
        <v>1</v>
      </c>
      <c r="AC281">
        <v>15</v>
      </c>
      <c r="AD281">
        <v>2</v>
      </c>
      <c r="AE281">
        <v>1</v>
      </c>
      <c r="AF281">
        <v>13</v>
      </c>
      <c r="AG281">
        <v>11</v>
      </c>
      <c r="AH281">
        <v>4</v>
      </c>
      <c r="AI281">
        <v>7</v>
      </c>
    </row>
    <row r="282" spans="1:35" x14ac:dyDescent="0.25">
      <c r="A282">
        <v>54</v>
      </c>
      <c r="B282" s="1" t="s">
        <v>35</v>
      </c>
      <c r="C282" s="1" t="s">
        <v>44</v>
      </c>
      <c r="D282">
        <v>397</v>
      </c>
      <c r="E282" s="1" t="s">
        <v>61</v>
      </c>
      <c r="F282">
        <v>19</v>
      </c>
      <c r="G282">
        <v>4</v>
      </c>
      <c r="H282" s="1" t="s">
        <v>48</v>
      </c>
      <c r="I282">
        <v>1</v>
      </c>
      <c r="J282">
        <v>698</v>
      </c>
      <c r="K282">
        <v>3</v>
      </c>
      <c r="L282" s="1" t="s">
        <v>39</v>
      </c>
      <c r="M282">
        <v>88</v>
      </c>
      <c r="N282">
        <v>3</v>
      </c>
      <c r="O282">
        <v>3</v>
      </c>
      <c r="P282" s="1" t="s">
        <v>61</v>
      </c>
      <c r="Q282">
        <v>2</v>
      </c>
      <c r="R282" s="1" t="s">
        <v>41</v>
      </c>
      <c r="S282">
        <v>42900</v>
      </c>
      <c r="T282">
        <v>26916</v>
      </c>
      <c r="U282">
        <v>2</v>
      </c>
      <c r="V282" s="1" t="s">
        <v>42</v>
      </c>
      <c r="W282" s="1" t="s">
        <v>35</v>
      </c>
      <c r="X282">
        <v>15</v>
      </c>
      <c r="Y282">
        <v>3</v>
      </c>
      <c r="Z282">
        <v>3</v>
      </c>
      <c r="AA282">
        <v>80</v>
      </c>
      <c r="AB282">
        <v>1</v>
      </c>
      <c r="AC282">
        <v>16</v>
      </c>
      <c r="AD282">
        <v>1</v>
      </c>
      <c r="AE282">
        <v>4</v>
      </c>
      <c r="AF282">
        <v>9</v>
      </c>
      <c r="AG282">
        <v>7</v>
      </c>
      <c r="AH282">
        <v>7</v>
      </c>
      <c r="AI282">
        <v>1</v>
      </c>
    </row>
    <row r="283" spans="1:35" x14ac:dyDescent="0.25">
      <c r="A283">
        <v>36</v>
      </c>
      <c r="B283" s="1" t="s">
        <v>35</v>
      </c>
      <c r="C283" s="1" t="s">
        <v>44</v>
      </c>
      <c r="D283">
        <v>913</v>
      </c>
      <c r="E283" s="1" t="s">
        <v>37</v>
      </c>
      <c r="F283">
        <v>9</v>
      </c>
      <c r="G283">
        <v>2</v>
      </c>
      <c r="H283" s="1" t="s">
        <v>48</v>
      </c>
      <c r="I283">
        <v>1</v>
      </c>
      <c r="J283">
        <v>699</v>
      </c>
      <c r="K283">
        <v>2</v>
      </c>
      <c r="L283" s="1" t="s">
        <v>39</v>
      </c>
      <c r="M283">
        <v>48</v>
      </c>
      <c r="N283">
        <v>2</v>
      </c>
      <c r="O283">
        <v>2</v>
      </c>
      <c r="P283" s="1" t="s">
        <v>51</v>
      </c>
      <c r="Q283">
        <v>2</v>
      </c>
      <c r="R283" s="1" t="s">
        <v>50</v>
      </c>
      <c r="S283">
        <v>35388</v>
      </c>
      <c r="T283">
        <v>55736</v>
      </c>
      <c r="U283">
        <v>2</v>
      </c>
      <c r="V283" s="1" t="s">
        <v>42</v>
      </c>
      <c r="W283" s="1" t="s">
        <v>43</v>
      </c>
      <c r="X283">
        <v>11</v>
      </c>
      <c r="Y283">
        <v>3</v>
      </c>
      <c r="Z283">
        <v>3</v>
      </c>
      <c r="AA283">
        <v>80</v>
      </c>
      <c r="AB283">
        <v>1</v>
      </c>
      <c r="AC283">
        <v>13</v>
      </c>
      <c r="AD283">
        <v>2</v>
      </c>
      <c r="AE283">
        <v>3</v>
      </c>
      <c r="AF283">
        <v>3</v>
      </c>
      <c r="AG283">
        <v>2</v>
      </c>
      <c r="AH283">
        <v>0</v>
      </c>
      <c r="AI283">
        <v>2</v>
      </c>
    </row>
    <row r="284" spans="1:35" x14ac:dyDescent="0.25">
      <c r="A284">
        <v>33</v>
      </c>
      <c r="B284" s="1" t="s">
        <v>43</v>
      </c>
      <c r="C284" s="1" t="s">
        <v>36</v>
      </c>
      <c r="D284">
        <v>1076</v>
      </c>
      <c r="E284" s="1" t="s">
        <v>37</v>
      </c>
      <c r="F284">
        <v>3</v>
      </c>
      <c r="G284">
        <v>3</v>
      </c>
      <c r="H284" s="1" t="s">
        <v>38</v>
      </c>
      <c r="I284">
        <v>1</v>
      </c>
      <c r="J284">
        <v>702</v>
      </c>
      <c r="K284">
        <v>1</v>
      </c>
      <c r="L284" s="1" t="s">
        <v>39</v>
      </c>
      <c r="M284">
        <v>70</v>
      </c>
      <c r="N284">
        <v>3</v>
      </c>
      <c r="O284">
        <v>1</v>
      </c>
      <c r="P284" s="1" t="s">
        <v>40</v>
      </c>
      <c r="Q284">
        <v>1</v>
      </c>
      <c r="R284" s="1" t="s">
        <v>47</v>
      </c>
      <c r="S284">
        <v>13392</v>
      </c>
      <c r="T284">
        <v>12656</v>
      </c>
      <c r="U284">
        <v>1</v>
      </c>
      <c r="V284" s="1" t="s">
        <v>42</v>
      </c>
      <c r="W284" s="1" t="s">
        <v>43</v>
      </c>
      <c r="X284">
        <v>11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3</v>
      </c>
      <c r="AF284">
        <v>10</v>
      </c>
      <c r="AG284">
        <v>8</v>
      </c>
      <c r="AH284">
        <v>9</v>
      </c>
      <c r="AI284">
        <v>7</v>
      </c>
    </row>
    <row r="285" spans="1:35" x14ac:dyDescent="0.25">
      <c r="A285">
        <v>35</v>
      </c>
      <c r="B285" s="1" t="s">
        <v>35</v>
      </c>
      <c r="C285" s="1" t="s">
        <v>52</v>
      </c>
      <c r="D285">
        <v>727</v>
      </c>
      <c r="E285" s="1" t="s">
        <v>37</v>
      </c>
      <c r="F285">
        <v>3</v>
      </c>
      <c r="G285">
        <v>3</v>
      </c>
      <c r="H285" s="1" t="s">
        <v>38</v>
      </c>
      <c r="I285">
        <v>1</v>
      </c>
      <c r="J285">
        <v>704</v>
      </c>
      <c r="K285">
        <v>3</v>
      </c>
      <c r="L285" s="1" t="s">
        <v>39</v>
      </c>
      <c r="M285">
        <v>41</v>
      </c>
      <c r="N285">
        <v>2</v>
      </c>
      <c r="O285">
        <v>1</v>
      </c>
      <c r="P285" s="1" t="s">
        <v>46</v>
      </c>
      <c r="Q285">
        <v>3</v>
      </c>
      <c r="R285" s="1" t="s">
        <v>41</v>
      </c>
      <c r="S285">
        <v>5124</v>
      </c>
      <c r="T285">
        <v>67600</v>
      </c>
      <c r="U285">
        <v>1</v>
      </c>
      <c r="V285" s="1" t="s">
        <v>42</v>
      </c>
      <c r="W285" s="1" t="s">
        <v>35</v>
      </c>
      <c r="X285">
        <v>18</v>
      </c>
      <c r="Y285">
        <v>3</v>
      </c>
      <c r="Z285">
        <v>3</v>
      </c>
      <c r="AA285">
        <v>80</v>
      </c>
      <c r="AB285">
        <v>2</v>
      </c>
      <c r="AC285">
        <v>1</v>
      </c>
      <c r="AD285">
        <v>3</v>
      </c>
      <c r="AE285">
        <v>3</v>
      </c>
      <c r="AF285">
        <v>1</v>
      </c>
      <c r="AG285">
        <v>0</v>
      </c>
      <c r="AH285">
        <v>0</v>
      </c>
      <c r="AI285">
        <v>0</v>
      </c>
    </row>
    <row r="286" spans="1:35" x14ac:dyDescent="0.25">
      <c r="A286">
        <v>25</v>
      </c>
      <c r="B286" s="1" t="s">
        <v>35</v>
      </c>
      <c r="C286" s="1" t="s">
        <v>44</v>
      </c>
      <c r="D286">
        <v>810</v>
      </c>
      <c r="E286" s="1" t="s">
        <v>53</v>
      </c>
      <c r="F286">
        <v>8</v>
      </c>
      <c r="G286">
        <v>3</v>
      </c>
      <c r="H286" s="1" t="s">
        <v>38</v>
      </c>
      <c r="I286">
        <v>1</v>
      </c>
      <c r="J286">
        <v>707</v>
      </c>
      <c r="K286">
        <v>4</v>
      </c>
      <c r="L286" s="1" t="s">
        <v>39</v>
      </c>
      <c r="M286">
        <v>57</v>
      </c>
      <c r="N286">
        <v>4</v>
      </c>
      <c r="O286">
        <v>2</v>
      </c>
      <c r="P286" s="1" t="s">
        <v>59</v>
      </c>
      <c r="Q286">
        <v>2</v>
      </c>
      <c r="R286" s="1" t="s">
        <v>41</v>
      </c>
      <c r="S286">
        <v>19404</v>
      </c>
      <c r="T286">
        <v>62712</v>
      </c>
      <c r="U286">
        <v>0</v>
      </c>
      <c r="V286" s="1" t="s">
        <v>42</v>
      </c>
      <c r="W286" s="1" t="s">
        <v>35</v>
      </c>
      <c r="X286">
        <v>22</v>
      </c>
      <c r="Y286">
        <v>4</v>
      </c>
      <c r="Z286">
        <v>3</v>
      </c>
      <c r="AA286">
        <v>80</v>
      </c>
      <c r="AB286">
        <v>1</v>
      </c>
      <c r="AC286">
        <v>4</v>
      </c>
      <c r="AD286">
        <v>4</v>
      </c>
      <c r="AE286">
        <v>3</v>
      </c>
      <c r="AF286">
        <v>3</v>
      </c>
      <c r="AG286">
        <v>2</v>
      </c>
      <c r="AH286">
        <v>1</v>
      </c>
      <c r="AI286">
        <v>2</v>
      </c>
    </row>
    <row r="287" spans="1:35" x14ac:dyDescent="0.25">
      <c r="A287">
        <v>38</v>
      </c>
      <c r="B287" s="1" t="s">
        <v>35</v>
      </c>
      <c r="C287" s="1" t="s">
        <v>44</v>
      </c>
      <c r="D287">
        <v>243</v>
      </c>
      <c r="E287" s="1" t="s">
        <v>53</v>
      </c>
      <c r="F287">
        <v>7</v>
      </c>
      <c r="G287">
        <v>4</v>
      </c>
      <c r="H287" s="1" t="s">
        <v>58</v>
      </c>
      <c r="I287">
        <v>1</v>
      </c>
      <c r="J287">
        <v>709</v>
      </c>
      <c r="K287">
        <v>4</v>
      </c>
      <c r="L287" s="1" t="s">
        <v>49</v>
      </c>
      <c r="M287">
        <v>46</v>
      </c>
      <c r="N287">
        <v>2</v>
      </c>
      <c r="O287">
        <v>2</v>
      </c>
      <c r="P287" s="1" t="s">
        <v>59</v>
      </c>
      <c r="Q287">
        <v>4</v>
      </c>
      <c r="R287" s="1" t="s">
        <v>47</v>
      </c>
      <c r="S287">
        <v>16112</v>
      </c>
      <c r="T287">
        <v>31164</v>
      </c>
      <c r="U287">
        <v>0</v>
      </c>
      <c r="V287" s="1" t="s">
        <v>42</v>
      </c>
      <c r="W287" s="1" t="s">
        <v>35</v>
      </c>
      <c r="X287">
        <v>20</v>
      </c>
      <c r="Y287">
        <v>4</v>
      </c>
      <c r="Z287">
        <v>1</v>
      </c>
      <c r="AA287">
        <v>80</v>
      </c>
      <c r="AB287">
        <v>0</v>
      </c>
      <c r="AC287">
        <v>8</v>
      </c>
      <c r="AD287">
        <v>2</v>
      </c>
      <c r="AE287">
        <v>3</v>
      </c>
      <c r="AF287">
        <v>7</v>
      </c>
      <c r="AG287">
        <v>7</v>
      </c>
      <c r="AH287">
        <v>0</v>
      </c>
      <c r="AI287">
        <v>5</v>
      </c>
    </row>
    <row r="288" spans="1:35" x14ac:dyDescent="0.25">
      <c r="A288">
        <v>29</v>
      </c>
      <c r="B288" s="1" t="s">
        <v>35</v>
      </c>
      <c r="C288" s="1" t="s">
        <v>36</v>
      </c>
      <c r="D288">
        <v>806</v>
      </c>
      <c r="E288" s="1" t="s">
        <v>37</v>
      </c>
      <c r="F288">
        <v>1</v>
      </c>
      <c r="G288">
        <v>4</v>
      </c>
      <c r="H288" s="1" t="s">
        <v>38</v>
      </c>
      <c r="I288">
        <v>1</v>
      </c>
      <c r="J288">
        <v>710</v>
      </c>
      <c r="K288">
        <v>2</v>
      </c>
      <c r="L288" s="1" t="s">
        <v>39</v>
      </c>
      <c r="M288">
        <v>76</v>
      </c>
      <c r="N288">
        <v>1</v>
      </c>
      <c r="O288">
        <v>1</v>
      </c>
      <c r="P288" s="1" t="s">
        <v>40</v>
      </c>
      <c r="Q288">
        <v>4</v>
      </c>
      <c r="R288" s="1" t="s">
        <v>50</v>
      </c>
      <c r="S288">
        <v>10880</v>
      </c>
      <c r="T288">
        <v>75836</v>
      </c>
      <c r="U288">
        <v>1</v>
      </c>
      <c r="V288" s="1" t="s">
        <v>42</v>
      </c>
      <c r="W288" s="1" t="s">
        <v>35</v>
      </c>
      <c r="X288">
        <v>18</v>
      </c>
      <c r="Y288">
        <v>3</v>
      </c>
      <c r="Z288">
        <v>4</v>
      </c>
      <c r="AA288">
        <v>80</v>
      </c>
      <c r="AB288">
        <v>1</v>
      </c>
      <c r="AC288">
        <v>10</v>
      </c>
      <c r="AD288">
        <v>5</v>
      </c>
      <c r="AE288">
        <v>3</v>
      </c>
      <c r="AF288">
        <v>10</v>
      </c>
      <c r="AG288">
        <v>7</v>
      </c>
      <c r="AH288">
        <v>2</v>
      </c>
      <c r="AI288">
        <v>8</v>
      </c>
    </row>
    <row r="289" spans="1:35" x14ac:dyDescent="0.25">
      <c r="A289">
        <v>37</v>
      </c>
      <c r="B289" s="1" t="s">
        <v>35</v>
      </c>
      <c r="C289" s="1" t="s">
        <v>44</v>
      </c>
      <c r="D289">
        <v>1225</v>
      </c>
      <c r="E289" s="1" t="s">
        <v>37</v>
      </c>
      <c r="F289">
        <v>10</v>
      </c>
      <c r="G289">
        <v>2</v>
      </c>
      <c r="H289" s="1" t="s">
        <v>38</v>
      </c>
      <c r="I289">
        <v>1</v>
      </c>
      <c r="J289">
        <v>715</v>
      </c>
      <c r="K289">
        <v>4</v>
      </c>
      <c r="L289" s="1" t="s">
        <v>39</v>
      </c>
      <c r="M289">
        <v>80</v>
      </c>
      <c r="N289">
        <v>4</v>
      </c>
      <c r="O289">
        <v>1</v>
      </c>
      <c r="P289" s="1" t="s">
        <v>40</v>
      </c>
      <c r="Q289">
        <v>4</v>
      </c>
      <c r="R289" s="1" t="s">
        <v>47</v>
      </c>
      <c r="S289">
        <v>18720</v>
      </c>
      <c r="T289">
        <v>60928</v>
      </c>
      <c r="U289">
        <v>3</v>
      </c>
      <c r="V289" s="1" t="s">
        <v>42</v>
      </c>
      <c r="W289" s="1" t="s">
        <v>35</v>
      </c>
      <c r="X289">
        <v>17</v>
      </c>
      <c r="Y289">
        <v>3</v>
      </c>
      <c r="Z289">
        <v>1</v>
      </c>
      <c r="AA289">
        <v>80</v>
      </c>
      <c r="AB289">
        <v>0</v>
      </c>
      <c r="AC289">
        <v>4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</row>
    <row r="290" spans="1:35" x14ac:dyDescent="0.25">
      <c r="A290">
        <v>24</v>
      </c>
      <c r="B290" s="1" t="s">
        <v>43</v>
      </c>
      <c r="C290" s="1" t="s">
        <v>44</v>
      </c>
      <c r="D290">
        <v>693</v>
      </c>
      <c r="E290" s="1" t="s">
        <v>53</v>
      </c>
      <c r="F290">
        <v>3</v>
      </c>
      <c r="G290">
        <v>2</v>
      </c>
      <c r="H290" s="1" t="s">
        <v>38</v>
      </c>
      <c r="I290">
        <v>1</v>
      </c>
      <c r="J290">
        <v>720</v>
      </c>
      <c r="K290">
        <v>1</v>
      </c>
      <c r="L290" s="1" t="s">
        <v>49</v>
      </c>
      <c r="M290">
        <v>65</v>
      </c>
      <c r="N290">
        <v>3</v>
      </c>
      <c r="O290">
        <v>2</v>
      </c>
      <c r="P290" s="1" t="s">
        <v>59</v>
      </c>
      <c r="Q290">
        <v>3</v>
      </c>
      <c r="R290" s="1" t="s">
        <v>47</v>
      </c>
      <c r="S290">
        <v>18308</v>
      </c>
      <c r="T290">
        <v>99140</v>
      </c>
      <c r="U290">
        <v>9</v>
      </c>
      <c r="V290" s="1" t="s">
        <v>42</v>
      </c>
      <c r="W290" s="1" t="s">
        <v>35</v>
      </c>
      <c r="X290">
        <v>14</v>
      </c>
      <c r="Y290">
        <v>3</v>
      </c>
      <c r="Z290">
        <v>1</v>
      </c>
      <c r="AA290">
        <v>80</v>
      </c>
      <c r="AB290">
        <v>0</v>
      </c>
      <c r="AC290">
        <v>4</v>
      </c>
      <c r="AD290">
        <v>3</v>
      </c>
      <c r="AE290">
        <v>3</v>
      </c>
      <c r="AF290">
        <v>2</v>
      </c>
      <c r="AG290">
        <v>2</v>
      </c>
      <c r="AH290">
        <v>2</v>
      </c>
      <c r="AI290">
        <v>0</v>
      </c>
    </row>
    <row r="291" spans="1:35" x14ac:dyDescent="0.25">
      <c r="A291">
        <v>32</v>
      </c>
      <c r="B291" s="1" t="s">
        <v>35</v>
      </c>
      <c r="C291" s="1" t="s">
        <v>44</v>
      </c>
      <c r="D291">
        <v>929</v>
      </c>
      <c r="E291" s="1" t="s">
        <v>53</v>
      </c>
      <c r="F291">
        <v>10</v>
      </c>
      <c r="G291">
        <v>3</v>
      </c>
      <c r="H291" s="1" t="s">
        <v>58</v>
      </c>
      <c r="I291">
        <v>1</v>
      </c>
      <c r="J291">
        <v>722</v>
      </c>
      <c r="K291">
        <v>4</v>
      </c>
      <c r="L291" s="1" t="s">
        <v>39</v>
      </c>
      <c r="M291">
        <v>55</v>
      </c>
      <c r="N291">
        <v>3</v>
      </c>
      <c r="O291">
        <v>2</v>
      </c>
      <c r="P291" s="1" t="s">
        <v>59</v>
      </c>
      <c r="Q291">
        <v>4</v>
      </c>
      <c r="R291" s="1" t="s">
        <v>47</v>
      </c>
      <c r="S291">
        <v>21584</v>
      </c>
      <c r="T291">
        <v>86812</v>
      </c>
      <c r="U291">
        <v>1</v>
      </c>
      <c r="V291" s="1" t="s">
        <v>42</v>
      </c>
      <c r="W291" s="1" t="s">
        <v>35</v>
      </c>
      <c r="X291">
        <v>12</v>
      </c>
      <c r="Y291">
        <v>3</v>
      </c>
      <c r="Z291">
        <v>4</v>
      </c>
      <c r="AA291">
        <v>80</v>
      </c>
      <c r="AB291">
        <v>0</v>
      </c>
      <c r="AC291">
        <v>10</v>
      </c>
      <c r="AD291">
        <v>2</v>
      </c>
      <c r="AE291">
        <v>2</v>
      </c>
      <c r="AF291">
        <v>10</v>
      </c>
      <c r="AG291">
        <v>7</v>
      </c>
      <c r="AH291">
        <v>0</v>
      </c>
      <c r="AI291">
        <v>8</v>
      </c>
    </row>
    <row r="292" spans="1:35" x14ac:dyDescent="0.25">
      <c r="A292">
        <v>38</v>
      </c>
      <c r="B292" s="1" t="s">
        <v>35</v>
      </c>
      <c r="C292" s="1" t="s">
        <v>44</v>
      </c>
      <c r="D292">
        <v>827</v>
      </c>
      <c r="E292" s="1" t="s">
        <v>37</v>
      </c>
      <c r="F292">
        <v>1</v>
      </c>
      <c r="G292">
        <v>4</v>
      </c>
      <c r="H292" s="1" t="s">
        <v>38</v>
      </c>
      <c r="I292">
        <v>1</v>
      </c>
      <c r="J292">
        <v>724</v>
      </c>
      <c r="K292">
        <v>2</v>
      </c>
      <c r="L292" s="1" t="s">
        <v>49</v>
      </c>
      <c r="M292">
        <v>33</v>
      </c>
      <c r="N292">
        <v>4</v>
      </c>
      <c r="O292">
        <v>2</v>
      </c>
      <c r="P292" s="1" t="s">
        <v>57</v>
      </c>
      <c r="Q292">
        <v>4</v>
      </c>
      <c r="R292" s="1" t="s">
        <v>47</v>
      </c>
      <c r="S292">
        <v>30500</v>
      </c>
      <c r="T292">
        <v>77532</v>
      </c>
      <c r="U292">
        <v>0</v>
      </c>
      <c r="V292" s="1" t="s">
        <v>42</v>
      </c>
      <c r="W292" s="1" t="s">
        <v>35</v>
      </c>
      <c r="X292">
        <v>13</v>
      </c>
      <c r="Y292">
        <v>3</v>
      </c>
      <c r="Z292">
        <v>3</v>
      </c>
      <c r="AA292">
        <v>80</v>
      </c>
      <c r="AB292">
        <v>0</v>
      </c>
      <c r="AC292">
        <v>10</v>
      </c>
      <c r="AD292">
        <v>4</v>
      </c>
      <c r="AE292">
        <v>2</v>
      </c>
      <c r="AF292">
        <v>9</v>
      </c>
      <c r="AG292">
        <v>7</v>
      </c>
      <c r="AH292">
        <v>1</v>
      </c>
      <c r="AI292">
        <v>8</v>
      </c>
    </row>
    <row r="293" spans="1:35" x14ac:dyDescent="0.25">
      <c r="A293">
        <v>47</v>
      </c>
      <c r="B293" s="1" t="s">
        <v>35</v>
      </c>
      <c r="C293" s="1" t="s">
        <v>44</v>
      </c>
      <c r="D293">
        <v>703</v>
      </c>
      <c r="E293" s="1" t="s">
        <v>53</v>
      </c>
      <c r="F293">
        <v>14</v>
      </c>
      <c r="G293">
        <v>4</v>
      </c>
      <c r="H293" s="1" t="s">
        <v>58</v>
      </c>
      <c r="I293">
        <v>1</v>
      </c>
      <c r="J293">
        <v>728</v>
      </c>
      <c r="K293">
        <v>4</v>
      </c>
      <c r="L293" s="1" t="s">
        <v>39</v>
      </c>
      <c r="M293">
        <v>42</v>
      </c>
      <c r="N293">
        <v>3</v>
      </c>
      <c r="O293">
        <v>2</v>
      </c>
      <c r="P293" s="1" t="s">
        <v>59</v>
      </c>
      <c r="Q293">
        <v>1</v>
      </c>
      <c r="R293" s="1" t="s">
        <v>47</v>
      </c>
      <c r="S293">
        <v>19840</v>
      </c>
      <c r="T293">
        <v>47300</v>
      </c>
      <c r="U293">
        <v>2</v>
      </c>
      <c r="V293" s="1" t="s">
        <v>42</v>
      </c>
      <c r="W293" s="1" t="s">
        <v>35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20</v>
      </c>
      <c r="AD293">
        <v>2</v>
      </c>
      <c r="AE293">
        <v>3</v>
      </c>
      <c r="AF293">
        <v>7</v>
      </c>
      <c r="AG293">
        <v>7</v>
      </c>
      <c r="AH293">
        <v>1</v>
      </c>
      <c r="AI293">
        <v>7</v>
      </c>
    </row>
    <row r="294" spans="1:35" x14ac:dyDescent="0.25">
      <c r="A294">
        <v>40</v>
      </c>
      <c r="B294" s="1" t="s">
        <v>35</v>
      </c>
      <c r="C294" s="1" t="s">
        <v>36</v>
      </c>
      <c r="D294">
        <v>580</v>
      </c>
      <c r="E294" s="1" t="s">
        <v>53</v>
      </c>
      <c r="F294">
        <v>5</v>
      </c>
      <c r="G294">
        <v>4</v>
      </c>
      <c r="H294" s="1" t="s">
        <v>38</v>
      </c>
      <c r="I294">
        <v>1</v>
      </c>
      <c r="J294">
        <v>729</v>
      </c>
      <c r="K294">
        <v>4</v>
      </c>
      <c r="L294" s="1" t="s">
        <v>39</v>
      </c>
      <c r="M294">
        <v>48</v>
      </c>
      <c r="N294">
        <v>2</v>
      </c>
      <c r="O294">
        <v>3</v>
      </c>
      <c r="P294" s="1" t="s">
        <v>59</v>
      </c>
      <c r="Q294">
        <v>1</v>
      </c>
      <c r="R294" s="1" t="s">
        <v>41</v>
      </c>
      <c r="S294">
        <v>41900</v>
      </c>
      <c r="T294">
        <v>95088</v>
      </c>
      <c r="U294">
        <v>5</v>
      </c>
      <c r="V294" s="1" t="s">
        <v>42</v>
      </c>
      <c r="W294" s="1" t="s">
        <v>43</v>
      </c>
      <c r="X294">
        <v>21</v>
      </c>
      <c r="Y294">
        <v>4</v>
      </c>
      <c r="Z294">
        <v>3</v>
      </c>
      <c r="AA294">
        <v>80</v>
      </c>
      <c r="AB294">
        <v>1</v>
      </c>
      <c r="AC294">
        <v>20</v>
      </c>
      <c r="AD294">
        <v>2</v>
      </c>
      <c r="AE294">
        <v>3</v>
      </c>
      <c r="AF294">
        <v>18</v>
      </c>
      <c r="AG294">
        <v>13</v>
      </c>
      <c r="AH294">
        <v>1</v>
      </c>
      <c r="AI294">
        <v>12</v>
      </c>
    </row>
    <row r="295" spans="1:35" x14ac:dyDescent="0.25">
      <c r="A295">
        <v>41</v>
      </c>
      <c r="B295" s="1" t="s">
        <v>35</v>
      </c>
      <c r="C295" s="1" t="s">
        <v>44</v>
      </c>
      <c r="D295">
        <v>427</v>
      </c>
      <c r="E295" s="1" t="s">
        <v>61</v>
      </c>
      <c r="F295">
        <v>10</v>
      </c>
      <c r="G295">
        <v>4</v>
      </c>
      <c r="H295" s="1" t="s">
        <v>61</v>
      </c>
      <c r="I295">
        <v>1</v>
      </c>
      <c r="J295">
        <v>731</v>
      </c>
      <c r="K295">
        <v>2</v>
      </c>
      <c r="L295" s="1" t="s">
        <v>39</v>
      </c>
      <c r="M295">
        <v>73</v>
      </c>
      <c r="N295">
        <v>2</v>
      </c>
      <c r="O295">
        <v>5</v>
      </c>
      <c r="P295" s="1" t="s">
        <v>56</v>
      </c>
      <c r="Q295">
        <v>4</v>
      </c>
      <c r="R295" s="1" t="s">
        <v>50</v>
      </c>
      <c r="S295">
        <v>76564</v>
      </c>
      <c r="T295">
        <v>35444</v>
      </c>
      <c r="U295">
        <v>3</v>
      </c>
      <c r="V295" s="1" t="s">
        <v>42</v>
      </c>
      <c r="W295" s="1" t="s">
        <v>35</v>
      </c>
      <c r="X295">
        <v>15</v>
      </c>
      <c r="Y295">
        <v>3</v>
      </c>
      <c r="Z295">
        <v>2</v>
      </c>
      <c r="AA295">
        <v>80</v>
      </c>
      <c r="AB295">
        <v>3</v>
      </c>
      <c r="AC295">
        <v>23</v>
      </c>
      <c r="AD295">
        <v>2</v>
      </c>
      <c r="AE295">
        <v>2</v>
      </c>
      <c r="AF295">
        <v>21</v>
      </c>
      <c r="AG295">
        <v>6</v>
      </c>
      <c r="AH295">
        <v>12</v>
      </c>
      <c r="AI295">
        <v>6</v>
      </c>
    </row>
    <row r="296" spans="1:35" x14ac:dyDescent="0.25">
      <c r="A296">
        <v>60</v>
      </c>
      <c r="B296" s="1" t="s">
        <v>35</v>
      </c>
      <c r="C296" s="1" t="s">
        <v>44</v>
      </c>
      <c r="D296">
        <v>1179</v>
      </c>
      <c r="E296" s="1" t="s">
        <v>53</v>
      </c>
      <c r="F296">
        <v>16</v>
      </c>
      <c r="G296">
        <v>4</v>
      </c>
      <c r="H296" s="1" t="s">
        <v>58</v>
      </c>
      <c r="I296">
        <v>1</v>
      </c>
      <c r="J296">
        <v>732</v>
      </c>
      <c r="K296">
        <v>1</v>
      </c>
      <c r="L296" s="1" t="s">
        <v>39</v>
      </c>
      <c r="M296">
        <v>84</v>
      </c>
      <c r="N296">
        <v>3</v>
      </c>
      <c r="O296">
        <v>2</v>
      </c>
      <c r="P296" s="1" t="s">
        <v>59</v>
      </c>
      <c r="Q296">
        <v>1</v>
      </c>
      <c r="R296" s="1" t="s">
        <v>47</v>
      </c>
      <c r="S296">
        <v>21620</v>
      </c>
      <c r="T296">
        <v>47696</v>
      </c>
      <c r="U296">
        <v>8</v>
      </c>
      <c r="V296" s="1" t="s">
        <v>42</v>
      </c>
      <c r="W296" s="1" t="s">
        <v>35</v>
      </c>
      <c r="X296">
        <v>14</v>
      </c>
      <c r="Y296">
        <v>3</v>
      </c>
      <c r="Z296">
        <v>4</v>
      </c>
      <c r="AA296">
        <v>80</v>
      </c>
      <c r="AB296">
        <v>0</v>
      </c>
      <c r="AC296">
        <v>10</v>
      </c>
      <c r="AD296">
        <v>1</v>
      </c>
      <c r="AE296">
        <v>3</v>
      </c>
      <c r="AF296">
        <v>2</v>
      </c>
      <c r="AG296">
        <v>2</v>
      </c>
      <c r="AH296">
        <v>2</v>
      </c>
      <c r="AI296">
        <v>2</v>
      </c>
    </row>
    <row r="297" spans="1:35" x14ac:dyDescent="0.25">
      <c r="A297">
        <v>27</v>
      </c>
      <c r="B297" s="1" t="s">
        <v>35</v>
      </c>
      <c r="C297" s="1" t="s">
        <v>36</v>
      </c>
      <c r="D297">
        <v>294</v>
      </c>
      <c r="E297" s="1" t="s">
        <v>37</v>
      </c>
      <c r="F297">
        <v>10</v>
      </c>
      <c r="G297">
        <v>2</v>
      </c>
      <c r="H297" s="1" t="s">
        <v>38</v>
      </c>
      <c r="I297">
        <v>1</v>
      </c>
      <c r="J297">
        <v>733</v>
      </c>
      <c r="K297">
        <v>4</v>
      </c>
      <c r="L297" s="1" t="s">
        <v>39</v>
      </c>
      <c r="M297">
        <v>32</v>
      </c>
      <c r="N297">
        <v>3</v>
      </c>
      <c r="O297">
        <v>3</v>
      </c>
      <c r="P297" s="1" t="s">
        <v>51</v>
      </c>
      <c r="Q297">
        <v>1</v>
      </c>
      <c r="R297" s="1" t="s">
        <v>50</v>
      </c>
      <c r="S297">
        <v>35172</v>
      </c>
      <c r="T297">
        <v>19236</v>
      </c>
      <c r="U297">
        <v>1</v>
      </c>
      <c r="V297" s="1" t="s">
        <v>42</v>
      </c>
      <c r="W297" s="1" t="s">
        <v>35</v>
      </c>
      <c r="X297">
        <v>21</v>
      </c>
      <c r="Y297">
        <v>4</v>
      </c>
      <c r="Z297">
        <v>3</v>
      </c>
      <c r="AA297">
        <v>80</v>
      </c>
      <c r="AB297">
        <v>2</v>
      </c>
      <c r="AC297">
        <v>9</v>
      </c>
      <c r="AD297">
        <v>4</v>
      </c>
      <c r="AE297">
        <v>2</v>
      </c>
      <c r="AF297">
        <v>9</v>
      </c>
      <c r="AG297">
        <v>7</v>
      </c>
      <c r="AH297">
        <v>1</v>
      </c>
      <c r="AI297">
        <v>7</v>
      </c>
    </row>
    <row r="298" spans="1:35" x14ac:dyDescent="0.25">
      <c r="A298">
        <v>41</v>
      </c>
      <c r="B298" s="1" t="s">
        <v>35</v>
      </c>
      <c r="C298" s="1" t="s">
        <v>44</v>
      </c>
      <c r="D298">
        <v>314</v>
      </c>
      <c r="E298" s="1" t="s">
        <v>61</v>
      </c>
      <c r="F298">
        <v>1</v>
      </c>
      <c r="G298">
        <v>3</v>
      </c>
      <c r="H298" s="1" t="s">
        <v>61</v>
      </c>
      <c r="I298">
        <v>1</v>
      </c>
      <c r="J298">
        <v>734</v>
      </c>
      <c r="K298">
        <v>4</v>
      </c>
      <c r="L298" s="1" t="s">
        <v>39</v>
      </c>
      <c r="M298">
        <v>59</v>
      </c>
      <c r="N298">
        <v>2</v>
      </c>
      <c r="O298">
        <v>5</v>
      </c>
      <c r="P298" s="1" t="s">
        <v>56</v>
      </c>
      <c r="Q298">
        <v>3</v>
      </c>
      <c r="R298" s="1" t="s">
        <v>41</v>
      </c>
      <c r="S298">
        <v>76756</v>
      </c>
      <c r="T298">
        <v>78248</v>
      </c>
      <c r="U298">
        <v>1</v>
      </c>
      <c r="V298" s="1" t="s">
        <v>42</v>
      </c>
      <c r="W298" s="1" t="s">
        <v>35</v>
      </c>
      <c r="X298">
        <v>12</v>
      </c>
      <c r="Y298">
        <v>3</v>
      </c>
      <c r="Z298">
        <v>2</v>
      </c>
      <c r="AA298">
        <v>80</v>
      </c>
      <c r="AB298">
        <v>1</v>
      </c>
      <c r="AC298">
        <v>22</v>
      </c>
      <c r="AD298">
        <v>3</v>
      </c>
      <c r="AE298">
        <v>3</v>
      </c>
      <c r="AF298">
        <v>22</v>
      </c>
      <c r="AG298">
        <v>7</v>
      </c>
      <c r="AH298">
        <v>2</v>
      </c>
      <c r="AI298">
        <v>10</v>
      </c>
    </row>
    <row r="299" spans="1:35" x14ac:dyDescent="0.25">
      <c r="A299">
        <v>28</v>
      </c>
      <c r="B299" s="1" t="s">
        <v>43</v>
      </c>
      <c r="C299" s="1" t="s">
        <v>44</v>
      </c>
      <c r="D299">
        <v>654</v>
      </c>
      <c r="E299" s="1" t="s">
        <v>37</v>
      </c>
      <c r="F299">
        <v>1</v>
      </c>
      <c r="G299">
        <v>2</v>
      </c>
      <c r="H299" s="1" t="s">
        <v>38</v>
      </c>
      <c r="I299">
        <v>1</v>
      </c>
      <c r="J299">
        <v>741</v>
      </c>
      <c r="K299">
        <v>1</v>
      </c>
      <c r="L299" s="1" t="s">
        <v>49</v>
      </c>
      <c r="M299">
        <v>67</v>
      </c>
      <c r="N299">
        <v>1</v>
      </c>
      <c r="O299">
        <v>1</v>
      </c>
      <c r="P299" s="1" t="s">
        <v>40</v>
      </c>
      <c r="Q299">
        <v>2</v>
      </c>
      <c r="R299" s="1" t="s">
        <v>47</v>
      </c>
      <c r="S299">
        <v>8864</v>
      </c>
      <c r="T299">
        <v>15488</v>
      </c>
      <c r="U299">
        <v>7</v>
      </c>
      <c r="V299" s="1" t="s">
        <v>42</v>
      </c>
      <c r="W299" s="1" t="s">
        <v>43</v>
      </c>
      <c r="X299">
        <v>13</v>
      </c>
      <c r="Y299">
        <v>3</v>
      </c>
      <c r="Z299">
        <v>4</v>
      </c>
      <c r="AA299">
        <v>80</v>
      </c>
      <c r="AB299">
        <v>0</v>
      </c>
      <c r="AC299">
        <v>10</v>
      </c>
      <c r="AD299">
        <v>4</v>
      </c>
      <c r="AE299">
        <v>3</v>
      </c>
      <c r="AF299">
        <v>7</v>
      </c>
      <c r="AG299">
        <v>7</v>
      </c>
      <c r="AH299">
        <v>3</v>
      </c>
      <c r="AI299">
        <v>7</v>
      </c>
    </row>
    <row r="300" spans="1:35" x14ac:dyDescent="0.25">
      <c r="A300">
        <v>36</v>
      </c>
      <c r="B300" s="1" t="s">
        <v>35</v>
      </c>
      <c r="C300" s="1" t="s">
        <v>52</v>
      </c>
      <c r="D300">
        <v>427</v>
      </c>
      <c r="E300" s="1" t="s">
        <v>37</v>
      </c>
      <c r="F300">
        <v>8</v>
      </c>
      <c r="G300">
        <v>3</v>
      </c>
      <c r="H300" s="1" t="s">
        <v>38</v>
      </c>
      <c r="I300">
        <v>1</v>
      </c>
      <c r="J300">
        <v>742</v>
      </c>
      <c r="K300">
        <v>1</v>
      </c>
      <c r="L300" s="1" t="s">
        <v>49</v>
      </c>
      <c r="M300">
        <v>63</v>
      </c>
      <c r="N300">
        <v>4</v>
      </c>
      <c r="O300">
        <v>3</v>
      </c>
      <c r="P300" s="1" t="s">
        <v>55</v>
      </c>
      <c r="Q300">
        <v>1</v>
      </c>
      <c r="R300" s="1" t="s">
        <v>41</v>
      </c>
      <c r="S300">
        <v>46852</v>
      </c>
      <c r="T300">
        <v>81340</v>
      </c>
      <c r="U300">
        <v>9</v>
      </c>
      <c r="V300" s="1" t="s">
        <v>42</v>
      </c>
      <c r="W300" s="1" t="s">
        <v>35</v>
      </c>
      <c r="X300">
        <v>14</v>
      </c>
      <c r="Y300">
        <v>3</v>
      </c>
      <c r="Z300">
        <v>1</v>
      </c>
      <c r="AA300">
        <v>80</v>
      </c>
      <c r="AB300">
        <v>1</v>
      </c>
      <c r="AC300">
        <v>10</v>
      </c>
      <c r="AD300">
        <v>2</v>
      </c>
      <c r="AE300">
        <v>3</v>
      </c>
      <c r="AF300">
        <v>8</v>
      </c>
      <c r="AG300">
        <v>7</v>
      </c>
      <c r="AH300">
        <v>0</v>
      </c>
      <c r="AI300">
        <v>5</v>
      </c>
    </row>
    <row r="301" spans="1:35" x14ac:dyDescent="0.25">
      <c r="A301">
        <v>38</v>
      </c>
      <c r="B301" s="1" t="s">
        <v>35</v>
      </c>
      <c r="C301" s="1" t="s">
        <v>44</v>
      </c>
      <c r="D301">
        <v>168</v>
      </c>
      <c r="E301" s="1" t="s">
        <v>37</v>
      </c>
      <c r="F301">
        <v>1</v>
      </c>
      <c r="G301">
        <v>3</v>
      </c>
      <c r="H301" s="1" t="s">
        <v>38</v>
      </c>
      <c r="I301">
        <v>1</v>
      </c>
      <c r="J301">
        <v>743</v>
      </c>
      <c r="K301">
        <v>3</v>
      </c>
      <c r="L301" s="1" t="s">
        <v>49</v>
      </c>
      <c r="M301">
        <v>81</v>
      </c>
      <c r="N301">
        <v>3</v>
      </c>
      <c r="O301">
        <v>3</v>
      </c>
      <c r="P301" s="1" t="s">
        <v>51</v>
      </c>
      <c r="Q301">
        <v>3</v>
      </c>
      <c r="R301" s="1" t="s">
        <v>47</v>
      </c>
      <c r="S301">
        <v>31444</v>
      </c>
      <c r="T301">
        <v>61588</v>
      </c>
      <c r="U301">
        <v>4</v>
      </c>
      <c r="V301" s="1" t="s">
        <v>42</v>
      </c>
      <c r="W301" s="1" t="s">
        <v>43</v>
      </c>
      <c r="X301">
        <v>14</v>
      </c>
      <c r="Y301">
        <v>3</v>
      </c>
      <c r="Z301">
        <v>4</v>
      </c>
      <c r="AA301">
        <v>80</v>
      </c>
      <c r="AB301">
        <v>0</v>
      </c>
      <c r="AC301">
        <v>10</v>
      </c>
      <c r="AD301">
        <v>4</v>
      </c>
      <c r="AE301">
        <v>4</v>
      </c>
      <c r="AF301">
        <v>1</v>
      </c>
      <c r="AG301">
        <v>0</v>
      </c>
      <c r="AH301">
        <v>0</v>
      </c>
      <c r="AI301">
        <v>0</v>
      </c>
    </row>
    <row r="302" spans="1:35" x14ac:dyDescent="0.25">
      <c r="A302">
        <v>44</v>
      </c>
      <c r="B302" s="1" t="s">
        <v>35</v>
      </c>
      <c r="C302" s="1" t="s">
        <v>52</v>
      </c>
      <c r="D302">
        <v>381</v>
      </c>
      <c r="E302" s="1" t="s">
        <v>37</v>
      </c>
      <c r="F302">
        <v>24</v>
      </c>
      <c r="G302">
        <v>3</v>
      </c>
      <c r="H302" s="1" t="s">
        <v>48</v>
      </c>
      <c r="I302">
        <v>1</v>
      </c>
      <c r="J302">
        <v>744</v>
      </c>
      <c r="K302">
        <v>1</v>
      </c>
      <c r="L302" s="1" t="s">
        <v>39</v>
      </c>
      <c r="M302">
        <v>49</v>
      </c>
      <c r="N302">
        <v>1</v>
      </c>
      <c r="O302">
        <v>1</v>
      </c>
      <c r="P302" s="1" t="s">
        <v>46</v>
      </c>
      <c r="Q302">
        <v>3</v>
      </c>
      <c r="R302" s="1" t="s">
        <v>47</v>
      </c>
      <c r="S302">
        <v>14832</v>
      </c>
      <c r="T302">
        <v>8416</v>
      </c>
      <c r="U302">
        <v>2</v>
      </c>
      <c r="V302" s="1" t="s">
        <v>42</v>
      </c>
      <c r="W302" s="1" t="s">
        <v>35</v>
      </c>
      <c r="X302">
        <v>14</v>
      </c>
      <c r="Y302">
        <v>3</v>
      </c>
      <c r="Z302">
        <v>3</v>
      </c>
      <c r="AA302">
        <v>80</v>
      </c>
      <c r="AB302">
        <v>0</v>
      </c>
      <c r="AC302">
        <v>9</v>
      </c>
      <c r="AD302">
        <v>5</v>
      </c>
      <c r="AE302">
        <v>3</v>
      </c>
      <c r="AF302">
        <v>5</v>
      </c>
      <c r="AG302">
        <v>2</v>
      </c>
      <c r="AH302">
        <v>1</v>
      </c>
      <c r="AI302">
        <v>4</v>
      </c>
    </row>
    <row r="303" spans="1:35" x14ac:dyDescent="0.25">
      <c r="A303">
        <v>47</v>
      </c>
      <c r="B303" s="1" t="s">
        <v>35</v>
      </c>
      <c r="C303" s="1" t="s">
        <v>36</v>
      </c>
      <c r="D303">
        <v>217</v>
      </c>
      <c r="E303" s="1" t="s">
        <v>53</v>
      </c>
      <c r="F303">
        <v>3</v>
      </c>
      <c r="G303">
        <v>3</v>
      </c>
      <c r="H303" s="1" t="s">
        <v>48</v>
      </c>
      <c r="I303">
        <v>1</v>
      </c>
      <c r="J303">
        <v>746</v>
      </c>
      <c r="K303">
        <v>4</v>
      </c>
      <c r="L303" s="1" t="s">
        <v>49</v>
      </c>
      <c r="M303">
        <v>49</v>
      </c>
      <c r="N303">
        <v>3</v>
      </c>
      <c r="O303">
        <v>4</v>
      </c>
      <c r="P303" s="1" t="s">
        <v>59</v>
      </c>
      <c r="Q303">
        <v>3</v>
      </c>
      <c r="R303" s="1" t="s">
        <v>50</v>
      </c>
      <c r="S303">
        <v>55080</v>
      </c>
      <c r="T303">
        <v>40900</v>
      </c>
      <c r="U303">
        <v>9</v>
      </c>
      <c r="V303" s="1" t="s">
        <v>42</v>
      </c>
      <c r="W303" s="1" t="s">
        <v>43</v>
      </c>
      <c r="X303">
        <v>12</v>
      </c>
      <c r="Y303">
        <v>3</v>
      </c>
      <c r="Z303">
        <v>4</v>
      </c>
      <c r="AA303">
        <v>80</v>
      </c>
      <c r="AB303">
        <v>2</v>
      </c>
      <c r="AC303">
        <v>28</v>
      </c>
      <c r="AD303">
        <v>2</v>
      </c>
      <c r="AE303">
        <v>2</v>
      </c>
      <c r="AF303">
        <v>22</v>
      </c>
      <c r="AG303">
        <v>2</v>
      </c>
      <c r="AH303">
        <v>11</v>
      </c>
      <c r="AI303">
        <v>13</v>
      </c>
    </row>
    <row r="304" spans="1:35" x14ac:dyDescent="0.25">
      <c r="A304">
        <v>29</v>
      </c>
      <c r="B304" s="1" t="s">
        <v>35</v>
      </c>
      <c r="C304" s="1" t="s">
        <v>44</v>
      </c>
      <c r="D304">
        <v>1396</v>
      </c>
      <c r="E304" s="1" t="s">
        <v>53</v>
      </c>
      <c r="F304">
        <v>10</v>
      </c>
      <c r="G304">
        <v>3</v>
      </c>
      <c r="H304" s="1" t="s">
        <v>38</v>
      </c>
      <c r="I304">
        <v>1</v>
      </c>
      <c r="J304">
        <v>749</v>
      </c>
      <c r="K304">
        <v>3</v>
      </c>
      <c r="L304" s="1" t="s">
        <v>39</v>
      </c>
      <c r="M304">
        <v>99</v>
      </c>
      <c r="N304">
        <v>3</v>
      </c>
      <c r="O304">
        <v>1</v>
      </c>
      <c r="P304" s="1" t="s">
        <v>54</v>
      </c>
      <c r="Q304">
        <v>3</v>
      </c>
      <c r="R304" s="1" t="s">
        <v>47</v>
      </c>
      <c r="S304">
        <v>10568</v>
      </c>
      <c r="T304">
        <v>11020</v>
      </c>
      <c r="U304">
        <v>1</v>
      </c>
      <c r="V304" s="1" t="s">
        <v>42</v>
      </c>
      <c r="W304" s="1" t="s">
        <v>35</v>
      </c>
      <c r="X304">
        <v>11</v>
      </c>
      <c r="Y304">
        <v>3</v>
      </c>
      <c r="Z304">
        <v>3</v>
      </c>
      <c r="AA304">
        <v>80</v>
      </c>
      <c r="AB304">
        <v>0</v>
      </c>
      <c r="AC304">
        <v>1</v>
      </c>
      <c r="AD304">
        <v>6</v>
      </c>
      <c r="AE304">
        <v>3</v>
      </c>
      <c r="AF304">
        <v>1</v>
      </c>
      <c r="AG304">
        <v>0</v>
      </c>
      <c r="AH304">
        <v>0</v>
      </c>
      <c r="AI304">
        <v>0</v>
      </c>
    </row>
    <row r="305" spans="1:35" x14ac:dyDescent="0.25">
      <c r="A305">
        <v>42</v>
      </c>
      <c r="B305" s="1" t="s">
        <v>43</v>
      </c>
      <c r="C305" s="1" t="s">
        <v>36</v>
      </c>
      <c r="D305">
        <v>933</v>
      </c>
      <c r="E305" s="1" t="s">
        <v>37</v>
      </c>
      <c r="F305">
        <v>19</v>
      </c>
      <c r="G305">
        <v>3</v>
      </c>
      <c r="H305" s="1" t="s">
        <v>48</v>
      </c>
      <c r="I305">
        <v>1</v>
      </c>
      <c r="J305">
        <v>752</v>
      </c>
      <c r="K305">
        <v>3</v>
      </c>
      <c r="L305" s="1" t="s">
        <v>39</v>
      </c>
      <c r="M305">
        <v>57</v>
      </c>
      <c r="N305">
        <v>4</v>
      </c>
      <c r="O305">
        <v>1</v>
      </c>
      <c r="P305" s="1" t="s">
        <v>40</v>
      </c>
      <c r="Q305">
        <v>3</v>
      </c>
      <c r="R305" s="1" t="s">
        <v>50</v>
      </c>
      <c r="S305">
        <v>11036</v>
      </c>
      <c r="T305">
        <v>81464</v>
      </c>
      <c r="U305">
        <v>6</v>
      </c>
      <c r="V305" s="1" t="s">
        <v>42</v>
      </c>
      <c r="W305" s="1" t="s">
        <v>43</v>
      </c>
      <c r="X305">
        <v>12</v>
      </c>
      <c r="Y305">
        <v>3</v>
      </c>
      <c r="Z305">
        <v>4</v>
      </c>
      <c r="AA305">
        <v>80</v>
      </c>
      <c r="AB305">
        <v>0</v>
      </c>
      <c r="AC305">
        <v>7</v>
      </c>
      <c r="AD305">
        <v>2</v>
      </c>
      <c r="AE305">
        <v>3</v>
      </c>
      <c r="AF305">
        <v>2</v>
      </c>
      <c r="AG305">
        <v>2</v>
      </c>
      <c r="AH305">
        <v>2</v>
      </c>
      <c r="AI305">
        <v>2</v>
      </c>
    </row>
    <row r="306" spans="1:35" x14ac:dyDescent="0.25">
      <c r="A306">
        <v>43</v>
      </c>
      <c r="B306" s="1" t="s">
        <v>35</v>
      </c>
      <c r="C306" s="1" t="s">
        <v>36</v>
      </c>
      <c r="D306">
        <v>775</v>
      </c>
      <c r="E306" s="1" t="s">
        <v>53</v>
      </c>
      <c r="F306">
        <v>15</v>
      </c>
      <c r="G306">
        <v>3</v>
      </c>
      <c r="H306" s="1" t="s">
        <v>38</v>
      </c>
      <c r="I306">
        <v>1</v>
      </c>
      <c r="J306">
        <v>754</v>
      </c>
      <c r="K306">
        <v>4</v>
      </c>
      <c r="L306" s="1" t="s">
        <v>39</v>
      </c>
      <c r="M306">
        <v>47</v>
      </c>
      <c r="N306">
        <v>2</v>
      </c>
      <c r="O306">
        <v>2</v>
      </c>
      <c r="P306" s="1" t="s">
        <v>59</v>
      </c>
      <c r="Q306">
        <v>4</v>
      </c>
      <c r="R306" s="1" t="s">
        <v>41</v>
      </c>
      <c r="S306">
        <v>27216</v>
      </c>
      <c r="T306">
        <v>94732</v>
      </c>
      <c r="U306">
        <v>3</v>
      </c>
      <c r="V306" s="1" t="s">
        <v>42</v>
      </c>
      <c r="W306" s="1" t="s">
        <v>35</v>
      </c>
      <c r="X306">
        <v>18</v>
      </c>
      <c r="Y306">
        <v>3</v>
      </c>
      <c r="Z306">
        <v>3</v>
      </c>
      <c r="AA306">
        <v>80</v>
      </c>
      <c r="AB306">
        <v>1</v>
      </c>
      <c r="AC306">
        <v>7</v>
      </c>
      <c r="AD306">
        <v>5</v>
      </c>
      <c r="AE306">
        <v>3</v>
      </c>
      <c r="AF306">
        <v>2</v>
      </c>
      <c r="AG306">
        <v>2</v>
      </c>
      <c r="AH306">
        <v>2</v>
      </c>
      <c r="AI306">
        <v>2</v>
      </c>
    </row>
    <row r="307" spans="1:35" x14ac:dyDescent="0.25">
      <c r="A307">
        <v>23</v>
      </c>
      <c r="B307" s="1" t="s">
        <v>35</v>
      </c>
      <c r="C307" s="1" t="s">
        <v>44</v>
      </c>
      <c r="D307">
        <v>650</v>
      </c>
      <c r="E307" s="1" t="s">
        <v>37</v>
      </c>
      <c r="F307">
        <v>9</v>
      </c>
      <c r="G307">
        <v>1</v>
      </c>
      <c r="H307" s="1" t="s">
        <v>48</v>
      </c>
      <c r="I307">
        <v>1</v>
      </c>
      <c r="J307">
        <v>758</v>
      </c>
      <c r="K307">
        <v>2</v>
      </c>
      <c r="L307" s="1" t="s">
        <v>39</v>
      </c>
      <c r="M307">
        <v>37</v>
      </c>
      <c r="N307">
        <v>3</v>
      </c>
      <c r="O307">
        <v>1</v>
      </c>
      <c r="P307" s="1" t="s">
        <v>46</v>
      </c>
      <c r="Q307">
        <v>1</v>
      </c>
      <c r="R307" s="1" t="s">
        <v>41</v>
      </c>
      <c r="S307">
        <v>10000</v>
      </c>
      <c r="T307">
        <v>17376</v>
      </c>
      <c r="U307">
        <v>1</v>
      </c>
      <c r="V307" s="1" t="s">
        <v>42</v>
      </c>
      <c r="W307" s="1" t="s">
        <v>35</v>
      </c>
      <c r="X307">
        <v>14</v>
      </c>
      <c r="Y307">
        <v>3</v>
      </c>
      <c r="Z307">
        <v>4</v>
      </c>
      <c r="AA307">
        <v>80</v>
      </c>
      <c r="AB307">
        <v>1</v>
      </c>
      <c r="AC307">
        <v>5</v>
      </c>
      <c r="AD307">
        <v>2</v>
      </c>
      <c r="AE307">
        <v>4</v>
      </c>
      <c r="AF307">
        <v>4</v>
      </c>
      <c r="AG307">
        <v>3</v>
      </c>
      <c r="AH307">
        <v>0</v>
      </c>
      <c r="AI307">
        <v>2</v>
      </c>
    </row>
    <row r="308" spans="1:35" x14ac:dyDescent="0.25">
      <c r="A308">
        <v>39</v>
      </c>
      <c r="B308" s="1" t="s">
        <v>35</v>
      </c>
      <c r="C308" s="1" t="s">
        <v>44</v>
      </c>
      <c r="D308">
        <v>141</v>
      </c>
      <c r="E308" s="1" t="s">
        <v>61</v>
      </c>
      <c r="F308">
        <v>3</v>
      </c>
      <c r="G308">
        <v>3</v>
      </c>
      <c r="H308" s="1" t="s">
        <v>61</v>
      </c>
      <c r="I308">
        <v>1</v>
      </c>
      <c r="J308">
        <v>760</v>
      </c>
      <c r="K308">
        <v>3</v>
      </c>
      <c r="L308" s="1" t="s">
        <v>49</v>
      </c>
      <c r="M308">
        <v>44</v>
      </c>
      <c r="N308">
        <v>4</v>
      </c>
      <c r="O308">
        <v>2</v>
      </c>
      <c r="P308" s="1" t="s">
        <v>61</v>
      </c>
      <c r="Q308">
        <v>2</v>
      </c>
      <c r="R308" s="1" t="s">
        <v>41</v>
      </c>
      <c r="S308">
        <v>25556</v>
      </c>
      <c r="T308">
        <v>75068</v>
      </c>
      <c r="U308">
        <v>9</v>
      </c>
      <c r="V308" s="1" t="s">
        <v>42</v>
      </c>
      <c r="W308" s="1" t="s">
        <v>35</v>
      </c>
      <c r="X308">
        <v>15</v>
      </c>
      <c r="Y308">
        <v>3</v>
      </c>
      <c r="Z308">
        <v>3</v>
      </c>
      <c r="AA308">
        <v>80</v>
      </c>
      <c r="AB308">
        <v>1</v>
      </c>
      <c r="AC308">
        <v>12</v>
      </c>
      <c r="AD308">
        <v>3</v>
      </c>
      <c r="AE308">
        <v>1</v>
      </c>
      <c r="AF308">
        <v>8</v>
      </c>
      <c r="AG308">
        <v>3</v>
      </c>
      <c r="AH308">
        <v>3</v>
      </c>
      <c r="AI308">
        <v>6</v>
      </c>
    </row>
    <row r="309" spans="1:35" x14ac:dyDescent="0.25">
      <c r="A309">
        <v>29</v>
      </c>
      <c r="B309" s="1" t="s">
        <v>35</v>
      </c>
      <c r="C309" s="1" t="s">
        <v>44</v>
      </c>
      <c r="D309">
        <v>1090</v>
      </c>
      <c r="E309" s="1" t="s">
        <v>53</v>
      </c>
      <c r="F309">
        <v>10</v>
      </c>
      <c r="G309">
        <v>3</v>
      </c>
      <c r="H309" s="1" t="s">
        <v>58</v>
      </c>
      <c r="I309">
        <v>1</v>
      </c>
      <c r="J309">
        <v>766</v>
      </c>
      <c r="K309">
        <v>4</v>
      </c>
      <c r="L309" s="1" t="s">
        <v>39</v>
      </c>
      <c r="M309">
        <v>83</v>
      </c>
      <c r="N309">
        <v>3</v>
      </c>
      <c r="O309">
        <v>1</v>
      </c>
      <c r="P309" s="1" t="s">
        <v>54</v>
      </c>
      <c r="Q309">
        <v>2</v>
      </c>
      <c r="R309" s="1" t="s">
        <v>50</v>
      </c>
      <c r="S309">
        <v>9188</v>
      </c>
      <c r="T309">
        <v>71868</v>
      </c>
      <c r="U309">
        <v>1</v>
      </c>
      <c r="V309" s="1" t="s">
        <v>42</v>
      </c>
      <c r="W309" s="1" t="s">
        <v>35</v>
      </c>
      <c r="X309">
        <v>14</v>
      </c>
      <c r="Y309">
        <v>3</v>
      </c>
      <c r="Z309">
        <v>4</v>
      </c>
      <c r="AA309">
        <v>80</v>
      </c>
      <c r="AB309">
        <v>2</v>
      </c>
      <c r="AC309">
        <v>2</v>
      </c>
      <c r="AD309">
        <v>2</v>
      </c>
      <c r="AE309">
        <v>3</v>
      </c>
      <c r="AF309">
        <v>2</v>
      </c>
      <c r="AG309">
        <v>2</v>
      </c>
      <c r="AH309">
        <v>2</v>
      </c>
      <c r="AI309">
        <v>2</v>
      </c>
    </row>
    <row r="310" spans="1:35" x14ac:dyDescent="0.25">
      <c r="A310">
        <v>53</v>
      </c>
      <c r="B310" s="1" t="s">
        <v>35</v>
      </c>
      <c r="C310" s="1" t="s">
        <v>44</v>
      </c>
      <c r="D310">
        <v>346</v>
      </c>
      <c r="E310" s="1" t="s">
        <v>37</v>
      </c>
      <c r="F310">
        <v>6</v>
      </c>
      <c r="G310">
        <v>3</v>
      </c>
      <c r="H310" s="1" t="s">
        <v>38</v>
      </c>
      <c r="I310">
        <v>1</v>
      </c>
      <c r="J310">
        <v>769</v>
      </c>
      <c r="K310">
        <v>4</v>
      </c>
      <c r="L310" s="1" t="s">
        <v>39</v>
      </c>
      <c r="M310">
        <v>86</v>
      </c>
      <c r="N310">
        <v>3</v>
      </c>
      <c r="O310">
        <v>2</v>
      </c>
      <c r="P310" s="1" t="s">
        <v>46</v>
      </c>
      <c r="Q310">
        <v>4</v>
      </c>
      <c r="R310" s="1" t="s">
        <v>47</v>
      </c>
      <c r="S310">
        <v>9800</v>
      </c>
      <c r="T310">
        <v>43676</v>
      </c>
      <c r="U310">
        <v>2</v>
      </c>
      <c r="V310" s="1" t="s">
        <v>42</v>
      </c>
      <c r="W310" s="1" t="s">
        <v>35</v>
      </c>
      <c r="X310">
        <v>17</v>
      </c>
      <c r="Y310">
        <v>3</v>
      </c>
      <c r="Z310">
        <v>4</v>
      </c>
      <c r="AA310">
        <v>80</v>
      </c>
      <c r="AB310">
        <v>0</v>
      </c>
      <c r="AC310">
        <v>19</v>
      </c>
      <c r="AD310">
        <v>4</v>
      </c>
      <c r="AE310">
        <v>3</v>
      </c>
      <c r="AF310">
        <v>2</v>
      </c>
      <c r="AG310">
        <v>2</v>
      </c>
      <c r="AH310">
        <v>2</v>
      </c>
      <c r="AI310">
        <v>2</v>
      </c>
    </row>
    <row r="311" spans="1:35" x14ac:dyDescent="0.25">
      <c r="A311">
        <v>32</v>
      </c>
      <c r="B311" s="1" t="s">
        <v>35</v>
      </c>
      <c r="C311" s="1" t="s">
        <v>36</v>
      </c>
      <c r="D311">
        <v>430</v>
      </c>
      <c r="E311" s="1" t="s">
        <v>37</v>
      </c>
      <c r="F311">
        <v>24</v>
      </c>
      <c r="G311">
        <v>4</v>
      </c>
      <c r="H311" s="1" t="s">
        <v>38</v>
      </c>
      <c r="I311">
        <v>1</v>
      </c>
      <c r="J311">
        <v>772</v>
      </c>
      <c r="K311">
        <v>1</v>
      </c>
      <c r="L311" s="1" t="s">
        <v>39</v>
      </c>
      <c r="M311">
        <v>80</v>
      </c>
      <c r="N311">
        <v>3</v>
      </c>
      <c r="O311">
        <v>2</v>
      </c>
      <c r="P311" s="1" t="s">
        <v>46</v>
      </c>
      <c r="Q311">
        <v>4</v>
      </c>
      <c r="R311" s="1" t="s">
        <v>41</v>
      </c>
      <c r="S311">
        <v>21236</v>
      </c>
      <c r="T311">
        <v>84584</v>
      </c>
      <c r="U311">
        <v>1</v>
      </c>
      <c r="V311" s="1" t="s">
        <v>42</v>
      </c>
      <c r="W311" s="1" t="s">
        <v>35</v>
      </c>
      <c r="X311">
        <v>15</v>
      </c>
      <c r="Y311">
        <v>3</v>
      </c>
      <c r="Z311">
        <v>4</v>
      </c>
      <c r="AA311">
        <v>80</v>
      </c>
      <c r="AB311">
        <v>2</v>
      </c>
      <c r="AC311">
        <v>10</v>
      </c>
      <c r="AD311">
        <v>2</v>
      </c>
      <c r="AE311">
        <v>3</v>
      </c>
      <c r="AF311">
        <v>10</v>
      </c>
      <c r="AG311">
        <v>8</v>
      </c>
      <c r="AH311">
        <v>4</v>
      </c>
      <c r="AI311">
        <v>7</v>
      </c>
    </row>
    <row r="312" spans="1:35" x14ac:dyDescent="0.25">
      <c r="A312">
        <v>38</v>
      </c>
      <c r="B312" s="1" t="s">
        <v>35</v>
      </c>
      <c r="C312" s="1" t="s">
        <v>44</v>
      </c>
      <c r="D312">
        <v>268</v>
      </c>
      <c r="E312" s="1" t="s">
        <v>37</v>
      </c>
      <c r="F312">
        <v>2</v>
      </c>
      <c r="G312">
        <v>5</v>
      </c>
      <c r="H312" s="1" t="s">
        <v>48</v>
      </c>
      <c r="I312">
        <v>1</v>
      </c>
      <c r="J312">
        <v>773</v>
      </c>
      <c r="K312">
        <v>4</v>
      </c>
      <c r="L312" s="1" t="s">
        <v>39</v>
      </c>
      <c r="M312">
        <v>92</v>
      </c>
      <c r="N312">
        <v>3</v>
      </c>
      <c r="O312">
        <v>1</v>
      </c>
      <c r="P312" s="1" t="s">
        <v>40</v>
      </c>
      <c r="Q312">
        <v>3</v>
      </c>
      <c r="R312" s="1" t="s">
        <v>41</v>
      </c>
      <c r="S312">
        <v>12228</v>
      </c>
      <c r="T312">
        <v>81884</v>
      </c>
      <c r="U312">
        <v>6</v>
      </c>
      <c r="V312" s="1" t="s">
        <v>42</v>
      </c>
      <c r="W312" s="1" t="s">
        <v>43</v>
      </c>
      <c r="X312">
        <v>13</v>
      </c>
      <c r="Y312">
        <v>3</v>
      </c>
      <c r="Z312">
        <v>2</v>
      </c>
      <c r="AA312">
        <v>80</v>
      </c>
      <c r="AB312">
        <v>1</v>
      </c>
      <c r="AC312">
        <v>6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1</v>
      </c>
    </row>
    <row r="313" spans="1:35" x14ac:dyDescent="0.25">
      <c r="A313">
        <v>34</v>
      </c>
      <c r="B313" s="1" t="s">
        <v>35</v>
      </c>
      <c r="C313" s="1" t="s">
        <v>44</v>
      </c>
      <c r="D313">
        <v>167</v>
      </c>
      <c r="E313" s="1" t="s">
        <v>37</v>
      </c>
      <c r="F313">
        <v>8</v>
      </c>
      <c r="G313">
        <v>5</v>
      </c>
      <c r="H313" s="1" t="s">
        <v>38</v>
      </c>
      <c r="I313">
        <v>1</v>
      </c>
      <c r="J313">
        <v>775</v>
      </c>
      <c r="K313">
        <v>2</v>
      </c>
      <c r="L313" s="1" t="s">
        <v>49</v>
      </c>
      <c r="M313">
        <v>32</v>
      </c>
      <c r="N313">
        <v>3</v>
      </c>
      <c r="O313">
        <v>2</v>
      </c>
      <c r="P313" s="1" t="s">
        <v>51</v>
      </c>
      <c r="Q313">
        <v>1</v>
      </c>
      <c r="R313" s="1" t="s">
        <v>50</v>
      </c>
      <c r="S313">
        <v>20484</v>
      </c>
      <c r="T313">
        <v>16748</v>
      </c>
      <c r="U313">
        <v>3</v>
      </c>
      <c r="V313" s="1" t="s">
        <v>42</v>
      </c>
      <c r="W313" s="1" t="s">
        <v>35</v>
      </c>
      <c r="X313">
        <v>14</v>
      </c>
      <c r="Y313">
        <v>3</v>
      </c>
      <c r="Z313">
        <v>3</v>
      </c>
      <c r="AA313">
        <v>80</v>
      </c>
      <c r="AB313">
        <v>1</v>
      </c>
      <c r="AC313">
        <v>7</v>
      </c>
      <c r="AD313">
        <v>3</v>
      </c>
      <c r="AE313">
        <v>3</v>
      </c>
      <c r="AF313">
        <v>0</v>
      </c>
      <c r="AG313">
        <v>0</v>
      </c>
      <c r="AH313">
        <v>0</v>
      </c>
      <c r="AI313">
        <v>0</v>
      </c>
    </row>
    <row r="314" spans="1:35" x14ac:dyDescent="0.25">
      <c r="A314">
        <v>52</v>
      </c>
      <c r="B314" s="1" t="s">
        <v>35</v>
      </c>
      <c r="C314" s="1" t="s">
        <v>44</v>
      </c>
      <c r="D314">
        <v>621</v>
      </c>
      <c r="E314" s="1" t="s">
        <v>53</v>
      </c>
      <c r="F314">
        <v>3</v>
      </c>
      <c r="G314">
        <v>4</v>
      </c>
      <c r="H314" s="1" t="s">
        <v>58</v>
      </c>
      <c r="I314">
        <v>1</v>
      </c>
      <c r="J314">
        <v>776</v>
      </c>
      <c r="K314">
        <v>3</v>
      </c>
      <c r="L314" s="1" t="s">
        <v>39</v>
      </c>
      <c r="M314">
        <v>31</v>
      </c>
      <c r="N314">
        <v>2</v>
      </c>
      <c r="O314">
        <v>4</v>
      </c>
      <c r="P314" s="1" t="s">
        <v>56</v>
      </c>
      <c r="Q314">
        <v>1</v>
      </c>
      <c r="R314" s="1" t="s">
        <v>41</v>
      </c>
      <c r="S314">
        <v>67424</v>
      </c>
      <c r="T314">
        <v>40336</v>
      </c>
      <c r="U314">
        <v>1</v>
      </c>
      <c r="V314" s="1" t="s">
        <v>42</v>
      </c>
      <c r="W314" s="1" t="s">
        <v>35</v>
      </c>
      <c r="X314">
        <v>11</v>
      </c>
      <c r="Y314">
        <v>3</v>
      </c>
      <c r="Z314">
        <v>1</v>
      </c>
      <c r="AA314">
        <v>80</v>
      </c>
      <c r="AB314">
        <v>0</v>
      </c>
      <c r="AC314">
        <v>34</v>
      </c>
      <c r="AD314">
        <v>3</v>
      </c>
      <c r="AE314">
        <v>4</v>
      </c>
      <c r="AF314">
        <v>34</v>
      </c>
      <c r="AG314">
        <v>6</v>
      </c>
      <c r="AH314">
        <v>1</v>
      </c>
      <c r="AI314">
        <v>16</v>
      </c>
    </row>
    <row r="315" spans="1:35" x14ac:dyDescent="0.25">
      <c r="A315">
        <v>33</v>
      </c>
      <c r="B315" s="1" t="s">
        <v>43</v>
      </c>
      <c r="C315" s="1" t="s">
        <v>44</v>
      </c>
      <c r="D315">
        <v>527</v>
      </c>
      <c r="E315" s="1" t="s">
        <v>37</v>
      </c>
      <c r="F315">
        <v>1</v>
      </c>
      <c r="G315">
        <v>4</v>
      </c>
      <c r="H315" s="1" t="s">
        <v>45</v>
      </c>
      <c r="I315">
        <v>1</v>
      </c>
      <c r="J315">
        <v>780</v>
      </c>
      <c r="K315">
        <v>4</v>
      </c>
      <c r="L315" s="1" t="s">
        <v>39</v>
      </c>
      <c r="M315">
        <v>63</v>
      </c>
      <c r="N315">
        <v>3</v>
      </c>
      <c r="O315">
        <v>1</v>
      </c>
      <c r="P315" s="1" t="s">
        <v>40</v>
      </c>
      <c r="Q315">
        <v>4</v>
      </c>
      <c r="R315" s="1" t="s">
        <v>47</v>
      </c>
      <c r="S315">
        <v>10744</v>
      </c>
      <c r="T315">
        <v>20828</v>
      </c>
      <c r="U315">
        <v>1</v>
      </c>
      <c r="V315" s="1" t="s">
        <v>42</v>
      </c>
      <c r="W315" s="1" t="s">
        <v>43</v>
      </c>
      <c r="X315">
        <v>13</v>
      </c>
      <c r="Y315">
        <v>3</v>
      </c>
      <c r="Z315">
        <v>3</v>
      </c>
      <c r="AA315">
        <v>80</v>
      </c>
      <c r="AB315">
        <v>0</v>
      </c>
      <c r="AC315">
        <v>10</v>
      </c>
      <c r="AD315">
        <v>2</v>
      </c>
      <c r="AE315">
        <v>2</v>
      </c>
      <c r="AF315">
        <v>10</v>
      </c>
      <c r="AG315">
        <v>9</v>
      </c>
      <c r="AH315">
        <v>7</v>
      </c>
      <c r="AI315">
        <v>8</v>
      </c>
    </row>
    <row r="316" spans="1:35" x14ac:dyDescent="0.25">
      <c r="A316">
        <v>23</v>
      </c>
      <c r="B316" s="1" t="s">
        <v>35</v>
      </c>
      <c r="C316" s="1" t="s">
        <v>44</v>
      </c>
      <c r="D316">
        <v>310</v>
      </c>
      <c r="E316" s="1" t="s">
        <v>37</v>
      </c>
      <c r="F316">
        <v>10</v>
      </c>
      <c r="G316">
        <v>1</v>
      </c>
      <c r="H316" s="1" t="s">
        <v>48</v>
      </c>
      <c r="I316">
        <v>1</v>
      </c>
      <c r="J316">
        <v>784</v>
      </c>
      <c r="K316">
        <v>1</v>
      </c>
      <c r="L316" s="1" t="s">
        <v>39</v>
      </c>
      <c r="M316">
        <v>79</v>
      </c>
      <c r="N316">
        <v>4</v>
      </c>
      <c r="O316">
        <v>1</v>
      </c>
      <c r="P316" s="1" t="s">
        <v>40</v>
      </c>
      <c r="Q316">
        <v>3</v>
      </c>
      <c r="R316" s="1" t="s">
        <v>47</v>
      </c>
      <c r="S316">
        <v>14020</v>
      </c>
      <c r="T316">
        <v>78520</v>
      </c>
      <c r="U316">
        <v>1</v>
      </c>
      <c r="V316" s="1" t="s">
        <v>42</v>
      </c>
      <c r="W316" s="1" t="s">
        <v>35</v>
      </c>
      <c r="X316">
        <v>18</v>
      </c>
      <c r="Y316">
        <v>3</v>
      </c>
      <c r="Z316">
        <v>4</v>
      </c>
      <c r="AA316">
        <v>80</v>
      </c>
      <c r="AB316">
        <v>0</v>
      </c>
      <c r="AC316">
        <v>2</v>
      </c>
      <c r="AD316">
        <v>3</v>
      </c>
      <c r="AE316">
        <v>3</v>
      </c>
      <c r="AF316">
        <v>2</v>
      </c>
      <c r="AG316">
        <v>2</v>
      </c>
      <c r="AH316">
        <v>0</v>
      </c>
      <c r="AI316">
        <v>2</v>
      </c>
    </row>
    <row r="317" spans="1:35" x14ac:dyDescent="0.25">
      <c r="A317">
        <v>47</v>
      </c>
      <c r="B317" s="1" t="s">
        <v>43</v>
      </c>
      <c r="C317" s="1" t="s">
        <v>36</v>
      </c>
      <c r="D317">
        <v>719</v>
      </c>
      <c r="E317" s="1" t="s">
        <v>53</v>
      </c>
      <c r="F317">
        <v>27</v>
      </c>
      <c r="G317">
        <v>2</v>
      </c>
      <c r="H317" s="1" t="s">
        <v>38</v>
      </c>
      <c r="I317">
        <v>1</v>
      </c>
      <c r="J317">
        <v>785</v>
      </c>
      <c r="K317">
        <v>2</v>
      </c>
      <c r="L317" s="1" t="s">
        <v>49</v>
      </c>
      <c r="M317">
        <v>77</v>
      </c>
      <c r="N317">
        <v>4</v>
      </c>
      <c r="O317">
        <v>2</v>
      </c>
      <c r="P317" s="1" t="s">
        <v>59</v>
      </c>
      <c r="Q317">
        <v>3</v>
      </c>
      <c r="R317" s="1" t="s">
        <v>47</v>
      </c>
      <c r="S317">
        <v>25588</v>
      </c>
      <c r="T317">
        <v>41356</v>
      </c>
      <c r="U317">
        <v>4</v>
      </c>
      <c r="V317" s="1" t="s">
        <v>42</v>
      </c>
      <c r="W317" s="1" t="s">
        <v>43</v>
      </c>
      <c r="X317">
        <v>12</v>
      </c>
      <c r="Y317">
        <v>3</v>
      </c>
      <c r="Z317">
        <v>4</v>
      </c>
      <c r="AA317">
        <v>80</v>
      </c>
      <c r="AB317">
        <v>0</v>
      </c>
      <c r="AC317">
        <v>8</v>
      </c>
      <c r="AD317">
        <v>2</v>
      </c>
      <c r="AE317">
        <v>3</v>
      </c>
      <c r="AF317">
        <v>5</v>
      </c>
      <c r="AG317">
        <v>4</v>
      </c>
      <c r="AH317">
        <v>1</v>
      </c>
      <c r="AI317">
        <v>3</v>
      </c>
    </row>
    <row r="318" spans="1:35" x14ac:dyDescent="0.25">
      <c r="A318">
        <v>34</v>
      </c>
      <c r="B318" s="1" t="s">
        <v>35</v>
      </c>
      <c r="C318" s="1" t="s">
        <v>44</v>
      </c>
      <c r="D318">
        <v>304</v>
      </c>
      <c r="E318" s="1" t="s">
        <v>53</v>
      </c>
      <c r="F318">
        <v>2</v>
      </c>
      <c r="G318">
        <v>3</v>
      </c>
      <c r="H318" s="1" t="s">
        <v>45</v>
      </c>
      <c r="I318">
        <v>1</v>
      </c>
      <c r="J318">
        <v>786</v>
      </c>
      <c r="K318">
        <v>4</v>
      </c>
      <c r="L318" s="1" t="s">
        <v>39</v>
      </c>
      <c r="M318">
        <v>60</v>
      </c>
      <c r="N318">
        <v>3</v>
      </c>
      <c r="O318">
        <v>2</v>
      </c>
      <c r="P318" s="1" t="s">
        <v>59</v>
      </c>
      <c r="Q318">
        <v>4</v>
      </c>
      <c r="R318" s="1" t="s">
        <v>47</v>
      </c>
      <c r="S318">
        <v>25096</v>
      </c>
      <c r="T318">
        <v>74744</v>
      </c>
      <c r="U318">
        <v>1</v>
      </c>
      <c r="V318" s="1" t="s">
        <v>42</v>
      </c>
      <c r="W318" s="1" t="s">
        <v>35</v>
      </c>
      <c r="X318">
        <v>22</v>
      </c>
      <c r="Y318">
        <v>4</v>
      </c>
      <c r="Z318">
        <v>3</v>
      </c>
      <c r="AA318">
        <v>80</v>
      </c>
      <c r="AB318">
        <v>0</v>
      </c>
      <c r="AC318">
        <v>6</v>
      </c>
      <c r="AD318">
        <v>5</v>
      </c>
      <c r="AE318">
        <v>3</v>
      </c>
      <c r="AF318">
        <v>6</v>
      </c>
      <c r="AG318">
        <v>5</v>
      </c>
      <c r="AH318">
        <v>1</v>
      </c>
      <c r="AI318">
        <v>4</v>
      </c>
    </row>
    <row r="319" spans="1:35" x14ac:dyDescent="0.25">
      <c r="A319">
        <v>55</v>
      </c>
      <c r="B319" s="1" t="s">
        <v>43</v>
      </c>
      <c r="C319" s="1" t="s">
        <v>44</v>
      </c>
      <c r="D319">
        <v>725</v>
      </c>
      <c r="E319" s="1" t="s">
        <v>37</v>
      </c>
      <c r="F319">
        <v>2</v>
      </c>
      <c r="G319">
        <v>3</v>
      </c>
      <c r="H319" s="1" t="s">
        <v>48</v>
      </c>
      <c r="I319">
        <v>1</v>
      </c>
      <c r="J319">
        <v>787</v>
      </c>
      <c r="K319">
        <v>4</v>
      </c>
      <c r="L319" s="1" t="s">
        <v>39</v>
      </c>
      <c r="M319">
        <v>78</v>
      </c>
      <c r="N319">
        <v>3</v>
      </c>
      <c r="O319">
        <v>5</v>
      </c>
      <c r="P319" s="1" t="s">
        <v>56</v>
      </c>
      <c r="Q319">
        <v>1</v>
      </c>
      <c r="R319" s="1" t="s">
        <v>41</v>
      </c>
      <c r="S319">
        <v>79436</v>
      </c>
      <c r="T319">
        <v>84796</v>
      </c>
      <c r="U319">
        <v>5</v>
      </c>
      <c r="V319" s="1" t="s">
        <v>42</v>
      </c>
      <c r="W319" s="1" t="s">
        <v>43</v>
      </c>
      <c r="X319">
        <v>13</v>
      </c>
      <c r="Y319">
        <v>3</v>
      </c>
      <c r="Z319">
        <v>4</v>
      </c>
      <c r="AA319">
        <v>80</v>
      </c>
      <c r="AB319">
        <v>1</v>
      </c>
      <c r="AC319">
        <v>24</v>
      </c>
      <c r="AD319">
        <v>2</v>
      </c>
      <c r="AE319">
        <v>3</v>
      </c>
      <c r="AF319">
        <v>5</v>
      </c>
      <c r="AG319">
        <v>2</v>
      </c>
      <c r="AH319">
        <v>1</v>
      </c>
      <c r="AI319">
        <v>4</v>
      </c>
    </row>
    <row r="320" spans="1:35" x14ac:dyDescent="0.25">
      <c r="A320">
        <v>36</v>
      </c>
      <c r="B320" s="1" t="s">
        <v>35</v>
      </c>
      <c r="C320" s="1" t="s">
        <v>52</v>
      </c>
      <c r="D320">
        <v>1434</v>
      </c>
      <c r="E320" s="1" t="s">
        <v>53</v>
      </c>
      <c r="F320">
        <v>8</v>
      </c>
      <c r="G320">
        <v>4</v>
      </c>
      <c r="H320" s="1" t="s">
        <v>38</v>
      </c>
      <c r="I320">
        <v>1</v>
      </c>
      <c r="J320">
        <v>789</v>
      </c>
      <c r="K320">
        <v>1</v>
      </c>
      <c r="L320" s="1" t="s">
        <v>39</v>
      </c>
      <c r="M320">
        <v>76</v>
      </c>
      <c r="N320">
        <v>2</v>
      </c>
      <c r="O320">
        <v>3</v>
      </c>
      <c r="P320" s="1" t="s">
        <v>59</v>
      </c>
      <c r="Q320">
        <v>1</v>
      </c>
      <c r="R320" s="1" t="s">
        <v>47</v>
      </c>
      <c r="S320">
        <v>30348</v>
      </c>
      <c r="T320">
        <v>56916</v>
      </c>
      <c r="U320">
        <v>1</v>
      </c>
      <c r="V320" s="1" t="s">
        <v>42</v>
      </c>
      <c r="W320" s="1" t="s">
        <v>35</v>
      </c>
      <c r="X320">
        <v>15</v>
      </c>
      <c r="Y320">
        <v>3</v>
      </c>
      <c r="Z320">
        <v>2</v>
      </c>
      <c r="AA320">
        <v>80</v>
      </c>
      <c r="AB320">
        <v>0</v>
      </c>
      <c r="AC320">
        <v>10</v>
      </c>
      <c r="AD320">
        <v>1</v>
      </c>
      <c r="AE320">
        <v>3</v>
      </c>
      <c r="AF320">
        <v>10</v>
      </c>
      <c r="AG320">
        <v>7</v>
      </c>
      <c r="AH320">
        <v>0</v>
      </c>
      <c r="AI320">
        <v>9</v>
      </c>
    </row>
    <row r="321" spans="1:35" x14ac:dyDescent="0.25">
      <c r="A321">
        <v>26</v>
      </c>
      <c r="B321" s="1" t="s">
        <v>35</v>
      </c>
      <c r="C321" s="1" t="s">
        <v>36</v>
      </c>
      <c r="D321">
        <v>575</v>
      </c>
      <c r="E321" s="1" t="s">
        <v>37</v>
      </c>
      <c r="F321">
        <v>1</v>
      </c>
      <c r="G321">
        <v>2</v>
      </c>
      <c r="H321" s="1" t="s">
        <v>38</v>
      </c>
      <c r="I321">
        <v>1</v>
      </c>
      <c r="J321">
        <v>792</v>
      </c>
      <c r="K321">
        <v>1</v>
      </c>
      <c r="L321" s="1" t="s">
        <v>49</v>
      </c>
      <c r="M321">
        <v>71</v>
      </c>
      <c r="N321">
        <v>1</v>
      </c>
      <c r="O321">
        <v>1</v>
      </c>
      <c r="P321" s="1" t="s">
        <v>46</v>
      </c>
      <c r="Q321">
        <v>4</v>
      </c>
      <c r="R321" s="1" t="s">
        <v>50</v>
      </c>
      <c r="S321">
        <v>17456</v>
      </c>
      <c r="T321">
        <v>21152</v>
      </c>
      <c r="U321">
        <v>3</v>
      </c>
      <c r="V321" s="1" t="s">
        <v>42</v>
      </c>
      <c r="W321" s="1" t="s">
        <v>35</v>
      </c>
      <c r="X321">
        <v>14</v>
      </c>
      <c r="Y321">
        <v>3</v>
      </c>
      <c r="Z321">
        <v>1</v>
      </c>
      <c r="AA321">
        <v>80</v>
      </c>
      <c r="AB321">
        <v>1</v>
      </c>
      <c r="AC321">
        <v>5</v>
      </c>
      <c r="AD321">
        <v>2</v>
      </c>
      <c r="AE321">
        <v>3</v>
      </c>
      <c r="AF321">
        <v>2</v>
      </c>
      <c r="AG321">
        <v>2</v>
      </c>
      <c r="AH321">
        <v>2</v>
      </c>
      <c r="AI321">
        <v>0</v>
      </c>
    </row>
    <row r="322" spans="1:35" x14ac:dyDescent="0.25">
      <c r="A322">
        <v>29</v>
      </c>
      <c r="B322" s="1" t="s">
        <v>35</v>
      </c>
      <c r="C322" s="1" t="s">
        <v>44</v>
      </c>
      <c r="D322">
        <v>657</v>
      </c>
      <c r="E322" s="1" t="s">
        <v>37</v>
      </c>
      <c r="F322">
        <v>27</v>
      </c>
      <c r="G322">
        <v>3</v>
      </c>
      <c r="H322" s="1" t="s">
        <v>48</v>
      </c>
      <c r="I322">
        <v>1</v>
      </c>
      <c r="J322">
        <v>793</v>
      </c>
      <c r="K322">
        <v>2</v>
      </c>
      <c r="L322" s="1" t="s">
        <v>49</v>
      </c>
      <c r="M322">
        <v>66</v>
      </c>
      <c r="N322">
        <v>3</v>
      </c>
      <c r="O322">
        <v>2</v>
      </c>
      <c r="P322" s="1" t="s">
        <v>57</v>
      </c>
      <c r="Q322">
        <v>3</v>
      </c>
      <c r="R322" s="1" t="s">
        <v>41</v>
      </c>
      <c r="S322">
        <v>17340</v>
      </c>
      <c r="T322">
        <v>102196</v>
      </c>
      <c r="U322">
        <v>4</v>
      </c>
      <c r="V322" s="1" t="s">
        <v>42</v>
      </c>
      <c r="W322" s="1" t="s">
        <v>35</v>
      </c>
      <c r="X322">
        <v>12</v>
      </c>
      <c r="Y322">
        <v>3</v>
      </c>
      <c r="Z322">
        <v>1</v>
      </c>
      <c r="AA322">
        <v>80</v>
      </c>
      <c r="AB322">
        <v>1</v>
      </c>
      <c r="AC322">
        <v>11</v>
      </c>
      <c r="AD322">
        <v>3</v>
      </c>
      <c r="AE322">
        <v>2</v>
      </c>
      <c r="AF322">
        <v>8</v>
      </c>
      <c r="AG322">
        <v>7</v>
      </c>
      <c r="AH322">
        <v>1</v>
      </c>
      <c r="AI322">
        <v>1</v>
      </c>
    </row>
    <row r="323" spans="1:35" x14ac:dyDescent="0.25">
      <c r="A323">
        <v>26</v>
      </c>
      <c r="B323" s="1" t="s">
        <v>43</v>
      </c>
      <c r="C323" s="1" t="s">
        <v>44</v>
      </c>
      <c r="D323">
        <v>1146</v>
      </c>
      <c r="E323" s="1" t="s">
        <v>53</v>
      </c>
      <c r="F323">
        <v>8</v>
      </c>
      <c r="G323">
        <v>3</v>
      </c>
      <c r="H323" s="1" t="s">
        <v>60</v>
      </c>
      <c r="I323">
        <v>1</v>
      </c>
      <c r="J323">
        <v>796</v>
      </c>
      <c r="K323">
        <v>4</v>
      </c>
      <c r="L323" s="1" t="s">
        <v>39</v>
      </c>
      <c r="M323">
        <v>38</v>
      </c>
      <c r="N323">
        <v>2</v>
      </c>
      <c r="O323">
        <v>2</v>
      </c>
      <c r="P323" s="1" t="s">
        <v>59</v>
      </c>
      <c r="Q323">
        <v>1</v>
      </c>
      <c r="R323" s="1" t="s">
        <v>47</v>
      </c>
      <c r="S323">
        <v>21304</v>
      </c>
      <c r="T323">
        <v>12256</v>
      </c>
      <c r="U323">
        <v>6</v>
      </c>
      <c r="V323" s="1" t="s">
        <v>42</v>
      </c>
      <c r="W323" s="1" t="s">
        <v>35</v>
      </c>
      <c r="X323">
        <v>17</v>
      </c>
      <c r="Y323">
        <v>3</v>
      </c>
      <c r="Z323">
        <v>3</v>
      </c>
      <c r="AA323">
        <v>80</v>
      </c>
      <c r="AB323">
        <v>0</v>
      </c>
      <c r="AC323">
        <v>6</v>
      </c>
      <c r="AD323">
        <v>2</v>
      </c>
      <c r="AE323">
        <v>2</v>
      </c>
      <c r="AF323">
        <v>4</v>
      </c>
      <c r="AG323">
        <v>3</v>
      </c>
      <c r="AH323">
        <v>1</v>
      </c>
      <c r="AI323">
        <v>2</v>
      </c>
    </row>
    <row r="324" spans="1:35" x14ac:dyDescent="0.25">
      <c r="A324">
        <v>34</v>
      </c>
      <c r="B324" s="1" t="s">
        <v>35</v>
      </c>
      <c r="C324" s="1" t="s">
        <v>44</v>
      </c>
      <c r="D324">
        <v>182</v>
      </c>
      <c r="E324" s="1" t="s">
        <v>37</v>
      </c>
      <c r="F324">
        <v>1</v>
      </c>
      <c r="G324">
        <v>4</v>
      </c>
      <c r="H324" s="1" t="s">
        <v>38</v>
      </c>
      <c r="I324">
        <v>1</v>
      </c>
      <c r="J324">
        <v>797</v>
      </c>
      <c r="K324">
        <v>2</v>
      </c>
      <c r="L324" s="1" t="s">
        <v>49</v>
      </c>
      <c r="M324">
        <v>72</v>
      </c>
      <c r="N324">
        <v>4</v>
      </c>
      <c r="O324">
        <v>1</v>
      </c>
      <c r="P324" s="1" t="s">
        <v>40</v>
      </c>
      <c r="Q324">
        <v>4</v>
      </c>
      <c r="R324" s="1" t="s">
        <v>47</v>
      </c>
      <c r="S324">
        <v>13120</v>
      </c>
      <c r="T324">
        <v>54204</v>
      </c>
      <c r="U324">
        <v>2</v>
      </c>
      <c r="V324" s="1" t="s">
        <v>42</v>
      </c>
      <c r="W324" s="1" t="s">
        <v>35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2</v>
      </c>
      <c r="AE324">
        <v>3</v>
      </c>
      <c r="AF324">
        <v>4</v>
      </c>
      <c r="AG324">
        <v>2</v>
      </c>
      <c r="AH324">
        <v>1</v>
      </c>
      <c r="AI324">
        <v>3</v>
      </c>
    </row>
    <row r="325" spans="1:35" x14ac:dyDescent="0.25">
      <c r="A325">
        <v>54</v>
      </c>
      <c r="B325" s="1" t="s">
        <v>35</v>
      </c>
      <c r="C325" s="1" t="s">
        <v>44</v>
      </c>
      <c r="D325">
        <v>376</v>
      </c>
      <c r="E325" s="1" t="s">
        <v>37</v>
      </c>
      <c r="F325">
        <v>19</v>
      </c>
      <c r="G325">
        <v>4</v>
      </c>
      <c r="H325" s="1" t="s">
        <v>48</v>
      </c>
      <c r="I325">
        <v>1</v>
      </c>
      <c r="J325">
        <v>799</v>
      </c>
      <c r="K325">
        <v>4</v>
      </c>
      <c r="L325" s="1" t="s">
        <v>49</v>
      </c>
      <c r="M325">
        <v>95</v>
      </c>
      <c r="N325">
        <v>3</v>
      </c>
      <c r="O325">
        <v>2</v>
      </c>
      <c r="P325" s="1" t="s">
        <v>51</v>
      </c>
      <c r="Q325">
        <v>1</v>
      </c>
      <c r="R325" s="1" t="s">
        <v>50</v>
      </c>
      <c r="S325">
        <v>21940</v>
      </c>
      <c r="T325">
        <v>90680</v>
      </c>
      <c r="U325">
        <v>9</v>
      </c>
      <c r="V325" s="1" t="s">
        <v>42</v>
      </c>
      <c r="W325" s="1" t="s">
        <v>43</v>
      </c>
      <c r="X325">
        <v>11</v>
      </c>
      <c r="Y325">
        <v>3</v>
      </c>
      <c r="Z325">
        <v>2</v>
      </c>
      <c r="AA325">
        <v>80</v>
      </c>
      <c r="AB325">
        <v>2</v>
      </c>
      <c r="AC325">
        <v>9</v>
      </c>
      <c r="AD325">
        <v>4</v>
      </c>
      <c r="AE325">
        <v>3</v>
      </c>
      <c r="AF325">
        <v>5</v>
      </c>
      <c r="AG325">
        <v>3</v>
      </c>
      <c r="AH325">
        <v>1</v>
      </c>
      <c r="AI325">
        <v>4</v>
      </c>
    </row>
    <row r="326" spans="1:35" x14ac:dyDescent="0.25">
      <c r="A326">
        <v>34</v>
      </c>
      <c r="B326" s="1" t="s">
        <v>35</v>
      </c>
      <c r="C326" s="1" t="s">
        <v>44</v>
      </c>
      <c r="D326">
        <v>121</v>
      </c>
      <c r="E326" s="1" t="s">
        <v>37</v>
      </c>
      <c r="F326">
        <v>2</v>
      </c>
      <c r="G326">
        <v>4</v>
      </c>
      <c r="H326" s="1" t="s">
        <v>48</v>
      </c>
      <c r="I326">
        <v>1</v>
      </c>
      <c r="J326">
        <v>804</v>
      </c>
      <c r="K326">
        <v>3</v>
      </c>
      <c r="L326" s="1" t="s">
        <v>49</v>
      </c>
      <c r="M326">
        <v>86</v>
      </c>
      <c r="N326">
        <v>2</v>
      </c>
      <c r="O326">
        <v>1</v>
      </c>
      <c r="P326" s="1" t="s">
        <v>40</v>
      </c>
      <c r="Q326">
        <v>1</v>
      </c>
      <c r="R326" s="1" t="s">
        <v>47</v>
      </c>
      <c r="S326">
        <v>17524</v>
      </c>
      <c r="T326">
        <v>30120</v>
      </c>
      <c r="U326">
        <v>1</v>
      </c>
      <c r="V326" s="1" t="s">
        <v>42</v>
      </c>
      <c r="W326" s="1" t="s">
        <v>35</v>
      </c>
      <c r="X326">
        <v>11</v>
      </c>
      <c r="Y326">
        <v>3</v>
      </c>
      <c r="Z326">
        <v>3</v>
      </c>
      <c r="AA326">
        <v>80</v>
      </c>
      <c r="AB326">
        <v>0</v>
      </c>
      <c r="AC326">
        <v>6</v>
      </c>
      <c r="AD326">
        <v>3</v>
      </c>
      <c r="AE326">
        <v>3</v>
      </c>
      <c r="AF326">
        <v>6</v>
      </c>
      <c r="AG326">
        <v>5</v>
      </c>
      <c r="AH326">
        <v>1</v>
      </c>
      <c r="AI326">
        <v>3</v>
      </c>
    </row>
    <row r="327" spans="1:35" x14ac:dyDescent="0.25">
      <c r="A327">
        <v>35</v>
      </c>
      <c r="B327" s="1" t="s">
        <v>35</v>
      </c>
      <c r="C327" s="1" t="s">
        <v>44</v>
      </c>
      <c r="D327">
        <v>384</v>
      </c>
      <c r="E327" s="1" t="s">
        <v>53</v>
      </c>
      <c r="F327">
        <v>8</v>
      </c>
      <c r="G327">
        <v>4</v>
      </c>
      <c r="H327" s="1" t="s">
        <v>38</v>
      </c>
      <c r="I327">
        <v>1</v>
      </c>
      <c r="J327">
        <v>805</v>
      </c>
      <c r="K327">
        <v>1</v>
      </c>
      <c r="L327" s="1" t="s">
        <v>49</v>
      </c>
      <c r="M327">
        <v>72</v>
      </c>
      <c r="N327">
        <v>3</v>
      </c>
      <c r="O327">
        <v>1</v>
      </c>
      <c r="P327" s="1" t="s">
        <v>54</v>
      </c>
      <c r="Q327">
        <v>4</v>
      </c>
      <c r="R327" s="1" t="s">
        <v>41</v>
      </c>
      <c r="S327">
        <v>10288</v>
      </c>
      <c r="T327">
        <v>81268</v>
      </c>
      <c r="U327">
        <v>1</v>
      </c>
      <c r="V327" s="1" t="s">
        <v>42</v>
      </c>
      <c r="W327" s="1" t="s">
        <v>35</v>
      </c>
      <c r="X327">
        <v>16</v>
      </c>
      <c r="Y327">
        <v>3</v>
      </c>
      <c r="Z327">
        <v>2</v>
      </c>
      <c r="AA327">
        <v>80</v>
      </c>
      <c r="AB327">
        <v>1</v>
      </c>
      <c r="AC327">
        <v>3</v>
      </c>
      <c r="AD327">
        <v>1</v>
      </c>
      <c r="AE327">
        <v>2</v>
      </c>
      <c r="AF327">
        <v>3</v>
      </c>
      <c r="AG327">
        <v>2</v>
      </c>
      <c r="AH327">
        <v>0</v>
      </c>
      <c r="AI327">
        <v>2</v>
      </c>
    </row>
    <row r="328" spans="1:35" x14ac:dyDescent="0.25">
      <c r="A328">
        <v>40</v>
      </c>
      <c r="B328" s="1" t="s">
        <v>35</v>
      </c>
      <c r="C328" s="1" t="s">
        <v>36</v>
      </c>
      <c r="D328">
        <v>791</v>
      </c>
      <c r="E328" s="1" t="s">
        <v>37</v>
      </c>
      <c r="F328">
        <v>2</v>
      </c>
      <c r="G328">
        <v>2</v>
      </c>
      <c r="H328" s="1" t="s">
        <v>48</v>
      </c>
      <c r="I328">
        <v>1</v>
      </c>
      <c r="J328">
        <v>807</v>
      </c>
      <c r="K328">
        <v>3</v>
      </c>
      <c r="L328" s="1" t="s">
        <v>49</v>
      </c>
      <c r="M328">
        <v>38</v>
      </c>
      <c r="N328">
        <v>4</v>
      </c>
      <c r="O328">
        <v>2</v>
      </c>
      <c r="P328" s="1" t="s">
        <v>57</v>
      </c>
      <c r="Q328">
        <v>2</v>
      </c>
      <c r="R328" s="1" t="s">
        <v>41</v>
      </c>
      <c r="S328">
        <v>16976</v>
      </c>
      <c r="T328">
        <v>39724</v>
      </c>
      <c r="U328">
        <v>1</v>
      </c>
      <c r="V328" s="1" t="s">
        <v>42</v>
      </c>
      <c r="W328" s="1" t="s">
        <v>35</v>
      </c>
      <c r="X328">
        <v>24</v>
      </c>
      <c r="Y328">
        <v>4</v>
      </c>
      <c r="Z328">
        <v>4</v>
      </c>
      <c r="AA328">
        <v>80</v>
      </c>
      <c r="AB328">
        <v>1</v>
      </c>
      <c r="AC328">
        <v>8</v>
      </c>
      <c r="AD328">
        <v>2</v>
      </c>
      <c r="AE328">
        <v>3</v>
      </c>
      <c r="AF328">
        <v>8</v>
      </c>
      <c r="AG328">
        <v>7</v>
      </c>
      <c r="AH328">
        <v>3</v>
      </c>
      <c r="AI328">
        <v>7</v>
      </c>
    </row>
    <row r="329" spans="1:35" x14ac:dyDescent="0.25">
      <c r="A329">
        <v>42</v>
      </c>
      <c r="B329" s="1" t="s">
        <v>35</v>
      </c>
      <c r="C329" s="1" t="s">
        <v>36</v>
      </c>
      <c r="D329">
        <v>570</v>
      </c>
      <c r="E329" s="1" t="s">
        <v>37</v>
      </c>
      <c r="F329">
        <v>8</v>
      </c>
      <c r="G329">
        <v>3</v>
      </c>
      <c r="H329" s="1" t="s">
        <v>38</v>
      </c>
      <c r="I329">
        <v>1</v>
      </c>
      <c r="J329">
        <v>809</v>
      </c>
      <c r="K329">
        <v>2</v>
      </c>
      <c r="L329" s="1" t="s">
        <v>39</v>
      </c>
      <c r="M329">
        <v>66</v>
      </c>
      <c r="N329">
        <v>3</v>
      </c>
      <c r="O329">
        <v>5</v>
      </c>
      <c r="P329" s="1" t="s">
        <v>56</v>
      </c>
      <c r="Q329">
        <v>4</v>
      </c>
      <c r="R329" s="1" t="s">
        <v>50</v>
      </c>
      <c r="S329">
        <v>73720</v>
      </c>
      <c r="T329">
        <v>64900</v>
      </c>
      <c r="U329">
        <v>1</v>
      </c>
      <c r="V329" s="1" t="s">
        <v>42</v>
      </c>
      <c r="W329" s="1" t="s">
        <v>35</v>
      </c>
      <c r="X329">
        <v>13</v>
      </c>
      <c r="Y329">
        <v>3</v>
      </c>
      <c r="Z329">
        <v>2</v>
      </c>
      <c r="AA329">
        <v>80</v>
      </c>
      <c r="AB329">
        <v>1</v>
      </c>
      <c r="AC329">
        <v>24</v>
      </c>
      <c r="AD329">
        <v>4</v>
      </c>
      <c r="AE329">
        <v>2</v>
      </c>
      <c r="AF329">
        <v>24</v>
      </c>
      <c r="AG329">
        <v>7</v>
      </c>
      <c r="AH329">
        <v>14</v>
      </c>
      <c r="AI329">
        <v>9</v>
      </c>
    </row>
    <row r="330" spans="1:35" x14ac:dyDescent="0.25">
      <c r="A330">
        <v>23</v>
      </c>
      <c r="B330" s="1" t="s">
        <v>43</v>
      </c>
      <c r="C330" s="1" t="s">
        <v>44</v>
      </c>
      <c r="D330">
        <v>1243</v>
      </c>
      <c r="E330" s="1" t="s">
        <v>37</v>
      </c>
      <c r="F330">
        <v>6</v>
      </c>
      <c r="G330">
        <v>3</v>
      </c>
      <c r="H330" s="1" t="s">
        <v>38</v>
      </c>
      <c r="I330">
        <v>1</v>
      </c>
      <c r="J330">
        <v>811</v>
      </c>
      <c r="K330">
        <v>3</v>
      </c>
      <c r="L330" s="1" t="s">
        <v>39</v>
      </c>
      <c r="M330">
        <v>63</v>
      </c>
      <c r="N330">
        <v>4</v>
      </c>
      <c r="O330">
        <v>1</v>
      </c>
      <c r="P330" s="1" t="s">
        <v>46</v>
      </c>
      <c r="Q330">
        <v>1</v>
      </c>
      <c r="R330" s="1" t="s">
        <v>41</v>
      </c>
      <c r="S330">
        <v>6404</v>
      </c>
      <c r="T330">
        <v>13780</v>
      </c>
      <c r="U330">
        <v>1</v>
      </c>
      <c r="V330" s="1" t="s">
        <v>42</v>
      </c>
      <c r="W330" s="1" t="s">
        <v>43</v>
      </c>
      <c r="X330">
        <v>21</v>
      </c>
      <c r="Y330">
        <v>4</v>
      </c>
      <c r="Z330">
        <v>3</v>
      </c>
      <c r="AA330">
        <v>80</v>
      </c>
      <c r="AB330">
        <v>2</v>
      </c>
      <c r="AC330">
        <v>1</v>
      </c>
      <c r="AD330">
        <v>2</v>
      </c>
      <c r="AE330">
        <v>3</v>
      </c>
      <c r="AF330">
        <v>0</v>
      </c>
      <c r="AG330">
        <v>0</v>
      </c>
      <c r="AH330">
        <v>0</v>
      </c>
      <c r="AI330">
        <v>0</v>
      </c>
    </row>
    <row r="331" spans="1:35" x14ac:dyDescent="0.25">
      <c r="A331">
        <v>24</v>
      </c>
      <c r="B331" s="1" t="s">
        <v>35</v>
      </c>
      <c r="C331" s="1" t="s">
        <v>52</v>
      </c>
      <c r="D331">
        <v>1092</v>
      </c>
      <c r="E331" s="1" t="s">
        <v>37</v>
      </c>
      <c r="F331">
        <v>9</v>
      </c>
      <c r="G331">
        <v>3</v>
      </c>
      <c r="H331" s="1" t="s">
        <v>38</v>
      </c>
      <c r="I331">
        <v>1</v>
      </c>
      <c r="J331">
        <v>812</v>
      </c>
      <c r="K331">
        <v>3</v>
      </c>
      <c r="L331" s="1" t="s">
        <v>39</v>
      </c>
      <c r="M331">
        <v>60</v>
      </c>
      <c r="N331">
        <v>2</v>
      </c>
      <c r="O331">
        <v>1</v>
      </c>
      <c r="P331" s="1" t="s">
        <v>46</v>
      </c>
      <c r="Q331">
        <v>2</v>
      </c>
      <c r="R331" s="1" t="s">
        <v>50</v>
      </c>
      <c r="S331">
        <v>10776</v>
      </c>
      <c r="T331">
        <v>106204</v>
      </c>
      <c r="U331">
        <v>1</v>
      </c>
      <c r="V331" s="1" t="s">
        <v>42</v>
      </c>
      <c r="W331" s="1" t="s">
        <v>35</v>
      </c>
      <c r="X331">
        <v>11</v>
      </c>
      <c r="Y331">
        <v>3</v>
      </c>
      <c r="Z331">
        <v>3</v>
      </c>
      <c r="AA331">
        <v>80</v>
      </c>
      <c r="AB331">
        <v>3</v>
      </c>
      <c r="AC331">
        <v>1</v>
      </c>
      <c r="AD331">
        <v>4</v>
      </c>
      <c r="AE331">
        <v>3</v>
      </c>
      <c r="AF331">
        <v>1</v>
      </c>
      <c r="AG331">
        <v>0</v>
      </c>
      <c r="AH331">
        <v>0</v>
      </c>
      <c r="AI331">
        <v>0</v>
      </c>
    </row>
    <row r="332" spans="1:35" x14ac:dyDescent="0.25">
      <c r="A332">
        <v>52</v>
      </c>
      <c r="B332" s="1" t="s">
        <v>35</v>
      </c>
      <c r="C332" s="1" t="s">
        <v>44</v>
      </c>
      <c r="D332">
        <v>1325</v>
      </c>
      <c r="E332" s="1" t="s">
        <v>37</v>
      </c>
      <c r="F332">
        <v>11</v>
      </c>
      <c r="G332">
        <v>4</v>
      </c>
      <c r="H332" s="1" t="s">
        <v>38</v>
      </c>
      <c r="I332">
        <v>1</v>
      </c>
      <c r="J332">
        <v>813</v>
      </c>
      <c r="K332">
        <v>4</v>
      </c>
      <c r="L332" s="1" t="s">
        <v>49</v>
      </c>
      <c r="M332">
        <v>82</v>
      </c>
      <c r="N332">
        <v>3</v>
      </c>
      <c r="O332">
        <v>2</v>
      </c>
      <c r="P332" s="1" t="s">
        <v>46</v>
      </c>
      <c r="Q332">
        <v>3</v>
      </c>
      <c r="R332" s="1" t="s">
        <v>41</v>
      </c>
      <c r="S332">
        <v>12596</v>
      </c>
      <c r="T332">
        <v>87284</v>
      </c>
      <c r="U332">
        <v>8</v>
      </c>
      <c r="V332" s="1" t="s">
        <v>42</v>
      </c>
      <c r="W332" s="1" t="s">
        <v>35</v>
      </c>
      <c r="X332">
        <v>20</v>
      </c>
      <c r="Y332">
        <v>4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3</v>
      </c>
      <c r="AF332">
        <v>5</v>
      </c>
      <c r="AG332">
        <v>2</v>
      </c>
      <c r="AH332">
        <v>1</v>
      </c>
      <c r="AI332">
        <v>4</v>
      </c>
    </row>
    <row r="333" spans="1:35" x14ac:dyDescent="0.25">
      <c r="A333">
        <v>33</v>
      </c>
      <c r="B333" s="1" t="s">
        <v>35</v>
      </c>
      <c r="C333" s="1" t="s">
        <v>44</v>
      </c>
      <c r="D333">
        <v>213</v>
      </c>
      <c r="E333" s="1" t="s">
        <v>37</v>
      </c>
      <c r="F333">
        <v>7</v>
      </c>
      <c r="G333">
        <v>3</v>
      </c>
      <c r="H333" s="1" t="s">
        <v>48</v>
      </c>
      <c r="I333">
        <v>1</v>
      </c>
      <c r="J333">
        <v>817</v>
      </c>
      <c r="K333">
        <v>3</v>
      </c>
      <c r="L333" s="1" t="s">
        <v>39</v>
      </c>
      <c r="M333">
        <v>49</v>
      </c>
      <c r="N333">
        <v>3</v>
      </c>
      <c r="O333">
        <v>3</v>
      </c>
      <c r="P333" s="1" t="s">
        <v>55</v>
      </c>
      <c r="Q333">
        <v>3</v>
      </c>
      <c r="R333" s="1" t="s">
        <v>41</v>
      </c>
      <c r="S333">
        <v>46764</v>
      </c>
      <c r="T333">
        <v>103980</v>
      </c>
      <c r="U333">
        <v>0</v>
      </c>
      <c r="V333" s="1" t="s">
        <v>42</v>
      </c>
      <c r="W333" s="1" t="s">
        <v>35</v>
      </c>
      <c r="X333">
        <v>11</v>
      </c>
      <c r="Y333">
        <v>3</v>
      </c>
      <c r="Z333">
        <v>4</v>
      </c>
      <c r="AA333">
        <v>80</v>
      </c>
      <c r="AB333">
        <v>0</v>
      </c>
      <c r="AC333">
        <v>14</v>
      </c>
      <c r="AD333">
        <v>3</v>
      </c>
      <c r="AE333">
        <v>4</v>
      </c>
      <c r="AF333">
        <v>13</v>
      </c>
      <c r="AG333">
        <v>9</v>
      </c>
      <c r="AH333">
        <v>3</v>
      </c>
      <c r="AI333">
        <v>7</v>
      </c>
    </row>
    <row r="334" spans="1:35" x14ac:dyDescent="0.25">
      <c r="A334">
        <v>36</v>
      </c>
      <c r="B334" s="1" t="s">
        <v>35</v>
      </c>
      <c r="C334" s="1" t="s">
        <v>44</v>
      </c>
      <c r="D334">
        <v>676</v>
      </c>
      <c r="E334" s="1" t="s">
        <v>37</v>
      </c>
      <c r="F334">
        <v>1</v>
      </c>
      <c r="G334">
        <v>3</v>
      </c>
      <c r="H334" s="1" t="s">
        <v>45</v>
      </c>
      <c r="I334">
        <v>1</v>
      </c>
      <c r="J334">
        <v>823</v>
      </c>
      <c r="K334">
        <v>3</v>
      </c>
      <c r="L334" s="1" t="s">
        <v>49</v>
      </c>
      <c r="M334">
        <v>35</v>
      </c>
      <c r="N334">
        <v>3</v>
      </c>
      <c r="O334">
        <v>2</v>
      </c>
      <c r="P334" s="1" t="s">
        <v>51</v>
      </c>
      <c r="Q334">
        <v>2</v>
      </c>
      <c r="R334" s="1" t="s">
        <v>41</v>
      </c>
      <c r="S334">
        <v>20912</v>
      </c>
      <c r="T334">
        <v>93444</v>
      </c>
      <c r="U334">
        <v>0</v>
      </c>
      <c r="V334" s="1" t="s">
        <v>42</v>
      </c>
      <c r="W334" s="1" t="s">
        <v>35</v>
      </c>
      <c r="X334">
        <v>15</v>
      </c>
      <c r="Y334">
        <v>3</v>
      </c>
      <c r="Z334">
        <v>1</v>
      </c>
      <c r="AA334">
        <v>80</v>
      </c>
      <c r="AB334">
        <v>1</v>
      </c>
      <c r="AC334">
        <v>10</v>
      </c>
      <c r="AD334">
        <v>2</v>
      </c>
      <c r="AE334">
        <v>3</v>
      </c>
      <c r="AF334">
        <v>9</v>
      </c>
      <c r="AG334">
        <v>7</v>
      </c>
      <c r="AH334">
        <v>0</v>
      </c>
      <c r="AI334">
        <v>5</v>
      </c>
    </row>
    <row r="335" spans="1:35" x14ac:dyDescent="0.25">
      <c r="A335">
        <v>58</v>
      </c>
      <c r="B335" s="1" t="s">
        <v>43</v>
      </c>
      <c r="C335" s="1" t="s">
        <v>44</v>
      </c>
      <c r="D335">
        <v>286</v>
      </c>
      <c r="E335" s="1" t="s">
        <v>37</v>
      </c>
      <c r="F335">
        <v>2</v>
      </c>
      <c r="G335">
        <v>4</v>
      </c>
      <c r="H335" s="1" t="s">
        <v>38</v>
      </c>
      <c r="I335">
        <v>1</v>
      </c>
      <c r="J335">
        <v>825</v>
      </c>
      <c r="K335">
        <v>4</v>
      </c>
      <c r="L335" s="1" t="s">
        <v>39</v>
      </c>
      <c r="M335">
        <v>31</v>
      </c>
      <c r="N335">
        <v>3</v>
      </c>
      <c r="O335">
        <v>5</v>
      </c>
      <c r="P335" s="1" t="s">
        <v>55</v>
      </c>
      <c r="Q335">
        <v>2</v>
      </c>
      <c r="R335" s="1" t="s">
        <v>47</v>
      </c>
      <c r="S335">
        <v>76984</v>
      </c>
      <c r="T335">
        <v>103044</v>
      </c>
      <c r="U335">
        <v>7</v>
      </c>
      <c r="V335" s="1" t="s">
        <v>42</v>
      </c>
      <c r="W335" s="1" t="s">
        <v>43</v>
      </c>
      <c r="X335">
        <v>12</v>
      </c>
      <c r="Y335">
        <v>3</v>
      </c>
      <c r="Z335">
        <v>4</v>
      </c>
      <c r="AA335">
        <v>80</v>
      </c>
      <c r="AB335">
        <v>0</v>
      </c>
      <c r="AC335">
        <v>40</v>
      </c>
      <c r="AD335">
        <v>2</v>
      </c>
      <c r="AE335">
        <v>3</v>
      </c>
      <c r="AF335">
        <v>31</v>
      </c>
      <c r="AG335">
        <v>15</v>
      </c>
      <c r="AH335">
        <v>13</v>
      </c>
      <c r="AI335">
        <v>8</v>
      </c>
    </row>
    <row r="336" spans="1:35" x14ac:dyDescent="0.25">
      <c r="A336">
        <v>35</v>
      </c>
      <c r="B336" s="1" t="s">
        <v>35</v>
      </c>
      <c r="C336" s="1" t="s">
        <v>44</v>
      </c>
      <c r="D336">
        <v>1258</v>
      </c>
      <c r="E336" s="1" t="s">
        <v>37</v>
      </c>
      <c r="F336">
        <v>1</v>
      </c>
      <c r="G336">
        <v>4</v>
      </c>
      <c r="H336" s="1" t="s">
        <v>38</v>
      </c>
      <c r="I336">
        <v>1</v>
      </c>
      <c r="J336">
        <v>826</v>
      </c>
      <c r="K336">
        <v>4</v>
      </c>
      <c r="L336" s="1" t="s">
        <v>49</v>
      </c>
      <c r="M336">
        <v>40</v>
      </c>
      <c r="N336">
        <v>4</v>
      </c>
      <c r="O336">
        <v>1</v>
      </c>
      <c r="P336" s="1" t="s">
        <v>40</v>
      </c>
      <c r="Q336">
        <v>3</v>
      </c>
      <c r="R336" s="1" t="s">
        <v>47</v>
      </c>
      <c r="S336">
        <v>10024</v>
      </c>
      <c r="T336">
        <v>53204</v>
      </c>
      <c r="U336">
        <v>3</v>
      </c>
      <c r="V336" s="1" t="s">
        <v>42</v>
      </c>
      <c r="W336" s="1" t="s">
        <v>35</v>
      </c>
      <c r="X336">
        <v>13</v>
      </c>
      <c r="Y336">
        <v>3</v>
      </c>
      <c r="Z336">
        <v>3</v>
      </c>
      <c r="AA336">
        <v>80</v>
      </c>
      <c r="AB336">
        <v>0</v>
      </c>
      <c r="AC336">
        <v>7</v>
      </c>
      <c r="AD336">
        <v>0</v>
      </c>
      <c r="AE336">
        <v>3</v>
      </c>
      <c r="AF336">
        <v>2</v>
      </c>
      <c r="AG336">
        <v>2</v>
      </c>
      <c r="AH336">
        <v>2</v>
      </c>
      <c r="AI336">
        <v>2</v>
      </c>
    </row>
    <row r="337" spans="1:35" x14ac:dyDescent="0.25">
      <c r="A337">
        <v>36</v>
      </c>
      <c r="B337" s="1" t="s">
        <v>35</v>
      </c>
      <c r="C337" s="1" t="s">
        <v>44</v>
      </c>
      <c r="D337">
        <v>1041</v>
      </c>
      <c r="E337" s="1" t="s">
        <v>61</v>
      </c>
      <c r="F337">
        <v>13</v>
      </c>
      <c r="G337">
        <v>3</v>
      </c>
      <c r="H337" s="1" t="s">
        <v>61</v>
      </c>
      <c r="I337">
        <v>1</v>
      </c>
      <c r="J337">
        <v>829</v>
      </c>
      <c r="K337">
        <v>3</v>
      </c>
      <c r="L337" s="1" t="s">
        <v>39</v>
      </c>
      <c r="M337">
        <v>36</v>
      </c>
      <c r="N337">
        <v>3</v>
      </c>
      <c r="O337">
        <v>1</v>
      </c>
      <c r="P337" s="1" t="s">
        <v>61</v>
      </c>
      <c r="Q337">
        <v>2</v>
      </c>
      <c r="R337" s="1" t="s">
        <v>41</v>
      </c>
      <c r="S337">
        <v>8572</v>
      </c>
      <c r="T337">
        <v>102108</v>
      </c>
      <c r="U337">
        <v>4</v>
      </c>
      <c r="V337" s="1" t="s">
        <v>42</v>
      </c>
      <c r="W337" s="1" t="s">
        <v>35</v>
      </c>
      <c r="X337">
        <v>13</v>
      </c>
      <c r="Y337">
        <v>3</v>
      </c>
      <c r="Z337">
        <v>2</v>
      </c>
      <c r="AA337">
        <v>80</v>
      </c>
      <c r="AB337">
        <v>1</v>
      </c>
      <c r="AC337">
        <v>8</v>
      </c>
      <c r="AD337">
        <v>2</v>
      </c>
      <c r="AE337">
        <v>3</v>
      </c>
      <c r="AF337">
        <v>5</v>
      </c>
      <c r="AG337">
        <v>2</v>
      </c>
      <c r="AH337">
        <v>0</v>
      </c>
      <c r="AI337">
        <v>4</v>
      </c>
    </row>
    <row r="338" spans="1:35" x14ac:dyDescent="0.25">
      <c r="A338">
        <v>40</v>
      </c>
      <c r="B338" s="1" t="s">
        <v>35</v>
      </c>
      <c r="C338" s="1" t="s">
        <v>36</v>
      </c>
      <c r="D338">
        <v>720</v>
      </c>
      <c r="E338" s="1" t="s">
        <v>37</v>
      </c>
      <c r="F338">
        <v>16</v>
      </c>
      <c r="G338">
        <v>4</v>
      </c>
      <c r="H338" s="1" t="s">
        <v>48</v>
      </c>
      <c r="I338">
        <v>1</v>
      </c>
      <c r="J338">
        <v>832</v>
      </c>
      <c r="K338">
        <v>1</v>
      </c>
      <c r="L338" s="1" t="s">
        <v>39</v>
      </c>
      <c r="M338">
        <v>51</v>
      </c>
      <c r="N338">
        <v>2</v>
      </c>
      <c r="O338">
        <v>2</v>
      </c>
      <c r="P338" s="1" t="s">
        <v>46</v>
      </c>
      <c r="Q338">
        <v>3</v>
      </c>
      <c r="R338" s="1" t="s">
        <v>47</v>
      </c>
      <c r="S338">
        <v>20376</v>
      </c>
      <c r="T338">
        <v>47932</v>
      </c>
      <c r="U338">
        <v>6</v>
      </c>
      <c r="V338" s="1" t="s">
        <v>42</v>
      </c>
      <c r="W338" s="1" t="s">
        <v>35</v>
      </c>
      <c r="X338">
        <v>14</v>
      </c>
      <c r="Y338">
        <v>3</v>
      </c>
      <c r="Z338">
        <v>4</v>
      </c>
      <c r="AA338">
        <v>80</v>
      </c>
      <c r="AB338">
        <v>0</v>
      </c>
      <c r="AC338">
        <v>10</v>
      </c>
      <c r="AD338">
        <v>6</v>
      </c>
      <c r="AE338">
        <v>3</v>
      </c>
      <c r="AF338">
        <v>1</v>
      </c>
      <c r="AG338">
        <v>0</v>
      </c>
      <c r="AH338">
        <v>0</v>
      </c>
      <c r="AI338">
        <v>0</v>
      </c>
    </row>
    <row r="339" spans="1:35" x14ac:dyDescent="0.25">
      <c r="A339">
        <v>30</v>
      </c>
      <c r="B339" s="1" t="s">
        <v>35</v>
      </c>
      <c r="C339" s="1" t="s">
        <v>44</v>
      </c>
      <c r="D339">
        <v>946</v>
      </c>
      <c r="E339" s="1" t="s">
        <v>37</v>
      </c>
      <c r="F339">
        <v>2</v>
      </c>
      <c r="G339">
        <v>3</v>
      </c>
      <c r="H339" s="1" t="s">
        <v>48</v>
      </c>
      <c r="I339">
        <v>1</v>
      </c>
      <c r="J339">
        <v>833</v>
      </c>
      <c r="K339">
        <v>3</v>
      </c>
      <c r="L339" s="1" t="s">
        <v>49</v>
      </c>
      <c r="M339">
        <v>52</v>
      </c>
      <c r="N339">
        <v>2</v>
      </c>
      <c r="O339">
        <v>2</v>
      </c>
      <c r="P339" s="1" t="s">
        <v>51</v>
      </c>
      <c r="Q339">
        <v>4</v>
      </c>
      <c r="R339" s="1" t="s">
        <v>47</v>
      </c>
      <c r="S339">
        <v>27508</v>
      </c>
      <c r="T339">
        <v>80936</v>
      </c>
      <c r="U339">
        <v>5</v>
      </c>
      <c r="V339" s="1" t="s">
        <v>42</v>
      </c>
      <c r="W339" s="1" t="s">
        <v>43</v>
      </c>
      <c r="X339">
        <v>24</v>
      </c>
      <c r="Y339">
        <v>4</v>
      </c>
      <c r="Z339">
        <v>2</v>
      </c>
      <c r="AA339">
        <v>80</v>
      </c>
      <c r="AB339">
        <v>0</v>
      </c>
      <c r="AC339">
        <v>12</v>
      </c>
      <c r="AD339">
        <v>4</v>
      </c>
      <c r="AE339">
        <v>2</v>
      </c>
      <c r="AF339">
        <v>0</v>
      </c>
      <c r="AG339">
        <v>0</v>
      </c>
      <c r="AH339">
        <v>0</v>
      </c>
      <c r="AI339">
        <v>0</v>
      </c>
    </row>
    <row r="340" spans="1:35" x14ac:dyDescent="0.25">
      <c r="A340">
        <v>38</v>
      </c>
      <c r="B340" s="1" t="s">
        <v>35</v>
      </c>
      <c r="C340" s="1" t="s">
        <v>36</v>
      </c>
      <c r="D340">
        <v>471</v>
      </c>
      <c r="E340" s="1" t="s">
        <v>37</v>
      </c>
      <c r="F340">
        <v>12</v>
      </c>
      <c r="G340">
        <v>3</v>
      </c>
      <c r="H340" s="1" t="s">
        <v>38</v>
      </c>
      <c r="I340">
        <v>1</v>
      </c>
      <c r="J340">
        <v>837</v>
      </c>
      <c r="K340">
        <v>1</v>
      </c>
      <c r="L340" s="1" t="s">
        <v>39</v>
      </c>
      <c r="M340">
        <v>45</v>
      </c>
      <c r="N340">
        <v>2</v>
      </c>
      <c r="O340">
        <v>2</v>
      </c>
      <c r="P340" s="1" t="s">
        <v>57</v>
      </c>
      <c r="Q340">
        <v>1</v>
      </c>
      <c r="R340" s="1" t="s">
        <v>50</v>
      </c>
      <c r="S340">
        <v>25152</v>
      </c>
      <c r="T340">
        <v>17136</v>
      </c>
      <c r="U340">
        <v>2</v>
      </c>
      <c r="V340" s="1" t="s">
        <v>42</v>
      </c>
      <c r="W340" s="1" t="s">
        <v>35</v>
      </c>
      <c r="X340">
        <v>15</v>
      </c>
      <c r="Y340">
        <v>3</v>
      </c>
      <c r="Z340">
        <v>3</v>
      </c>
      <c r="AA340">
        <v>80</v>
      </c>
      <c r="AB340">
        <v>1</v>
      </c>
      <c r="AC340">
        <v>13</v>
      </c>
      <c r="AD340">
        <v>3</v>
      </c>
      <c r="AE340">
        <v>2</v>
      </c>
      <c r="AF340">
        <v>4</v>
      </c>
      <c r="AG340">
        <v>3</v>
      </c>
      <c r="AH340">
        <v>1</v>
      </c>
      <c r="AI340">
        <v>2</v>
      </c>
    </row>
    <row r="341" spans="1:35" x14ac:dyDescent="0.25">
      <c r="A341">
        <v>34</v>
      </c>
      <c r="B341" s="1" t="s">
        <v>35</v>
      </c>
      <c r="C341" s="1" t="s">
        <v>36</v>
      </c>
      <c r="D341">
        <v>702</v>
      </c>
      <c r="E341" s="1" t="s">
        <v>37</v>
      </c>
      <c r="F341">
        <v>16</v>
      </c>
      <c r="G341">
        <v>4</v>
      </c>
      <c r="H341" s="1" t="s">
        <v>38</v>
      </c>
      <c r="I341">
        <v>1</v>
      </c>
      <c r="J341">
        <v>838</v>
      </c>
      <c r="K341">
        <v>3</v>
      </c>
      <c r="L341" s="1" t="s">
        <v>49</v>
      </c>
      <c r="M341">
        <v>100</v>
      </c>
      <c r="N341">
        <v>2</v>
      </c>
      <c r="O341">
        <v>1</v>
      </c>
      <c r="P341" s="1" t="s">
        <v>40</v>
      </c>
      <c r="Q341">
        <v>4</v>
      </c>
      <c r="R341" s="1" t="s">
        <v>47</v>
      </c>
      <c r="S341">
        <v>10212</v>
      </c>
      <c r="T341">
        <v>33224</v>
      </c>
      <c r="U341">
        <v>1</v>
      </c>
      <c r="V341" s="1" t="s">
        <v>42</v>
      </c>
      <c r="W341" s="1" t="s">
        <v>35</v>
      </c>
      <c r="X341">
        <v>16</v>
      </c>
      <c r="Y341">
        <v>3</v>
      </c>
      <c r="Z341">
        <v>3</v>
      </c>
      <c r="AA341">
        <v>80</v>
      </c>
      <c r="AB341">
        <v>0</v>
      </c>
      <c r="AC341">
        <v>6</v>
      </c>
      <c r="AD341">
        <v>3</v>
      </c>
      <c r="AE341">
        <v>3</v>
      </c>
      <c r="AF341">
        <v>5</v>
      </c>
      <c r="AG341">
        <v>2</v>
      </c>
      <c r="AH341">
        <v>1</v>
      </c>
      <c r="AI341">
        <v>3</v>
      </c>
    </row>
    <row r="342" spans="1:35" x14ac:dyDescent="0.25">
      <c r="A342">
        <v>43</v>
      </c>
      <c r="B342" s="1" t="s">
        <v>35</v>
      </c>
      <c r="C342" s="1" t="s">
        <v>44</v>
      </c>
      <c r="D342">
        <v>589</v>
      </c>
      <c r="E342" s="1" t="s">
        <v>37</v>
      </c>
      <c r="F342">
        <v>14</v>
      </c>
      <c r="G342">
        <v>2</v>
      </c>
      <c r="H342" s="1" t="s">
        <v>38</v>
      </c>
      <c r="I342">
        <v>1</v>
      </c>
      <c r="J342">
        <v>843</v>
      </c>
      <c r="K342">
        <v>2</v>
      </c>
      <c r="L342" s="1" t="s">
        <v>39</v>
      </c>
      <c r="M342">
        <v>94</v>
      </c>
      <c r="N342">
        <v>3</v>
      </c>
      <c r="O342">
        <v>4</v>
      </c>
      <c r="P342" s="1" t="s">
        <v>55</v>
      </c>
      <c r="Q342">
        <v>1</v>
      </c>
      <c r="R342" s="1" t="s">
        <v>41</v>
      </c>
      <c r="S342">
        <v>68636</v>
      </c>
      <c r="T342">
        <v>20800</v>
      </c>
      <c r="U342">
        <v>6</v>
      </c>
      <c r="V342" s="1" t="s">
        <v>42</v>
      </c>
      <c r="W342" s="1" t="s">
        <v>35</v>
      </c>
      <c r="X342">
        <v>24</v>
      </c>
      <c r="Y342">
        <v>4</v>
      </c>
      <c r="Z342">
        <v>3</v>
      </c>
      <c r="AA342">
        <v>80</v>
      </c>
      <c r="AB342">
        <v>1</v>
      </c>
      <c r="AC342">
        <v>22</v>
      </c>
      <c r="AD342">
        <v>3</v>
      </c>
      <c r="AE342">
        <v>3</v>
      </c>
      <c r="AF342">
        <v>4</v>
      </c>
      <c r="AG342">
        <v>1</v>
      </c>
      <c r="AH342">
        <v>1</v>
      </c>
      <c r="AI342">
        <v>0</v>
      </c>
    </row>
    <row r="343" spans="1:35" x14ac:dyDescent="0.25">
      <c r="A343">
        <v>28</v>
      </c>
      <c r="B343" s="1" t="s">
        <v>35</v>
      </c>
      <c r="C343" s="1" t="s">
        <v>44</v>
      </c>
      <c r="D343">
        <v>760</v>
      </c>
      <c r="E343" s="1" t="s">
        <v>53</v>
      </c>
      <c r="F343">
        <v>2</v>
      </c>
      <c r="G343">
        <v>4</v>
      </c>
      <c r="H343" s="1" t="s">
        <v>58</v>
      </c>
      <c r="I343">
        <v>1</v>
      </c>
      <c r="J343">
        <v>846</v>
      </c>
      <c r="K343">
        <v>2</v>
      </c>
      <c r="L343" s="1" t="s">
        <v>49</v>
      </c>
      <c r="M343">
        <v>81</v>
      </c>
      <c r="N343">
        <v>3</v>
      </c>
      <c r="O343">
        <v>2</v>
      </c>
      <c r="P343" s="1" t="s">
        <v>59</v>
      </c>
      <c r="Q343">
        <v>2</v>
      </c>
      <c r="R343" s="1" t="s">
        <v>41</v>
      </c>
      <c r="S343">
        <v>19116</v>
      </c>
      <c r="T343">
        <v>14792</v>
      </c>
      <c r="U343">
        <v>1</v>
      </c>
      <c r="V343" s="1" t="s">
        <v>42</v>
      </c>
      <c r="W343" s="1" t="s">
        <v>43</v>
      </c>
      <c r="X343">
        <v>20</v>
      </c>
      <c r="Y343">
        <v>4</v>
      </c>
      <c r="Z343">
        <v>1</v>
      </c>
      <c r="AA343">
        <v>80</v>
      </c>
      <c r="AB343">
        <v>0</v>
      </c>
      <c r="AC343">
        <v>8</v>
      </c>
      <c r="AD343">
        <v>2</v>
      </c>
      <c r="AE343">
        <v>3</v>
      </c>
      <c r="AF343">
        <v>8</v>
      </c>
      <c r="AG343">
        <v>7</v>
      </c>
      <c r="AH343">
        <v>7</v>
      </c>
      <c r="AI343">
        <v>5</v>
      </c>
    </row>
    <row r="344" spans="1:35" x14ac:dyDescent="0.25">
      <c r="A344">
        <v>34</v>
      </c>
      <c r="B344" s="1" t="s">
        <v>35</v>
      </c>
      <c r="C344" s="1" t="s">
        <v>44</v>
      </c>
      <c r="D344">
        <v>829</v>
      </c>
      <c r="E344" s="1" t="s">
        <v>61</v>
      </c>
      <c r="F344">
        <v>3</v>
      </c>
      <c r="G344">
        <v>2</v>
      </c>
      <c r="H344" s="1" t="s">
        <v>61</v>
      </c>
      <c r="I344">
        <v>1</v>
      </c>
      <c r="J344">
        <v>847</v>
      </c>
      <c r="K344">
        <v>3</v>
      </c>
      <c r="L344" s="1" t="s">
        <v>39</v>
      </c>
      <c r="M344">
        <v>88</v>
      </c>
      <c r="N344">
        <v>3</v>
      </c>
      <c r="O344">
        <v>1</v>
      </c>
      <c r="P344" s="1" t="s">
        <v>61</v>
      </c>
      <c r="Q344">
        <v>4</v>
      </c>
      <c r="R344" s="1" t="s">
        <v>41</v>
      </c>
      <c r="S344">
        <v>14948</v>
      </c>
      <c r="T344">
        <v>8972</v>
      </c>
      <c r="U344">
        <v>0</v>
      </c>
      <c r="V344" s="1" t="s">
        <v>42</v>
      </c>
      <c r="W344" s="1" t="s">
        <v>35</v>
      </c>
      <c r="X344">
        <v>19</v>
      </c>
      <c r="Y344">
        <v>3</v>
      </c>
      <c r="Z344">
        <v>3</v>
      </c>
      <c r="AA344">
        <v>80</v>
      </c>
      <c r="AB344">
        <v>1</v>
      </c>
      <c r="AC344">
        <v>4</v>
      </c>
      <c r="AD344">
        <v>1</v>
      </c>
      <c r="AE344">
        <v>1</v>
      </c>
      <c r="AF344">
        <v>3</v>
      </c>
      <c r="AG344">
        <v>2</v>
      </c>
      <c r="AH344">
        <v>0</v>
      </c>
      <c r="AI344">
        <v>2</v>
      </c>
    </row>
    <row r="345" spans="1:35" x14ac:dyDescent="0.25">
      <c r="A345">
        <v>44</v>
      </c>
      <c r="B345" s="1" t="s">
        <v>35</v>
      </c>
      <c r="C345" s="1" t="s">
        <v>44</v>
      </c>
      <c r="D345">
        <v>625</v>
      </c>
      <c r="E345" s="1" t="s">
        <v>37</v>
      </c>
      <c r="F345">
        <v>4</v>
      </c>
      <c r="G345">
        <v>3</v>
      </c>
      <c r="H345" s="1" t="s">
        <v>48</v>
      </c>
      <c r="I345">
        <v>1</v>
      </c>
      <c r="J345">
        <v>852</v>
      </c>
      <c r="K345">
        <v>4</v>
      </c>
      <c r="L345" s="1" t="s">
        <v>39</v>
      </c>
      <c r="M345">
        <v>50</v>
      </c>
      <c r="N345">
        <v>3</v>
      </c>
      <c r="O345">
        <v>2</v>
      </c>
      <c r="P345" s="1" t="s">
        <v>57</v>
      </c>
      <c r="Q345">
        <v>2</v>
      </c>
      <c r="R345" s="1" t="s">
        <v>47</v>
      </c>
      <c r="S345">
        <v>23732</v>
      </c>
      <c r="T345">
        <v>20788</v>
      </c>
      <c r="U345">
        <v>9</v>
      </c>
      <c r="V345" s="1" t="s">
        <v>42</v>
      </c>
      <c r="W345" s="1" t="s">
        <v>35</v>
      </c>
      <c r="X345">
        <v>12</v>
      </c>
      <c r="Y345">
        <v>3</v>
      </c>
      <c r="Z345">
        <v>4</v>
      </c>
      <c r="AA345">
        <v>80</v>
      </c>
      <c r="AB345">
        <v>0</v>
      </c>
      <c r="AC345">
        <v>10</v>
      </c>
      <c r="AD345">
        <v>2</v>
      </c>
      <c r="AE345">
        <v>2</v>
      </c>
      <c r="AF345">
        <v>5</v>
      </c>
      <c r="AG345">
        <v>2</v>
      </c>
      <c r="AH345">
        <v>2</v>
      </c>
      <c r="AI345">
        <v>3</v>
      </c>
    </row>
    <row r="346" spans="1:35" x14ac:dyDescent="0.25">
      <c r="A346">
        <v>33</v>
      </c>
      <c r="B346" s="1" t="s">
        <v>35</v>
      </c>
      <c r="C346" s="1" t="s">
        <v>44</v>
      </c>
      <c r="D346">
        <v>586</v>
      </c>
      <c r="E346" s="1" t="s">
        <v>53</v>
      </c>
      <c r="F346">
        <v>1</v>
      </c>
      <c r="G346">
        <v>3</v>
      </c>
      <c r="H346" s="1" t="s">
        <v>48</v>
      </c>
      <c r="I346">
        <v>1</v>
      </c>
      <c r="J346">
        <v>855</v>
      </c>
      <c r="K346">
        <v>1</v>
      </c>
      <c r="L346" s="1" t="s">
        <v>39</v>
      </c>
      <c r="M346">
        <v>48</v>
      </c>
      <c r="N346">
        <v>4</v>
      </c>
      <c r="O346">
        <v>2</v>
      </c>
      <c r="P346" s="1" t="s">
        <v>59</v>
      </c>
      <c r="Q346">
        <v>1</v>
      </c>
      <c r="R346" s="1" t="s">
        <v>50</v>
      </c>
      <c r="S346">
        <v>16148</v>
      </c>
      <c r="T346">
        <v>87264</v>
      </c>
      <c r="U346">
        <v>1</v>
      </c>
      <c r="V346" s="1" t="s">
        <v>42</v>
      </c>
      <c r="W346" s="1" t="s">
        <v>35</v>
      </c>
      <c r="X346">
        <v>22</v>
      </c>
      <c r="Y346">
        <v>4</v>
      </c>
      <c r="Z346">
        <v>1</v>
      </c>
      <c r="AA346">
        <v>80</v>
      </c>
      <c r="AB346">
        <v>1</v>
      </c>
      <c r="AC346">
        <v>9</v>
      </c>
      <c r="AD346">
        <v>5</v>
      </c>
      <c r="AE346">
        <v>3</v>
      </c>
      <c r="AF346">
        <v>9</v>
      </c>
      <c r="AG346">
        <v>8</v>
      </c>
      <c r="AH346">
        <v>0</v>
      </c>
      <c r="AI346">
        <v>8</v>
      </c>
    </row>
    <row r="347" spans="1:35" x14ac:dyDescent="0.25">
      <c r="A347">
        <v>35</v>
      </c>
      <c r="B347" s="1" t="s">
        <v>35</v>
      </c>
      <c r="C347" s="1" t="s">
        <v>44</v>
      </c>
      <c r="D347">
        <v>1343</v>
      </c>
      <c r="E347" s="1" t="s">
        <v>37</v>
      </c>
      <c r="F347">
        <v>27</v>
      </c>
      <c r="G347">
        <v>1</v>
      </c>
      <c r="H347" s="1" t="s">
        <v>48</v>
      </c>
      <c r="I347">
        <v>1</v>
      </c>
      <c r="J347">
        <v>856</v>
      </c>
      <c r="K347">
        <v>3</v>
      </c>
      <c r="L347" s="1" t="s">
        <v>49</v>
      </c>
      <c r="M347">
        <v>53</v>
      </c>
      <c r="N347">
        <v>2</v>
      </c>
      <c r="O347">
        <v>1</v>
      </c>
      <c r="P347" s="1" t="s">
        <v>40</v>
      </c>
      <c r="Q347">
        <v>1</v>
      </c>
      <c r="R347" s="1" t="s">
        <v>47</v>
      </c>
      <c r="S347">
        <v>10236</v>
      </c>
      <c r="T347">
        <v>71408</v>
      </c>
      <c r="U347">
        <v>1</v>
      </c>
      <c r="V347" s="1" t="s">
        <v>42</v>
      </c>
      <c r="W347" s="1" t="s">
        <v>35</v>
      </c>
      <c r="X347">
        <v>11</v>
      </c>
      <c r="Y347">
        <v>3</v>
      </c>
      <c r="Z347">
        <v>4</v>
      </c>
      <c r="AA347">
        <v>80</v>
      </c>
      <c r="AB347">
        <v>0</v>
      </c>
      <c r="AC347">
        <v>6</v>
      </c>
      <c r="AD347">
        <v>3</v>
      </c>
      <c r="AE347">
        <v>2</v>
      </c>
      <c r="AF347">
        <v>6</v>
      </c>
      <c r="AG347">
        <v>5</v>
      </c>
      <c r="AH347">
        <v>1</v>
      </c>
      <c r="AI347">
        <v>1</v>
      </c>
    </row>
    <row r="348" spans="1:35" x14ac:dyDescent="0.25">
      <c r="A348">
        <v>32</v>
      </c>
      <c r="B348" s="1" t="s">
        <v>35</v>
      </c>
      <c r="C348" s="1" t="s">
        <v>44</v>
      </c>
      <c r="D348">
        <v>117</v>
      </c>
      <c r="E348" s="1" t="s">
        <v>53</v>
      </c>
      <c r="F348">
        <v>13</v>
      </c>
      <c r="G348">
        <v>4</v>
      </c>
      <c r="H348" s="1" t="s">
        <v>38</v>
      </c>
      <c r="I348">
        <v>1</v>
      </c>
      <c r="J348">
        <v>859</v>
      </c>
      <c r="K348">
        <v>2</v>
      </c>
      <c r="L348" s="1" t="s">
        <v>39</v>
      </c>
      <c r="M348">
        <v>73</v>
      </c>
      <c r="N348">
        <v>3</v>
      </c>
      <c r="O348">
        <v>2</v>
      </c>
      <c r="P348" s="1" t="s">
        <v>59</v>
      </c>
      <c r="Q348">
        <v>4</v>
      </c>
      <c r="R348" s="1" t="s">
        <v>50</v>
      </c>
      <c r="S348">
        <v>17612</v>
      </c>
      <c r="T348">
        <v>37000</v>
      </c>
      <c r="U348">
        <v>2</v>
      </c>
      <c r="V348" s="1" t="s">
        <v>42</v>
      </c>
      <c r="W348" s="1" t="s">
        <v>35</v>
      </c>
      <c r="X348">
        <v>11</v>
      </c>
      <c r="Y348">
        <v>3</v>
      </c>
      <c r="Z348">
        <v>3</v>
      </c>
      <c r="AA348">
        <v>80</v>
      </c>
      <c r="AB348">
        <v>1</v>
      </c>
      <c r="AC348">
        <v>8</v>
      </c>
      <c r="AD348">
        <v>3</v>
      </c>
      <c r="AE348">
        <v>2</v>
      </c>
      <c r="AF348">
        <v>5</v>
      </c>
      <c r="AG348">
        <v>2</v>
      </c>
      <c r="AH348">
        <v>0</v>
      </c>
      <c r="AI348">
        <v>3</v>
      </c>
    </row>
    <row r="349" spans="1:35" x14ac:dyDescent="0.25">
      <c r="A349">
        <v>53</v>
      </c>
      <c r="B349" s="1" t="s">
        <v>35</v>
      </c>
      <c r="C349" s="1" t="s">
        <v>44</v>
      </c>
      <c r="D349">
        <v>661</v>
      </c>
      <c r="E349" s="1" t="s">
        <v>53</v>
      </c>
      <c r="F349">
        <v>7</v>
      </c>
      <c r="G349">
        <v>2</v>
      </c>
      <c r="H349" s="1" t="s">
        <v>58</v>
      </c>
      <c r="I349">
        <v>1</v>
      </c>
      <c r="J349">
        <v>862</v>
      </c>
      <c r="K349">
        <v>1</v>
      </c>
      <c r="L349" s="1" t="s">
        <v>49</v>
      </c>
      <c r="M349">
        <v>78</v>
      </c>
      <c r="N349">
        <v>2</v>
      </c>
      <c r="O349">
        <v>3</v>
      </c>
      <c r="P349" s="1" t="s">
        <v>59</v>
      </c>
      <c r="Q349">
        <v>4</v>
      </c>
      <c r="R349" s="1" t="s">
        <v>41</v>
      </c>
      <c r="S349">
        <v>43736</v>
      </c>
      <c r="T349">
        <v>82860</v>
      </c>
      <c r="U349">
        <v>7</v>
      </c>
      <c r="V349" s="1" t="s">
        <v>42</v>
      </c>
      <c r="W349" s="1" t="s">
        <v>43</v>
      </c>
      <c r="X349">
        <v>18</v>
      </c>
      <c r="Y349">
        <v>3</v>
      </c>
      <c r="Z349">
        <v>4</v>
      </c>
      <c r="AA349">
        <v>80</v>
      </c>
      <c r="AB349">
        <v>1</v>
      </c>
      <c r="AC349">
        <v>35</v>
      </c>
      <c r="AD349">
        <v>3</v>
      </c>
      <c r="AE349">
        <v>3</v>
      </c>
      <c r="AF349">
        <v>5</v>
      </c>
      <c r="AG349">
        <v>2</v>
      </c>
      <c r="AH349">
        <v>0</v>
      </c>
      <c r="AI349">
        <v>4</v>
      </c>
    </row>
    <row r="350" spans="1:35" x14ac:dyDescent="0.25">
      <c r="A350">
        <v>45</v>
      </c>
      <c r="B350" s="1" t="s">
        <v>35</v>
      </c>
      <c r="C350" s="1" t="s">
        <v>44</v>
      </c>
      <c r="D350">
        <v>930</v>
      </c>
      <c r="E350" s="1" t="s">
        <v>53</v>
      </c>
      <c r="F350">
        <v>9</v>
      </c>
      <c r="G350">
        <v>3</v>
      </c>
      <c r="H350" s="1" t="s">
        <v>58</v>
      </c>
      <c r="I350">
        <v>1</v>
      </c>
      <c r="J350">
        <v>864</v>
      </c>
      <c r="K350">
        <v>4</v>
      </c>
      <c r="L350" s="1" t="s">
        <v>39</v>
      </c>
      <c r="M350">
        <v>74</v>
      </c>
      <c r="N350">
        <v>3</v>
      </c>
      <c r="O350">
        <v>3</v>
      </c>
      <c r="P350" s="1" t="s">
        <v>59</v>
      </c>
      <c r="Q350">
        <v>1</v>
      </c>
      <c r="R350" s="1" t="s">
        <v>50</v>
      </c>
      <c r="S350">
        <v>43044</v>
      </c>
      <c r="T350">
        <v>76956</v>
      </c>
      <c r="U350">
        <v>4</v>
      </c>
      <c r="V350" s="1" t="s">
        <v>42</v>
      </c>
      <c r="W350" s="1" t="s">
        <v>43</v>
      </c>
      <c r="X350">
        <v>12</v>
      </c>
      <c r="Y350">
        <v>3</v>
      </c>
      <c r="Z350">
        <v>3</v>
      </c>
      <c r="AA350">
        <v>80</v>
      </c>
      <c r="AB350">
        <v>1</v>
      </c>
      <c r="AC350">
        <v>18</v>
      </c>
      <c r="AD350">
        <v>2</v>
      </c>
      <c r="AE350">
        <v>3</v>
      </c>
      <c r="AF350">
        <v>5</v>
      </c>
      <c r="AG350">
        <v>4</v>
      </c>
      <c r="AH350">
        <v>0</v>
      </c>
      <c r="AI350">
        <v>2</v>
      </c>
    </row>
    <row r="351" spans="1:35" x14ac:dyDescent="0.25">
      <c r="A351">
        <v>52</v>
      </c>
      <c r="B351" s="1" t="s">
        <v>35</v>
      </c>
      <c r="C351" s="1" t="s">
        <v>36</v>
      </c>
      <c r="D351">
        <v>890</v>
      </c>
      <c r="E351" s="1" t="s">
        <v>37</v>
      </c>
      <c r="F351">
        <v>25</v>
      </c>
      <c r="G351">
        <v>4</v>
      </c>
      <c r="H351" s="1" t="s">
        <v>48</v>
      </c>
      <c r="I351">
        <v>1</v>
      </c>
      <c r="J351">
        <v>867</v>
      </c>
      <c r="K351">
        <v>3</v>
      </c>
      <c r="L351" s="1" t="s">
        <v>49</v>
      </c>
      <c r="M351">
        <v>81</v>
      </c>
      <c r="N351">
        <v>2</v>
      </c>
      <c r="O351">
        <v>4</v>
      </c>
      <c r="P351" s="1" t="s">
        <v>51</v>
      </c>
      <c r="Q351">
        <v>4</v>
      </c>
      <c r="R351" s="1" t="s">
        <v>41</v>
      </c>
      <c r="S351">
        <v>55304</v>
      </c>
      <c r="T351">
        <v>76112</v>
      </c>
      <c r="U351">
        <v>3</v>
      </c>
      <c r="V351" s="1" t="s">
        <v>42</v>
      </c>
      <c r="W351" s="1" t="s">
        <v>35</v>
      </c>
      <c r="X351">
        <v>22</v>
      </c>
      <c r="Y351">
        <v>4</v>
      </c>
      <c r="Z351">
        <v>3</v>
      </c>
      <c r="AA351">
        <v>80</v>
      </c>
      <c r="AB351">
        <v>0</v>
      </c>
      <c r="AC351">
        <v>31</v>
      </c>
      <c r="AD351">
        <v>3</v>
      </c>
      <c r="AE351">
        <v>3</v>
      </c>
      <c r="AF351">
        <v>9</v>
      </c>
      <c r="AG351">
        <v>8</v>
      </c>
      <c r="AH351">
        <v>0</v>
      </c>
      <c r="AI351">
        <v>0</v>
      </c>
    </row>
    <row r="352" spans="1:35" x14ac:dyDescent="0.25">
      <c r="A352">
        <v>37</v>
      </c>
      <c r="B352" s="1" t="s">
        <v>35</v>
      </c>
      <c r="C352" s="1" t="s">
        <v>44</v>
      </c>
      <c r="D352">
        <v>342</v>
      </c>
      <c r="E352" s="1" t="s">
        <v>53</v>
      </c>
      <c r="F352">
        <v>16</v>
      </c>
      <c r="G352">
        <v>4</v>
      </c>
      <c r="H352" s="1" t="s">
        <v>58</v>
      </c>
      <c r="I352">
        <v>1</v>
      </c>
      <c r="J352">
        <v>868</v>
      </c>
      <c r="K352">
        <v>4</v>
      </c>
      <c r="L352" s="1" t="s">
        <v>39</v>
      </c>
      <c r="M352">
        <v>66</v>
      </c>
      <c r="N352">
        <v>2</v>
      </c>
      <c r="O352">
        <v>2</v>
      </c>
      <c r="P352" s="1" t="s">
        <v>59</v>
      </c>
      <c r="Q352">
        <v>3</v>
      </c>
      <c r="R352" s="1" t="s">
        <v>50</v>
      </c>
      <c r="S352">
        <v>25336</v>
      </c>
      <c r="T352">
        <v>98232</v>
      </c>
      <c r="U352">
        <v>4</v>
      </c>
      <c r="V352" s="1" t="s">
        <v>42</v>
      </c>
      <c r="W352" s="1" t="s">
        <v>35</v>
      </c>
      <c r="X352">
        <v>19</v>
      </c>
      <c r="Y352">
        <v>3</v>
      </c>
      <c r="Z352">
        <v>4</v>
      </c>
      <c r="AA352">
        <v>80</v>
      </c>
      <c r="AB352">
        <v>2</v>
      </c>
      <c r="AC352">
        <v>9</v>
      </c>
      <c r="AD352">
        <v>2</v>
      </c>
      <c r="AE352">
        <v>3</v>
      </c>
      <c r="AF352">
        <v>1</v>
      </c>
      <c r="AG352">
        <v>0</v>
      </c>
      <c r="AH352">
        <v>0</v>
      </c>
      <c r="AI352">
        <v>0</v>
      </c>
    </row>
    <row r="353" spans="1:35" x14ac:dyDescent="0.25">
      <c r="A353">
        <v>42</v>
      </c>
      <c r="B353" s="1" t="s">
        <v>35</v>
      </c>
      <c r="C353" s="1" t="s">
        <v>36</v>
      </c>
      <c r="D353">
        <v>1271</v>
      </c>
      <c r="E353" s="1" t="s">
        <v>37</v>
      </c>
      <c r="F353">
        <v>2</v>
      </c>
      <c r="G353">
        <v>1</v>
      </c>
      <c r="H353" s="1" t="s">
        <v>48</v>
      </c>
      <c r="I353">
        <v>1</v>
      </c>
      <c r="J353">
        <v>875</v>
      </c>
      <c r="K353">
        <v>2</v>
      </c>
      <c r="L353" s="1" t="s">
        <v>39</v>
      </c>
      <c r="M353">
        <v>35</v>
      </c>
      <c r="N353">
        <v>3</v>
      </c>
      <c r="O353">
        <v>1</v>
      </c>
      <c r="P353" s="1" t="s">
        <v>40</v>
      </c>
      <c r="Q353">
        <v>4</v>
      </c>
      <c r="R353" s="1" t="s">
        <v>47</v>
      </c>
      <c r="S353">
        <v>10060</v>
      </c>
      <c r="T353">
        <v>36272</v>
      </c>
      <c r="U353">
        <v>5</v>
      </c>
      <c r="V353" s="1" t="s">
        <v>42</v>
      </c>
      <c r="W353" s="1" t="s">
        <v>43</v>
      </c>
      <c r="X353">
        <v>14</v>
      </c>
      <c r="Y353">
        <v>3</v>
      </c>
      <c r="Z353">
        <v>4</v>
      </c>
      <c r="AA353">
        <v>80</v>
      </c>
      <c r="AB353">
        <v>0</v>
      </c>
      <c r="AC353">
        <v>8</v>
      </c>
      <c r="AD353">
        <v>2</v>
      </c>
      <c r="AE353">
        <v>3</v>
      </c>
      <c r="AF353">
        <v>2</v>
      </c>
      <c r="AG353">
        <v>1</v>
      </c>
      <c r="AH353">
        <v>2</v>
      </c>
      <c r="AI353">
        <v>2</v>
      </c>
    </row>
    <row r="354" spans="1:35" x14ac:dyDescent="0.25">
      <c r="A354">
        <v>25</v>
      </c>
      <c r="B354" s="1" t="s">
        <v>35</v>
      </c>
      <c r="C354" s="1" t="s">
        <v>44</v>
      </c>
      <c r="D354">
        <v>141</v>
      </c>
      <c r="E354" s="1" t="s">
        <v>53</v>
      </c>
      <c r="F354">
        <v>3</v>
      </c>
      <c r="G354">
        <v>1</v>
      </c>
      <c r="H354" s="1" t="s">
        <v>45</v>
      </c>
      <c r="I354">
        <v>1</v>
      </c>
      <c r="J354">
        <v>879</v>
      </c>
      <c r="K354">
        <v>3</v>
      </c>
      <c r="L354" s="1" t="s">
        <v>39</v>
      </c>
      <c r="M354">
        <v>98</v>
      </c>
      <c r="N354">
        <v>3</v>
      </c>
      <c r="O354">
        <v>2</v>
      </c>
      <c r="P354" s="1" t="s">
        <v>59</v>
      </c>
      <c r="Q354">
        <v>1</v>
      </c>
      <c r="R354" s="1" t="s">
        <v>41</v>
      </c>
      <c r="S354">
        <v>16776</v>
      </c>
      <c r="T354">
        <v>57452</v>
      </c>
      <c r="U354">
        <v>1</v>
      </c>
      <c r="V354" s="1" t="s">
        <v>42</v>
      </c>
      <c r="W354" s="1" t="s">
        <v>43</v>
      </c>
      <c r="X354">
        <v>18</v>
      </c>
      <c r="Y354">
        <v>3</v>
      </c>
      <c r="Z354">
        <v>4</v>
      </c>
      <c r="AA354">
        <v>80</v>
      </c>
      <c r="AB354">
        <v>0</v>
      </c>
      <c r="AC354">
        <v>5</v>
      </c>
      <c r="AD354">
        <v>3</v>
      </c>
      <c r="AE354">
        <v>3</v>
      </c>
      <c r="AF354">
        <v>5</v>
      </c>
      <c r="AG354">
        <v>3</v>
      </c>
      <c r="AH354">
        <v>0</v>
      </c>
      <c r="AI354">
        <v>3</v>
      </c>
    </row>
    <row r="355" spans="1:35" x14ac:dyDescent="0.25">
      <c r="A355">
        <v>35</v>
      </c>
      <c r="B355" s="1" t="s">
        <v>43</v>
      </c>
      <c r="C355" s="1" t="s">
        <v>36</v>
      </c>
      <c r="D355">
        <v>130</v>
      </c>
      <c r="E355" s="1" t="s">
        <v>37</v>
      </c>
      <c r="F355">
        <v>25</v>
      </c>
      <c r="G355">
        <v>4</v>
      </c>
      <c r="H355" s="1" t="s">
        <v>38</v>
      </c>
      <c r="I355">
        <v>1</v>
      </c>
      <c r="J355">
        <v>881</v>
      </c>
      <c r="K355">
        <v>4</v>
      </c>
      <c r="L355" s="1" t="s">
        <v>49</v>
      </c>
      <c r="M355">
        <v>96</v>
      </c>
      <c r="N355">
        <v>3</v>
      </c>
      <c r="O355">
        <v>1</v>
      </c>
      <c r="P355" s="1" t="s">
        <v>40</v>
      </c>
      <c r="Q355">
        <v>2</v>
      </c>
      <c r="R355" s="1" t="s">
        <v>50</v>
      </c>
      <c r="S355">
        <v>8088</v>
      </c>
      <c r="T355">
        <v>66448</v>
      </c>
      <c r="U355">
        <v>1</v>
      </c>
      <c r="V355" s="1" t="s">
        <v>42</v>
      </c>
      <c r="W355" s="1" t="s">
        <v>43</v>
      </c>
      <c r="X355">
        <v>19</v>
      </c>
      <c r="Y355">
        <v>3</v>
      </c>
      <c r="Z355">
        <v>1</v>
      </c>
      <c r="AA355">
        <v>80</v>
      </c>
      <c r="AB355">
        <v>1</v>
      </c>
      <c r="AC355">
        <v>10</v>
      </c>
      <c r="AD355">
        <v>3</v>
      </c>
      <c r="AE355">
        <v>2</v>
      </c>
      <c r="AF355">
        <v>10</v>
      </c>
      <c r="AG355">
        <v>2</v>
      </c>
      <c r="AH355">
        <v>7</v>
      </c>
      <c r="AI355">
        <v>8</v>
      </c>
    </row>
    <row r="356" spans="1:35" x14ac:dyDescent="0.25">
      <c r="A356">
        <v>32</v>
      </c>
      <c r="B356" s="1" t="s">
        <v>35</v>
      </c>
      <c r="C356" s="1" t="s">
        <v>52</v>
      </c>
      <c r="D356">
        <v>300</v>
      </c>
      <c r="E356" s="1" t="s">
        <v>37</v>
      </c>
      <c r="F356">
        <v>1</v>
      </c>
      <c r="G356">
        <v>3</v>
      </c>
      <c r="H356" s="1" t="s">
        <v>38</v>
      </c>
      <c r="I356">
        <v>1</v>
      </c>
      <c r="J356">
        <v>882</v>
      </c>
      <c r="K356">
        <v>4</v>
      </c>
      <c r="L356" s="1" t="s">
        <v>39</v>
      </c>
      <c r="M356">
        <v>61</v>
      </c>
      <c r="N356">
        <v>3</v>
      </c>
      <c r="O356">
        <v>1</v>
      </c>
      <c r="P356" s="1" t="s">
        <v>46</v>
      </c>
      <c r="Q356">
        <v>4</v>
      </c>
      <c r="R356" s="1" t="s">
        <v>50</v>
      </c>
      <c r="S356">
        <v>9256</v>
      </c>
      <c r="T356">
        <v>36592</v>
      </c>
      <c r="U356">
        <v>0</v>
      </c>
      <c r="V356" s="1" t="s">
        <v>42</v>
      </c>
      <c r="W356" s="1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3</v>
      </c>
      <c r="AF356">
        <v>3</v>
      </c>
      <c r="AG356">
        <v>0</v>
      </c>
      <c r="AH356">
        <v>0</v>
      </c>
      <c r="AI356">
        <v>2</v>
      </c>
    </row>
    <row r="357" spans="1:35" x14ac:dyDescent="0.25">
      <c r="A357">
        <v>25</v>
      </c>
      <c r="B357" s="1" t="s">
        <v>35</v>
      </c>
      <c r="C357" s="1" t="s">
        <v>44</v>
      </c>
      <c r="D357">
        <v>583</v>
      </c>
      <c r="E357" s="1" t="s">
        <v>53</v>
      </c>
      <c r="F357">
        <v>4</v>
      </c>
      <c r="G357">
        <v>1</v>
      </c>
      <c r="H357" s="1" t="s">
        <v>58</v>
      </c>
      <c r="I357">
        <v>1</v>
      </c>
      <c r="J357">
        <v>885</v>
      </c>
      <c r="K357">
        <v>3</v>
      </c>
      <c r="L357" s="1" t="s">
        <v>39</v>
      </c>
      <c r="M357">
        <v>87</v>
      </c>
      <c r="N357">
        <v>2</v>
      </c>
      <c r="O357">
        <v>2</v>
      </c>
      <c r="P357" s="1" t="s">
        <v>59</v>
      </c>
      <c r="Q357">
        <v>1</v>
      </c>
      <c r="R357" s="1" t="s">
        <v>41</v>
      </c>
      <c r="S357">
        <v>17024</v>
      </c>
      <c r="T357">
        <v>72616</v>
      </c>
      <c r="U357">
        <v>1</v>
      </c>
      <c r="V357" s="1" t="s">
        <v>42</v>
      </c>
      <c r="W357" s="1" t="s">
        <v>35</v>
      </c>
      <c r="X357">
        <v>12</v>
      </c>
      <c r="Y357">
        <v>3</v>
      </c>
      <c r="Z357">
        <v>1</v>
      </c>
      <c r="AA357">
        <v>80</v>
      </c>
      <c r="AB357">
        <v>0</v>
      </c>
      <c r="AC357">
        <v>5</v>
      </c>
      <c r="AD357">
        <v>1</v>
      </c>
      <c r="AE357">
        <v>4</v>
      </c>
      <c r="AF357">
        <v>5</v>
      </c>
      <c r="AG357">
        <v>2</v>
      </c>
      <c r="AH357">
        <v>0</v>
      </c>
      <c r="AI357">
        <v>3</v>
      </c>
    </row>
    <row r="358" spans="1:35" x14ac:dyDescent="0.25">
      <c r="A358">
        <v>49</v>
      </c>
      <c r="B358" s="1" t="s">
        <v>35</v>
      </c>
      <c r="C358" s="1" t="s">
        <v>44</v>
      </c>
      <c r="D358">
        <v>1418</v>
      </c>
      <c r="E358" s="1" t="s">
        <v>37</v>
      </c>
      <c r="F358">
        <v>1</v>
      </c>
      <c r="G358">
        <v>3</v>
      </c>
      <c r="H358" s="1" t="s">
        <v>60</v>
      </c>
      <c r="I358">
        <v>1</v>
      </c>
      <c r="J358">
        <v>887</v>
      </c>
      <c r="K358">
        <v>3</v>
      </c>
      <c r="L358" s="1" t="s">
        <v>49</v>
      </c>
      <c r="M358">
        <v>36</v>
      </c>
      <c r="N358">
        <v>3</v>
      </c>
      <c r="O358">
        <v>1</v>
      </c>
      <c r="P358" s="1" t="s">
        <v>40</v>
      </c>
      <c r="Q358">
        <v>1</v>
      </c>
      <c r="R358" s="1" t="s">
        <v>41</v>
      </c>
      <c r="S358">
        <v>14320</v>
      </c>
      <c r="T358">
        <v>42216</v>
      </c>
      <c r="U358">
        <v>2</v>
      </c>
      <c r="V358" s="1" t="s">
        <v>42</v>
      </c>
      <c r="W358" s="1" t="s">
        <v>35</v>
      </c>
      <c r="X358">
        <v>16</v>
      </c>
      <c r="Y358">
        <v>3</v>
      </c>
      <c r="Z358">
        <v>2</v>
      </c>
      <c r="AA358">
        <v>80</v>
      </c>
      <c r="AB358">
        <v>1</v>
      </c>
      <c r="AC358">
        <v>7</v>
      </c>
      <c r="AD358">
        <v>2</v>
      </c>
      <c r="AE358">
        <v>3</v>
      </c>
      <c r="AF358">
        <v>4</v>
      </c>
      <c r="AG358">
        <v>2</v>
      </c>
      <c r="AH358">
        <v>0</v>
      </c>
      <c r="AI358">
        <v>2</v>
      </c>
    </row>
    <row r="359" spans="1:35" x14ac:dyDescent="0.25">
      <c r="A359">
        <v>24</v>
      </c>
      <c r="B359" s="1" t="s">
        <v>35</v>
      </c>
      <c r="C359" s="1" t="s">
        <v>52</v>
      </c>
      <c r="D359">
        <v>1269</v>
      </c>
      <c r="E359" s="1" t="s">
        <v>37</v>
      </c>
      <c r="F359">
        <v>4</v>
      </c>
      <c r="G359">
        <v>1</v>
      </c>
      <c r="H359" s="1" t="s">
        <v>38</v>
      </c>
      <c r="I359">
        <v>1</v>
      </c>
      <c r="J359">
        <v>888</v>
      </c>
      <c r="K359">
        <v>1</v>
      </c>
      <c r="L359" s="1" t="s">
        <v>39</v>
      </c>
      <c r="M359">
        <v>46</v>
      </c>
      <c r="N359">
        <v>2</v>
      </c>
      <c r="O359">
        <v>1</v>
      </c>
      <c r="P359" s="1" t="s">
        <v>46</v>
      </c>
      <c r="Q359">
        <v>4</v>
      </c>
      <c r="R359" s="1" t="s">
        <v>41</v>
      </c>
      <c r="S359">
        <v>12648</v>
      </c>
      <c r="T359">
        <v>43112</v>
      </c>
      <c r="U359">
        <v>0</v>
      </c>
      <c r="V359" s="1" t="s">
        <v>42</v>
      </c>
      <c r="W359" s="1" t="s">
        <v>35</v>
      </c>
      <c r="X359">
        <v>17</v>
      </c>
      <c r="Y359">
        <v>3</v>
      </c>
      <c r="Z359">
        <v>4</v>
      </c>
      <c r="AA359">
        <v>80</v>
      </c>
      <c r="AB359">
        <v>0</v>
      </c>
      <c r="AC359">
        <v>6</v>
      </c>
      <c r="AD359">
        <v>2</v>
      </c>
      <c r="AE359">
        <v>2</v>
      </c>
      <c r="AF359">
        <v>5</v>
      </c>
      <c r="AG359">
        <v>2</v>
      </c>
      <c r="AH359">
        <v>3</v>
      </c>
      <c r="AI359">
        <v>4</v>
      </c>
    </row>
    <row r="360" spans="1:35" x14ac:dyDescent="0.25">
      <c r="A360">
        <v>32</v>
      </c>
      <c r="B360" s="1" t="s">
        <v>35</v>
      </c>
      <c r="C360" s="1" t="s">
        <v>36</v>
      </c>
      <c r="D360">
        <v>379</v>
      </c>
      <c r="E360" s="1" t="s">
        <v>53</v>
      </c>
      <c r="F360">
        <v>5</v>
      </c>
      <c r="G360">
        <v>2</v>
      </c>
      <c r="H360" s="1" t="s">
        <v>38</v>
      </c>
      <c r="I360">
        <v>1</v>
      </c>
      <c r="J360">
        <v>889</v>
      </c>
      <c r="K360">
        <v>2</v>
      </c>
      <c r="L360" s="1" t="s">
        <v>39</v>
      </c>
      <c r="M360">
        <v>48</v>
      </c>
      <c r="N360">
        <v>3</v>
      </c>
      <c r="O360">
        <v>2</v>
      </c>
      <c r="P360" s="1" t="s">
        <v>59</v>
      </c>
      <c r="Q360">
        <v>2</v>
      </c>
      <c r="R360" s="1" t="s">
        <v>41</v>
      </c>
      <c r="S360">
        <v>26096</v>
      </c>
      <c r="T360">
        <v>35564</v>
      </c>
      <c r="U360">
        <v>1</v>
      </c>
      <c r="V360" s="1" t="s">
        <v>42</v>
      </c>
      <c r="W360" s="1" t="s">
        <v>35</v>
      </c>
      <c r="X360">
        <v>14</v>
      </c>
      <c r="Y360">
        <v>3</v>
      </c>
      <c r="Z360">
        <v>4</v>
      </c>
      <c r="AA360">
        <v>80</v>
      </c>
      <c r="AB360">
        <v>1</v>
      </c>
      <c r="AC360">
        <v>10</v>
      </c>
      <c r="AD360">
        <v>3</v>
      </c>
      <c r="AE360">
        <v>3</v>
      </c>
      <c r="AF360">
        <v>10</v>
      </c>
      <c r="AG360">
        <v>8</v>
      </c>
      <c r="AH360">
        <v>5</v>
      </c>
      <c r="AI360">
        <v>3</v>
      </c>
    </row>
    <row r="361" spans="1:35" x14ac:dyDescent="0.25">
      <c r="A361">
        <v>42</v>
      </c>
      <c r="B361" s="1" t="s">
        <v>35</v>
      </c>
      <c r="C361" s="1" t="s">
        <v>44</v>
      </c>
      <c r="D361">
        <v>1265</v>
      </c>
      <c r="E361" s="1" t="s">
        <v>37</v>
      </c>
      <c r="F361">
        <v>3</v>
      </c>
      <c r="G361">
        <v>3</v>
      </c>
      <c r="H361" s="1" t="s">
        <v>38</v>
      </c>
      <c r="I361">
        <v>1</v>
      </c>
      <c r="J361">
        <v>894</v>
      </c>
      <c r="K361">
        <v>3</v>
      </c>
      <c r="L361" s="1" t="s">
        <v>49</v>
      </c>
      <c r="M361">
        <v>95</v>
      </c>
      <c r="N361">
        <v>4</v>
      </c>
      <c r="O361">
        <v>2</v>
      </c>
      <c r="P361" s="1" t="s">
        <v>46</v>
      </c>
      <c r="Q361">
        <v>4</v>
      </c>
      <c r="R361" s="1" t="s">
        <v>41</v>
      </c>
      <c r="S361">
        <v>20924</v>
      </c>
      <c r="T361">
        <v>94904</v>
      </c>
      <c r="U361">
        <v>2</v>
      </c>
      <c r="V361" s="1" t="s">
        <v>42</v>
      </c>
      <c r="W361" s="1" t="s">
        <v>43</v>
      </c>
      <c r="X361">
        <v>13</v>
      </c>
      <c r="Y361">
        <v>3</v>
      </c>
      <c r="Z361">
        <v>2</v>
      </c>
      <c r="AA361">
        <v>80</v>
      </c>
      <c r="AB361">
        <v>1</v>
      </c>
      <c r="AC361">
        <v>17</v>
      </c>
      <c r="AD361">
        <v>1</v>
      </c>
      <c r="AE361">
        <v>2</v>
      </c>
      <c r="AF361">
        <v>5</v>
      </c>
      <c r="AG361">
        <v>3</v>
      </c>
      <c r="AH361">
        <v>1</v>
      </c>
      <c r="AI361">
        <v>3</v>
      </c>
    </row>
    <row r="362" spans="1:35" x14ac:dyDescent="0.25">
      <c r="A362">
        <v>31</v>
      </c>
      <c r="B362" s="1" t="s">
        <v>35</v>
      </c>
      <c r="C362" s="1" t="s">
        <v>44</v>
      </c>
      <c r="D362">
        <v>1222</v>
      </c>
      <c r="E362" s="1" t="s">
        <v>37</v>
      </c>
      <c r="F362">
        <v>11</v>
      </c>
      <c r="G362">
        <v>4</v>
      </c>
      <c r="H362" s="1" t="s">
        <v>38</v>
      </c>
      <c r="I362">
        <v>1</v>
      </c>
      <c r="J362">
        <v>895</v>
      </c>
      <c r="K362">
        <v>4</v>
      </c>
      <c r="L362" s="1" t="s">
        <v>39</v>
      </c>
      <c r="M362">
        <v>48</v>
      </c>
      <c r="N362">
        <v>3</v>
      </c>
      <c r="O362">
        <v>1</v>
      </c>
      <c r="P362" s="1" t="s">
        <v>40</v>
      </c>
      <c r="Q362">
        <v>4</v>
      </c>
      <c r="R362" s="1" t="s">
        <v>41</v>
      </c>
      <c r="S362">
        <v>9424</v>
      </c>
      <c r="T362">
        <v>59484</v>
      </c>
      <c r="U362">
        <v>3</v>
      </c>
      <c r="V362" s="1" t="s">
        <v>42</v>
      </c>
      <c r="W362" s="1" t="s">
        <v>43</v>
      </c>
      <c r="X362">
        <v>19</v>
      </c>
      <c r="Y362">
        <v>3</v>
      </c>
      <c r="Z362">
        <v>2</v>
      </c>
      <c r="AA362">
        <v>80</v>
      </c>
      <c r="AB362">
        <v>1</v>
      </c>
      <c r="AC362">
        <v>8</v>
      </c>
      <c r="AD362">
        <v>2</v>
      </c>
      <c r="AE362">
        <v>3</v>
      </c>
      <c r="AF362">
        <v>6</v>
      </c>
      <c r="AG362">
        <v>4</v>
      </c>
      <c r="AH362">
        <v>0</v>
      </c>
      <c r="AI362">
        <v>2</v>
      </c>
    </row>
    <row r="363" spans="1:35" x14ac:dyDescent="0.25">
      <c r="A363">
        <v>53</v>
      </c>
      <c r="B363" s="1" t="s">
        <v>35</v>
      </c>
      <c r="C363" s="1" t="s">
        <v>44</v>
      </c>
      <c r="D363">
        <v>868</v>
      </c>
      <c r="E363" s="1" t="s">
        <v>53</v>
      </c>
      <c r="F363">
        <v>8</v>
      </c>
      <c r="G363">
        <v>3</v>
      </c>
      <c r="H363" s="1" t="s">
        <v>58</v>
      </c>
      <c r="I363">
        <v>1</v>
      </c>
      <c r="J363">
        <v>897</v>
      </c>
      <c r="K363">
        <v>1</v>
      </c>
      <c r="L363" s="1" t="s">
        <v>39</v>
      </c>
      <c r="M363">
        <v>73</v>
      </c>
      <c r="N363">
        <v>3</v>
      </c>
      <c r="O363">
        <v>4</v>
      </c>
      <c r="P363" s="1" t="s">
        <v>59</v>
      </c>
      <c r="Q363">
        <v>4</v>
      </c>
      <c r="R363" s="1" t="s">
        <v>41</v>
      </c>
      <c r="S363">
        <v>47344</v>
      </c>
      <c r="T363">
        <v>91156</v>
      </c>
      <c r="U363">
        <v>5</v>
      </c>
      <c r="V363" s="1" t="s">
        <v>42</v>
      </c>
      <c r="W363" s="1" t="s">
        <v>35</v>
      </c>
      <c r="X363">
        <v>14</v>
      </c>
      <c r="Y363">
        <v>3</v>
      </c>
      <c r="Z363">
        <v>3</v>
      </c>
      <c r="AA363">
        <v>80</v>
      </c>
      <c r="AB363">
        <v>1</v>
      </c>
      <c r="AC363">
        <v>28</v>
      </c>
      <c r="AD363">
        <v>3</v>
      </c>
      <c r="AE363">
        <v>3</v>
      </c>
      <c r="AF363">
        <v>2</v>
      </c>
      <c r="AG363">
        <v>0</v>
      </c>
      <c r="AH363">
        <v>2</v>
      </c>
      <c r="AI363">
        <v>2</v>
      </c>
    </row>
    <row r="364" spans="1:35" x14ac:dyDescent="0.25">
      <c r="A364">
        <v>53</v>
      </c>
      <c r="B364" s="1" t="s">
        <v>35</v>
      </c>
      <c r="C364" s="1" t="s">
        <v>44</v>
      </c>
      <c r="D364">
        <v>102</v>
      </c>
      <c r="E364" s="1" t="s">
        <v>37</v>
      </c>
      <c r="F364">
        <v>23</v>
      </c>
      <c r="G364">
        <v>4</v>
      </c>
      <c r="H364" s="1" t="s">
        <v>38</v>
      </c>
      <c r="I364">
        <v>1</v>
      </c>
      <c r="J364">
        <v>901</v>
      </c>
      <c r="K364">
        <v>4</v>
      </c>
      <c r="L364" s="1" t="s">
        <v>49</v>
      </c>
      <c r="M364">
        <v>72</v>
      </c>
      <c r="N364">
        <v>3</v>
      </c>
      <c r="O364">
        <v>4</v>
      </c>
      <c r="P364" s="1" t="s">
        <v>55</v>
      </c>
      <c r="Q364">
        <v>4</v>
      </c>
      <c r="R364" s="1" t="s">
        <v>47</v>
      </c>
      <c r="S364">
        <v>57100</v>
      </c>
      <c r="T364">
        <v>80824</v>
      </c>
      <c r="U364">
        <v>6</v>
      </c>
      <c r="V364" s="1" t="s">
        <v>42</v>
      </c>
      <c r="W364" s="1" t="s">
        <v>35</v>
      </c>
      <c r="X364">
        <v>18</v>
      </c>
      <c r="Y364">
        <v>3</v>
      </c>
      <c r="Z364">
        <v>3</v>
      </c>
      <c r="AA364">
        <v>80</v>
      </c>
      <c r="AB364">
        <v>0</v>
      </c>
      <c r="AC364">
        <v>33</v>
      </c>
      <c r="AD364">
        <v>0</v>
      </c>
      <c r="AE364">
        <v>3</v>
      </c>
      <c r="AF364">
        <v>12</v>
      </c>
      <c r="AG364">
        <v>9</v>
      </c>
      <c r="AH364">
        <v>3</v>
      </c>
      <c r="AI364">
        <v>8</v>
      </c>
    </row>
    <row r="365" spans="1:35" x14ac:dyDescent="0.25">
      <c r="A365">
        <v>43</v>
      </c>
      <c r="B365" s="1" t="s">
        <v>35</v>
      </c>
      <c r="C365" s="1" t="s">
        <v>36</v>
      </c>
      <c r="D365">
        <v>422</v>
      </c>
      <c r="E365" s="1" t="s">
        <v>37</v>
      </c>
      <c r="F365">
        <v>1</v>
      </c>
      <c r="G365">
        <v>3</v>
      </c>
      <c r="H365" s="1" t="s">
        <v>38</v>
      </c>
      <c r="I365">
        <v>1</v>
      </c>
      <c r="J365">
        <v>902</v>
      </c>
      <c r="K365">
        <v>4</v>
      </c>
      <c r="L365" s="1" t="s">
        <v>49</v>
      </c>
      <c r="M365">
        <v>33</v>
      </c>
      <c r="N365">
        <v>3</v>
      </c>
      <c r="O365">
        <v>2</v>
      </c>
      <c r="P365" s="1" t="s">
        <v>57</v>
      </c>
      <c r="Q365">
        <v>4</v>
      </c>
      <c r="R365" s="1" t="s">
        <v>41</v>
      </c>
      <c r="S365">
        <v>22248</v>
      </c>
      <c r="T365">
        <v>87128</v>
      </c>
      <c r="U365">
        <v>4</v>
      </c>
      <c r="V365" s="1" t="s">
        <v>42</v>
      </c>
      <c r="W365" s="1" t="s">
        <v>35</v>
      </c>
      <c r="X365">
        <v>13</v>
      </c>
      <c r="Y365">
        <v>3</v>
      </c>
      <c r="Z365">
        <v>2</v>
      </c>
      <c r="AA365">
        <v>80</v>
      </c>
      <c r="AB365">
        <v>1</v>
      </c>
      <c r="AC365">
        <v>12</v>
      </c>
      <c r="AD365">
        <v>2</v>
      </c>
      <c r="AE365">
        <v>2</v>
      </c>
      <c r="AF365">
        <v>5</v>
      </c>
      <c r="AG365">
        <v>2</v>
      </c>
      <c r="AH365">
        <v>2</v>
      </c>
      <c r="AI365">
        <v>2</v>
      </c>
    </row>
    <row r="366" spans="1:35" x14ac:dyDescent="0.25">
      <c r="A366">
        <v>39</v>
      </c>
      <c r="B366" s="1" t="s">
        <v>35</v>
      </c>
      <c r="C366" s="1" t="s">
        <v>44</v>
      </c>
      <c r="D366">
        <v>1383</v>
      </c>
      <c r="E366" s="1" t="s">
        <v>61</v>
      </c>
      <c r="F366">
        <v>2</v>
      </c>
      <c r="G366">
        <v>3</v>
      </c>
      <c r="H366" s="1" t="s">
        <v>38</v>
      </c>
      <c r="I366">
        <v>1</v>
      </c>
      <c r="J366">
        <v>909</v>
      </c>
      <c r="K366">
        <v>4</v>
      </c>
      <c r="L366" s="1" t="s">
        <v>49</v>
      </c>
      <c r="M366">
        <v>42</v>
      </c>
      <c r="N366">
        <v>2</v>
      </c>
      <c r="O366">
        <v>2</v>
      </c>
      <c r="P366" s="1" t="s">
        <v>61</v>
      </c>
      <c r="Q366">
        <v>4</v>
      </c>
      <c r="R366" s="1" t="s">
        <v>41</v>
      </c>
      <c r="S366">
        <v>20816</v>
      </c>
      <c r="T366">
        <v>31160</v>
      </c>
      <c r="U366">
        <v>8</v>
      </c>
      <c r="V366" s="1" t="s">
        <v>42</v>
      </c>
      <c r="W366" s="1" t="s">
        <v>35</v>
      </c>
      <c r="X366">
        <v>11</v>
      </c>
      <c r="Y366">
        <v>3</v>
      </c>
      <c r="Z366">
        <v>3</v>
      </c>
      <c r="AA366">
        <v>80</v>
      </c>
      <c r="AB366">
        <v>2</v>
      </c>
      <c r="AC366">
        <v>13</v>
      </c>
      <c r="AD366">
        <v>2</v>
      </c>
      <c r="AE366">
        <v>3</v>
      </c>
      <c r="AF366">
        <v>5</v>
      </c>
      <c r="AG366">
        <v>4</v>
      </c>
      <c r="AH366">
        <v>0</v>
      </c>
      <c r="AI366">
        <v>4</v>
      </c>
    </row>
    <row r="367" spans="1:35" x14ac:dyDescent="0.25">
      <c r="A367">
        <v>33</v>
      </c>
      <c r="B367" s="1" t="s">
        <v>35</v>
      </c>
      <c r="C367" s="1" t="s">
        <v>44</v>
      </c>
      <c r="D367">
        <v>1075</v>
      </c>
      <c r="E367" s="1" t="s">
        <v>61</v>
      </c>
      <c r="F367">
        <v>3</v>
      </c>
      <c r="G367">
        <v>2</v>
      </c>
      <c r="H367" s="1" t="s">
        <v>61</v>
      </c>
      <c r="I367">
        <v>1</v>
      </c>
      <c r="J367">
        <v>910</v>
      </c>
      <c r="K367">
        <v>4</v>
      </c>
      <c r="L367" s="1" t="s">
        <v>39</v>
      </c>
      <c r="M367">
        <v>57</v>
      </c>
      <c r="N367">
        <v>3</v>
      </c>
      <c r="O367">
        <v>1</v>
      </c>
      <c r="P367" s="1" t="s">
        <v>61</v>
      </c>
      <c r="Q367">
        <v>2</v>
      </c>
      <c r="R367" s="1" t="s">
        <v>50</v>
      </c>
      <c r="S367">
        <v>9108</v>
      </c>
      <c r="T367">
        <v>90600</v>
      </c>
      <c r="U367">
        <v>3</v>
      </c>
      <c r="V367" s="1" t="s">
        <v>42</v>
      </c>
      <c r="W367" s="1" t="s">
        <v>43</v>
      </c>
      <c r="X367">
        <v>11</v>
      </c>
      <c r="Y367">
        <v>3</v>
      </c>
      <c r="Z367">
        <v>3</v>
      </c>
      <c r="AA367">
        <v>80</v>
      </c>
      <c r="AB367">
        <v>1</v>
      </c>
      <c r="AC367">
        <v>7</v>
      </c>
      <c r="AD367">
        <v>4</v>
      </c>
      <c r="AE367">
        <v>4</v>
      </c>
      <c r="AF367">
        <v>4</v>
      </c>
      <c r="AG367">
        <v>3</v>
      </c>
      <c r="AH367">
        <v>0</v>
      </c>
      <c r="AI367">
        <v>3</v>
      </c>
    </row>
    <row r="368" spans="1:35" x14ac:dyDescent="0.25">
      <c r="A368">
        <v>43</v>
      </c>
      <c r="B368" s="1" t="s">
        <v>35</v>
      </c>
      <c r="C368" s="1" t="s">
        <v>44</v>
      </c>
      <c r="D368">
        <v>177</v>
      </c>
      <c r="E368" s="1" t="s">
        <v>37</v>
      </c>
      <c r="F368">
        <v>8</v>
      </c>
      <c r="G368">
        <v>3</v>
      </c>
      <c r="H368" s="1" t="s">
        <v>38</v>
      </c>
      <c r="I368">
        <v>1</v>
      </c>
      <c r="J368">
        <v>920</v>
      </c>
      <c r="K368">
        <v>1</v>
      </c>
      <c r="L368" s="1" t="s">
        <v>49</v>
      </c>
      <c r="M368">
        <v>55</v>
      </c>
      <c r="N368">
        <v>3</v>
      </c>
      <c r="O368">
        <v>2</v>
      </c>
      <c r="P368" s="1" t="s">
        <v>51</v>
      </c>
      <c r="Q368">
        <v>2</v>
      </c>
      <c r="R368" s="1" t="s">
        <v>50</v>
      </c>
      <c r="S368">
        <v>19060</v>
      </c>
      <c r="T368">
        <v>95256</v>
      </c>
      <c r="U368">
        <v>4</v>
      </c>
      <c r="V368" s="1" t="s">
        <v>42</v>
      </c>
      <c r="W368" s="1" t="s">
        <v>35</v>
      </c>
      <c r="X368">
        <v>21</v>
      </c>
      <c r="Y368">
        <v>4</v>
      </c>
      <c r="Z368">
        <v>3</v>
      </c>
      <c r="AA368">
        <v>80</v>
      </c>
      <c r="AB368">
        <v>1</v>
      </c>
      <c r="AC368">
        <v>4</v>
      </c>
      <c r="AD368">
        <v>2</v>
      </c>
      <c r="AE368">
        <v>4</v>
      </c>
      <c r="AF368">
        <v>1</v>
      </c>
      <c r="AG368">
        <v>0</v>
      </c>
      <c r="AH368">
        <v>0</v>
      </c>
      <c r="AI368">
        <v>0</v>
      </c>
    </row>
    <row r="369" spans="1:35" x14ac:dyDescent="0.25">
      <c r="A369">
        <v>20</v>
      </c>
      <c r="B369" s="1" t="s">
        <v>43</v>
      </c>
      <c r="C369" s="1" t="s">
        <v>44</v>
      </c>
      <c r="D369">
        <v>500</v>
      </c>
      <c r="E369" s="1" t="s">
        <v>53</v>
      </c>
      <c r="F369">
        <v>2</v>
      </c>
      <c r="G369">
        <v>3</v>
      </c>
      <c r="H369" s="1" t="s">
        <v>48</v>
      </c>
      <c r="I369">
        <v>1</v>
      </c>
      <c r="J369">
        <v>922</v>
      </c>
      <c r="K369">
        <v>3</v>
      </c>
      <c r="L369" s="1" t="s">
        <v>49</v>
      </c>
      <c r="M369">
        <v>49</v>
      </c>
      <c r="N369">
        <v>2</v>
      </c>
      <c r="O369">
        <v>1</v>
      </c>
      <c r="P369" s="1" t="s">
        <v>54</v>
      </c>
      <c r="Q369">
        <v>3</v>
      </c>
      <c r="R369" s="1" t="s">
        <v>47</v>
      </c>
      <c r="S369">
        <v>8176</v>
      </c>
      <c r="T369">
        <v>88208</v>
      </c>
      <c r="U369">
        <v>1</v>
      </c>
      <c r="V369" s="1" t="s">
        <v>42</v>
      </c>
      <c r="W369" s="1" t="s">
        <v>35</v>
      </c>
      <c r="X369">
        <v>13</v>
      </c>
      <c r="Y369">
        <v>3</v>
      </c>
      <c r="Z369">
        <v>4</v>
      </c>
      <c r="AA369">
        <v>80</v>
      </c>
      <c r="AB369">
        <v>0</v>
      </c>
      <c r="AC369">
        <v>2</v>
      </c>
      <c r="AD369">
        <v>3</v>
      </c>
      <c r="AE369">
        <v>2</v>
      </c>
      <c r="AF369">
        <v>2</v>
      </c>
      <c r="AG369">
        <v>2</v>
      </c>
      <c r="AH369">
        <v>0</v>
      </c>
      <c r="AI369">
        <v>2</v>
      </c>
    </row>
    <row r="370" spans="1:35" x14ac:dyDescent="0.25">
      <c r="A370">
        <v>21</v>
      </c>
      <c r="B370" s="1" t="s">
        <v>43</v>
      </c>
      <c r="C370" s="1" t="s">
        <v>44</v>
      </c>
      <c r="D370">
        <v>1427</v>
      </c>
      <c r="E370" s="1" t="s">
        <v>37</v>
      </c>
      <c r="F370">
        <v>18</v>
      </c>
      <c r="G370">
        <v>1</v>
      </c>
      <c r="H370" s="1" t="s">
        <v>45</v>
      </c>
      <c r="I370">
        <v>1</v>
      </c>
      <c r="J370">
        <v>923</v>
      </c>
      <c r="K370">
        <v>4</v>
      </c>
      <c r="L370" s="1" t="s">
        <v>49</v>
      </c>
      <c r="M370">
        <v>65</v>
      </c>
      <c r="N370">
        <v>3</v>
      </c>
      <c r="O370">
        <v>1</v>
      </c>
      <c r="P370" s="1" t="s">
        <v>40</v>
      </c>
      <c r="Q370">
        <v>4</v>
      </c>
      <c r="R370" s="1" t="s">
        <v>47</v>
      </c>
      <c r="S370">
        <v>10772</v>
      </c>
      <c r="T370">
        <v>35480</v>
      </c>
      <c r="U370">
        <v>1</v>
      </c>
      <c r="V370" s="1" t="s">
        <v>42</v>
      </c>
      <c r="W370" s="1" t="s">
        <v>35</v>
      </c>
      <c r="X370">
        <v>19</v>
      </c>
      <c r="Y370">
        <v>3</v>
      </c>
      <c r="Z370">
        <v>1</v>
      </c>
      <c r="AA370">
        <v>80</v>
      </c>
      <c r="AB370">
        <v>0</v>
      </c>
      <c r="AC370">
        <v>1</v>
      </c>
      <c r="AD370">
        <v>3</v>
      </c>
      <c r="AE370">
        <v>2</v>
      </c>
      <c r="AF370">
        <v>1</v>
      </c>
      <c r="AG370">
        <v>0</v>
      </c>
      <c r="AH370">
        <v>0</v>
      </c>
      <c r="AI370">
        <v>0</v>
      </c>
    </row>
    <row r="371" spans="1:35" x14ac:dyDescent="0.25">
      <c r="A371">
        <v>22</v>
      </c>
      <c r="B371" s="1" t="s">
        <v>43</v>
      </c>
      <c r="C371" s="1" t="s">
        <v>44</v>
      </c>
      <c r="D371">
        <v>617</v>
      </c>
      <c r="E371" s="1" t="s">
        <v>37</v>
      </c>
      <c r="F371">
        <v>3</v>
      </c>
      <c r="G371">
        <v>1</v>
      </c>
      <c r="H371" s="1" t="s">
        <v>38</v>
      </c>
      <c r="I371">
        <v>1</v>
      </c>
      <c r="J371">
        <v>926</v>
      </c>
      <c r="K371">
        <v>2</v>
      </c>
      <c r="L371" s="1" t="s">
        <v>49</v>
      </c>
      <c r="M371">
        <v>34</v>
      </c>
      <c r="N371">
        <v>3</v>
      </c>
      <c r="O371">
        <v>2</v>
      </c>
      <c r="P371" s="1" t="s">
        <v>51</v>
      </c>
      <c r="Q371">
        <v>3</v>
      </c>
      <c r="R371" s="1" t="s">
        <v>41</v>
      </c>
      <c r="S371">
        <v>16684</v>
      </c>
      <c r="T371">
        <v>40088</v>
      </c>
      <c r="U371">
        <v>0</v>
      </c>
      <c r="V371" s="1" t="s">
        <v>42</v>
      </c>
      <c r="W371" s="1" t="s">
        <v>43</v>
      </c>
      <c r="X371">
        <v>19</v>
      </c>
      <c r="Y371">
        <v>3</v>
      </c>
      <c r="Z371">
        <v>1</v>
      </c>
      <c r="AA371">
        <v>80</v>
      </c>
      <c r="AB371">
        <v>1</v>
      </c>
      <c r="AC371">
        <v>4</v>
      </c>
      <c r="AD371">
        <v>3</v>
      </c>
      <c r="AE371">
        <v>4</v>
      </c>
      <c r="AF371">
        <v>3</v>
      </c>
      <c r="AG371">
        <v>2</v>
      </c>
      <c r="AH371">
        <v>0</v>
      </c>
      <c r="AI371">
        <v>2</v>
      </c>
    </row>
    <row r="372" spans="1:35" x14ac:dyDescent="0.25">
      <c r="A372">
        <v>41</v>
      </c>
      <c r="B372" s="1" t="s">
        <v>43</v>
      </c>
      <c r="C372" s="1" t="s">
        <v>44</v>
      </c>
      <c r="D372">
        <v>1085</v>
      </c>
      <c r="E372" s="1" t="s">
        <v>37</v>
      </c>
      <c r="F372">
        <v>2</v>
      </c>
      <c r="G372">
        <v>4</v>
      </c>
      <c r="H372" s="1" t="s">
        <v>38</v>
      </c>
      <c r="I372">
        <v>1</v>
      </c>
      <c r="J372">
        <v>927</v>
      </c>
      <c r="K372">
        <v>2</v>
      </c>
      <c r="L372" s="1" t="s">
        <v>49</v>
      </c>
      <c r="M372">
        <v>57</v>
      </c>
      <c r="N372">
        <v>1</v>
      </c>
      <c r="O372">
        <v>1</v>
      </c>
      <c r="P372" s="1" t="s">
        <v>46</v>
      </c>
      <c r="Q372">
        <v>4</v>
      </c>
      <c r="R372" s="1" t="s">
        <v>50</v>
      </c>
      <c r="S372">
        <v>11112</v>
      </c>
      <c r="T372">
        <v>70900</v>
      </c>
      <c r="U372">
        <v>4</v>
      </c>
      <c r="V372" s="1" t="s">
        <v>42</v>
      </c>
      <c r="W372" s="1" t="s">
        <v>43</v>
      </c>
      <c r="X372">
        <v>13</v>
      </c>
      <c r="Y372">
        <v>3</v>
      </c>
      <c r="Z372">
        <v>3</v>
      </c>
      <c r="AA372">
        <v>80</v>
      </c>
      <c r="AB372">
        <v>1</v>
      </c>
      <c r="AC372">
        <v>10</v>
      </c>
      <c r="AD372">
        <v>1</v>
      </c>
      <c r="AE372">
        <v>2</v>
      </c>
      <c r="AF372">
        <v>7</v>
      </c>
      <c r="AG372">
        <v>7</v>
      </c>
      <c r="AH372">
        <v>1</v>
      </c>
      <c r="AI372">
        <v>0</v>
      </c>
    </row>
    <row r="373" spans="1:35" x14ac:dyDescent="0.25">
      <c r="A373">
        <v>39</v>
      </c>
      <c r="B373" s="1" t="s">
        <v>43</v>
      </c>
      <c r="C373" s="1" t="s">
        <v>44</v>
      </c>
      <c r="D373">
        <v>1122</v>
      </c>
      <c r="E373" s="1" t="s">
        <v>37</v>
      </c>
      <c r="F373">
        <v>6</v>
      </c>
      <c r="G373">
        <v>3</v>
      </c>
      <c r="H373" s="1" t="s">
        <v>48</v>
      </c>
      <c r="I373">
        <v>1</v>
      </c>
      <c r="J373">
        <v>932</v>
      </c>
      <c r="K373">
        <v>4</v>
      </c>
      <c r="L373" s="1" t="s">
        <v>39</v>
      </c>
      <c r="M373">
        <v>70</v>
      </c>
      <c r="N373">
        <v>3</v>
      </c>
      <c r="O373">
        <v>1</v>
      </c>
      <c r="P373" s="1" t="s">
        <v>46</v>
      </c>
      <c r="Q373">
        <v>1</v>
      </c>
      <c r="R373" s="1" t="s">
        <v>41</v>
      </c>
      <c r="S373">
        <v>9616</v>
      </c>
      <c r="T373">
        <v>17212</v>
      </c>
      <c r="U373">
        <v>7</v>
      </c>
      <c r="V373" s="1" t="s">
        <v>42</v>
      </c>
      <c r="W373" s="1" t="s">
        <v>43</v>
      </c>
      <c r="X373">
        <v>21</v>
      </c>
      <c r="Y373">
        <v>4</v>
      </c>
      <c r="Z373">
        <v>4</v>
      </c>
      <c r="AA373">
        <v>80</v>
      </c>
      <c r="AB373">
        <v>0</v>
      </c>
      <c r="AC373">
        <v>8</v>
      </c>
      <c r="AD373">
        <v>2</v>
      </c>
      <c r="AE373">
        <v>1</v>
      </c>
      <c r="AF373">
        <v>2</v>
      </c>
      <c r="AG373">
        <v>2</v>
      </c>
      <c r="AH373">
        <v>2</v>
      </c>
      <c r="AI373">
        <v>2</v>
      </c>
    </row>
    <row r="374" spans="1:35" x14ac:dyDescent="0.25">
      <c r="A374">
        <v>35</v>
      </c>
      <c r="B374" s="1" t="s">
        <v>35</v>
      </c>
      <c r="C374" s="1" t="s">
        <v>44</v>
      </c>
      <c r="D374">
        <v>1137</v>
      </c>
      <c r="E374" s="1" t="s">
        <v>37</v>
      </c>
      <c r="F374">
        <v>21</v>
      </c>
      <c r="G374">
        <v>1</v>
      </c>
      <c r="H374" s="1" t="s">
        <v>38</v>
      </c>
      <c r="I374">
        <v>1</v>
      </c>
      <c r="J374">
        <v>942</v>
      </c>
      <c r="K374">
        <v>4</v>
      </c>
      <c r="L374" s="1" t="s">
        <v>49</v>
      </c>
      <c r="M374">
        <v>51</v>
      </c>
      <c r="N374">
        <v>3</v>
      </c>
      <c r="O374">
        <v>2</v>
      </c>
      <c r="P374" s="1" t="s">
        <v>57</v>
      </c>
      <c r="Q374">
        <v>4</v>
      </c>
      <c r="R374" s="1" t="s">
        <v>41</v>
      </c>
      <c r="S374">
        <v>16056</v>
      </c>
      <c r="T374">
        <v>76680</v>
      </c>
      <c r="U374">
        <v>1</v>
      </c>
      <c r="V374" s="1" t="s">
        <v>42</v>
      </c>
      <c r="W374" s="1" t="s">
        <v>43</v>
      </c>
      <c r="X374">
        <v>25</v>
      </c>
      <c r="Y374">
        <v>4</v>
      </c>
      <c r="Z374">
        <v>4</v>
      </c>
      <c r="AA374">
        <v>80</v>
      </c>
      <c r="AB374">
        <v>1</v>
      </c>
      <c r="AC374">
        <v>10</v>
      </c>
      <c r="AD374">
        <v>2</v>
      </c>
      <c r="AE374">
        <v>1</v>
      </c>
      <c r="AF374">
        <v>10</v>
      </c>
      <c r="AG374">
        <v>6</v>
      </c>
      <c r="AH374">
        <v>0</v>
      </c>
      <c r="AI374">
        <v>7</v>
      </c>
    </row>
    <row r="375" spans="1:35" x14ac:dyDescent="0.25">
      <c r="A375">
        <v>48</v>
      </c>
      <c r="B375" s="1" t="s">
        <v>35</v>
      </c>
      <c r="C375" s="1" t="s">
        <v>44</v>
      </c>
      <c r="D375">
        <v>1469</v>
      </c>
      <c r="E375" s="1" t="s">
        <v>37</v>
      </c>
      <c r="F375">
        <v>20</v>
      </c>
      <c r="G375">
        <v>4</v>
      </c>
      <c r="H375" s="1" t="s">
        <v>48</v>
      </c>
      <c r="I375">
        <v>1</v>
      </c>
      <c r="J375">
        <v>945</v>
      </c>
      <c r="K375">
        <v>4</v>
      </c>
      <c r="L375" s="1" t="s">
        <v>39</v>
      </c>
      <c r="M375">
        <v>51</v>
      </c>
      <c r="N375">
        <v>3</v>
      </c>
      <c r="O375">
        <v>1</v>
      </c>
      <c r="P375" s="1" t="s">
        <v>40</v>
      </c>
      <c r="Q375">
        <v>3</v>
      </c>
      <c r="R375" s="1" t="s">
        <v>41</v>
      </c>
      <c r="S375">
        <v>9036</v>
      </c>
      <c r="T375">
        <v>22172</v>
      </c>
      <c r="U375">
        <v>4</v>
      </c>
      <c r="V375" s="1" t="s">
        <v>42</v>
      </c>
      <c r="W375" s="1" t="s">
        <v>35</v>
      </c>
      <c r="X375">
        <v>17</v>
      </c>
      <c r="Y375">
        <v>3</v>
      </c>
      <c r="Z375">
        <v>1</v>
      </c>
      <c r="AA375">
        <v>80</v>
      </c>
      <c r="AB375">
        <v>2</v>
      </c>
      <c r="AC375">
        <v>13</v>
      </c>
      <c r="AD375">
        <v>2</v>
      </c>
      <c r="AE375">
        <v>2</v>
      </c>
      <c r="AF375">
        <v>0</v>
      </c>
      <c r="AG375">
        <v>0</v>
      </c>
      <c r="AH375">
        <v>0</v>
      </c>
      <c r="AI375">
        <v>0</v>
      </c>
    </row>
    <row r="376" spans="1:35" x14ac:dyDescent="0.25">
      <c r="A376">
        <v>32</v>
      </c>
      <c r="B376" s="1" t="s">
        <v>35</v>
      </c>
      <c r="C376" s="1" t="s">
        <v>52</v>
      </c>
      <c r="D376">
        <v>1184</v>
      </c>
      <c r="E376" s="1" t="s">
        <v>37</v>
      </c>
      <c r="F376">
        <v>1</v>
      </c>
      <c r="G376">
        <v>3</v>
      </c>
      <c r="H376" s="1" t="s">
        <v>38</v>
      </c>
      <c r="I376">
        <v>1</v>
      </c>
      <c r="J376">
        <v>951</v>
      </c>
      <c r="K376">
        <v>3</v>
      </c>
      <c r="L376" s="1" t="s">
        <v>49</v>
      </c>
      <c r="M376">
        <v>70</v>
      </c>
      <c r="N376">
        <v>2</v>
      </c>
      <c r="O376">
        <v>1</v>
      </c>
      <c r="P376" s="1" t="s">
        <v>46</v>
      </c>
      <c r="Q376">
        <v>2</v>
      </c>
      <c r="R376" s="1" t="s">
        <v>41</v>
      </c>
      <c r="S376">
        <v>9328</v>
      </c>
      <c r="T376">
        <v>15896</v>
      </c>
      <c r="U376">
        <v>6</v>
      </c>
      <c r="V376" s="1" t="s">
        <v>42</v>
      </c>
      <c r="W376" s="1" t="s">
        <v>35</v>
      </c>
      <c r="X376">
        <v>20</v>
      </c>
      <c r="Y376">
        <v>4</v>
      </c>
      <c r="Z376">
        <v>3</v>
      </c>
      <c r="AA376">
        <v>80</v>
      </c>
      <c r="AB376">
        <v>0</v>
      </c>
      <c r="AC376">
        <v>5</v>
      </c>
      <c r="AD376">
        <v>3</v>
      </c>
      <c r="AE376">
        <v>3</v>
      </c>
      <c r="AF376">
        <v>3</v>
      </c>
      <c r="AG376">
        <v>0</v>
      </c>
      <c r="AH376">
        <v>0</v>
      </c>
      <c r="AI376">
        <v>2</v>
      </c>
    </row>
    <row r="377" spans="1:35" x14ac:dyDescent="0.25">
      <c r="A377">
        <v>25</v>
      </c>
      <c r="B377" s="1" t="s">
        <v>43</v>
      </c>
      <c r="C377" s="1" t="s">
        <v>44</v>
      </c>
      <c r="D377">
        <v>867</v>
      </c>
      <c r="E377" s="1" t="s">
        <v>53</v>
      </c>
      <c r="F377">
        <v>19</v>
      </c>
      <c r="G377">
        <v>2</v>
      </c>
      <c r="H377" s="1" t="s">
        <v>58</v>
      </c>
      <c r="I377">
        <v>1</v>
      </c>
      <c r="J377">
        <v>952</v>
      </c>
      <c r="K377">
        <v>3</v>
      </c>
      <c r="L377" s="1" t="s">
        <v>39</v>
      </c>
      <c r="M377">
        <v>36</v>
      </c>
      <c r="N377">
        <v>2</v>
      </c>
      <c r="O377">
        <v>1</v>
      </c>
      <c r="P377" s="1" t="s">
        <v>54</v>
      </c>
      <c r="Q377">
        <v>2</v>
      </c>
      <c r="R377" s="1" t="s">
        <v>41</v>
      </c>
      <c r="S377">
        <v>9652</v>
      </c>
      <c r="T377">
        <v>75192</v>
      </c>
      <c r="U377">
        <v>1</v>
      </c>
      <c r="V377" s="1" t="s">
        <v>42</v>
      </c>
      <c r="W377" s="1" t="s">
        <v>43</v>
      </c>
      <c r="X377">
        <v>18</v>
      </c>
      <c r="Y377">
        <v>3</v>
      </c>
      <c r="Z377">
        <v>3</v>
      </c>
      <c r="AA377">
        <v>80</v>
      </c>
      <c r="AB377">
        <v>3</v>
      </c>
      <c r="AC377">
        <v>1</v>
      </c>
      <c r="AD377">
        <v>2</v>
      </c>
      <c r="AE377">
        <v>3</v>
      </c>
      <c r="AF377">
        <v>1</v>
      </c>
      <c r="AG377">
        <v>0</v>
      </c>
      <c r="AH377">
        <v>0</v>
      </c>
      <c r="AI377">
        <v>0</v>
      </c>
    </row>
    <row r="378" spans="1:35" x14ac:dyDescent="0.25">
      <c r="A378">
        <v>41</v>
      </c>
      <c r="B378" s="1" t="s">
        <v>35</v>
      </c>
      <c r="C378" s="1" t="s">
        <v>44</v>
      </c>
      <c r="D378">
        <v>263</v>
      </c>
      <c r="E378" s="1" t="s">
        <v>37</v>
      </c>
      <c r="F378">
        <v>6</v>
      </c>
      <c r="G378">
        <v>3</v>
      </c>
      <c r="H378" s="1" t="s">
        <v>48</v>
      </c>
      <c r="I378">
        <v>1</v>
      </c>
      <c r="J378">
        <v>957</v>
      </c>
      <c r="K378">
        <v>4</v>
      </c>
      <c r="L378" s="1" t="s">
        <v>39</v>
      </c>
      <c r="M378">
        <v>59</v>
      </c>
      <c r="N378">
        <v>3</v>
      </c>
      <c r="O378">
        <v>1</v>
      </c>
      <c r="P378" s="1" t="s">
        <v>46</v>
      </c>
      <c r="Q378">
        <v>1</v>
      </c>
      <c r="R378" s="1" t="s">
        <v>47</v>
      </c>
      <c r="S378">
        <v>18884</v>
      </c>
      <c r="T378">
        <v>12476</v>
      </c>
      <c r="U378">
        <v>2</v>
      </c>
      <c r="V378" s="1" t="s">
        <v>42</v>
      </c>
      <c r="W378" s="1" t="s">
        <v>43</v>
      </c>
      <c r="X378">
        <v>13</v>
      </c>
      <c r="Y378">
        <v>3</v>
      </c>
      <c r="Z378">
        <v>3</v>
      </c>
      <c r="AA378">
        <v>80</v>
      </c>
      <c r="AB378">
        <v>0</v>
      </c>
      <c r="AC378">
        <v>20</v>
      </c>
      <c r="AD378">
        <v>3</v>
      </c>
      <c r="AE378">
        <v>3</v>
      </c>
      <c r="AF378">
        <v>18</v>
      </c>
      <c r="AG378">
        <v>13</v>
      </c>
      <c r="AH378">
        <v>2</v>
      </c>
      <c r="AI378">
        <v>17</v>
      </c>
    </row>
    <row r="379" spans="1:35" x14ac:dyDescent="0.25">
      <c r="A379">
        <v>36</v>
      </c>
      <c r="B379" s="1" t="s">
        <v>35</v>
      </c>
      <c r="C379" s="1" t="s">
        <v>44</v>
      </c>
      <c r="D379">
        <v>938</v>
      </c>
      <c r="E379" s="1" t="s">
        <v>37</v>
      </c>
      <c r="F379">
        <v>2</v>
      </c>
      <c r="G379">
        <v>4</v>
      </c>
      <c r="H379" s="1" t="s">
        <v>48</v>
      </c>
      <c r="I379">
        <v>1</v>
      </c>
      <c r="J379">
        <v>958</v>
      </c>
      <c r="K379">
        <v>3</v>
      </c>
      <c r="L379" s="1" t="s">
        <v>39</v>
      </c>
      <c r="M379">
        <v>79</v>
      </c>
      <c r="N379">
        <v>3</v>
      </c>
      <c r="O379">
        <v>1</v>
      </c>
      <c r="P379" s="1" t="s">
        <v>46</v>
      </c>
      <c r="Q379">
        <v>3</v>
      </c>
      <c r="R379" s="1" t="s">
        <v>47</v>
      </c>
      <c r="S379">
        <v>10076</v>
      </c>
      <c r="T379">
        <v>49148</v>
      </c>
      <c r="U379">
        <v>4</v>
      </c>
      <c r="V379" s="1" t="s">
        <v>42</v>
      </c>
      <c r="W379" s="1" t="s">
        <v>35</v>
      </c>
      <c r="X379">
        <v>21</v>
      </c>
      <c r="Y379">
        <v>4</v>
      </c>
      <c r="Z379">
        <v>3</v>
      </c>
      <c r="AA379">
        <v>80</v>
      </c>
      <c r="AB379">
        <v>0</v>
      </c>
      <c r="AC379">
        <v>16</v>
      </c>
      <c r="AD379">
        <v>6</v>
      </c>
      <c r="AE379">
        <v>3</v>
      </c>
      <c r="AF379">
        <v>11</v>
      </c>
      <c r="AG379">
        <v>8</v>
      </c>
      <c r="AH379">
        <v>3</v>
      </c>
      <c r="AI379">
        <v>9</v>
      </c>
    </row>
    <row r="380" spans="1:35" x14ac:dyDescent="0.25">
      <c r="A380">
        <v>20</v>
      </c>
      <c r="B380" s="1" t="s">
        <v>43</v>
      </c>
      <c r="C380" s="1" t="s">
        <v>44</v>
      </c>
      <c r="D380">
        <v>129</v>
      </c>
      <c r="E380" s="1" t="s">
        <v>37</v>
      </c>
      <c r="F380">
        <v>4</v>
      </c>
      <c r="G380">
        <v>3</v>
      </c>
      <c r="H380" s="1" t="s">
        <v>60</v>
      </c>
      <c r="I380">
        <v>1</v>
      </c>
      <c r="J380">
        <v>960</v>
      </c>
      <c r="K380">
        <v>1</v>
      </c>
      <c r="L380" s="1" t="s">
        <v>39</v>
      </c>
      <c r="M380">
        <v>84</v>
      </c>
      <c r="N380">
        <v>3</v>
      </c>
      <c r="O380">
        <v>1</v>
      </c>
      <c r="P380" s="1" t="s">
        <v>46</v>
      </c>
      <c r="Q380">
        <v>1</v>
      </c>
      <c r="R380" s="1" t="s">
        <v>47</v>
      </c>
      <c r="S380">
        <v>11892</v>
      </c>
      <c r="T380">
        <v>52032</v>
      </c>
      <c r="U380">
        <v>1</v>
      </c>
      <c r="V380" s="1" t="s">
        <v>42</v>
      </c>
      <c r="W380" s="1" t="s">
        <v>35</v>
      </c>
      <c r="X380">
        <v>19</v>
      </c>
      <c r="Y380">
        <v>3</v>
      </c>
      <c r="Z380">
        <v>2</v>
      </c>
      <c r="AA380">
        <v>80</v>
      </c>
      <c r="AB380">
        <v>0</v>
      </c>
      <c r="AC380">
        <v>1</v>
      </c>
      <c r="AD380">
        <v>2</v>
      </c>
      <c r="AE380">
        <v>3</v>
      </c>
      <c r="AF380">
        <v>1</v>
      </c>
      <c r="AG380">
        <v>0</v>
      </c>
      <c r="AH380">
        <v>0</v>
      </c>
      <c r="AI380">
        <v>0</v>
      </c>
    </row>
    <row r="381" spans="1:35" x14ac:dyDescent="0.25">
      <c r="A381">
        <v>31</v>
      </c>
      <c r="B381" s="1" t="s">
        <v>35</v>
      </c>
      <c r="C381" s="1" t="s">
        <v>44</v>
      </c>
      <c r="D381">
        <v>616</v>
      </c>
      <c r="E381" s="1" t="s">
        <v>37</v>
      </c>
      <c r="F381">
        <v>12</v>
      </c>
      <c r="G381">
        <v>3</v>
      </c>
      <c r="H381" s="1" t="s">
        <v>48</v>
      </c>
      <c r="I381">
        <v>1</v>
      </c>
      <c r="J381">
        <v>961</v>
      </c>
      <c r="K381">
        <v>4</v>
      </c>
      <c r="L381" s="1" t="s">
        <v>49</v>
      </c>
      <c r="M381">
        <v>41</v>
      </c>
      <c r="N381">
        <v>3</v>
      </c>
      <c r="O381">
        <v>2</v>
      </c>
      <c r="P381" s="1" t="s">
        <v>57</v>
      </c>
      <c r="Q381">
        <v>4</v>
      </c>
      <c r="R381" s="1" t="s">
        <v>41</v>
      </c>
      <c r="S381">
        <v>23420</v>
      </c>
      <c r="T381">
        <v>69476</v>
      </c>
      <c r="U381">
        <v>0</v>
      </c>
      <c r="V381" s="1" t="s">
        <v>42</v>
      </c>
      <c r="W381" s="1" t="s">
        <v>43</v>
      </c>
      <c r="X381">
        <v>11</v>
      </c>
      <c r="Y381">
        <v>3</v>
      </c>
      <c r="Z381">
        <v>3</v>
      </c>
      <c r="AA381">
        <v>80</v>
      </c>
      <c r="AB381">
        <v>2</v>
      </c>
      <c r="AC381">
        <v>10</v>
      </c>
      <c r="AD381">
        <v>2</v>
      </c>
      <c r="AE381">
        <v>1</v>
      </c>
      <c r="AF381">
        <v>9</v>
      </c>
      <c r="AG381">
        <v>7</v>
      </c>
      <c r="AH381">
        <v>8</v>
      </c>
      <c r="AI381">
        <v>5</v>
      </c>
    </row>
    <row r="382" spans="1:35" x14ac:dyDescent="0.25">
      <c r="A382">
        <v>40</v>
      </c>
      <c r="B382" s="1" t="s">
        <v>35</v>
      </c>
      <c r="C382" s="1" t="s">
        <v>36</v>
      </c>
      <c r="D382">
        <v>1469</v>
      </c>
      <c r="E382" s="1" t="s">
        <v>37</v>
      </c>
      <c r="F382">
        <v>9</v>
      </c>
      <c r="G382">
        <v>4</v>
      </c>
      <c r="H382" s="1" t="s">
        <v>48</v>
      </c>
      <c r="I382">
        <v>1</v>
      </c>
      <c r="J382">
        <v>964</v>
      </c>
      <c r="K382">
        <v>4</v>
      </c>
      <c r="L382" s="1" t="s">
        <v>39</v>
      </c>
      <c r="M382">
        <v>35</v>
      </c>
      <c r="N382">
        <v>3</v>
      </c>
      <c r="O382">
        <v>1</v>
      </c>
      <c r="P382" s="1" t="s">
        <v>40</v>
      </c>
      <c r="Q382">
        <v>2</v>
      </c>
      <c r="R382" s="1" t="s">
        <v>50</v>
      </c>
      <c r="S382">
        <v>14468</v>
      </c>
      <c r="T382">
        <v>100252</v>
      </c>
      <c r="U382">
        <v>8</v>
      </c>
      <c r="V382" s="1" t="s">
        <v>42</v>
      </c>
      <c r="W382" s="1" t="s">
        <v>43</v>
      </c>
      <c r="X382">
        <v>14</v>
      </c>
      <c r="Y382">
        <v>3</v>
      </c>
      <c r="Z382">
        <v>4</v>
      </c>
      <c r="AA382">
        <v>80</v>
      </c>
      <c r="AB382">
        <v>1</v>
      </c>
      <c r="AC382">
        <v>3</v>
      </c>
      <c r="AD382">
        <v>2</v>
      </c>
      <c r="AE382">
        <v>3</v>
      </c>
      <c r="AF382">
        <v>1</v>
      </c>
      <c r="AG382">
        <v>1</v>
      </c>
      <c r="AH382">
        <v>0</v>
      </c>
      <c r="AI382">
        <v>0</v>
      </c>
    </row>
    <row r="383" spans="1:35" x14ac:dyDescent="0.25">
      <c r="A383">
        <v>32</v>
      </c>
      <c r="B383" s="1" t="s">
        <v>35</v>
      </c>
      <c r="C383" s="1" t="s">
        <v>44</v>
      </c>
      <c r="D383">
        <v>498</v>
      </c>
      <c r="E383" s="1" t="s">
        <v>37</v>
      </c>
      <c r="F383">
        <v>3</v>
      </c>
      <c r="G383">
        <v>4</v>
      </c>
      <c r="H383" s="1" t="s">
        <v>48</v>
      </c>
      <c r="I383">
        <v>1</v>
      </c>
      <c r="J383">
        <v>966</v>
      </c>
      <c r="K383">
        <v>3</v>
      </c>
      <c r="L383" s="1" t="s">
        <v>49</v>
      </c>
      <c r="M383">
        <v>93</v>
      </c>
      <c r="N383">
        <v>3</v>
      </c>
      <c r="O383">
        <v>2</v>
      </c>
      <c r="P383" s="1" t="s">
        <v>51</v>
      </c>
      <c r="Q383">
        <v>1</v>
      </c>
      <c r="R383" s="1" t="s">
        <v>41</v>
      </c>
      <c r="S383">
        <v>26900</v>
      </c>
      <c r="T383">
        <v>54216</v>
      </c>
      <c r="U383">
        <v>1</v>
      </c>
      <c r="V383" s="1" t="s">
        <v>42</v>
      </c>
      <c r="W383" s="1" t="s">
        <v>35</v>
      </c>
      <c r="X383">
        <v>12</v>
      </c>
      <c r="Y383">
        <v>3</v>
      </c>
      <c r="Z383">
        <v>3</v>
      </c>
      <c r="AA383">
        <v>80</v>
      </c>
      <c r="AB383">
        <v>1</v>
      </c>
      <c r="AC383">
        <v>8</v>
      </c>
      <c r="AD383">
        <v>2</v>
      </c>
      <c r="AE383">
        <v>4</v>
      </c>
      <c r="AF383">
        <v>8</v>
      </c>
      <c r="AG383">
        <v>7</v>
      </c>
      <c r="AH383">
        <v>6</v>
      </c>
      <c r="AI383">
        <v>3</v>
      </c>
    </row>
    <row r="384" spans="1:35" x14ac:dyDescent="0.25">
      <c r="A384">
        <v>33</v>
      </c>
      <c r="B384" s="1" t="s">
        <v>35</v>
      </c>
      <c r="C384" s="1" t="s">
        <v>44</v>
      </c>
      <c r="D384">
        <v>1069</v>
      </c>
      <c r="E384" s="1" t="s">
        <v>37</v>
      </c>
      <c r="F384">
        <v>1</v>
      </c>
      <c r="G384">
        <v>3</v>
      </c>
      <c r="H384" s="1" t="s">
        <v>38</v>
      </c>
      <c r="I384">
        <v>1</v>
      </c>
      <c r="J384">
        <v>969</v>
      </c>
      <c r="K384">
        <v>2</v>
      </c>
      <c r="L384" s="1" t="s">
        <v>49</v>
      </c>
      <c r="M384">
        <v>42</v>
      </c>
      <c r="N384">
        <v>2</v>
      </c>
      <c r="O384">
        <v>2</v>
      </c>
      <c r="P384" s="1" t="s">
        <v>57</v>
      </c>
      <c r="Q384">
        <v>4</v>
      </c>
      <c r="R384" s="1" t="s">
        <v>47</v>
      </c>
      <c r="S384">
        <v>27796</v>
      </c>
      <c r="T384">
        <v>49164</v>
      </c>
      <c r="U384">
        <v>0</v>
      </c>
      <c r="V384" s="1" t="s">
        <v>42</v>
      </c>
      <c r="W384" s="1" t="s">
        <v>35</v>
      </c>
      <c r="X384">
        <v>14</v>
      </c>
      <c r="Y384">
        <v>3</v>
      </c>
      <c r="Z384">
        <v>1</v>
      </c>
      <c r="AA384">
        <v>80</v>
      </c>
      <c r="AB384">
        <v>0</v>
      </c>
      <c r="AC384">
        <v>6</v>
      </c>
      <c r="AD384">
        <v>3</v>
      </c>
      <c r="AE384">
        <v>3</v>
      </c>
      <c r="AF384">
        <v>5</v>
      </c>
      <c r="AG384">
        <v>0</v>
      </c>
      <c r="AH384">
        <v>1</v>
      </c>
      <c r="AI384">
        <v>4</v>
      </c>
    </row>
    <row r="385" spans="1:35" x14ac:dyDescent="0.25">
      <c r="A385">
        <v>37</v>
      </c>
      <c r="B385" s="1" t="s">
        <v>43</v>
      </c>
      <c r="C385" s="1" t="s">
        <v>44</v>
      </c>
      <c r="D385">
        <v>625</v>
      </c>
      <c r="E385" s="1" t="s">
        <v>53</v>
      </c>
      <c r="F385">
        <v>1</v>
      </c>
      <c r="G385">
        <v>4</v>
      </c>
      <c r="H385" s="1" t="s">
        <v>38</v>
      </c>
      <c r="I385">
        <v>1</v>
      </c>
      <c r="J385">
        <v>970</v>
      </c>
      <c r="K385">
        <v>1</v>
      </c>
      <c r="L385" s="1" t="s">
        <v>39</v>
      </c>
      <c r="M385">
        <v>46</v>
      </c>
      <c r="N385">
        <v>2</v>
      </c>
      <c r="O385">
        <v>3</v>
      </c>
      <c r="P385" s="1" t="s">
        <v>59</v>
      </c>
      <c r="Q385">
        <v>3</v>
      </c>
      <c r="R385" s="1" t="s">
        <v>41</v>
      </c>
      <c r="S385">
        <v>42436</v>
      </c>
      <c r="T385">
        <v>59688</v>
      </c>
      <c r="U385">
        <v>5</v>
      </c>
      <c r="V385" s="1" t="s">
        <v>42</v>
      </c>
      <c r="W385" s="1" t="s">
        <v>35</v>
      </c>
      <c r="X385">
        <v>11</v>
      </c>
      <c r="Y385">
        <v>3</v>
      </c>
      <c r="Z385">
        <v>3</v>
      </c>
      <c r="AA385">
        <v>80</v>
      </c>
      <c r="AB385">
        <v>0</v>
      </c>
      <c r="AC385">
        <v>17</v>
      </c>
      <c r="AD385">
        <v>2</v>
      </c>
      <c r="AE385">
        <v>1</v>
      </c>
      <c r="AF385">
        <v>14</v>
      </c>
      <c r="AG385">
        <v>1</v>
      </c>
      <c r="AH385">
        <v>11</v>
      </c>
      <c r="AI385">
        <v>7</v>
      </c>
    </row>
    <row r="386" spans="1:35" x14ac:dyDescent="0.25">
      <c r="A386">
        <v>45</v>
      </c>
      <c r="B386" s="1" t="s">
        <v>35</v>
      </c>
      <c r="C386" s="1" t="s">
        <v>52</v>
      </c>
      <c r="D386">
        <v>805</v>
      </c>
      <c r="E386" s="1" t="s">
        <v>37</v>
      </c>
      <c r="F386">
        <v>4</v>
      </c>
      <c r="G386">
        <v>2</v>
      </c>
      <c r="H386" s="1" t="s">
        <v>38</v>
      </c>
      <c r="I386">
        <v>1</v>
      </c>
      <c r="J386">
        <v>972</v>
      </c>
      <c r="K386">
        <v>3</v>
      </c>
      <c r="L386" s="1" t="s">
        <v>39</v>
      </c>
      <c r="M386">
        <v>57</v>
      </c>
      <c r="N386">
        <v>3</v>
      </c>
      <c r="O386">
        <v>2</v>
      </c>
      <c r="P386" s="1" t="s">
        <v>46</v>
      </c>
      <c r="Q386">
        <v>2</v>
      </c>
      <c r="R386" s="1" t="s">
        <v>41</v>
      </c>
      <c r="S386">
        <v>17788</v>
      </c>
      <c r="T386">
        <v>92652</v>
      </c>
      <c r="U386">
        <v>1</v>
      </c>
      <c r="V386" s="1" t="s">
        <v>42</v>
      </c>
      <c r="W386" s="1" t="s">
        <v>35</v>
      </c>
      <c r="X386">
        <v>12</v>
      </c>
      <c r="Y386">
        <v>3</v>
      </c>
      <c r="Z386">
        <v>2</v>
      </c>
      <c r="AA386">
        <v>80</v>
      </c>
      <c r="AB386">
        <v>0</v>
      </c>
      <c r="AC386">
        <v>9</v>
      </c>
      <c r="AD386">
        <v>5</v>
      </c>
      <c r="AE386">
        <v>2</v>
      </c>
      <c r="AF386">
        <v>9</v>
      </c>
      <c r="AG386">
        <v>7</v>
      </c>
      <c r="AH386">
        <v>0</v>
      </c>
      <c r="AI386">
        <v>8</v>
      </c>
    </row>
    <row r="387" spans="1:35" x14ac:dyDescent="0.25">
      <c r="A387">
        <v>29</v>
      </c>
      <c r="B387" s="1" t="s">
        <v>35</v>
      </c>
      <c r="C387" s="1" t="s">
        <v>36</v>
      </c>
      <c r="D387">
        <v>1404</v>
      </c>
      <c r="E387" s="1" t="s">
        <v>53</v>
      </c>
      <c r="F387">
        <v>20</v>
      </c>
      <c r="G387">
        <v>3</v>
      </c>
      <c r="H387" s="1" t="s">
        <v>60</v>
      </c>
      <c r="I387">
        <v>1</v>
      </c>
      <c r="J387">
        <v>974</v>
      </c>
      <c r="K387">
        <v>3</v>
      </c>
      <c r="L387" s="1" t="s">
        <v>49</v>
      </c>
      <c r="M387">
        <v>84</v>
      </c>
      <c r="N387">
        <v>3</v>
      </c>
      <c r="O387">
        <v>1</v>
      </c>
      <c r="P387" s="1" t="s">
        <v>54</v>
      </c>
      <c r="Q387">
        <v>4</v>
      </c>
      <c r="R387" s="1" t="s">
        <v>41</v>
      </c>
      <c r="S387">
        <v>8628</v>
      </c>
      <c r="T387">
        <v>72812</v>
      </c>
      <c r="U387">
        <v>1</v>
      </c>
      <c r="V387" s="1" t="s">
        <v>42</v>
      </c>
      <c r="W387" s="1" t="s">
        <v>35</v>
      </c>
      <c r="X387">
        <v>15</v>
      </c>
      <c r="Y387">
        <v>3</v>
      </c>
      <c r="Z387">
        <v>2</v>
      </c>
      <c r="AA387">
        <v>80</v>
      </c>
      <c r="AB387">
        <v>1</v>
      </c>
      <c r="AC387">
        <v>3</v>
      </c>
      <c r="AD387">
        <v>5</v>
      </c>
      <c r="AE387">
        <v>3</v>
      </c>
      <c r="AF387">
        <v>3</v>
      </c>
      <c r="AG387">
        <v>1</v>
      </c>
      <c r="AH387">
        <v>0</v>
      </c>
      <c r="AI387">
        <v>2</v>
      </c>
    </row>
    <row r="388" spans="1:35" x14ac:dyDescent="0.25">
      <c r="A388">
        <v>52</v>
      </c>
      <c r="B388" s="1" t="s">
        <v>35</v>
      </c>
      <c r="C388" s="1" t="s">
        <v>44</v>
      </c>
      <c r="D388">
        <v>1053</v>
      </c>
      <c r="E388" s="1" t="s">
        <v>37</v>
      </c>
      <c r="F388">
        <v>1</v>
      </c>
      <c r="G388">
        <v>2</v>
      </c>
      <c r="H388" s="1" t="s">
        <v>38</v>
      </c>
      <c r="I388">
        <v>1</v>
      </c>
      <c r="J388">
        <v>976</v>
      </c>
      <c r="K388">
        <v>4</v>
      </c>
      <c r="L388" s="1" t="s">
        <v>39</v>
      </c>
      <c r="M388">
        <v>70</v>
      </c>
      <c r="N388">
        <v>3</v>
      </c>
      <c r="O388">
        <v>4</v>
      </c>
      <c r="P388" s="1" t="s">
        <v>56</v>
      </c>
      <c r="Q388">
        <v>4</v>
      </c>
      <c r="R388" s="1" t="s">
        <v>41</v>
      </c>
      <c r="S388">
        <v>68396</v>
      </c>
      <c r="T388">
        <v>55316</v>
      </c>
      <c r="U388">
        <v>2</v>
      </c>
      <c r="V388" s="1" t="s">
        <v>42</v>
      </c>
      <c r="W388" s="1" t="s">
        <v>35</v>
      </c>
      <c r="X388">
        <v>15</v>
      </c>
      <c r="Y388">
        <v>3</v>
      </c>
      <c r="Z388">
        <v>2</v>
      </c>
      <c r="AA388">
        <v>80</v>
      </c>
      <c r="AB388">
        <v>1</v>
      </c>
      <c r="AC388">
        <v>26</v>
      </c>
      <c r="AD388">
        <v>2</v>
      </c>
      <c r="AE388">
        <v>2</v>
      </c>
      <c r="AF388">
        <v>9</v>
      </c>
      <c r="AG388">
        <v>8</v>
      </c>
      <c r="AH388">
        <v>7</v>
      </c>
      <c r="AI388">
        <v>8</v>
      </c>
    </row>
    <row r="389" spans="1:35" x14ac:dyDescent="0.25">
      <c r="A389">
        <v>53</v>
      </c>
      <c r="B389" s="1" t="s">
        <v>35</v>
      </c>
      <c r="C389" s="1" t="s">
        <v>44</v>
      </c>
      <c r="D389">
        <v>1376</v>
      </c>
      <c r="E389" s="1" t="s">
        <v>53</v>
      </c>
      <c r="F389">
        <v>2</v>
      </c>
      <c r="G389">
        <v>2</v>
      </c>
      <c r="H389" s="1" t="s">
        <v>48</v>
      </c>
      <c r="I389">
        <v>1</v>
      </c>
      <c r="J389">
        <v>981</v>
      </c>
      <c r="K389">
        <v>3</v>
      </c>
      <c r="L389" s="1" t="s">
        <v>39</v>
      </c>
      <c r="M389">
        <v>45</v>
      </c>
      <c r="N389">
        <v>3</v>
      </c>
      <c r="O389">
        <v>4</v>
      </c>
      <c r="P389" s="1" t="s">
        <v>56</v>
      </c>
      <c r="Q389">
        <v>3</v>
      </c>
      <c r="R389" s="1" t="s">
        <v>50</v>
      </c>
      <c r="S389">
        <v>59408</v>
      </c>
      <c r="T389">
        <v>55752</v>
      </c>
      <c r="U389">
        <v>6</v>
      </c>
      <c r="V389" s="1" t="s">
        <v>42</v>
      </c>
      <c r="W389" s="1" t="s">
        <v>35</v>
      </c>
      <c r="X389">
        <v>13</v>
      </c>
      <c r="Y389">
        <v>3</v>
      </c>
      <c r="Z389">
        <v>3</v>
      </c>
      <c r="AA389">
        <v>80</v>
      </c>
      <c r="AB389">
        <v>1</v>
      </c>
      <c r="AC389">
        <v>22</v>
      </c>
      <c r="AD389">
        <v>3</v>
      </c>
      <c r="AE389">
        <v>4</v>
      </c>
      <c r="AF389">
        <v>17</v>
      </c>
      <c r="AG389">
        <v>13</v>
      </c>
      <c r="AH389">
        <v>15</v>
      </c>
      <c r="AI389">
        <v>2</v>
      </c>
    </row>
    <row r="390" spans="1:35" x14ac:dyDescent="0.25">
      <c r="A390">
        <v>35</v>
      </c>
      <c r="B390" s="1" t="s">
        <v>35</v>
      </c>
      <c r="C390" s="1" t="s">
        <v>44</v>
      </c>
      <c r="D390">
        <v>882</v>
      </c>
      <c r="E390" s="1" t="s">
        <v>53</v>
      </c>
      <c r="F390">
        <v>3</v>
      </c>
      <c r="G390">
        <v>4</v>
      </c>
      <c r="H390" s="1" t="s">
        <v>38</v>
      </c>
      <c r="I390">
        <v>1</v>
      </c>
      <c r="J390">
        <v>984</v>
      </c>
      <c r="K390">
        <v>4</v>
      </c>
      <c r="L390" s="1" t="s">
        <v>39</v>
      </c>
      <c r="M390">
        <v>92</v>
      </c>
      <c r="N390">
        <v>3</v>
      </c>
      <c r="O390">
        <v>3</v>
      </c>
      <c r="P390" s="1" t="s">
        <v>59</v>
      </c>
      <c r="Q390">
        <v>4</v>
      </c>
      <c r="R390" s="1" t="s">
        <v>50</v>
      </c>
      <c r="S390">
        <v>31292</v>
      </c>
      <c r="T390">
        <v>27248</v>
      </c>
      <c r="U390">
        <v>6</v>
      </c>
      <c r="V390" s="1" t="s">
        <v>42</v>
      </c>
      <c r="W390" s="1" t="s">
        <v>35</v>
      </c>
      <c r="X390">
        <v>13</v>
      </c>
      <c r="Y390">
        <v>3</v>
      </c>
      <c r="Z390">
        <v>2</v>
      </c>
      <c r="AA390">
        <v>80</v>
      </c>
      <c r="AB390">
        <v>1</v>
      </c>
      <c r="AC390">
        <v>12</v>
      </c>
      <c r="AD390">
        <v>2</v>
      </c>
      <c r="AE390">
        <v>3</v>
      </c>
      <c r="AF390">
        <v>10</v>
      </c>
      <c r="AG390">
        <v>9</v>
      </c>
      <c r="AH390">
        <v>0</v>
      </c>
      <c r="AI390">
        <v>8</v>
      </c>
    </row>
    <row r="391" spans="1:35" x14ac:dyDescent="0.25">
      <c r="A391">
        <v>39</v>
      </c>
      <c r="B391" s="1" t="s">
        <v>35</v>
      </c>
      <c r="C391" s="1" t="s">
        <v>44</v>
      </c>
      <c r="D391">
        <v>903</v>
      </c>
      <c r="E391" s="1" t="s">
        <v>53</v>
      </c>
      <c r="F391">
        <v>2</v>
      </c>
      <c r="G391">
        <v>5</v>
      </c>
      <c r="H391" s="1" t="s">
        <v>38</v>
      </c>
      <c r="I391">
        <v>1</v>
      </c>
      <c r="J391">
        <v>985</v>
      </c>
      <c r="K391">
        <v>1</v>
      </c>
      <c r="L391" s="1" t="s">
        <v>39</v>
      </c>
      <c r="M391">
        <v>41</v>
      </c>
      <c r="N391">
        <v>4</v>
      </c>
      <c r="O391">
        <v>3</v>
      </c>
      <c r="P391" s="1" t="s">
        <v>59</v>
      </c>
      <c r="Q391">
        <v>3</v>
      </c>
      <c r="R391" s="1" t="s">
        <v>47</v>
      </c>
      <c r="S391">
        <v>31520</v>
      </c>
      <c r="T391">
        <v>10240</v>
      </c>
      <c r="U391">
        <v>0</v>
      </c>
      <c r="V391" s="1" t="s">
        <v>42</v>
      </c>
      <c r="W391" s="1" t="s">
        <v>35</v>
      </c>
      <c r="X391">
        <v>18</v>
      </c>
      <c r="Y391">
        <v>3</v>
      </c>
      <c r="Z391">
        <v>4</v>
      </c>
      <c r="AA391">
        <v>80</v>
      </c>
      <c r="AB391">
        <v>0</v>
      </c>
      <c r="AC391">
        <v>9</v>
      </c>
      <c r="AD391">
        <v>3</v>
      </c>
      <c r="AE391">
        <v>3</v>
      </c>
      <c r="AF391">
        <v>8</v>
      </c>
      <c r="AG391">
        <v>7</v>
      </c>
      <c r="AH391">
        <v>0</v>
      </c>
      <c r="AI391">
        <v>7</v>
      </c>
    </row>
    <row r="392" spans="1:35" x14ac:dyDescent="0.25">
      <c r="A392">
        <v>40</v>
      </c>
      <c r="B392" s="1" t="s">
        <v>43</v>
      </c>
      <c r="C392" s="1" t="s">
        <v>52</v>
      </c>
      <c r="D392">
        <v>1479</v>
      </c>
      <c r="E392" s="1" t="s">
        <v>53</v>
      </c>
      <c r="F392">
        <v>24</v>
      </c>
      <c r="G392">
        <v>3</v>
      </c>
      <c r="H392" s="1" t="s">
        <v>38</v>
      </c>
      <c r="I392">
        <v>1</v>
      </c>
      <c r="J392">
        <v>986</v>
      </c>
      <c r="K392">
        <v>2</v>
      </c>
      <c r="L392" s="1" t="s">
        <v>49</v>
      </c>
      <c r="M392">
        <v>100</v>
      </c>
      <c r="N392">
        <v>4</v>
      </c>
      <c r="O392">
        <v>4</v>
      </c>
      <c r="P392" s="1" t="s">
        <v>59</v>
      </c>
      <c r="Q392">
        <v>2</v>
      </c>
      <c r="R392" s="1" t="s">
        <v>47</v>
      </c>
      <c r="S392">
        <v>52776</v>
      </c>
      <c r="T392">
        <v>68284</v>
      </c>
      <c r="U392">
        <v>4</v>
      </c>
      <c r="V392" s="1" t="s">
        <v>42</v>
      </c>
      <c r="W392" s="1" t="s">
        <v>43</v>
      </c>
      <c r="X392">
        <v>16</v>
      </c>
      <c r="Y392">
        <v>3</v>
      </c>
      <c r="Z392">
        <v>4</v>
      </c>
      <c r="AA392">
        <v>80</v>
      </c>
      <c r="AB392">
        <v>0</v>
      </c>
      <c r="AC392">
        <v>22</v>
      </c>
      <c r="AD392">
        <v>2</v>
      </c>
      <c r="AE392">
        <v>2</v>
      </c>
      <c r="AF392">
        <v>1</v>
      </c>
      <c r="AG392">
        <v>0</v>
      </c>
      <c r="AH392">
        <v>0</v>
      </c>
      <c r="AI392">
        <v>0</v>
      </c>
    </row>
    <row r="393" spans="1:35" x14ac:dyDescent="0.25">
      <c r="A393">
        <v>36</v>
      </c>
      <c r="B393" s="1" t="s">
        <v>35</v>
      </c>
      <c r="C393" s="1" t="s">
        <v>52</v>
      </c>
      <c r="D393">
        <v>1229</v>
      </c>
      <c r="E393" s="1" t="s">
        <v>53</v>
      </c>
      <c r="F393">
        <v>8</v>
      </c>
      <c r="G393">
        <v>4</v>
      </c>
      <c r="H393" s="1" t="s">
        <v>60</v>
      </c>
      <c r="I393">
        <v>1</v>
      </c>
      <c r="J393">
        <v>990</v>
      </c>
      <c r="K393">
        <v>1</v>
      </c>
      <c r="L393" s="1" t="s">
        <v>39</v>
      </c>
      <c r="M393">
        <v>84</v>
      </c>
      <c r="N393">
        <v>3</v>
      </c>
      <c r="O393">
        <v>2</v>
      </c>
      <c r="P393" s="1" t="s">
        <v>59</v>
      </c>
      <c r="Q393">
        <v>4</v>
      </c>
      <c r="R393" s="1" t="s">
        <v>50</v>
      </c>
      <c r="S393">
        <v>20316</v>
      </c>
      <c r="T393">
        <v>103808</v>
      </c>
      <c r="U393">
        <v>4</v>
      </c>
      <c r="V393" s="1" t="s">
        <v>42</v>
      </c>
      <c r="W393" s="1" t="s">
        <v>35</v>
      </c>
      <c r="X393">
        <v>13</v>
      </c>
      <c r="Y393">
        <v>3</v>
      </c>
      <c r="Z393">
        <v>4</v>
      </c>
      <c r="AA393">
        <v>80</v>
      </c>
      <c r="AB393">
        <v>2</v>
      </c>
      <c r="AC393">
        <v>12</v>
      </c>
      <c r="AD393">
        <v>3</v>
      </c>
      <c r="AE393">
        <v>3</v>
      </c>
      <c r="AF393">
        <v>7</v>
      </c>
      <c r="AG393">
        <v>7</v>
      </c>
      <c r="AH393">
        <v>0</v>
      </c>
      <c r="AI393">
        <v>7</v>
      </c>
    </row>
    <row r="394" spans="1:35" x14ac:dyDescent="0.25">
      <c r="A394">
        <v>31</v>
      </c>
      <c r="B394" s="1" t="s">
        <v>43</v>
      </c>
      <c r="C394" s="1" t="s">
        <v>52</v>
      </c>
      <c r="D394">
        <v>335</v>
      </c>
      <c r="E394" s="1" t="s">
        <v>37</v>
      </c>
      <c r="F394">
        <v>9</v>
      </c>
      <c r="G394">
        <v>2</v>
      </c>
      <c r="H394" s="1" t="s">
        <v>48</v>
      </c>
      <c r="I394">
        <v>1</v>
      </c>
      <c r="J394">
        <v>991</v>
      </c>
      <c r="K394">
        <v>3</v>
      </c>
      <c r="L394" s="1" t="s">
        <v>39</v>
      </c>
      <c r="M394">
        <v>46</v>
      </c>
      <c r="N394">
        <v>2</v>
      </c>
      <c r="O394">
        <v>1</v>
      </c>
      <c r="P394" s="1" t="s">
        <v>40</v>
      </c>
      <c r="Q394">
        <v>1</v>
      </c>
      <c r="R394" s="1" t="s">
        <v>47</v>
      </c>
      <c r="S394">
        <v>9284</v>
      </c>
      <c r="T394">
        <v>41288</v>
      </c>
      <c r="U394">
        <v>0</v>
      </c>
      <c r="V394" s="1" t="s">
        <v>42</v>
      </c>
      <c r="W394" s="1" t="s">
        <v>43</v>
      </c>
      <c r="X394">
        <v>22</v>
      </c>
      <c r="Y394">
        <v>4</v>
      </c>
      <c r="Z394">
        <v>1</v>
      </c>
      <c r="AA394">
        <v>80</v>
      </c>
      <c r="AB394">
        <v>0</v>
      </c>
      <c r="AC394">
        <v>4</v>
      </c>
      <c r="AD394">
        <v>0</v>
      </c>
      <c r="AE394">
        <v>3</v>
      </c>
      <c r="AF394">
        <v>3</v>
      </c>
      <c r="AG394">
        <v>2</v>
      </c>
      <c r="AH394">
        <v>1</v>
      </c>
      <c r="AI394">
        <v>2</v>
      </c>
    </row>
    <row r="395" spans="1:35" x14ac:dyDescent="0.25">
      <c r="A395">
        <v>33</v>
      </c>
      <c r="B395" s="1" t="s">
        <v>35</v>
      </c>
      <c r="C395" s="1" t="s">
        <v>52</v>
      </c>
      <c r="D395">
        <v>722</v>
      </c>
      <c r="E395" s="1" t="s">
        <v>53</v>
      </c>
      <c r="F395">
        <v>17</v>
      </c>
      <c r="G395">
        <v>3</v>
      </c>
      <c r="H395" s="1" t="s">
        <v>38</v>
      </c>
      <c r="I395">
        <v>1</v>
      </c>
      <c r="J395">
        <v>992</v>
      </c>
      <c r="K395">
        <v>4</v>
      </c>
      <c r="L395" s="1" t="s">
        <v>39</v>
      </c>
      <c r="M395">
        <v>38</v>
      </c>
      <c r="N395">
        <v>3</v>
      </c>
      <c r="O395">
        <v>4</v>
      </c>
      <c r="P395" s="1" t="s">
        <v>56</v>
      </c>
      <c r="Q395">
        <v>3</v>
      </c>
      <c r="R395" s="1" t="s">
        <v>47</v>
      </c>
      <c r="S395">
        <v>69776</v>
      </c>
      <c r="T395">
        <v>81956</v>
      </c>
      <c r="U395">
        <v>1</v>
      </c>
      <c r="V395" s="1" t="s">
        <v>42</v>
      </c>
      <c r="W395" s="1" t="s">
        <v>35</v>
      </c>
      <c r="X395">
        <v>11</v>
      </c>
      <c r="Y395">
        <v>3</v>
      </c>
      <c r="Z395">
        <v>4</v>
      </c>
      <c r="AA395">
        <v>80</v>
      </c>
      <c r="AB395">
        <v>0</v>
      </c>
      <c r="AC395">
        <v>10</v>
      </c>
      <c r="AD395">
        <v>2</v>
      </c>
      <c r="AE395">
        <v>3</v>
      </c>
      <c r="AF395">
        <v>10</v>
      </c>
      <c r="AG395">
        <v>8</v>
      </c>
      <c r="AH395">
        <v>6</v>
      </c>
      <c r="AI395">
        <v>0</v>
      </c>
    </row>
    <row r="396" spans="1:35" x14ac:dyDescent="0.25">
      <c r="A396">
        <v>33</v>
      </c>
      <c r="B396" s="1" t="s">
        <v>35</v>
      </c>
      <c r="C396" s="1" t="s">
        <v>44</v>
      </c>
      <c r="D396">
        <v>461</v>
      </c>
      <c r="E396" s="1" t="s">
        <v>37</v>
      </c>
      <c r="F396">
        <v>13</v>
      </c>
      <c r="G396">
        <v>1</v>
      </c>
      <c r="H396" s="1" t="s">
        <v>38</v>
      </c>
      <c r="I396">
        <v>1</v>
      </c>
      <c r="J396">
        <v>995</v>
      </c>
      <c r="K396">
        <v>2</v>
      </c>
      <c r="L396" s="1" t="s">
        <v>49</v>
      </c>
      <c r="M396">
        <v>53</v>
      </c>
      <c r="N396">
        <v>3</v>
      </c>
      <c r="O396">
        <v>1</v>
      </c>
      <c r="P396" s="1" t="s">
        <v>40</v>
      </c>
      <c r="Q396">
        <v>4</v>
      </c>
      <c r="R396" s="1" t="s">
        <v>47</v>
      </c>
      <c r="S396">
        <v>13808</v>
      </c>
      <c r="T396">
        <v>68964</v>
      </c>
      <c r="U396">
        <v>3</v>
      </c>
      <c r="V396" s="1" t="s">
        <v>42</v>
      </c>
      <c r="W396" s="1" t="s">
        <v>35</v>
      </c>
      <c r="X396">
        <v>18</v>
      </c>
      <c r="Y396">
        <v>3</v>
      </c>
      <c r="Z396">
        <v>1</v>
      </c>
      <c r="AA396">
        <v>80</v>
      </c>
      <c r="AB396">
        <v>0</v>
      </c>
      <c r="AC396">
        <v>5</v>
      </c>
      <c r="AD396">
        <v>4</v>
      </c>
      <c r="AE396">
        <v>3</v>
      </c>
      <c r="AF396">
        <v>3</v>
      </c>
      <c r="AG396">
        <v>2</v>
      </c>
      <c r="AH396">
        <v>0</v>
      </c>
      <c r="AI396">
        <v>2</v>
      </c>
    </row>
    <row r="397" spans="1:35" x14ac:dyDescent="0.25">
      <c r="A397">
        <v>45</v>
      </c>
      <c r="B397" s="1" t="s">
        <v>35</v>
      </c>
      <c r="C397" s="1" t="s">
        <v>44</v>
      </c>
      <c r="D397">
        <v>974</v>
      </c>
      <c r="E397" s="1" t="s">
        <v>37</v>
      </c>
      <c r="F397">
        <v>1</v>
      </c>
      <c r="G397">
        <v>4</v>
      </c>
      <c r="H397" s="1" t="s">
        <v>48</v>
      </c>
      <c r="I397">
        <v>1</v>
      </c>
      <c r="J397">
        <v>996</v>
      </c>
      <c r="K397">
        <v>4</v>
      </c>
      <c r="L397" s="1" t="s">
        <v>49</v>
      </c>
      <c r="M397">
        <v>91</v>
      </c>
      <c r="N397">
        <v>3</v>
      </c>
      <c r="O397">
        <v>1</v>
      </c>
      <c r="P397" s="1" t="s">
        <v>46</v>
      </c>
      <c r="Q397">
        <v>4</v>
      </c>
      <c r="R397" s="1" t="s">
        <v>50</v>
      </c>
      <c r="S397">
        <v>9080</v>
      </c>
      <c r="T397">
        <v>44020</v>
      </c>
      <c r="U397">
        <v>3</v>
      </c>
      <c r="V397" s="1" t="s">
        <v>42</v>
      </c>
      <c r="W397" s="1" t="s">
        <v>35</v>
      </c>
      <c r="X397">
        <v>14</v>
      </c>
      <c r="Y397">
        <v>3</v>
      </c>
      <c r="Z397">
        <v>4</v>
      </c>
      <c r="AA397">
        <v>80</v>
      </c>
      <c r="AB397">
        <v>2</v>
      </c>
      <c r="AC397">
        <v>8</v>
      </c>
      <c r="AD397">
        <v>2</v>
      </c>
      <c r="AE397">
        <v>3</v>
      </c>
      <c r="AF397">
        <v>5</v>
      </c>
      <c r="AG397">
        <v>3</v>
      </c>
      <c r="AH397">
        <v>0</v>
      </c>
      <c r="AI397">
        <v>2</v>
      </c>
    </row>
    <row r="398" spans="1:35" x14ac:dyDescent="0.25">
      <c r="A398">
        <v>33</v>
      </c>
      <c r="B398" s="1" t="s">
        <v>35</v>
      </c>
      <c r="C398" s="1" t="s">
        <v>36</v>
      </c>
      <c r="D398">
        <v>827</v>
      </c>
      <c r="E398" s="1" t="s">
        <v>37</v>
      </c>
      <c r="F398">
        <v>1</v>
      </c>
      <c r="G398">
        <v>4</v>
      </c>
      <c r="H398" s="1" t="s">
        <v>45</v>
      </c>
      <c r="I398">
        <v>1</v>
      </c>
      <c r="J398">
        <v>998</v>
      </c>
      <c r="K398">
        <v>3</v>
      </c>
      <c r="L398" s="1" t="s">
        <v>49</v>
      </c>
      <c r="M398">
        <v>84</v>
      </c>
      <c r="N398">
        <v>4</v>
      </c>
      <c r="O398">
        <v>2</v>
      </c>
      <c r="P398" s="1" t="s">
        <v>57</v>
      </c>
      <c r="Q398">
        <v>2</v>
      </c>
      <c r="R398" s="1" t="s">
        <v>41</v>
      </c>
      <c r="S398">
        <v>21952</v>
      </c>
      <c r="T398">
        <v>80644</v>
      </c>
      <c r="U398">
        <v>1</v>
      </c>
      <c r="V398" s="1" t="s">
        <v>42</v>
      </c>
      <c r="W398" s="1" t="s">
        <v>43</v>
      </c>
      <c r="X398">
        <v>13</v>
      </c>
      <c r="Y398">
        <v>3</v>
      </c>
      <c r="Z398">
        <v>1</v>
      </c>
      <c r="AA398">
        <v>80</v>
      </c>
      <c r="AB398">
        <v>1</v>
      </c>
      <c r="AC398">
        <v>6</v>
      </c>
      <c r="AD398">
        <v>2</v>
      </c>
      <c r="AE398">
        <v>3</v>
      </c>
      <c r="AF398">
        <v>6</v>
      </c>
      <c r="AG398">
        <v>5</v>
      </c>
      <c r="AH398">
        <v>1</v>
      </c>
      <c r="AI398">
        <v>2</v>
      </c>
    </row>
    <row r="399" spans="1:35" x14ac:dyDescent="0.25">
      <c r="A399">
        <v>45</v>
      </c>
      <c r="B399" s="1" t="s">
        <v>35</v>
      </c>
      <c r="C399" s="1" t="s">
        <v>52</v>
      </c>
      <c r="D399">
        <v>248</v>
      </c>
      <c r="E399" s="1" t="s">
        <v>37</v>
      </c>
      <c r="F399">
        <v>23</v>
      </c>
      <c r="G399">
        <v>2</v>
      </c>
      <c r="H399" s="1" t="s">
        <v>38</v>
      </c>
      <c r="I399">
        <v>1</v>
      </c>
      <c r="J399">
        <v>1002</v>
      </c>
      <c r="K399">
        <v>4</v>
      </c>
      <c r="L399" s="1" t="s">
        <v>39</v>
      </c>
      <c r="M399">
        <v>42</v>
      </c>
      <c r="N399">
        <v>3</v>
      </c>
      <c r="O399">
        <v>2</v>
      </c>
      <c r="P399" s="1" t="s">
        <v>46</v>
      </c>
      <c r="Q399">
        <v>1</v>
      </c>
      <c r="R399" s="1" t="s">
        <v>41</v>
      </c>
      <c r="S399">
        <v>14532</v>
      </c>
      <c r="T399">
        <v>56156</v>
      </c>
      <c r="U399">
        <v>1</v>
      </c>
      <c r="V399" s="1" t="s">
        <v>42</v>
      </c>
      <c r="W399" s="1" t="s">
        <v>43</v>
      </c>
      <c r="X399">
        <v>15</v>
      </c>
      <c r="Y399">
        <v>3</v>
      </c>
      <c r="Z399">
        <v>3</v>
      </c>
      <c r="AA399">
        <v>80</v>
      </c>
      <c r="AB399">
        <v>1</v>
      </c>
      <c r="AC399">
        <v>9</v>
      </c>
      <c r="AD399">
        <v>2</v>
      </c>
      <c r="AE399">
        <v>3</v>
      </c>
      <c r="AF399">
        <v>9</v>
      </c>
      <c r="AG399">
        <v>8</v>
      </c>
      <c r="AH399">
        <v>0</v>
      </c>
      <c r="AI399">
        <v>8</v>
      </c>
    </row>
    <row r="400" spans="1:35" x14ac:dyDescent="0.25">
      <c r="A400">
        <v>47</v>
      </c>
      <c r="B400" s="1" t="s">
        <v>35</v>
      </c>
      <c r="C400" s="1" t="s">
        <v>44</v>
      </c>
      <c r="D400">
        <v>955</v>
      </c>
      <c r="E400" s="1" t="s">
        <v>53</v>
      </c>
      <c r="F400">
        <v>4</v>
      </c>
      <c r="G400">
        <v>2</v>
      </c>
      <c r="H400" s="1" t="s">
        <v>38</v>
      </c>
      <c r="I400">
        <v>1</v>
      </c>
      <c r="J400">
        <v>1003</v>
      </c>
      <c r="K400">
        <v>4</v>
      </c>
      <c r="L400" s="1" t="s">
        <v>49</v>
      </c>
      <c r="M400">
        <v>83</v>
      </c>
      <c r="N400">
        <v>3</v>
      </c>
      <c r="O400">
        <v>2</v>
      </c>
      <c r="P400" s="1" t="s">
        <v>59</v>
      </c>
      <c r="Q400">
        <v>4</v>
      </c>
      <c r="R400" s="1" t="s">
        <v>47</v>
      </c>
      <c r="S400">
        <v>16652</v>
      </c>
      <c r="T400">
        <v>34284</v>
      </c>
      <c r="U400">
        <v>1</v>
      </c>
      <c r="V400" s="1" t="s">
        <v>42</v>
      </c>
      <c r="W400" s="1" t="s">
        <v>43</v>
      </c>
      <c r="X400">
        <v>17</v>
      </c>
      <c r="Y400">
        <v>3</v>
      </c>
      <c r="Z400">
        <v>3</v>
      </c>
      <c r="AA400">
        <v>80</v>
      </c>
      <c r="AB400">
        <v>0</v>
      </c>
      <c r="AC400">
        <v>9</v>
      </c>
      <c r="AD400">
        <v>0</v>
      </c>
      <c r="AE400">
        <v>3</v>
      </c>
      <c r="AF400">
        <v>9</v>
      </c>
      <c r="AG400">
        <v>0</v>
      </c>
      <c r="AH400">
        <v>0</v>
      </c>
      <c r="AI400">
        <v>7</v>
      </c>
    </row>
    <row r="401" spans="1:35" x14ac:dyDescent="0.25">
      <c r="A401">
        <v>30</v>
      </c>
      <c r="B401" s="1" t="s">
        <v>43</v>
      </c>
      <c r="C401" s="1" t="s">
        <v>44</v>
      </c>
      <c r="D401">
        <v>138</v>
      </c>
      <c r="E401" s="1" t="s">
        <v>37</v>
      </c>
      <c r="F401">
        <v>22</v>
      </c>
      <c r="G401">
        <v>3</v>
      </c>
      <c r="H401" s="1" t="s">
        <v>38</v>
      </c>
      <c r="I401">
        <v>1</v>
      </c>
      <c r="J401">
        <v>1004</v>
      </c>
      <c r="K401">
        <v>1</v>
      </c>
      <c r="L401" s="1" t="s">
        <v>49</v>
      </c>
      <c r="M401">
        <v>48</v>
      </c>
      <c r="N401">
        <v>3</v>
      </c>
      <c r="O401">
        <v>1</v>
      </c>
      <c r="P401" s="1" t="s">
        <v>40</v>
      </c>
      <c r="Q401">
        <v>3</v>
      </c>
      <c r="R401" s="1" t="s">
        <v>41</v>
      </c>
      <c r="S401">
        <v>8528</v>
      </c>
      <c r="T401">
        <v>46156</v>
      </c>
      <c r="U401">
        <v>4</v>
      </c>
      <c r="V401" s="1" t="s">
        <v>42</v>
      </c>
      <c r="W401" s="1" t="s">
        <v>43</v>
      </c>
      <c r="X401">
        <v>11</v>
      </c>
      <c r="Y401">
        <v>3</v>
      </c>
      <c r="Z401">
        <v>2</v>
      </c>
      <c r="AA401">
        <v>80</v>
      </c>
      <c r="AB401">
        <v>0</v>
      </c>
      <c r="AC401">
        <v>7</v>
      </c>
      <c r="AD401">
        <v>2</v>
      </c>
      <c r="AE401">
        <v>3</v>
      </c>
      <c r="AF401">
        <v>5</v>
      </c>
      <c r="AG401">
        <v>2</v>
      </c>
      <c r="AH401">
        <v>0</v>
      </c>
      <c r="AI401">
        <v>1</v>
      </c>
    </row>
    <row r="402" spans="1:35" x14ac:dyDescent="0.25">
      <c r="A402">
        <v>31</v>
      </c>
      <c r="B402" s="1" t="s">
        <v>35</v>
      </c>
      <c r="C402" s="1" t="s">
        <v>36</v>
      </c>
      <c r="D402">
        <v>853</v>
      </c>
      <c r="E402" s="1" t="s">
        <v>37</v>
      </c>
      <c r="F402">
        <v>1</v>
      </c>
      <c r="G402">
        <v>1</v>
      </c>
      <c r="H402" s="1" t="s">
        <v>38</v>
      </c>
      <c r="I402">
        <v>1</v>
      </c>
      <c r="J402">
        <v>1011</v>
      </c>
      <c r="K402">
        <v>3</v>
      </c>
      <c r="L402" s="1" t="s">
        <v>49</v>
      </c>
      <c r="M402">
        <v>96</v>
      </c>
      <c r="N402">
        <v>3</v>
      </c>
      <c r="O402">
        <v>2</v>
      </c>
      <c r="P402" s="1" t="s">
        <v>51</v>
      </c>
      <c r="Q402">
        <v>1</v>
      </c>
      <c r="R402" s="1" t="s">
        <v>41</v>
      </c>
      <c r="S402">
        <v>16592</v>
      </c>
      <c r="T402">
        <v>45100</v>
      </c>
      <c r="U402">
        <v>1</v>
      </c>
      <c r="V402" s="1" t="s">
        <v>42</v>
      </c>
      <c r="W402" s="1" t="s">
        <v>35</v>
      </c>
      <c r="X402">
        <v>12</v>
      </c>
      <c r="Y402">
        <v>3</v>
      </c>
      <c r="Z402">
        <v>3</v>
      </c>
      <c r="AA402">
        <v>80</v>
      </c>
      <c r="AB402">
        <v>1</v>
      </c>
      <c r="AC402">
        <v>4</v>
      </c>
      <c r="AD402">
        <v>1</v>
      </c>
      <c r="AE402">
        <v>3</v>
      </c>
      <c r="AF402">
        <v>4</v>
      </c>
      <c r="AG402">
        <v>3</v>
      </c>
      <c r="AH402">
        <v>0</v>
      </c>
      <c r="AI402">
        <v>3</v>
      </c>
    </row>
    <row r="403" spans="1:35" x14ac:dyDescent="0.25">
      <c r="A403">
        <v>54</v>
      </c>
      <c r="B403" s="1" t="s">
        <v>35</v>
      </c>
      <c r="C403" s="1" t="s">
        <v>44</v>
      </c>
      <c r="D403">
        <v>1441</v>
      </c>
      <c r="E403" s="1" t="s">
        <v>37</v>
      </c>
      <c r="F403">
        <v>17</v>
      </c>
      <c r="G403">
        <v>3</v>
      </c>
      <c r="H403" s="1" t="s">
        <v>60</v>
      </c>
      <c r="I403">
        <v>1</v>
      </c>
      <c r="J403">
        <v>1013</v>
      </c>
      <c r="K403">
        <v>3</v>
      </c>
      <c r="L403" s="1" t="s">
        <v>49</v>
      </c>
      <c r="M403">
        <v>56</v>
      </c>
      <c r="N403">
        <v>3</v>
      </c>
      <c r="O403">
        <v>3</v>
      </c>
      <c r="P403" s="1" t="s">
        <v>51</v>
      </c>
      <c r="Q403">
        <v>3</v>
      </c>
      <c r="R403" s="1" t="s">
        <v>41</v>
      </c>
      <c r="S403">
        <v>42956</v>
      </c>
      <c r="T403">
        <v>55772</v>
      </c>
      <c r="U403">
        <v>8</v>
      </c>
      <c r="V403" s="1" t="s">
        <v>42</v>
      </c>
      <c r="W403" s="1" t="s">
        <v>35</v>
      </c>
      <c r="X403">
        <v>11</v>
      </c>
      <c r="Y403">
        <v>3</v>
      </c>
      <c r="Z403">
        <v>3</v>
      </c>
      <c r="AA403">
        <v>80</v>
      </c>
      <c r="AB403">
        <v>1</v>
      </c>
      <c r="AC403">
        <v>22</v>
      </c>
      <c r="AD403">
        <v>2</v>
      </c>
      <c r="AE403">
        <v>3</v>
      </c>
      <c r="AF403">
        <v>10</v>
      </c>
      <c r="AG403">
        <v>7</v>
      </c>
      <c r="AH403">
        <v>0</v>
      </c>
      <c r="AI403">
        <v>8</v>
      </c>
    </row>
    <row r="404" spans="1:35" x14ac:dyDescent="0.25">
      <c r="A404">
        <v>35</v>
      </c>
      <c r="B404" s="1" t="s">
        <v>35</v>
      </c>
      <c r="C404" s="1" t="s">
        <v>44</v>
      </c>
      <c r="D404">
        <v>583</v>
      </c>
      <c r="E404" s="1" t="s">
        <v>37</v>
      </c>
      <c r="F404">
        <v>25</v>
      </c>
      <c r="G404">
        <v>4</v>
      </c>
      <c r="H404" s="1" t="s">
        <v>48</v>
      </c>
      <c r="I404">
        <v>1</v>
      </c>
      <c r="J404">
        <v>1014</v>
      </c>
      <c r="K404">
        <v>3</v>
      </c>
      <c r="L404" s="1" t="s">
        <v>49</v>
      </c>
      <c r="M404">
        <v>57</v>
      </c>
      <c r="N404">
        <v>3</v>
      </c>
      <c r="O404">
        <v>3</v>
      </c>
      <c r="P404" s="1" t="s">
        <v>57</v>
      </c>
      <c r="Q404">
        <v>3</v>
      </c>
      <c r="R404" s="1" t="s">
        <v>50</v>
      </c>
      <c r="S404">
        <v>41552</v>
      </c>
      <c r="T404">
        <v>27900</v>
      </c>
      <c r="U404">
        <v>1</v>
      </c>
      <c r="V404" s="1" t="s">
        <v>42</v>
      </c>
      <c r="W404" s="1" t="s">
        <v>43</v>
      </c>
      <c r="X404">
        <v>11</v>
      </c>
      <c r="Y404">
        <v>3</v>
      </c>
      <c r="Z404">
        <v>3</v>
      </c>
      <c r="AA404">
        <v>80</v>
      </c>
      <c r="AB404">
        <v>1</v>
      </c>
      <c r="AC404">
        <v>16</v>
      </c>
      <c r="AD404">
        <v>3</v>
      </c>
      <c r="AE404">
        <v>2</v>
      </c>
      <c r="AF404">
        <v>16</v>
      </c>
      <c r="AG404">
        <v>10</v>
      </c>
      <c r="AH404">
        <v>10</v>
      </c>
      <c r="AI404">
        <v>1</v>
      </c>
    </row>
    <row r="405" spans="1:35" x14ac:dyDescent="0.25">
      <c r="A405">
        <v>20</v>
      </c>
      <c r="B405" s="1" t="s">
        <v>43</v>
      </c>
      <c r="C405" s="1" t="s">
        <v>44</v>
      </c>
      <c r="D405">
        <v>1097</v>
      </c>
      <c r="E405" s="1" t="s">
        <v>37</v>
      </c>
      <c r="F405">
        <v>11</v>
      </c>
      <c r="G405">
        <v>3</v>
      </c>
      <c r="H405" s="1" t="s">
        <v>48</v>
      </c>
      <c r="I405">
        <v>1</v>
      </c>
      <c r="J405">
        <v>1016</v>
      </c>
      <c r="K405">
        <v>4</v>
      </c>
      <c r="L405" s="1" t="s">
        <v>49</v>
      </c>
      <c r="M405">
        <v>98</v>
      </c>
      <c r="N405">
        <v>2</v>
      </c>
      <c r="O405">
        <v>1</v>
      </c>
      <c r="P405" s="1" t="s">
        <v>40</v>
      </c>
      <c r="Q405">
        <v>1</v>
      </c>
      <c r="R405" s="1" t="s">
        <v>47</v>
      </c>
      <c r="S405">
        <v>10400</v>
      </c>
      <c r="T405">
        <v>73100</v>
      </c>
      <c r="U405">
        <v>1</v>
      </c>
      <c r="V405" s="1" t="s">
        <v>42</v>
      </c>
      <c r="W405" s="1" t="s">
        <v>43</v>
      </c>
      <c r="X405">
        <v>15</v>
      </c>
      <c r="Y405">
        <v>3</v>
      </c>
      <c r="Z405">
        <v>1</v>
      </c>
      <c r="AA405">
        <v>80</v>
      </c>
      <c r="AB405">
        <v>0</v>
      </c>
      <c r="AC405">
        <v>1</v>
      </c>
      <c r="AD405">
        <v>2</v>
      </c>
      <c r="AE405">
        <v>3</v>
      </c>
      <c r="AF405">
        <v>1</v>
      </c>
      <c r="AG405">
        <v>0</v>
      </c>
      <c r="AH405">
        <v>0</v>
      </c>
      <c r="AI405">
        <v>0</v>
      </c>
    </row>
    <row r="406" spans="1:35" x14ac:dyDescent="0.25">
      <c r="A406">
        <v>30</v>
      </c>
      <c r="B406" s="1" t="s">
        <v>43</v>
      </c>
      <c r="C406" s="1" t="s">
        <v>36</v>
      </c>
      <c r="D406">
        <v>109</v>
      </c>
      <c r="E406" s="1" t="s">
        <v>37</v>
      </c>
      <c r="F406">
        <v>5</v>
      </c>
      <c r="G406">
        <v>3</v>
      </c>
      <c r="H406" s="1" t="s">
        <v>48</v>
      </c>
      <c r="I406">
        <v>1</v>
      </c>
      <c r="J406">
        <v>1017</v>
      </c>
      <c r="K406">
        <v>2</v>
      </c>
      <c r="L406" s="1" t="s">
        <v>49</v>
      </c>
      <c r="M406">
        <v>60</v>
      </c>
      <c r="N406">
        <v>3</v>
      </c>
      <c r="O406">
        <v>1</v>
      </c>
      <c r="P406" s="1" t="s">
        <v>46</v>
      </c>
      <c r="Q406">
        <v>2</v>
      </c>
      <c r="R406" s="1" t="s">
        <v>47</v>
      </c>
      <c r="S406">
        <v>9688</v>
      </c>
      <c r="T406">
        <v>102900</v>
      </c>
      <c r="U406">
        <v>0</v>
      </c>
      <c r="V406" s="1" t="s">
        <v>42</v>
      </c>
      <c r="W406" s="1" t="s">
        <v>35</v>
      </c>
      <c r="X406">
        <v>17</v>
      </c>
      <c r="Y406">
        <v>3</v>
      </c>
      <c r="Z406">
        <v>1</v>
      </c>
      <c r="AA406">
        <v>80</v>
      </c>
      <c r="AB406">
        <v>0</v>
      </c>
      <c r="AC406">
        <v>4</v>
      </c>
      <c r="AD406">
        <v>3</v>
      </c>
      <c r="AE406">
        <v>3</v>
      </c>
      <c r="AF406">
        <v>3</v>
      </c>
      <c r="AG406">
        <v>2</v>
      </c>
      <c r="AH406">
        <v>1</v>
      </c>
      <c r="AI406">
        <v>2</v>
      </c>
    </row>
    <row r="407" spans="1:35" x14ac:dyDescent="0.25">
      <c r="A407">
        <v>22</v>
      </c>
      <c r="B407" s="1" t="s">
        <v>35</v>
      </c>
      <c r="C407" s="1" t="s">
        <v>44</v>
      </c>
      <c r="D407">
        <v>217</v>
      </c>
      <c r="E407" s="1" t="s">
        <v>37</v>
      </c>
      <c r="F407">
        <v>8</v>
      </c>
      <c r="G407">
        <v>1</v>
      </c>
      <c r="H407" s="1" t="s">
        <v>38</v>
      </c>
      <c r="I407">
        <v>1</v>
      </c>
      <c r="J407">
        <v>1019</v>
      </c>
      <c r="K407">
        <v>2</v>
      </c>
      <c r="L407" s="1" t="s">
        <v>39</v>
      </c>
      <c r="M407">
        <v>94</v>
      </c>
      <c r="N407">
        <v>1</v>
      </c>
      <c r="O407">
        <v>1</v>
      </c>
      <c r="P407" s="1" t="s">
        <v>46</v>
      </c>
      <c r="Q407">
        <v>1</v>
      </c>
      <c r="R407" s="1" t="s">
        <v>41</v>
      </c>
      <c r="S407">
        <v>9804</v>
      </c>
      <c r="T407">
        <v>27524</v>
      </c>
      <c r="U407">
        <v>1</v>
      </c>
      <c r="V407" s="1" t="s">
        <v>42</v>
      </c>
      <c r="W407" s="1" t="s">
        <v>35</v>
      </c>
      <c r="X407">
        <v>15</v>
      </c>
      <c r="Y407">
        <v>3</v>
      </c>
      <c r="Z407">
        <v>1</v>
      </c>
      <c r="AA407">
        <v>80</v>
      </c>
      <c r="AB407">
        <v>1</v>
      </c>
      <c r="AC407">
        <v>4</v>
      </c>
      <c r="AD407">
        <v>3</v>
      </c>
      <c r="AE407">
        <v>2</v>
      </c>
      <c r="AF407">
        <v>4</v>
      </c>
      <c r="AG407">
        <v>3</v>
      </c>
      <c r="AH407">
        <v>1</v>
      </c>
      <c r="AI407">
        <v>1</v>
      </c>
    </row>
    <row r="408" spans="1:35" x14ac:dyDescent="0.25">
      <c r="A408">
        <v>48</v>
      </c>
      <c r="B408" s="1" t="s">
        <v>35</v>
      </c>
      <c r="C408" s="1" t="s">
        <v>44</v>
      </c>
      <c r="D408">
        <v>1355</v>
      </c>
      <c r="E408" s="1" t="s">
        <v>37</v>
      </c>
      <c r="F408">
        <v>4</v>
      </c>
      <c r="G408">
        <v>4</v>
      </c>
      <c r="H408" s="1" t="s">
        <v>38</v>
      </c>
      <c r="I408">
        <v>1</v>
      </c>
      <c r="J408">
        <v>1024</v>
      </c>
      <c r="K408">
        <v>3</v>
      </c>
      <c r="L408" s="1" t="s">
        <v>39</v>
      </c>
      <c r="M408">
        <v>78</v>
      </c>
      <c r="N408">
        <v>2</v>
      </c>
      <c r="O408">
        <v>3</v>
      </c>
      <c r="P408" s="1" t="s">
        <v>57</v>
      </c>
      <c r="Q408">
        <v>3</v>
      </c>
      <c r="R408" s="1" t="s">
        <v>47</v>
      </c>
      <c r="S408">
        <v>43996</v>
      </c>
      <c r="T408">
        <v>88980</v>
      </c>
      <c r="U408">
        <v>7</v>
      </c>
      <c r="V408" s="1" t="s">
        <v>42</v>
      </c>
      <c r="W408" s="1" t="s">
        <v>35</v>
      </c>
      <c r="X408">
        <v>14</v>
      </c>
      <c r="Y408">
        <v>3</v>
      </c>
      <c r="Z408">
        <v>2</v>
      </c>
      <c r="AA408">
        <v>80</v>
      </c>
      <c r="AB408">
        <v>0</v>
      </c>
      <c r="AC408">
        <v>27</v>
      </c>
      <c r="AD408">
        <v>3</v>
      </c>
      <c r="AE408">
        <v>3</v>
      </c>
      <c r="AF408">
        <v>15</v>
      </c>
      <c r="AG408">
        <v>11</v>
      </c>
      <c r="AH408">
        <v>4</v>
      </c>
      <c r="AI408">
        <v>8</v>
      </c>
    </row>
    <row r="409" spans="1:35" x14ac:dyDescent="0.25">
      <c r="A409">
        <v>27</v>
      </c>
      <c r="B409" s="1" t="s">
        <v>35</v>
      </c>
      <c r="C409" s="1" t="s">
        <v>44</v>
      </c>
      <c r="D409">
        <v>1055</v>
      </c>
      <c r="E409" s="1" t="s">
        <v>37</v>
      </c>
      <c r="F409">
        <v>2</v>
      </c>
      <c r="G409">
        <v>4</v>
      </c>
      <c r="H409" s="1" t="s">
        <v>38</v>
      </c>
      <c r="I409">
        <v>1</v>
      </c>
      <c r="J409">
        <v>1027</v>
      </c>
      <c r="K409">
        <v>1</v>
      </c>
      <c r="L409" s="1" t="s">
        <v>49</v>
      </c>
      <c r="M409">
        <v>47</v>
      </c>
      <c r="N409">
        <v>3</v>
      </c>
      <c r="O409">
        <v>2</v>
      </c>
      <c r="P409" s="1" t="s">
        <v>51</v>
      </c>
      <c r="Q409">
        <v>4</v>
      </c>
      <c r="R409" s="1" t="s">
        <v>41</v>
      </c>
      <c r="S409">
        <v>16908</v>
      </c>
      <c r="T409">
        <v>18632</v>
      </c>
      <c r="U409">
        <v>0</v>
      </c>
      <c r="V409" s="1" t="s">
        <v>42</v>
      </c>
      <c r="W409" s="1" t="s">
        <v>35</v>
      </c>
      <c r="X409">
        <v>18</v>
      </c>
      <c r="Y409">
        <v>3</v>
      </c>
      <c r="Z409">
        <v>2</v>
      </c>
      <c r="AA409">
        <v>80</v>
      </c>
      <c r="AB409">
        <v>1</v>
      </c>
      <c r="AC409">
        <v>4</v>
      </c>
      <c r="AD409">
        <v>2</v>
      </c>
      <c r="AE409">
        <v>3</v>
      </c>
      <c r="AF409">
        <v>3</v>
      </c>
      <c r="AG409">
        <v>2</v>
      </c>
      <c r="AH409">
        <v>2</v>
      </c>
      <c r="AI409">
        <v>2</v>
      </c>
    </row>
    <row r="410" spans="1:35" x14ac:dyDescent="0.25">
      <c r="A410">
        <v>35</v>
      </c>
      <c r="B410" s="1" t="s">
        <v>35</v>
      </c>
      <c r="C410" s="1" t="s">
        <v>44</v>
      </c>
      <c r="D410">
        <v>802</v>
      </c>
      <c r="E410" s="1" t="s">
        <v>37</v>
      </c>
      <c r="F410">
        <v>10</v>
      </c>
      <c r="G410">
        <v>3</v>
      </c>
      <c r="H410" s="1" t="s">
        <v>45</v>
      </c>
      <c r="I410">
        <v>1</v>
      </c>
      <c r="J410">
        <v>1028</v>
      </c>
      <c r="K410">
        <v>2</v>
      </c>
      <c r="L410" s="1" t="s">
        <v>39</v>
      </c>
      <c r="M410">
        <v>45</v>
      </c>
      <c r="N410">
        <v>3</v>
      </c>
      <c r="O410">
        <v>1</v>
      </c>
      <c r="P410" s="1" t="s">
        <v>46</v>
      </c>
      <c r="Q410">
        <v>4</v>
      </c>
      <c r="R410" s="1" t="s">
        <v>50</v>
      </c>
      <c r="S410">
        <v>15668</v>
      </c>
      <c r="T410">
        <v>38164</v>
      </c>
      <c r="U410">
        <v>1</v>
      </c>
      <c r="V410" s="1" t="s">
        <v>42</v>
      </c>
      <c r="W410" s="1" t="s">
        <v>35</v>
      </c>
      <c r="X410">
        <v>20</v>
      </c>
      <c r="Y410">
        <v>4</v>
      </c>
      <c r="Z410">
        <v>1</v>
      </c>
      <c r="AA410">
        <v>80</v>
      </c>
      <c r="AB410">
        <v>1</v>
      </c>
      <c r="AC410">
        <v>3</v>
      </c>
      <c r="AD410">
        <v>4</v>
      </c>
      <c r="AE410">
        <v>2</v>
      </c>
      <c r="AF410">
        <v>3</v>
      </c>
      <c r="AG410">
        <v>2</v>
      </c>
      <c r="AH410">
        <v>1</v>
      </c>
      <c r="AI410">
        <v>2</v>
      </c>
    </row>
    <row r="411" spans="1:35" x14ac:dyDescent="0.25">
      <c r="A411">
        <v>42</v>
      </c>
      <c r="B411" s="1" t="s">
        <v>35</v>
      </c>
      <c r="C411" s="1" t="s">
        <v>44</v>
      </c>
      <c r="D411">
        <v>265</v>
      </c>
      <c r="E411" s="1" t="s">
        <v>53</v>
      </c>
      <c r="F411">
        <v>5</v>
      </c>
      <c r="G411">
        <v>2</v>
      </c>
      <c r="H411" s="1" t="s">
        <v>58</v>
      </c>
      <c r="I411">
        <v>1</v>
      </c>
      <c r="J411">
        <v>1029</v>
      </c>
      <c r="K411">
        <v>4</v>
      </c>
      <c r="L411" s="1" t="s">
        <v>39</v>
      </c>
      <c r="M411">
        <v>90</v>
      </c>
      <c r="N411">
        <v>3</v>
      </c>
      <c r="O411">
        <v>5</v>
      </c>
      <c r="P411" s="1" t="s">
        <v>56</v>
      </c>
      <c r="Q411">
        <v>3</v>
      </c>
      <c r="R411" s="1" t="s">
        <v>41</v>
      </c>
      <c r="S411">
        <v>73212</v>
      </c>
      <c r="T411">
        <v>31080</v>
      </c>
      <c r="U411">
        <v>6</v>
      </c>
      <c r="V411" s="1" t="s">
        <v>42</v>
      </c>
      <c r="W411" s="1" t="s">
        <v>35</v>
      </c>
      <c r="X411">
        <v>13</v>
      </c>
      <c r="Y411">
        <v>3</v>
      </c>
      <c r="Z411">
        <v>2</v>
      </c>
      <c r="AA411">
        <v>80</v>
      </c>
      <c r="AB411">
        <v>0</v>
      </c>
      <c r="AC411">
        <v>21</v>
      </c>
      <c r="AD411">
        <v>3</v>
      </c>
      <c r="AE411">
        <v>4</v>
      </c>
      <c r="AF411">
        <v>1</v>
      </c>
      <c r="AG411">
        <v>0</v>
      </c>
      <c r="AH411">
        <v>0</v>
      </c>
      <c r="AI411">
        <v>0</v>
      </c>
    </row>
    <row r="412" spans="1:35" x14ac:dyDescent="0.25">
      <c r="A412">
        <v>50</v>
      </c>
      <c r="B412" s="1" t="s">
        <v>35</v>
      </c>
      <c r="C412" s="1" t="s">
        <v>44</v>
      </c>
      <c r="D412">
        <v>804</v>
      </c>
      <c r="E412" s="1" t="s">
        <v>37</v>
      </c>
      <c r="F412">
        <v>9</v>
      </c>
      <c r="G412">
        <v>3</v>
      </c>
      <c r="H412" s="1" t="s">
        <v>38</v>
      </c>
      <c r="I412">
        <v>1</v>
      </c>
      <c r="J412">
        <v>1030</v>
      </c>
      <c r="K412">
        <v>1</v>
      </c>
      <c r="L412" s="1" t="s">
        <v>39</v>
      </c>
      <c r="M412">
        <v>64</v>
      </c>
      <c r="N412">
        <v>3</v>
      </c>
      <c r="O412">
        <v>1</v>
      </c>
      <c r="P412" s="1" t="s">
        <v>46</v>
      </c>
      <c r="Q412">
        <v>4</v>
      </c>
      <c r="R412" s="1" t="s">
        <v>41</v>
      </c>
      <c r="S412">
        <v>9520</v>
      </c>
      <c r="T412">
        <v>80660</v>
      </c>
      <c r="U412">
        <v>4</v>
      </c>
      <c r="V412" s="1" t="s">
        <v>42</v>
      </c>
      <c r="W412" s="1" t="s">
        <v>35</v>
      </c>
      <c r="X412">
        <v>18</v>
      </c>
      <c r="Y412">
        <v>3</v>
      </c>
      <c r="Z412">
        <v>2</v>
      </c>
      <c r="AA412">
        <v>80</v>
      </c>
      <c r="AB412">
        <v>0</v>
      </c>
      <c r="AC412">
        <v>8</v>
      </c>
      <c r="AD412">
        <v>5</v>
      </c>
      <c r="AE412">
        <v>3</v>
      </c>
      <c r="AF412">
        <v>1</v>
      </c>
      <c r="AG412">
        <v>0</v>
      </c>
      <c r="AH412">
        <v>0</v>
      </c>
      <c r="AI412">
        <v>0</v>
      </c>
    </row>
    <row r="413" spans="1:35" x14ac:dyDescent="0.25">
      <c r="A413">
        <v>55</v>
      </c>
      <c r="B413" s="1" t="s">
        <v>35</v>
      </c>
      <c r="C413" s="1" t="s">
        <v>36</v>
      </c>
      <c r="D413">
        <v>135</v>
      </c>
      <c r="E413" s="1" t="s">
        <v>37</v>
      </c>
      <c r="F413">
        <v>18</v>
      </c>
      <c r="G413">
        <v>4</v>
      </c>
      <c r="H413" s="1" t="s">
        <v>48</v>
      </c>
      <c r="I413">
        <v>1</v>
      </c>
      <c r="J413">
        <v>1034</v>
      </c>
      <c r="K413">
        <v>3</v>
      </c>
      <c r="L413" s="1" t="s">
        <v>39</v>
      </c>
      <c r="M413">
        <v>62</v>
      </c>
      <c r="N413">
        <v>3</v>
      </c>
      <c r="O413">
        <v>2</v>
      </c>
      <c r="P413" s="1" t="s">
        <v>57</v>
      </c>
      <c r="Q413">
        <v>2</v>
      </c>
      <c r="R413" s="1" t="s">
        <v>41</v>
      </c>
      <c r="S413">
        <v>25540</v>
      </c>
      <c r="T413">
        <v>51968</v>
      </c>
      <c r="U413">
        <v>3</v>
      </c>
      <c r="V413" s="1" t="s">
        <v>42</v>
      </c>
      <c r="W413" s="1" t="s">
        <v>43</v>
      </c>
      <c r="X413">
        <v>14</v>
      </c>
      <c r="Y413">
        <v>3</v>
      </c>
      <c r="Z413">
        <v>4</v>
      </c>
      <c r="AA413">
        <v>80</v>
      </c>
      <c r="AB413">
        <v>2</v>
      </c>
      <c r="AC413">
        <v>17</v>
      </c>
      <c r="AD413">
        <v>3</v>
      </c>
      <c r="AE413">
        <v>3</v>
      </c>
      <c r="AF413">
        <v>8</v>
      </c>
      <c r="AG413">
        <v>7</v>
      </c>
      <c r="AH413">
        <v>6</v>
      </c>
      <c r="AI413">
        <v>7</v>
      </c>
    </row>
    <row r="414" spans="1:35" x14ac:dyDescent="0.25">
      <c r="A414">
        <v>38</v>
      </c>
      <c r="B414" s="1" t="s">
        <v>35</v>
      </c>
      <c r="C414" s="1" t="s">
        <v>44</v>
      </c>
      <c r="D414">
        <v>1035</v>
      </c>
      <c r="E414" s="1" t="s">
        <v>53</v>
      </c>
      <c r="F414">
        <v>3</v>
      </c>
      <c r="G414">
        <v>4</v>
      </c>
      <c r="H414" s="1" t="s">
        <v>38</v>
      </c>
      <c r="I414">
        <v>1</v>
      </c>
      <c r="J414">
        <v>1036</v>
      </c>
      <c r="K414">
        <v>2</v>
      </c>
      <c r="L414" s="1" t="s">
        <v>39</v>
      </c>
      <c r="M414">
        <v>42</v>
      </c>
      <c r="N414">
        <v>3</v>
      </c>
      <c r="O414">
        <v>2</v>
      </c>
      <c r="P414" s="1" t="s">
        <v>59</v>
      </c>
      <c r="Q414">
        <v>4</v>
      </c>
      <c r="R414" s="1" t="s">
        <v>47</v>
      </c>
      <c r="S414">
        <v>27444</v>
      </c>
      <c r="T414">
        <v>19924</v>
      </c>
      <c r="U414">
        <v>8</v>
      </c>
      <c r="V414" s="1" t="s">
        <v>42</v>
      </c>
      <c r="W414" s="1" t="s">
        <v>43</v>
      </c>
      <c r="X414">
        <v>12</v>
      </c>
      <c r="Y414">
        <v>3</v>
      </c>
      <c r="Z414">
        <v>3</v>
      </c>
      <c r="AA414">
        <v>80</v>
      </c>
      <c r="AB414">
        <v>0</v>
      </c>
      <c r="AC414">
        <v>19</v>
      </c>
      <c r="AD414">
        <v>1</v>
      </c>
      <c r="AE414">
        <v>3</v>
      </c>
      <c r="AF414">
        <v>1</v>
      </c>
      <c r="AG414">
        <v>0</v>
      </c>
      <c r="AH414">
        <v>0</v>
      </c>
      <c r="AI414">
        <v>0</v>
      </c>
    </row>
    <row r="415" spans="1:35" x14ac:dyDescent="0.25">
      <c r="A415">
        <v>52</v>
      </c>
      <c r="B415" s="1" t="s">
        <v>43</v>
      </c>
      <c r="C415" s="1" t="s">
        <v>44</v>
      </c>
      <c r="D415">
        <v>266</v>
      </c>
      <c r="E415" s="1" t="s">
        <v>53</v>
      </c>
      <c r="F415">
        <v>2</v>
      </c>
      <c r="G415">
        <v>1</v>
      </c>
      <c r="H415" s="1" t="s">
        <v>58</v>
      </c>
      <c r="I415">
        <v>1</v>
      </c>
      <c r="J415">
        <v>1038</v>
      </c>
      <c r="K415">
        <v>1</v>
      </c>
      <c r="L415" s="1" t="s">
        <v>49</v>
      </c>
      <c r="M415">
        <v>57</v>
      </c>
      <c r="N415">
        <v>1</v>
      </c>
      <c r="O415">
        <v>5</v>
      </c>
      <c r="P415" s="1" t="s">
        <v>56</v>
      </c>
      <c r="Q415">
        <v>4</v>
      </c>
      <c r="R415" s="1" t="s">
        <v>41</v>
      </c>
      <c r="S415">
        <v>79380</v>
      </c>
      <c r="T415">
        <v>103384</v>
      </c>
      <c r="U415">
        <v>1</v>
      </c>
      <c r="V415" s="1" t="s">
        <v>42</v>
      </c>
      <c r="W415" s="1" t="s">
        <v>35</v>
      </c>
      <c r="X415">
        <v>15</v>
      </c>
      <c r="Y415">
        <v>3</v>
      </c>
      <c r="Z415">
        <v>4</v>
      </c>
      <c r="AA415">
        <v>80</v>
      </c>
      <c r="AB415">
        <v>1</v>
      </c>
      <c r="AC415">
        <v>33</v>
      </c>
      <c r="AD415">
        <v>3</v>
      </c>
      <c r="AE415">
        <v>3</v>
      </c>
      <c r="AF415">
        <v>32</v>
      </c>
      <c r="AG415">
        <v>14</v>
      </c>
      <c r="AH415">
        <v>6</v>
      </c>
      <c r="AI415">
        <v>9</v>
      </c>
    </row>
    <row r="416" spans="1:35" x14ac:dyDescent="0.25">
      <c r="A416">
        <v>44</v>
      </c>
      <c r="B416" s="1" t="s">
        <v>35</v>
      </c>
      <c r="C416" s="1" t="s">
        <v>44</v>
      </c>
      <c r="D416">
        <v>1448</v>
      </c>
      <c r="E416" s="1" t="s">
        <v>53</v>
      </c>
      <c r="F416">
        <v>28</v>
      </c>
      <c r="G416">
        <v>3</v>
      </c>
      <c r="H416" s="1" t="s">
        <v>48</v>
      </c>
      <c r="I416">
        <v>1</v>
      </c>
      <c r="J416">
        <v>1039</v>
      </c>
      <c r="K416">
        <v>4</v>
      </c>
      <c r="L416" s="1" t="s">
        <v>49</v>
      </c>
      <c r="M416">
        <v>53</v>
      </c>
      <c r="N416">
        <v>4</v>
      </c>
      <c r="O416">
        <v>4</v>
      </c>
      <c r="P416" s="1" t="s">
        <v>59</v>
      </c>
      <c r="Q416">
        <v>4</v>
      </c>
      <c r="R416" s="1" t="s">
        <v>41</v>
      </c>
      <c r="S416">
        <v>53280</v>
      </c>
      <c r="T416">
        <v>46948</v>
      </c>
      <c r="U416">
        <v>3</v>
      </c>
      <c r="V416" s="1" t="s">
        <v>42</v>
      </c>
      <c r="W416" s="1" t="s">
        <v>43</v>
      </c>
      <c r="X416">
        <v>18</v>
      </c>
      <c r="Y416">
        <v>3</v>
      </c>
      <c r="Z416">
        <v>3</v>
      </c>
      <c r="AA416">
        <v>80</v>
      </c>
      <c r="AB416">
        <v>1</v>
      </c>
      <c r="AC416">
        <v>23</v>
      </c>
      <c r="AD416">
        <v>2</v>
      </c>
      <c r="AE416">
        <v>3</v>
      </c>
      <c r="AF416">
        <v>12</v>
      </c>
      <c r="AG416">
        <v>11</v>
      </c>
      <c r="AH416">
        <v>11</v>
      </c>
      <c r="AI416">
        <v>11</v>
      </c>
    </row>
    <row r="417" spans="1:35" x14ac:dyDescent="0.25">
      <c r="A417">
        <v>50</v>
      </c>
      <c r="B417" s="1" t="s">
        <v>35</v>
      </c>
      <c r="C417" s="1" t="s">
        <v>52</v>
      </c>
      <c r="D417">
        <v>145</v>
      </c>
      <c r="E417" s="1" t="s">
        <v>53</v>
      </c>
      <c r="F417">
        <v>1</v>
      </c>
      <c r="G417">
        <v>3</v>
      </c>
      <c r="H417" s="1" t="s">
        <v>38</v>
      </c>
      <c r="I417">
        <v>1</v>
      </c>
      <c r="J417">
        <v>1040</v>
      </c>
      <c r="K417">
        <v>4</v>
      </c>
      <c r="L417" s="1" t="s">
        <v>49</v>
      </c>
      <c r="M417">
        <v>95</v>
      </c>
      <c r="N417">
        <v>3</v>
      </c>
      <c r="O417">
        <v>2</v>
      </c>
      <c r="P417" s="1" t="s">
        <v>59</v>
      </c>
      <c r="Q417">
        <v>3</v>
      </c>
      <c r="R417" s="1" t="s">
        <v>41</v>
      </c>
      <c r="S417">
        <v>25388</v>
      </c>
      <c r="T417">
        <v>99680</v>
      </c>
      <c r="U417">
        <v>0</v>
      </c>
      <c r="V417" s="1" t="s">
        <v>42</v>
      </c>
      <c r="W417" s="1" t="s">
        <v>35</v>
      </c>
      <c r="X417">
        <v>12</v>
      </c>
      <c r="Y417">
        <v>3</v>
      </c>
      <c r="Z417">
        <v>1</v>
      </c>
      <c r="AA417">
        <v>80</v>
      </c>
      <c r="AB417">
        <v>1</v>
      </c>
      <c r="AC417">
        <v>19</v>
      </c>
      <c r="AD417">
        <v>3</v>
      </c>
      <c r="AE417">
        <v>3</v>
      </c>
      <c r="AF417">
        <v>18</v>
      </c>
      <c r="AG417">
        <v>7</v>
      </c>
      <c r="AH417">
        <v>0</v>
      </c>
      <c r="AI417">
        <v>13</v>
      </c>
    </row>
    <row r="418" spans="1:35" x14ac:dyDescent="0.25">
      <c r="A418">
        <v>32</v>
      </c>
      <c r="B418" s="1" t="s">
        <v>35</v>
      </c>
      <c r="C418" s="1" t="s">
        <v>52</v>
      </c>
      <c r="D418">
        <v>1109</v>
      </c>
      <c r="E418" s="1" t="s">
        <v>37</v>
      </c>
      <c r="F418">
        <v>29</v>
      </c>
      <c r="G418">
        <v>4</v>
      </c>
      <c r="H418" s="1" t="s">
        <v>48</v>
      </c>
      <c r="I418">
        <v>1</v>
      </c>
      <c r="J418">
        <v>1046</v>
      </c>
      <c r="K418">
        <v>4</v>
      </c>
      <c r="L418" s="1" t="s">
        <v>49</v>
      </c>
      <c r="M418">
        <v>69</v>
      </c>
      <c r="N418">
        <v>3</v>
      </c>
      <c r="O418">
        <v>1</v>
      </c>
      <c r="P418" s="1" t="s">
        <v>46</v>
      </c>
      <c r="Q418">
        <v>3</v>
      </c>
      <c r="R418" s="1" t="s">
        <v>47</v>
      </c>
      <c r="S418">
        <v>16100</v>
      </c>
      <c r="T418">
        <v>44540</v>
      </c>
      <c r="U418">
        <v>9</v>
      </c>
      <c r="V418" s="1" t="s">
        <v>42</v>
      </c>
      <c r="W418" s="1" t="s">
        <v>35</v>
      </c>
      <c r="X418">
        <v>12</v>
      </c>
      <c r="Y418">
        <v>3</v>
      </c>
      <c r="Z418">
        <v>2</v>
      </c>
      <c r="AA418">
        <v>80</v>
      </c>
      <c r="AB418">
        <v>0</v>
      </c>
      <c r="AC418">
        <v>10</v>
      </c>
      <c r="AD418">
        <v>2</v>
      </c>
      <c r="AE418">
        <v>3</v>
      </c>
      <c r="AF418">
        <v>8</v>
      </c>
      <c r="AG418">
        <v>7</v>
      </c>
      <c r="AH418">
        <v>7</v>
      </c>
      <c r="AI418">
        <v>7</v>
      </c>
    </row>
    <row r="419" spans="1:35" x14ac:dyDescent="0.25">
      <c r="A419">
        <v>34</v>
      </c>
      <c r="B419" s="1" t="s">
        <v>35</v>
      </c>
      <c r="C419" s="1" t="s">
        <v>44</v>
      </c>
      <c r="D419">
        <v>216</v>
      </c>
      <c r="E419" s="1" t="s">
        <v>53</v>
      </c>
      <c r="F419">
        <v>1</v>
      </c>
      <c r="G419">
        <v>4</v>
      </c>
      <c r="H419" s="1" t="s">
        <v>58</v>
      </c>
      <c r="I419">
        <v>1</v>
      </c>
      <c r="J419">
        <v>1047</v>
      </c>
      <c r="K419">
        <v>2</v>
      </c>
      <c r="L419" s="1" t="s">
        <v>39</v>
      </c>
      <c r="M419">
        <v>75</v>
      </c>
      <c r="N419">
        <v>4</v>
      </c>
      <c r="O419">
        <v>2</v>
      </c>
      <c r="P419" s="1" t="s">
        <v>59</v>
      </c>
      <c r="Q419">
        <v>4</v>
      </c>
      <c r="R419" s="1" t="s">
        <v>50</v>
      </c>
      <c r="S419">
        <v>38900</v>
      </c>
      <c r="T419">
        <v>49112</v>
      </c>
      <c r="U419">
        <v>0</v>
      </c>
      <c r="V419" s="1" t="s">
        <v>42</v>
      </c>
      <c r="W419" s="1" t="s">
        <v>35</v>
      </c>
      <c r="X419">
        <v>11</v>
      </c>
      <c r="Y419">
        <v>3</v>
      </c>
      <c r="Z419">
        <v>4</v>
      </c>
      <c r="AA419">
        <v>80</v>
      </c>
      <c r="AB419">
        <v>1</v>
      </c>
      <c r="AC419">
        <v>16</v>
      </c>
      <c r="AD419">
        <v>2</v>
      </c>
      <c r="AE419">
        <v>2</v>
      </c>
      <c r="AF419">
        <v>15</v>
      </c>
      <c r="AG419">
        <v>1</v>
      </c>
      <c r="AH419">
        <v>0</v>
      </c>
      <c r="AI419">
        <v>9</v>
      </c>
    </row>
    <row r="420" spans="1:35" x14ac:dyDescent="0.25">
      <c r="A420">
        <v>59</v>
      </c>
      <c r="B420" s="1" t="s">
        <v>35</v>
      </c>
      <c r="C420" s="1" t="s">
        <v>44</v>
      </c>
      <c r="D420">
        <v>1089</v>
      </c>
      <c r="E420" s="1" t="s">
        <v>53</v>
      </c>
      <c r="F420">
        <v>1</v>
      </c>
      <c r="G420">
        <v>2</v>
      </c>
      <c r="H420" s="1" t="s">
        <v>60</v>
      </c>
      <c r="I420">
        <v>1</v>
      </c>
      <c r="J420">
        <v>1048</v>
      </c>
      <c r="K420">
        <v>2</v>
      </c>
      <c r="L420" s="1" t="s">
        <v>39</v>
      </c>
      <c r="M420">
        <v>66</v>
      </c>
      <c r="N420">
        <v>3</v>
      </c>
      <c r="O420">
        <v>3</v>
      </c>
      <c r="P420" s="1" t="s">
        <v>56</v>
      </c>
      <c r="Q420">
        <v>4</v>
      </c>
      <c r="R420" s="1" t="s">
        <v>41</v>
      </c>
      <c r="S420">
        <v>47616</v>
      </c>
      <c r="T420">
        <v>44152</v>
      </c>
      <c r="U420">
        <v>3</v>
      </c>
      <c r="V420" s="1" t="s">
        <v>42</v>
      </c>
      <c r="W420" s="1" t="s">
        <v>43</v>
      </c>
      <c r="X420">
        <v>14</v>
      </c>
      <c r="Y420">
        <v>3</v>
      </c>
      <c r="Z420">
        <v>3</v>
      </c>
      <c r="AA420">
        <v>80</v>
      </c>
      <c r="AB420">
        <v>1</v>
      </c>
      <c r="AC420">
        <v>14</v>
      </c>
      <c r="AD420">
        <v>1</v>
      </c>
      <c r="AE420">
        <v>1</v>
      </c>
      <c r="AF420">
        <v>6</v>
      </c>
      <c r="AG420">
        <v>4</v>
      </c>
      <c r="AH420">
        <v>0</v>
      </c>
      <c r="AI420">
        <v>4</v>
      </c>
    </row>
    <row r="421" spans="1:35" x14ac:dyDescent="0.25">
      <c r="A421">
        <v>53</v>
      </c>
      <c r="B421" s="1" t="s">
        <v>35</v>
      </c>
      <c r="C421" s="1" t="s">
        <v>36</v>
      </c>
      <c r="D421">
        <v>124</v>
      </c>
      <c r="E421" s="1" t="s">
        <v>53</v>
      </c>
      <c r="F421">
        <v>2</v>
      </c>
      <c r="G421">
        <v>3</v>
      </c>
      <c r="H421" s="1" t="s">
        <v>58</v>
      </c>
      <c r="I421">
        <v>1</v>
      </c>
      <c r="J421">
        <v>1050</v>
      </c>
      <c r="K421">
        <v>3</v>
      </c>
      <c r="L421" s="1" t="s">
        <v>49</v>
      </c>
      <c r="M421">
        <v>38</v>
      </c>
      <c r="N421">
        <v>2</v>
      </c>
      <c r="O421">
        <v>3</v>
      </c>
      <c r="P421" s="1" t="s">
        <v>59</v>
      </c>
      <c r="Q421">
        <v>2</v>
      </c>
      <c r="R421" s="1" t="s">
        <v>41</v>
      </c>
      <c r="S421">
        <v>30100</v>
      </c>
      <c r="T421">
        <v>94148</v>
      </c>
      <c r="U421">
        <v>2</v>
      </c>
      <c r="V421" s="1" t="s">
        <v>42</v>
      </c>
      <c r="W421" s="1" t="s">
        <v>35</v>
      </c>
      <c r="X421">
        <v>12</v>
      </c>
      <c r="Y421">
        <v>3</v>
      </c>
      <c r="Z421">
        <v>1</v>
      </c>
      <c r="AA421">
        <v>80</v>
      </c>
      <c r="AB421">
        <v>1</v>
      </c>
      <c r="AC421">
        <v>30</v>
      </c>
      <c r="AD421">
        <v>2</v>
      </c>
      <c r="AE421">
        <v>3</v>
      </c>
      <c r="AF421">
        <v>15</v>
      </c>
      <c r="AG421">
        <v>7</v>
      </c>
      <c r="AH421">
        <v>6</v>
      </c>
      <c r="AI421">
        <v>12</v>
      </c>
    </row>
    <row r="422" spans="1:35" x14ac:dyDescent="0.25">
      <c r="A422">
        <v>26</v>
      </c>
      <c r="B422" s="1" t="s">
        <v>43</v>
      </c>
      <c r="C422" s="1" t="s">
        <v>36</v>
      </c>
      <c r="D422">
        <v>342</v>
      </c>
      <c r="E422" s="1" t="s">
        <v>37</v>
      </c>
      <c r="F422">
        <v>2</v>
      </c>
      <c r="G422">
        <v>3</v>
      </c>
      <c r="H422" s="1" t="s">
        <v>38</v>
      </c>
      <c r="I422">
        <v>1</v>
      </c>
      <c r="J422">
        <v>1053</v>
      </c>
      <c r="K422">
        <v>1</v>
      </c>
      <c r="L422" s="1" t="s">
        <v>39</v>
      </c>
      <c r="M422">
        <v>57</v>
      </c>
      <c r="N422">
        <v>3</v>
      </c>
      <c r="O422">
        <v>1</v>
      </c>
      <c r="P422" s="1" t="s">
        <v>40</v>
      </c>
      <c r="Q422">
        <v>1</v>
      </c>
      <c r="R422" s="1" t="s">
        <v>41</v>
      </c>
      <c r="S422">
        <v>8168</v>
      </c>
      <c r="T422">
        <v>61384</v>
      </c>
      <c r="U422">
        <v>6</v>
      </c>
      <c r="V422" s="1" t="s">
        <v>42</v>
      </c>
      <c r="W422" s="1" t="s">
        <v>43</v>
      </c>
      <c r="X422">
        <v>14</v>
      </c>
      <c r="Y422">
        <v>3</v>
      </c>
      <c r="Z422">
        <v>2</v>
      </c>
      <c r="AA422">
        <v>80</v>
      </c>
      <c r="AB422">
        <v>1</v>
      </c>
      <c r="AC422">
        <v>6</v>
      </c>
      <c r="AD422">
        <v>2</v>
      </c>
      <c r="AE422">
        <v>3</v>
      </c>
      <c r="AF422">
        <v>3</v>
      </c>
      <c r="AG422">
        <v>2</v>
      </c>
      <c r="AH422">
        <v>1</v>
      </c>
      <c r="AI422">
        <v>2</v>
      </c>
    </row>
    <row r="423" spans="1:35" x14ac:dyDescent="0.25">
      <c r="A423">
        <v>34</v>
      </c>
      <c r="B423" s="1" t="s">
        <v>35</v>
      </c>
      <c r="C423" s="1" t="s">
        <v>44</v>
      </c>
      <c r="D423">
        <v>1333</v>
      </c>
      <c r="E423" s="1" t="s">
        <v>53</v>
      </c>
      <c r="F423">
        <v>10</v>
      </c>
      <c r="G423">
        <v>4</v>
      </c>
      <c r="H423" s="1" t="s">
        <v>38</v>
      </c>
      <c r="I423">
        <v>1</v>
      </c>
      <c r="J423">
        <v>1055</v>
      </c>
      <c r="K423">
        <v>3</v>
      </c>
      <c r="L423" s="1" t="s">
        <v>49</v>
      </c>
      <c r="M423">
        <v>87</v>
      </c>
      <c r="N423">
        <v>3</v>
      </c>
      <c r="O423">
        <v>1</v>
      </c>
      <c r="P423" s="1" t="s">
        <v>54</v>
      </c>
      <c r="Q423">
        <v>3</v>
      </c>
      <c r="R423" s="1" t="s">
        <v>41</v>
      </c>
      <c r="S423">
        <v>8880</v>
      </c>
      <c r="T423">
        <v>73640</v>
      </c>
      <c r="U423">
        <v>1</v>
      </c>
      <c r="V423" s="1" t="s">
        <v>42</v>
      </c>
      <c r="W423" s="1" t="s">
        <v>43</v>
      </c>
      <c r="X423">
        <v>19</v>
      </c>
      <c r="Y423">
        <v>3</v>
      </c>
      <c r="Z423">
        <v>4</v>
      </c>
      <c r="AA423">
        <v>80</v>
      </c>
      <c r="AB423">
        <v>1</v>
      </c>
      <c r="AC423">
        <v>1</v>
      </c>
      <c r="AD423">
        <v>2</v>
      </c>
      <c r="AE423">
        <v>3</v>
      </c>
      <c r="AF423">
        <v>1</v>
      </c>
      <c r="AG423">
        <v>1</v>
      </c>
      <c r="AH423">
        <v>0</v>
      </c>
      <c r="AI423">
        <v>0</v>
      </c>
    </row>
    <row r="424" spans="1:35" x14ac:dyDescent="0.25">
      <c r="A424">
        <v>38</v>
      </c>
      <c r="B424" s="1" t="s">
        <v>35</v>
      </c>
      <c r="C424" s="1" t="s">
        <v>36</v>
      </c>
      <c r="D424">
        <v>1186</v>
      </c>
      <c r="E424" s="1" t="s">
        <v>37</v>
      </c>
      <c r="F424">
        <v>3</v>
      </c>
      <c r="G424">
        <v>4</v>
      </c>
      <c r="H424" s="1" t="s">
        <v>45</v>
      </c>
      <c r="I424">
        <v>1</v>
      </c>
      <c r="J424">
        <v>1060</v>
      </c>
      <c r="K424">
        <v>3</v>
      </c>
      <c r="L424" s="1" t="s">
        <v>39</v>
      </c>
      <c r="M424">
        <v>44</v>
      </c>
      <c r="N424">
        <v>3</v>
      </c>
      <c r="O424">
        <v>1</v>
      </c>
      <c r="P424" s="1" t="s">
        <v>40</v>
      </c>
      <c r="Q424">
        <v>3</v>
      </c>
      <c r="R424" s="1" t="s">
        <v>41</v>
      </c>
      <c r="S424">
        <v>11284</v>
      </c>
      <c r="T424">
        <v>11988</v>
      </c>
      <c r="U424">
        <v>3</v>
      </c>
      <c r="V424" s="1" t="s">
        <v>42</v>
      </c>
      <c r="W424" s="1" t="s">
        <v>35</v>
      </c>
      <c r="X424">
        <v>16</v>
      </c>
      <c r="Y424">
        <v>3</v>
      </c>
      <c r="Z424">
        <v>1</v>
      </c>
      <c r="AA424">
        <v>80</v>
      </c>
      <c r="AB424">
        <v>1</v>
      </c>
      <c r="AC424">
        <v>8</v>
      </c>
      <c r="AD424">
        <v>2</v>
      </c>
      <c r="AE424">
        <v>3</v>
      </c>
      <c r="AF424">
        <v>2</v>
      </c>
      <c r="AG424">
        <v>2</v>
      </c>
      <c r="AH424">
        <v>2</v>
      </c>
      <c r="AI424">
        <v>2</v>
      </c>
    </row>
    <row r="425" spans="1:35" x14ac:dyDescent="0.25">
      <c r="A425">
        <v>50</v>
      </c>
      <c r="B425" s="1" t="s">
        <v>35</v>
      </c>
      <c r="C425" s="1" t="s">
        <v>44</v>
      </c>
      <c r="D425">
        <v>1464</v>
      </c>
      <c r="E425" s="1" t="s">
        <v>37</v>
      </c>
      <c r="F425">
        <v>2</v>
      </c>
      <c r="G425">
        <v>4</v>
      </c>
      <c r="H425" s="1" t="s">
        <v>48</v>
      </c>
      <c r="I425">
        <v>1</v>
      </c>
      <c r="J425">
        <v>1061</v>
      </c>
      <c r="K425">
        <v>2</v>
      </c>
      <c r="L425" s="1" t="s">
        <v>39</v>
      </c>
      <c r="M425">
        <v>62</v>
      </c>
      <c r="N425">
        <v>3</v>
      </c>
      <c r="O425">
        <v>5</v>
      </c>
      <c r="P425" s="1" t="s">
        <v>55</v>
      </c>
      <c r="Q425">
        <v>3</v>
      </c>
      <c r="R425" s="1" t="s">
        <v>41</v>
      </c>
      <c r="S425">
        <v>76948</v>
      </c>
      <c r="T425">
        <v>51412</v>
      </c>
      <c r="U425">
        <v>2</v>
      </c>
      <c r="V425" s="1" t="s">
        <v>42</v>
      </c>
      <c r="W425" s="1" t="s">
        <v>43</v>
      </c>
      <c r="X425">
        <v>11</v>
      </c>
      <c r="Y425">
        <v>3</v>
      </c>
      <c r="Z425">
        <v>4</v>
      </c>
      <c r="AA425">
        <v>80</v>
      </c>
      <c r="AB425">
        <v>1</v>
      </c>
      <c r="AC425">
        <v>29</v>
      </c>
      <c r="AD425">
        <v>2</v>
      </c>
      <c r="AE425">
        <v>2</v>
      </c>
      <c r="AF425">
        <v>8</v>
      </c>
      <c r="AG425">
        <v>1</v>
      </c>
      <c r="AH425">
        <v>7</v>
      </c>
      <c r="AI425">
        <v>7</v>
      </c>
    </row>
    <row r="426" spans="1:35" x14ac:dyDescent="0.25">
      <c r="A426">
        <v>40</v>
      </c>
      <c r="B426" s="1" t="s">
        <v>35</v>
      </c>
      <c r="C426" s="1" t="s">
        <v>44</v>
      </c>
      <c r="D426">
        <v>300</v>
      </c>
      <c r="E426" s="1" t="s">
        <v>53</v>
      </c>
      <c r="F426">
        <v>26</v>
      </c>
      <c r="G426">
        <v>3</v>
      </c>
      <c r="H426" s="1" t="s">
        <v>58</v>
      </c>
      <c r="I426">
        <v>1</v>
      </c>
      <c r="J426">
        <v>1066</v>
      </c>
      <c r="K426">
        <v>3</v>
      </c>
      <c r="L426" s="1" t="s">
        <v>39</v>
      </c>
      <c r="M426">
        <v>74</v>
      </c>
      <c r="N426">
        <v>3</v>
      </c>
      <c r="O426">
        <v>2</v>
      </c>
      <c r="P426" s="1" t="s">
        <v>59</v>
      </c>
      <c r="Q426">
        <v>1</v>
      </c>
      <c r="R426" s="1" t="s">
        <v>41</v>
      </c>
      <c r="S426">
        <v>33584</v>
      </c>
      <c r="T426">
        <v>88868</v>
      </c>
      <c r="U426">
        <v>1</v>
      </c>
      <c r="V426" s="1" t="s">
        <v>42</v>
      </c>
      <c r="W426" s="1" t="s">
        <v>35</v>
      </c>
      <c r="X426">
        <v>14</v>
      </c>
      <c r="Y426">
        <v>3</v>
      </c>
      <c r="Z426">
        <v>2</v>
      </c>
      <c r="AA426">
        <v>80</v>
      </c>
      <c r="AB426">
        <v>1</v>
      </c>
      <c r="AC426">
        <v>8</v>
      </c>
      <c r="AD426">
        <v>3</v>
      </c>
      <c r="AE426">
        <v>2</v>
      </c>
      <c r="AF426">
        <v>7</v>
      </c>
      <c r="AG426">
        <v>7</v>
      </c>
      <c r="AH426">
        <v>7</v>
      </c>
      <c r="AI426">
        <v>5</v>
      </c>
    </row>
    <row r="427" spans="1:35" x14ac:dyDescent="0.25">
      <c r="A427">
        <v>26</v>
      </c>
      <c r="B427" s="1" t="s">
        <v>35</v>
      </c>
      <c r="C427" s="1" t="s">
        <v>36</v>
      </c>
      <c r="D427">
        <v>921</v>
      </c>
      <c r="E427" s="1" t="s">
        <v>37</v>
      </c>
      <c r="F427">
        <v>1</v>
      </c>
      <c r="G427">
        <v>1</v>
      </c>
      <c r="H427" s="1" t="s">
        <v>48</v>
      </c>
      <c r="I427">
        <v>1</v>
      </c>
      <c r="J427">
        <v>1068</v>
      </c>
      <c r="K427">
        <v>1</v>
      </c>
      <c r="L427" s="1" t="s">
        <v>49</v>
      </c>
      <c r="M427">
        <v>66</v>
      </c>
      <c r="N427">
        <v>2</v>
      </c>
      <c r="O427">
        <v>1</v>
      </c>
      <c r="P427" s="1" t="s">
        <v>40</v>
      </c>
      <c r="Q427">
        <v>3</v>
      </c>
      <c r="R427" s="1" t="s">
        <v>50</v>
      </c>
      <c r="S427">
        <v>8028</v>
      </c>
      <c r="T427">
        <v>101060</v>
      </c>
      <c r="U427">
        <v>1</v>
      </c>
      <c r="V427" s="1" t="s">
        <v>42</v>
      </c>
      <c r="W427" s="1" t="s">
        <v>35</v>
      </c>
      <c r="X427">
        <v>13</v>
      </c>
      <c r="Y427">
        <v>3</v>
      </c>
      <c r="Z427">
        <v>3</v>
      </c>
      <c r="AA427">
        <v>80</v>
      </c>
      <c r="AB427">
        <v>2</v>
      </c>
      <c r="AC427">
        <v>5</v>
      </c>
      <c r="AD427">
        <v>5</v>
      </c>
      <c r="AE427">
        <v>3</v>
      </c>
      <c r="AF427">
        <v>5</v>
      </c>
      <c r="AG427">
        <v>3</v>
      </c>
      <c r="AH427">
        <v>1</v>
      </c>
      <c r="AI427">
        <v>3</v>
      </c>
    </row>
    <row r="428" spans="1:35" x14ac:dyDescent="0.25">
      <c r="A428">
        <v>46</v>
      </c>
      <c r="B428" s="1" t="s">
        <v>35</v>
      </c>
      <c r="C428" s="1" t="s">
        <v>44</v>
      </c>
      <c r="D428">
        <v>430</v>
      </c>
      <c r="E428" s="1" t="s">
        <v>37</v>
      </c>
      <c r="F428">
        <v>1</v>
      </c>
      <c r="G428">
        <v>4</v>
      </c>
      <c r="H428" s="1" t="s">
        <v>48</v>
      </c>
      <c r="I428">
        <v>1</v>
      </c>
      <c r="J428">
        <v>1069</v>
      </c>
      <c r="K428">
        <v>4</v>
      </c>
      <c r="L428" s="1" t="s">
        <v>39</v>
      </c>
      <c r="M428">
        <v>40</v>
      </c>
      <c r="N428">
        <v>3</v>
      </c>
      <c r="O428">
        <v>5</v>
      </c>
      <c r="P428" s="1" t="s">
        <v>55</v>
      </c>
      <c r="Q428">
        <v>4</v>
      </c>
      <c r="R428" s="1" t="s">
        <v>50</v>
      </c>
      <c r="S428">
        <v>78508</v>
      </c>
      <c r="T428">
        <v>85780</v>
      </c>
      <c r="U428">
        <v>9</v>
      </c>
      <c r="V428" s="1" t="s">
        <v>42</v>
      </c>
      <c r="W428" s="1" t="s">
        <v>35</v>
      </c>
      <c r="X428">
        <v>17</v>
      </c>
      <c r="Y428">
        <v>3</v>
      </c>
      <c r="Z428">
        <v>4</v>
      </c>
      <c r="AA428">
        <v>80</v>
      </c>
      <c r="AB428">
        <v>2</v>
      </c>
      <c r="AC428">
        <v>23</v>
      </c>
      <c r="AD428">
        <v>0</v>
      </c>
      <c r="AE428">
        <v>3</v>
      </c>
      <c r="AF428">
        <v>2</v>
      </c>
      <c r="AG428">
        <v>2</v>
      </c>
      <c r="AH428">
        <v>2</v>
      </c>
      <c r="AI428">
        <v>2</v>
      </c>
    </row>
    <row r="429" spans="1:35" x14ac:dyDescent="0.25">
      <c r="A429">
        <v>20</v>
      </c>
      <c r="B429" s="1" t="s">
        <v>43</v>
      </c>
      <c r="C429" s="1" t="s">
        <v>36</v>
      </c>
      <c r="D429">
        <v>769</v>
      </c>
      <c r="E429" s="1" t="s">
        <v>53</v>
      </c>
      <c r="F429">
        <v>9</v>
      </c>
      <c r="G429">
        <v>3</v>
      </c>
      <c r="H429" s="1" t="s">
        <v>58</v>
      </c>
      <c r="I429">
        <v>1</v>
      </c>
      <c r="J429">
        <v>1077</v>
      </c>
      <c r="K429">
        <v>4</v>
      </c>
      <c r="L429" s="1" t="s">
        <v>49</v>
      </c>
      <c r="M429">
        <v>54</v>
      </c>
      <c r="N429">
        <v>3</v>
      </c>
      <c r="O429">
        <v>1</v>
      </c>
      <c r="P429" s="1" t="s">
        <v>54</v>
      </c>
      <c r="Q429">
        <v>4</v>
      </c>
      <c r="R429" s="1" t="s">
        <v>47</v>
      </c>
      <c r="S429">
        <v>9292</v>
      </c>
      <c r="T429">
        <v>68820</v>
      </c>
      <c r="U429">
        <v>1</v>
      </c>
      <c r="V429" s="1" t="s">
        <v>42</v>
      </c>
      <c r="W429" s="1" t="s">
        <v>43</v>
      </c>
      <c r="X429">
        <v>14</v>
      </c>
      <c r="Y429">
        <v>3</v>
      </c>
      <c r="Z429">
        <v>2</v>
      </c>
      <c r="AA429">
        <v>80</v>
      </c>
      <c r="AB429">
        <v>0</v>
      </c>
      <c r="AC429">
        <v>2</v>
      </c>
      <c r="AD429">
        <v>3</v>
      </c>
      <c r="AE429">
        <v>3</v>
      </c>
      <c r="AF429">
        <v>2</v>
      </c>
      <c r="AG429">
        <v>2</v>
      </c>
      <c r="AH429">
        <v>0</v>
      </c>
      <c r="AI429">
        <v>2</v>
      </c>
    </row>
    <row r="430" spans="1:35" x14ac:dyDescent="0.25">
      <c r="A430">
        <v>46</v>
      </c>
      <c r="B430" s="1" t="s">
        <v>35</v>
      </c>
      <c r="C430" s="1" t="s">
        <v>44</v>
      </c>
      <c r="D430">
        <v>1003</v>
      </c>
      <c r="E430" s="1" t="s">
        <v>37</v>
      </c>
      <c r="F430">
        <v>8</v>
      </c>
      <c r="G430">
        <v>4</v>
      </c>
      <c r="H430" s="1" t="s">
        <v>38</v>
      </c>
      <c r="I430">
        <v>1</v>
      </c>
      <c r="J430">
        <v>1080</v>
      </c>
      <c r="K430">
        <v>4</v>
      </c>
      <c r="L430" s="1" t="s">
        <v>49</v>
      </c>
      <c r="M430">
        <v>74</v>
      </c>
      <c r="N430">
        <v>2</v>
      </c>
      <c r="O430">
        <v>2</v>
      </c>
      <c r="P430" s="1" t="s">
        <v>40</v>
      </c>
      <c r="Q430">
        <v>1</v>
      </c>
      <c r="R430" s="1" t="s">
        <v>50</v>
      </c>
      <c r="S430">
        <v>18460</v>
      </c>
      <c r="T430">
        <v>84116</v>
      </c>
      <c r="U430">
        <v>8</v>
      </c>
      <c r="V430" s="1" t="s">
        <v>42</v>
      </c>
      <c r="W430" s="1" t="s">
        <v>43</v>
      </c>
      <c r="X430">
        <v>23</v>
      </c>
      <c r="Y430">
        <v>4</v>
      </c>
      <c r="Z430">
        <v>1</v>
      </c>
      <c r="AA430">
        <v>80</v>
      </c>
      <c r="AB430">
        <v>3</v>
      </c>
      <c r="AC430">
        <v>19</v>
      </c>
      <c r="AD430">
        <v>2</v>
      </c>
      <c r="AE430">
        <v>3</v>
      </c>
      <c r="AF430">
        <v>16</v>
      </c>
      <c r="AG430">
        <v>13</v>
      </c>
      <c r="AH430">
        <v>1</v>
      </c>
      <c r="AI430">
        <v>7</v>
      </c>
    </row>
    <row r="431" spans="1:35" x14ac:dyDescent="0.25">
      <c r="A431">
        <v>28</v>
      </c>
      <c r="B431" s="1" t="s">
        <v>43</v>
      </c>
      <c r="C431" s="1" t="s">
        <v>52</v>
      </c>
      <c r="D431">
        <v>1366</v>
      </c>
      <c r="E431" s="1" t="s">
        <v>37</v>
      </c>
      <c r="F431">
        <v>24</v>
      </c>
      <c r="G431">
        <v>2</v>
      </c>
      <c r="H431" s="1" t="s">
        <v>60</v>
      </c>
      <c r="I431">
        <v>1</v>
      </c>
      <c r="J431">
        <v>1082</v>
      </c>
      <c r="K431">
        <v>2</v>
      </c>
      <c r="L431" s="1" t="s">
        <v>39</v>
      </c>
      <c r="M431">
        <v>72</v>
      </c>
      <c r="N431">
        <v>2</v>
      </c>
      <c r="O431">
        <v>3</v>
      </c>
      <c r="P431" s="1" t="s">
        <v>57</v>
      </c>
      <c r="Q431">
        <v>1</v>
      </c>
      <c r="R431" s="1" t="s">
        <v>47</v>
      </c>
      <c r="S431">
        <v>34888</v>
      </c>
      <c r="T431">
        <v>49420</v>
      </c>
      <c r="U431">
        <v>1</v>
      </c>
      <c r="V431" s="1" t="s">
        <v>42</v>
      </c>
      <c r="W431" s="1" t="s">
        <v>35</v>
      </c>
      <c r="X431">
        <v>12</v>
      </c>
      <c r="Y431">
        <v>3</v>
      </c>
      <c r="Z431">
        <v>1</v>
      </c>
      <c r="AA431">
        <v>80</v>
      </c>
      <c r="AB431">
        <v>0</v>
      </c>
      <c r="AC431">
        <v>10</v>
      </c>
      <c r="AD431">
        <v>2</v>
      </c>
      <c r="AE431">
        <v>2</v>
      </c>
      <c r="AF431">
        <v>10</v>
      </c>
      <c r="AG431">
        <v>7</v>
      </c>
      <c r="AH431">
        <v>1</v>
      </c>
      <c r="AI431">
        <v>9</v>
      </c>
    </row>
    <row r="432" spans="1:35" x14ac:dyDescent="0.25">
      <c r="A432">
        <v>30</v>
      </c>
      <c r="B432" s="1" t="s">
        <v>35</v>
      </c>
      <c r="C432" s="1" t="s">
        <v>44</v>
      </c>
      <c r="D432">
        <v>1176</v>
      </c>
      <c r="E432" s="1" t="s">
        <v>37</v>
      </c>
      <c r="F432">
        <v>20</v>
      </c>
      <c r="G432">
        <v>3</v>
      </c>
      <c r="H432" s="1" t="s">
        <v>45</v>
      </c>
      <c r="I432">
        <v>1</v>
      </c>
      <c r="J432">
        <v>1084</v>
      </c>
      <c r="K432">
        <v>3</v>
      </c>
      <c r="L432" s="1" t="s">
        <v>39</v>
      </c>
      <c r="M432">
        <v>85</v>
      </c>
      <c r="N432">
        <v>3</v>
      </c>
      <c r="O432">
        <v>2</v>
      </c>
      <c r="P432" s="1" t="s">
        <v>51</v>
      </c>
      <c r="Q432">
        <v>1</v>
      </c>
      <c r="R432" s="1" t="s">
        <v>41</v>
      </c>
      <c r="S432">
        <v>39828</v>
      </c>
      <c r="T432">
        <v>36384</v>
      </c>
      <c r="U432">
        <v>0</v>
      </c>
      <c r="V432" s="1" t="s">
        <v>42</v>
      </c>
      <c r="W432" s="1" t="s">
        <v>35</v>
      </c>
      <c r="X432">
        <v>15</v>
      </c>
      <c r="Y432">
        <v>3</v>
      </c>
      <c r="Z432">
        <v>3</v>
      </c>
      <c r="AA432">
        <v>80</v>
      </c>
      <c r="AB432">
        <v>1</v>
      </c>
      <c r="AC432">
        <v>7</v>
      </c>
      <c r="AD432">
        <v>1</v>
      </c>
      <c r="AE432">
        <v>2</v>
      </c>
      <c r="AF432">
        <v>6</v>
      </c>
      <c r="AG432">
        <v>2</v>
      </c>
      <c r="AH432">
        <v>0</v>
      </c>
      <c r="AI432">
        <v>2</v>
      </c>
    </row>
    <row r="433" spans="1:35" x14ac:dyDescent="0.25">
      <c r="A433">
        <v>41</v>
      </c>
      <c r="B433" s="1" t="s">
        <v>35</v>
      </c>
      <c r="C433" s="1" t="s">
        <v>44</v>
      </c>
      <c r="D433">
        <v>509</v>
      </c>
      <c r="E433" s="1" t="s">
        <v>37</v>
      </c>
      <c r="F433">
        <v>7</v>
      </c>
      <c r="G433">
        <v>2</v>
      </c>
      <c r="H433" s="1" t="s">
        <v>60</v>
      </c>
      <c r="I433">
        <v>1</v>
      </c>
      <c r="J433">
        <v>1085</v>
      </c>
      <c r="K433">
        <v>2</v>
      </c>
      <c r="L433" s="1" t="s">
        <v>49</v>
      </c>
      <c r="M433">
        <v>43</v>
      </c>
      <c r="N433">
        <v>4</v>
      </c>
      <c r="O433">
        <v>1</v>
      </c>
      <c r="P433" s="1" t="s">
        <v>40</v>
      </c>
      <c r="Q433">
        <v>3</v>
      </c>
      <c r="R433" s="1" t="s">
        <v>41</v>
      </c>
      <c r="S433">
        <v>13504</v>
      </c>
      <c r="T433">
        <v>75452</v>
      </c>
      <c r="U433">
        <v>1</v>
      </c>
      <c r="V433" s="1" t="s">
        <v>42</v>
      </c>
      <c r="W433" s="1" t="s">
        <v>35</v>
      </c>
      <c r="X433">
        <v>13</v>
      </c>
      <c r="Y433">
        <v>3</v>
      </c>
      <c r="Z433">
        <v>3</v>
      </c>
      <c r="AA433">
        <v>80</v>
      </c>
      <c r="AB433">
        <v>0</v>
      </c>
      <c r="AC433">
        <v>10</v>
      </c>
      <c r="AD433">
        <v>3</v>
      </c>
      <c r="AE433">
        <v>3</v>
      </c>
      <c r="AF433">
        <v>10</v>
      </c>
      <c r="AG433">
        <v>6</v>
      </c>
      <c r="AH433">
        <v>0</v>
      </c>
      <c r="AI433">
        <v>8</v>
      </c>
    </row>
    <row r="434" spans="1:35" x14ac:dyDescent="0.25">
      <c r="A434">
        <v>38</v>
      </c>
      <c r="B434" s="1" t="s">
        <v>35</v>
      </c>
      <c r="C434" s="1" t="s">
        <v>44</v>
      </c>
      <c r="D434">
        <v>330</v>
      </c>
      <c r="E434" s="1" t="s">
        <v>37</v>
      </c>
      <c r="F434">
        <v>17</v>
      </c>
      <c r="G434">
        <v>1</v>
      </c>
      <c r="H434" s="1" t="s">
        <v>38</v>
      </c>
      <c r="I434">
        <v>1</v>
      </c>
      <c r="J434">
        <v>1088</v>
      </c>
      <c r="K434">
        <v>3</v>
      </c>
      <c r="L434" s="1" t="s">
        <v>49</v>
      </c>
      <c r="M434">
        <v>65</v>
      </c>
      <c r="N434">
        <v>2</v>
      </c>
      <c r="O434">
        <v>3</v>
      </c>
      <c r="P434" s="1" t="s">
        <v>57</v>
      </c>
      <c r="Q434">
        <v>3</v>
      </c>
      <c r="R434" s="1" t="s">
        <v>41</v>
      </c>
      <c r="S434">
        <v>35292</v>
      </c>
      <c r="T434">
        <v>98432</v>
      </c>
      <c r="U434">
        <v>0</v>
      </c>
      <c r="V434" s="1" t="s">
        <v>42</v>
      </c>
      <c r="W434" s="1" t="s">
        <v>35</v>
      </c>
      <c r="X434">
        <v>18</v>
      </c>
      <c r="Y434">
        <v>3</v>
      </c>
      <c r="Z434">
        <v>1</v>
      </c>
      <c r="AA434">
        <v>80</v>
      </c>
      <c r="AB434">
        <v>1</v>
      </c>
      <c r="AC434">
        <v>20</v>
      </c>
      <c r="AD434">
        <v>4</v>
      </c>
      <c r="AE434">
        <v>2</v>
      </c>
      <c r="AF434">
        <v>19</v>
      </c>
      <c r="AG434">
        <v>9</v>
      </c>
      <c r="AH434">
        <v>1</v>
      </c>
      <c r="AI434">
        <v>9</v>
      </c>
    </row>
    <row r="435" spans="1:35" x14ac:dyDescent="0.25">
      <c r="A435">
        <v>27</v>
      </c>
      <c r="B435" s="1" t="s">
        <v>35</v>
      </c>
      <c r="C435" s="1" t="s">
        <v>52</v>
      </c>
      <c r="D435">
        <v>1277</v>
      </c>
      <c r="E435" s="1" t="s">
        <v>37</v>
      </c>
      <c r="F435">
        <v>8</v>
      </c>
      <c r="G435">
        <v>5</v>
      </c>
      <c r="H435" s="1" t="s">
        <v>38</v>
      </c>
      <c r="I435">
        <v>1</v>
      </c>
      <c r="J435">
        <v>1094</v>
      </c>
      <c r="K435">
        <v>1</v>
      </c>
      <c r="L435" s="1" t="s">
        <v>39</v>
      </c>
      <c r="M435">
        <v>87</v>
      </c>
      <c r="N435">
        <v>1</v>
      </c>
      <c r="O435">
        <v>1</v>
      </c>
      <c r="P435" s="1" t="s">
        <v>46</v>
      </c>
      <c r="Q435">
        <v>3</v>
      </c>
      <c r="R435" s="1" t="s">
        <v>41</v>
      </c>
      <c r="S435">
        <v>18484</v>
      </c>
      <c r="T435">
        <v>23476</v>
      </c>
      <c r="U435">
        <v>1</v>
      </c>
      <c r="V435" s="1" t="s">
        <v>42</v>
      </c>
      <c r="W435" s="1" t="s">
        <v>35</v>
      </c>
      <c r="X435">
        <v>19</v>
      </c>
      <c r="Y435">
        <v>3</v>
      </c>
      <c r="Z435">
        <v>4</v>
      </c>
      <c r="AA435">
        <v>80</v>
      </c>
      <c r="AB435">
        <v>3</v>
      </c>
      <c r="AC435">
        <v>3</v>
      </c>
      <c r="AD435">
        <v>4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55</v>
      </c>
      <c r="B436" s="1" t="s">
        <v>35</v>
      </c>
      <c r="C436" s="1" t="s">
        <v>36</v>
      </c>
      <c r="D436">
        <v>1091</v>
      </c>
      <c r="E436" s="1" t="s">
        <v>37</v>
      </c>
      <c r="F436">
        <v>2</v>
      </c>
      <c r="G436">
        <v>1</v>
      </c>
      <c r="H436" s="1" t="s">
        <v>38</v>
      </c>
      <c r="I436">
        <v>1</v>
      </c>
      <c r="J436">
        <v>1096</v>
      </c>
      <c r="K436">
        <v>4</v>
      </c>
      <c r="L436" s="1" t="s">
        <v>39</v>
      </c>
      <c r="M436">
        <v>65</v>
      </c>
      <c r="N436">
        <v>3</v>
      </c>
      <c r="O436">
        <v>3</v>
      </c>
      <c r="P436" s="1" t="s">
        <v>51</v>
      </c>
      <c r="Q436">
        <v>2</v>
      </c>
      <c r="R436" s="1" t="s">
        <v>41</v>
      </c>
      <c r="S436">
        <v>43904</v>
      </c>
      <c r="T436">
        <v>63252</v>
      </c>
      <c r="U436">
        <v>3</v>
      </c>
      <c r="V436" s="1" t="s">
        <v>42</v>
      </c>
      <c r="W436" s="1" t="s">
        <v>35</v>
      </c>
      <c r="X436">
        <v>18</v>
      </c>
      <c r="Y436">
        <v>3</v>
      </c>
      <c r="Z436">
        <v>2</v>
      </c>
      <c r="AA436">
        <v>80</v>
      </c>
      <c r="AB436">
        <v>1</v>
      </c>
      <c r="AC436">
        <v>23</v>
      </c>
      <c r="AD436">
        <v>4</v>
      </c>
      <c r="AE436">
        <v>3</v>
      </c>
      <c r="AF436">
        <v>3</v>
      </c>
      <c r="AG436">
        <v>2</v>
      </c>
      <c r="AH436">
        <v>1</v>
      </c>
      <c r="AI436">
        <v>2</v>
      </c>
    </row>
    <row r="437" spans="1:35" x14ac:dyDescent="0.25">
      <c r="A437">
        <v>28</v>
      </c>
      <c r="B437" s="1" t="s">
        <v>35</v>
      </c>
      <c r="C437" s="1" t="s">
        <v>44</v>
      </c>
      <c r="D437">
        <v>857</v>
      </c>
      <c r="E437" s="1" t="s">
        <v>37</v>
      </c>
      <c r="F437">
        <v>10</v>
      </c>
      <c r="G437">
        <v>3</v>
      </c>
      <c r="H437" s="1" t="s">
        <v>45</v>
      </c>
      <c r="I437">
        <v>1</v>
      </c>
      <c r="J437">
        <v>1097</v>
      </c>
      <c r="K437">
        <v>3</v>
      </c>
      <c r="L437" s="1" t="s">
        <v>49</v>
      </c>
      <c r="M437">
        <v>59</v>
      </c>
      <c r="N437">
        <v>3</v>
      </c>
      <c r="O437">
        <v>2</v>
      </c>
      <c r="P437" s="1" t="s">
        <v>40</v>
      </c>
      <c r="Q437">
        <v>3</v>
      </c>
      <c r="R437" s="1" t="s">
        <v>47</v>
      </c>
      <c r="S437">
        <v>14640</v>
      </c>
      <c r="T437">
        <v>31636</v>
      </c>
      <c r="U437">
        <v>3</v>
      </c>
      <c r="V437" s="1" t="s">
        <v>42</v>
      </c>
      <c r="W437" s="1" t="s">
        <v>35</v>
      </c>
      <c r="X437">
        <v>13</v>
      </c>
      <c r="Y437">
        <v>3</v>
      </c>
      <c r="Z437">
        <v>4</v>
      </c>
      <c r="AA437">
        <v>80</v>
      </c>
      <c r="AB437">
        <v>0</v>
      </c>
      <c r="AC437">
        <v>10</v>
      </c>
      <c r="AD437">
        <v>4</v>
      </c>
      <c r="AE437">
        <v>4</v>
      </c>
      <c r="AF437">
        <v>8</v>
      </c>
      <c r="AG437">
        <v>7</v>
      </c>
      <c r="AH437">
        <v>1</v>
      </c>
      <c r="AI437">
        <v>7</v>
      </c>
    </row>
    <row r="438" spans="1:35" x14ac:dyDescent="0.25">
      <c r="A438">
        <v>33</v>
      </c>
      <c r="B438" s="1" t="s">
        <v>35</v>
      </c>
      <c r="C438" s="1" t="s">
        <v>44</v>
      </c>
      <c r="D438">
        <v>654</v>
      </c>
      <c r="E438" s="1" t="s">
        <v>37</v>
      </c>
      <c r="F438">
        <v>5</v>
      </c>
      <c r="G438">
        <v>3</v>
      </c>
      <c r="H438" s="1" t="s">
        <v>38</v>
      </c>
      <c r="I438">
        <v>1</v>
      </c>
      <c r="J438">
        <v>1099</v>
      </c>
      <c r="K438">
        <v>4</v>
      </c>
      <c r="L438" s="1" t="s">
        <v>39</v>
      </c>
      <c r="M438">
        <v>34</v>
      </c>
      <c r="N438">
        <v>2</v>
      </c>
      <c r="O438">
        <v>3</v>
      </c>
      <c r="P438" s="1" t="s">
        <v>57</v>
      </c>
      <c r="Q438">
        <v>4</v>
      </c>
      <c r="R438" s="1" t="s">
        <v>50</v>
      </c>
      <c r="S438">
        <v>28476</v>
      </c>
      <c r="T438">
        <v>84856</v>
      </c>
      <c r="U438">
        <v>4</v>
      </c>
      <c r="V438" s="1" t="s">
        <v>42</v>
      </c>
      <c r="W438" s="1" t="s">
        <v>35</v>
      </c>
      <c r="X438">
        <v>15</v>
      </c>
      <c r="Y438">
        <v>3</v>
      </c>
      <c r="Z438">
        <v>3</v>
      </c>
      <c r="AA438">
        <v>80</v>
      </c>
      <c r="AB438">
        <v>1</v>
      </c>
      <c r="AC438">
        <v>9</v>
      </c>
      <c r="AD438">
        <v>2</v>
      </c>
      <c r="AE438">
        <v>3</v>
      </c>
      <c r="AF438">
        <v>3</v>
      </c>
      <c r="AG438">
        <v>2</v>
      </c>
      <c r="AH438">
        <v>1</v>
      </c>
      <c r="AI438">
        <v>2</v>
      </c>
    </row>
    <row r="439" spans="1:35" x14ac:dyDescent="0.25">
      <c r="A439">
        <v>33</v>
      </c>
      <c r="B439" s="1" t="s">
        <v>43</v>
      </c>
      <c r="C439" s="1" t="s">
        <v>36</v>
      </c>
      <c r="D439">
        <v>827</v>
      </c>
      <c r="E439" s="1" t="s">
        <v>37</v>
      </c>
      <c r="F439">
        <v>29</v>
      </c>
      <c r="G439">
        <v>4</v>
      </c>
      <c r="H439" s="1" t="s">
        <v>48</v>
      </c>
      <c r="I439">
        <v>1</v>
      </c>
      <c r="J439">
        <v>1101</v>
      </c>
      <c r="K439">
        <v>1</v>
      </c>
      <c r="L439" s="1" t="s">
        <v>49</v>
      </c>
      <c r="M439">
        <v>54</v>
      </c>
      <c r="N439">
        <v>2</v>
      </c>
      <c r="O439">
        <v>2</v>
      </c>
      <c r="P439" s="1" t="s">
        <v>40</v>
      </c>
      <c r="Q439">
        <v>3</v>
      </c>
      <c r="R439" s="1" t="s">
        <v>47</v>
      </c>
      <c r="S439">
        <v>18032</v>
      </c>
      <c r="T439">
        <v>12516</v>
      </c>
      <c r="U439">
        <v>1</v>
      </c>
      <c r="V439" s="1" t="s">
        <v>42</v>
      </c>
      <c r="W439" s="1" t="s">
        <v>35</v>
      </c>
      <c r="X439">
        <v>22</v>
      </c>
      <c r="Y439">
        <v>4</v>
      </c>
      <c r="Z439">
        <v>2</v>
      </c>
      <c r="AA439">
        <v>80</v>
      </c>
      <c r="AB439">
        <v>0</v>
      </c>
      <c r="AC439">
        <v>14</v>
      </c>
      <c r="AD439">
        <v>4</v>
      </c>
      <c r="AE439">
        <v>3</v>
      </c>
      <c r="AF439">
        <v>13</v>
      </c>
      <c r="AG439">
        <v>7</v>
      </c>
      <c r="AH439">
        <v>3</v>
      </c>
      <c r="AI439">
        <v>8</v>
      </c>
    </row>
    <row r="440" spans="1:35" x14ac:dyDescent="0.25">
      <c r="A440">
        <v>28</v>
      </c>
      <c r="B440" s="1" t="s">
        <v>35</v>
      </c>
      <c r="C440" s="1" t="s">
        <v>44</v>
      </c>
      <c r="D440">
        <v>895</v>
      </c>
      <c r="E440" s="1" t="s">
        <v>37</v>
      </c>
      <c r="F440">
        <v>15</v>
      </c>
      <c r="G440">
        <v>2</v>
      </c>
      <c r="H440" s="1" t="s">
        <v>38</v>
      </c>
      <c r="I440">
        <v>1</v>
      </c>
      <c r="J440">
        <v>1102</v>
      </c>
      <c r="K440">
        <v>1</v>
      </c>
      <c r="L440" s="1" t="s">
        <v>39</v>
      </c>
      <c r="M440">
        <v>50</v>
      </c>
      <c r="N440">
        <v>3</v>
      </c>
      <c r="O440">
        <v>1</v>
      </c>
      <c r="P440" s="1" t="s">
        <v>46</v>
      </c>
      <c r="Q440">
        <v>3</v>
      </c>
      <c r="R440" s="1" t="s">
        <v>50</v>
      </c>
      <c r="S440">
        <v>8828</v>
      </c>
      <c r="T440">
        <v>89928</v>
      </c>
      <c r="U440">
        <v>1</v>
      </c>
      <c r="V440" s="1" t="s">
        <v>42</v>
      </c>
      <c r="W440" s="1" t="s">
        <v>35</v>
      </c>
      <c r="X440">
        <v>16</v>
      </c>
      <c r="Y440">
        <v>3</v>
      </c>
      <c r="Z440">
        <v>4</v>
      </c>
      <c r="AA440">
        <v>80</v>
      </c>
      <c r="AB440">
        <v>1</v>
      </c>
      <c r="AC440">
        <v>4</v>
      </c>
      <c r="AD440">
        <v>5</v>
      </c>
      <c r="AE440">
        <v>2</v>
      </c>
      <c r="AF440">
        <v>4</v>
      </c>
      <c r="AG440">
        <v>2</v>
      </c>
      <c r="AH440">
        <v>2</v>
      </c>
      <c r="AI440">
        <v>2</v>
      </c>
    </row>
    <row r="441" spans="1:35" x14ac:dyDescent="0.25">
      <c r="A441">
        <v>34</v>
      </c>
      <c r="B441" s="1" t="s">
        <v>35</v>
      </c>
      <c r="C441" s="1" t="s">
        <v>36</v>
      </c>
      <c r="D441">
        <v>618</v>
      </c>
      <c r="E441" s="1" t="s">
        <v>37</v>
      </c>
      <c r="F441">
        <v>3</v>
      </c>
      <c r="G441">
        <v>1</v>
      </c>
      <c r="H441" s="1" t="s">
        <v>38</v>
      </c>
      <c r="I441">
        <v>1</v>
      </c>
      <c r="J441">
        <v>1103</v>
      </c>
      <c r="K441">
        <v>1</v>
      </c>
      <c r="L441" s="1" t="s">
        <v>39</v>
      </c>
      <c r="M441">
        <v>45</v>
      </c>
      <c r="N441">
        <v>3</v>
      </c>
      <c r="O441">
        <v>2</v>
      </c>
      <c r="P441" s="1" t="s">
        <v>57</v>
      </c>
      <c r="Q441">
        <v>4</v>
      </c>
      <c r="R441" s="1" t="s">
        <v>47</v>
      </c>
      <c r="S441">
        <v>31024</v>
      </c>
      <c r="T441">
        <v>89064</v>
      </c>
      <c r="U441">
        <v>0</v>
      </c>
      <c r="V441" s="1" t="s">
        <v>42</v>
      </c>
      <c r="W441" s="1" t="s">
        <v>35</v>
      </c>
      <c r="X441">
        <v>17</v>
      </c>
      <c r="Y441">
        <v>3</v>
      </c>
      <c r="Z441">
        <v>3</v>
      </c>
      <c r="AA441">
        <v>80</v>
      </c>
      <c r="AB441">
        <v>0</v>
      </c>
      <c r="AC441">
        <v>7</v>
      </c>
      <c r="AD441">
        <v>1</v>
      </c>
      <c r="AE441">
        <v>2</v>
      </c>
      <c r="AF441">
        <v>6</v>
      </c>
      <c r="AG441">
        <v>2</v>
      </c>
      <c r="AH441">
        <v>0</v>
      </c>
      <c r="AI441">
        <v>4</v>
      </c>
    </row>
    <row r="442" spans="1:35" x14ac:dyDescent="0.25">
      <c r="A442">
        <v>25</v>
      </c>
      <c r="B442" s="1" t="s">
        <v>43</v>
      </c>
      <c r="C442" s="1" t="s">
        <v>44</v>
      </c>
      <c r="D442">
        <v>1219</v>
      </c>
      <c r="E442" s="1" t="s">
        <v>37</v>
      </c>
      <c r="F442">
        <v>4</v>
      </c>
      <c r="G442">
        <v>1</v>
      </c>
      <c r="H442" s="1" t="s">
        <v>60</v>
      </c>
      <c r="I442">
        <v>1</v>
      </c>
      <c r="J442">
        <v>1106</v>
      </c>
      <c r="K442">
        <v>4</v>
      </c>
      <c r="L442" s="1" t="s">
        <v>39</v>
      </c>
      <c r="M442">
        <v>32</v>
      </c>
      <c r="N442">
        <v>3</v>
      </c>
      <c r="O442">
        <v>1</v>
      </c>
      <c r="P442" s="1" t="s">
        <v>46</v>
      </c>
      <c r="Q442">
        <v>4</v>
      </c>
      <c r="R442" s="1" t="s">
        <v>41</v>
      </c>
      <c r="S442">
        <v>14764</v>
      </c>
      <c r="T442">
        <v>18420</v>
      </c>
      <c r="U442">
        <v>1</v>
      </c>
      <c r="V442" s="1" t="s">
        <v>42</v>
      </c>
      <c r="W442" s="1" t="s">
        <v>43</v>
      </c>
      <c r="X442">
        <v>15</v>
      </c>
      <c r="Y442">
        <v>3</v>
      </c>
      <c r="Z442">
        <v>2</v>
      </c>
      <c r="AA442">
        <v>80</v>
      </c>
      <c r="AB442">
        <v>1</v>
      </c>
      <c r="AC442">
        <v>7</v>
      </c>
      <c r="AD442">
        <v>3</v>
      </c>
      <c r="AE442">
        <v>4</v>
      </c>
      <c r="AF442">
        <v>7</v>
      </c>
      <c r="AG442">
        <v>7</v>
      </c>
      <c r="AH442">
        <v>5</v>
      </c>
      <c r="AI442">
        <v>6</v>
      </c>
    </row>
    <row r="443" spans="1:35" x14ac:dyDescent="0.25">
      <c r="A443">
        <v>26</v>
      </c>
      <c r="B443" s="1" t="s">
        <v>43</v>
      </c>
      <c r="C443" s="1" t="s">
        <v>44</v>
      </c>
      <c r="D443">
        <v>1330</v>
      </c>
      <c r="E443" s="1" t="s">
        <v>37</v>
      </c>
      <c r="F443">
        <v>21</v>
      </c>
      <c r="G443">
        <v>3</v>
      </c>
      <c r="H443" s="1" t="s">
        <v>48</v>
      </c>
      <c r="I443">
        <v>1</v>
      </c>
      <c r="J443">
        <v>1107</v>
      </c>
      <c r="K443">
        <v>1</v>
      </c>
      <c r="L443" s="1" t="s">
        <v>39</v>
      </c>
      <c r="M443">
        <v>37</v>
      </c>
      <c r="N443">
        <v>3</v>
      </c>
      <c r="O443">
        <v>1</v>
      </c>
      <c r="P443" s="1" t="s">
        <v>46</v>
      </c>
      <c r="Q443">
        <v>3</v>
      </c>
      <c r="R443" s="1" t="s">
        <v>50</v>
      </c>
      <c r="S443">
        <v>9508</v>
      </c>
      <c r="T443">
        <v>77492</v>
      </c>
      <c r="U443">
        <v>1</v>
      </c>
      <c r="V443" s="1" t="s">
        <v>42</v>
      </c>
      <c r="W443" s="1" t="s">
        <v>35</v>
      </c>
      <c r="X443">
        <v>20</v>
      </c>
      <c r="Y443">
        <v>4</v>
      </c>
      <c r="Z443">
        <v>3</v>
      </c>
      <c r="AA443">
        <v>80</v>
      </c>
      <c r="AB443">
        <v>1</v>
      </c>
      <c r="AC443">
        <v>1</v>
      </c>
      <c r="AD443">
        <v>0</v>
      </c>
      <c r="AE443">
        <v>2</v>
      </c>
      <c r="AF443">
        <v>1</v>
      </c>
      <c r="AG443">
        <v>1</v>
      </c>
      <c r="AH443">
        <v>0</v>
      </c>
      <c r="AI443">
        <v>0</v>
      </c>
    </row>
    <row r="444" spans="1:35" x14ac:dyDescent="0.25">
      <c r="A444">
        <v>33</v>
      </c>
      <c r="B444" s="1" t="s">
        <v>43</v>
      </c>
      <c r="C444" s="1" t="s">
        <v>44</v>
      </c>
      <c r="D444">
        <v>1017</v>
      </c>
      <c r="E444" s="1" t="s">
        <v>37</v>
      </c>
      <c r="F444">
        <v>25</v>
      </c>
      <c r="G444">
        <v>3</v>
      </c>
      <c r="H444" s="1" t="s">
        <v>48</v>
      </c>
      <c r="I444">
        <v>1</v>
      </c>
      <c r="J444">
        <v>1108</v>
      </c>
      <c r="K444">
        <v>1</v>
      </c>
      <c r="L444" s="1" t="s">
        <v>39</v>
      </c>
      <c r="M444">
        <v>55</v>
      </c>
      <c r="N444">
        <v>2</v>
      </c>
      <c r="O444">
        <v>1</v>
      </c>
      <c r="P444" s="1" t="s">
        <v>40</v>
      </c>
      <c r="Q444">
        <v>2</v>
      </c>
      <c r="R444" s="1" t="s">
        <v>47</v>
      </c>
      <c r="S444">
        <v>9252</v>
      </c>
      <c r="T444">
        <v>11972</v>
      </c>
      <c r="U444">
        <v>4</v>
      </c>
      <c r="V444" s="1" t="s">
        <v>42</v>
      </c>
      <c r="W444" s="1" t="s">
        <v>43</v>
      </c>
      <c r="X444">
        <v>20</v>
      </c>
      <c r="Y444">
        <v>4</v>
      </c>
      <c r="Z444">
        <v>2</v>
      </c>
      <c r="AA444">
        <v>80</v>
      </c>
      <c r="AB444">
        <v>0</v>
      </c>
      <c r="AC444">
        <v>5</v>
      </c>
      <c r="AD444">
        <v>0</v>
      </c>
      <c r="AE444">
        <v>3</v>
      </c>
      <c r="AF444">
        <v>2</v>
      </c>
      <c r="AG444">
        <v>2</v>
      </c>
      <c r="AH444">
        <v>2</v>
      </c>
      <c r="AI444">
        <v>2</v>
      </c>
    </row>
    <row r="445" spans="1:35" x14ac:dyDescent="0.25">
      <c r="A445">
        <v>42</v>
      </c>
      <c r="B445" s="1" t="s">
        <v>35</v>
      </c>
      <c r="C445" s="1" t="s">
        <v>44</v>
      </c>
      <c r="D445">
        <v>469</v>
      </c>
      <c r="E445" s="1" t="s">
        <v>37</v>
      </c>
      <c r="F445">
        <v>2</v>
      </c>
      <c r="G445">
        <v>2</v>
      </c>
      <c r="H445" s="1" t="s">
        <v>48</v>
      </c>
      <c r="I445">
        <v>1</v>
      </c>
      <c r="J445">
        <v>1109</v>
      </c>
      <c r="K445">
        <v>4</v>
      </c>
      <c r="L445" s="1" t="s">
        <v>39</v>
      </c>
      <c r="M445">
        <v>35</v>
      </c>
      <c r="N445">
        <v>3</v>
      </c>
      <c r="O445">
        <v>4</v>
      </c>
      <c r="P445" s="1" t="s">
        <v>56</v>
      </c>
      <c r="Q445">
        <v>1</v>
      </c>
      <c r="R445" s="1" t="s">
        <v>41</v>
      </c>
      <c r="S445">
        <v>70660</v>
      </c>
      <c r="T445">
        <v>57596</v>
      </c>
      <c r="U445">
        <v>0</v>
      </c>
      <c r="V445" s="1" t="s">
        <v>42</v>
      </c>
      <c r="W445" s="1" t="s">
        <v>35</v>
      </c>
      <c r="X445">
        <v>17</v>
      </c>
      <c r="Y445">
        <v>3</v>
      </c>
      <c r="Z445">
        <v>4</v>
      </c>
      <c r="AA445">
        <v>80</v>
      </c>
      <c r="AB445">
        <v>1</v>
      </c>
      <c r="AC445">
        <v>23</v>
      </c>
      <c r="AD445">
        <v>3</v>
      </c>
      <c r="AE445">
        <v>3</v>
      </c>
      <c r="AF445">
        <v>22</v>
      </c>
      <c r="AG445">
        <v>6</v>
      </c>
      <c r="AH445">
        <v>13</v>
      </c>
      <c r="AI445">
        <v>7</v>
      </c>
    </row>
    <row r="446" spans="1:35" x14ac:dyDescent="0.25">
      <c r="A446">
        <v>48</v>
      </c>
      <c r="B446" s="1" t="s">
        <v>35</v>
      </c>
      <c r="C446" s="1" t="s">
        <v>52</v>
      </c>
      <c r="D446">
        <v>1262</v>
      </c>
      <c r="E446" s="1" t="s">
        <v>37</v>
      </c>
      <c r="F446">
        <v>1</v>
      </c>
      <c r="G446">
        <v>4</v>
      </c>
      <c r="H446" s="1" t="s">
        <v>48</v>
      </c>
      <c r="I446">
        <v>1</v>
      </c>
      <c r="J446">
        <v>1116</v>
      </c>
      <c r="K446">
        <v>1</v>
      </c>
      <c r="L446" s="1" t="s">
        <v>39</v>
      </c>
      <c r="M446">
        <v>35</v>
      </c>
      <c r="N446">
        <v>4</v>
      </c>
      <c r="O446">
        <v>4</v>
      </c>
      <c r="P446" s="1" t="s">
        <v>56</v>
      </c>
      <c r="Q446">
        <v>4</v>
      </c>
      <c r="R446" s="1" t="s">
        <v>47</v>
      </c>
      <c r="S446">
        <v>67540</v>
      </c>
      <c r="T446">
        <v>64616</v>
      </c>
      <c r="U446">
        <v>2</v>
      </c>
      <c r="V446" s="1" t="s">
        <v>42</v>
      </c>
      <c r="W446" s="1" t="s">
        <v>35</v>
      </c>
      <c r="X446">
        <v>22</v>
      </c>
      <c r="Y446">
        <v>4</v>
      </c>
      <c r="Z446">
        <v>3</v>
      </c>
      <c r="AA446">
        <v>80</v>
      </c>
      <c r="AB446">
        <v>0</v>
      </c>
      <c r="AC446">
        <v>27</v>
      </c>
      <c r="AD446">
        <v>3</v>
      </c>
      <c r="AE446">
        <v>2</v>
      </c>
      <c r="AF446">
        <v>5</v>
      </c>
      <c r="AG446">
        <v>4</v>
      </c>
      <c r="AH446">
        <v>2</v>
      </c>
      <c r="AI446">
        <v>1</v>
      </c>
    </row>
    <row r="447" spans="1:35" x14ac:dyDescent="0.25">
      <c r="A447">
        <v>45</v>
      </c>
      <c r="B447" s="1" t="s">
        <v>35</v>
      </c>
      <c r="C447" s="1" t="s">
        <v>52</v>
      </c>
      <c r="D447">
        <v>1050</v>
      </c>
      <c r="E447" s="1" t="s">
        <v>53</v>
      </c>
      <c r="F447">
        <v>9</v>
      </c>
      <c r="G447">
        <v>4</v>
      </c>
      <c r="H447" s="1" t="s">
        <v>38</v>
      </c>
      <c r="I447">
        <v>1</v>
      </c>
      <c r="J447">
        <v>1117</v>
      </c>
      <c r="K447">
        <v>2</v>
      </c>
      <c r="L447" s="1" t="s">
        <v>49</v>
      </c>
      <c r="M447">
        <v>65</v>
      </c>
      <c r="N447">
        <v>2</v>
      </c>
      <c r="O447">
        <v>2</v>
      </c>
      <c r="P447" s="1" t="s">
        <v>59</v>
      </c>
      <c r="Q447">
        <v>3</v>
      </c>
      <c r="R447" s="1" t="s">
        <v>41</v>
      </c>
      <c r="S447">
        <v>22372</v>
      </c>
      <c r="T447">
        <v>71880</v>
      </c>
      <c r="U447">
        <v>1</v>
      </c>
      <c r="V447" s="1" t="s">
        <v>42</v>
      </c>
      <c r="W447" s="1" t="s">
        <v>35</v>
      </c>
      <c r="X447">
        <v>13</v>
      </c>
      <c r="Y447">
        <v>3</v>
      </c>
      <c r="Z447">
        <v>4</v>
      </c>
      <c r="AA447">
        <v>80</v>
      </c>
      <c r="AB447">
        <v>1</v>
      </c>
      <c r="AC447">
        <v>15</v>
      </c>
      <c r="AD447">
        <v>2</v>
      </c>
      <c r="AE447">
        <v>3</v>
      </c>
      <c r="AF447">
        <v>15</v>
      </c>
      <c r="AG447">
        <v>10</v>
      </c>
      <c r="AH447">
        <v>4</v>
      </c>
      <c r="AI447">
        <v>12</v>
      </c>
    </row>
    <row r="448" spans="1:35" x14ac:dyDescent="0.25">
      <c r="A448">
        <v>52</v>
      </c>
      <c r="B448" s="1" t="s">
        <v>35</v>
      </c>
      <c r="C448" s="1" t="s">
        <v>44</v>
      </c>
      <c r="D448">
        <v>994</v>
      </c>
      <c r="E448" s="1" t="s">
        <v>37</v>
      </c>
      <c r="F448">
        <v>7</v>
      </c>
      <c r="G448">
        <v>4</v>
      </c>
      <c r="H448" s="1" t="s">
        <v>38</v>
      </c>
      <c r="I448">
        <v>1</v>
      </c>
      <c r="J448">
        <v>1118</v>
      </c>
      <c r="K448">
        <v>2</v>
      </c>
      <c r="L448" s="1" t="s">
        <v>39</v>
      </c>
      <c r="M448">
        <v>87</v>
      </c>
      <c r="N448">
        <v>3</v>
      </c>
      <c r="O448">
        <v>3</v>
      </c>
      <c r="P448" s="1" t="s">
        <v>57</v>
      </c>
      <c r="Q448">
        <v>2</v>
      </c>
      <c r="R448" s="1" t="s">
        <v>47</v>
      </c>
      <c r="S448">
        <v>41780</v>
      </c>
      <c r="T448">
        <v>61288</v>
      </c>
      <c r="U448">
        <v>7</v>
      </c>
      <c r="V448" s="1" t="s">
        <v>42</v>
      </c>
      <c r="W448" s="1" t="s">
        <v>35</v>
      </c>
      <c r="X448">
        <v>19</v>
      </c>
      <c r="Y448">
        <v>3</v>
      </c>
      <c r="Z448">
        <v>4</v>
      </c>
      <c r="AA448">
        <v>80</v>
      </c>
      <c r="AB448">
        <v>0</v>
      </c>
      <c r="AC448">
        <v>18</v>
      </c>
      <c r="AD448">
        <v>4</v>
      </c>
      <c r="AE448">
        <v>3</v>
      </c>
      <c r="AF448">
        <v>8</v>
      </c>
      <c r="AG448">
        <v>6</v>
      </c>
      <c r="AH448">
        <v>4</v>
      </c>
      <c r="AI448">
        <v>0</v>
      </c>
    </row>
    <row r="449" spans="1:35" x14ac:dyDescent="0.25">
      <c r="A449">
        <v>38</v>
      </c>
      <c r="B449" s="1" t="s">
        <v>35</v>
      </c>
      <c r="C449" s="1" t="s">
        <v>44</v>
      </c>
      <c r="D449">
        <v>770</v>
      </c>
      <c r="E449" s="1" t="s">
        <v>53</v>
      </c>
      <c r="F449">
        <v>10</v>
      </c>
      <c r="G449">
        <v>4</v>
      </c>
      <c r="H449" s="1" t="s">
        <v>58</v>
      </c>
      <c r="I449">
        <v>1</v>
      </c>
      <c r="J449">
        <v>1119</v>
      </c>
      <c r="K449">
        <v>3</v>
      </c>
      <c r="L449" s="1" t="s">
        <v>39</v>
      </c>
      <c r="M449">
        <v>73</v>
      </c>
      <c r="N449">
        <v>2</v>
      </c>
      <c r="O449">
        <v>3</v>
      </c>
      <c r="P449" s="1" t="s">
        <v>59</v>
      </c>
      <c r="Q449">
        <v>3</v>
      </c>
      <c r="R449" s="1" t="s">
        <v>50</v>
      </c>
      <c r="S449">
        <v>34960</v>
      </c>
      <c r="T449">
        <v>22276</v>
      </c>
      <c r="U449">
        <v>0</v>
      </c>
      <c r="V449" s="1" t="s">
        <v>42</v>
      </c>
      <c r="W449" s="1" t="s">
        <v>43</v>
      </c>
      <c r="X449">
        <v>14</v>
      </c>
      <c r="Y449">
        <v>3</v>
      </c>
      <c r="Z449">
        <v>2</v>
      </c>
      <c r="AA449">
        <v>80</v>
      </c>
      <c r="AB449">
        <v>2</v>
      </c>
      <c r="AC449">
        <v>9</v>
      </c>
      <c r="AD449">
        <v>2</v>
      </c>
      <c r="AE449">
        <v>3</v>
      </c>
      <c r="AF449">
        <v>8</v>
      </c>
      <c r="AG449">
        <v>7</v>
      </c>
      <c r="AH449">
        <v>2</v>
      </c>
      <c r="AI449">
        <v>7</v>
      </c>
    </row>
    <row r="450" spans="1:35" x14ac:dyDescent="0.25">
      <c r="A450">
        <v>43</v>
      </c>
      <c r="B450" s="1" t="s">
        <v>35</v>
      </c>
      <c r="C450" s="1" t="s">
        <v>36</v>
      </c>
      <c r="D450">
        <v>1082</v>
      </c>
      <c r="E450" s="1" t="s">
        <v>37</v>
      </c>
      <c r="F450">
        <v>27</v>
      </c>
      <c r="G450">
        <v>3</v>
      </c>
      <c r="H450" s="1" t="s">
        <v>38</v>
      </c>
      <c r="I450">
        <v>1</v>
      </c>
      <c r="J450">
        <v>1126</v>
      </c>
      <c r="K450">
        <v>3</v>
      </c>
      <c r="L450" s="1" t="s">
        <v>49</v>
      </c>
      <c r="M450">
        <v>83</v>
      </c>
      <c r="N450">
        <v>3</v>
      </c>
      <c r="O450">
        <v>3</v>
      </c>
      <c r="P450" s="1" t="s">
        <v>51</v>
      </c>
      <c r="Q450">
        <v>1</v>
      </c>
      <c r="R450" s="1" t="s">
        <v>41</v>
      </c>
      <c r="S450">
        <v>43280</v>
      </c>
      <c r="T450">
        <v>46140</v>
      </c>
      <c r="U450">
        <v>8</v>
      </c>
      <c r="V450" s="1" t="s">
        <v>42</v>
      </c>
      <c r="W450" s="1" t="s">
        <v>35</v>
      </c>
      <c r="X450">
        <v>11</v>
      </c>
      <c r="Y450">
        <v>3</v>
      </c>
      <c r="Z450">
        <v>3</v>
      </c>
      <c r="AA450">
        <v>80</v>
      </c>
      <c r="AB450">
        <v>1</v>
      </c>
      <c r="AC450">
        <v>18</v>
      </c>
      <c r="AD450">
        <v>1</v>
      </c>
      <c r="AE450">
        <v>3</v>
      </c>
      <c r="AF450">
        <v>8</v>
      </c>
      <c r="AG450">
        <v>7</v>
      </c>
      <c r="AH450">
        <v>0</v>
      </c>
      <c r="AI450">
        <v>1</v>
      </c>
    </row>
    <row r="451" spans="1:35" x14ac:dyDescent="0.25">
      <c r="A451">
        <v>39</v>
      </c>
      <c r="B451" s="1" t="s">
        <v>43</v>
      </c>
      <c r="C451" s="1" t="s">
        <v>36</v>
      </c>
      <c r="D451">
        <v>203</v>
      </c>
      <c r="E451" s="1" t="s">
        <v>37</v>
      </c>
      <c r="F451">
        <v>2</v>
      </c>
      <c r="G451">
        <v>3</v>
      </c>
      <c r="H451" s="1" t="s">
        <v>38</v>
      </c>
      <c r="I451">
        <v>1</v>
      </c>
      <c r="J451">
        <v>1127</v>
      </c>
      <c r="K451">
        <v>1</v>
      </c>
      <c r="L451" s="1" t="s">
        <v>39</v>
      </c>
      <c r="M451">
        <v>84</v>
      </c>
      <c r="N451">
        <v>3</v>
      </c>
      <c r="O451">
        <v>4</v>
      </c>
      <c r="P451" s="1" t="s">
        <v>57</v>
      </c>
      <c r="Q451">
        <v>4</v>
      </c>
      <c r="R451" s="1" t="s">
        <v>50</v>
      </c>
      <c r="S451">
        <v>48676</v>
      </c>
      <c r="T451">
        <v>54188</v>
      </c>
      <c r="U451">
        <v>7</v>
      </c>
      <c r="V451" s="1" t="s">
        <v>42</v>
      </c>
      <c r="W451" s="1" t="s">
        <v>35</v>
      </c>
      <c r="X451">
        <v>11</v>
      </c>
      <c r="Y451">
        <v>3</v>
      </c>
      <c r="Z451">
        <v>4</v>
      </c>
      <c r="AA451">
        <v>80</v>
      </c>
      <c r="AB451">
        <v>3</v>
      </c>
      <c r="AC451">
        <v>21</v>
      </c>
      <c r="AD451">
        <v>4</v>
      </c>
      <c r="AE451">
        <v>3</v>
      </c>
      <c r="AF451">
        <v>18</v>
      </c>
      <c r="AG451">
        <v>7</v>
      </c>
      <c r="AH451">
        <v>11</v>
      </c>
      <c r="AI451">
        <v>5</v>
      </c>
    </row>
    <row r="452" spans="1:35" x14ac:dyDescent="0.25">
      <c r="A452">
        <v>40</v>
      </c>
      <c r="B452" s="1" t="s">
        <v>35</v>
      </c>
      <c r="C452" s="1" t="s">
        <v>44</v>
      </c>
      <c r="D452">
        <v>1308</v>
      </c>
      <c r="E452" s="1" t="s">
        <v>37</v>
      </c>
      <c r="F452">
        <v>14</v>
      </c>
      <c r="G452">
        <v>3</v>
      </c>
      <c r="H452" s="1" t="s">
        <v>48</v>
      </c>
      <c r="I452">
        <v>1</v>
      </c>
      <c r="J452">
        <v>1128</v>
      </c>
      <c r="K452">
        <v>3</v>
      </c>
      <c r="L452" s="1" t="s">
        <v>39</v>
      </c>
      <c r="M452">
        <v>44</v>
      </c>
      <c r="N452">
        <v>2</v>
      </c>
      <c r="O452">
        <v>5</v>
      </c>
      <c r="P452" s="1" t="s">
        <v>55</v>
      </c>
      <c r="Q452">
        <v>3</v>
      </c>
      <c r="R452" s="1" t="s">
        <v>47</v>
      </c>
      <c r="S452">
        <v>78504</v>
      </c>
      <c r="T452">
        <v>70176</v>
      </c>
      <c r="U452">
        <v>1</v>
      </c>
      <c r="V452" s="1" t="s">
        <v>42</v>
      </c>
      <c r="W452" s="1" t="s">
        <v>35</v>
      </c>
      <c r="X452">
        <v>14</v>
      </c>
      <c r="Y452">
        <v>3</v>
      </c>
      <c r="Z452">
        <v>1</v>
      </c>
      <c r="AA452">
        <v>80</v>
      </c>
      <c r="AB452">
        <v>0</v>
      </c>
      <c r="AC452">
        <v>21</v>
      </c>
      <c r="AD452">
        <v>2</v>
      </c>
      <c r="AE452">
        <v>4</v>
      </c>
      <c r="AF452">
        <v>20</v>
      </c>
      <c r="AG452">
        <v>7</v>
      </c>
      <c r="AH452">
        <v>4</v>
      </c>
      <c r="AI452">
        <v>9</v>
      </c>
    </row>
    <row r="453" spans="1:35" x14ac:dyDescent="0.25">
      <c r="A453">
        <v>36</v>
      </c>
      <c r="B453" s="1" t="s">
        <v>35</v>
      </c>
      <c r="C453" s="1" t="s">
        <v>52</v>
      </c>
      <c r="D453">
        <v>217</v>
      </c>
      <c r="E453" s="1" t="s">
        <v>37</v>
      </c>
      <c r="F453">
        <v>18</v>
      </c>
      <c r="G453">
        <v>4</v>
      </c>
      <c r="H453" s="1" t="s">
        <v>38</v>
      </c>
      <c r="I453">
        <v>1</v>
      </c>
      <c r="J453">
        <v>1133</v>
      </c>
      <c r="K453">
        <v>1</v>
      </c>
      <c r="L453" s="1" t="s">
        <v>39</v>
      </c>
      <c r="M453">
        <v>78</v>
      </c>
      <c r="N453">
        <v>3</v>
      </c>
      <c r="O453">
        <v>2</v>
      </c>
      <c r="P453" s="1" t="s">
        <v>51</v>
      </c>
      <c r="Q453">
        <v>4</v>
      </c>
      <c r="R453" s="1" t="s">
        <v>47</v>
      </c>
      <c r="S453">
        <v>31116</v>
      </c>
      <c r="T453">
        <v>92952</v>
      </c>
      <c r="U453">
        <v>2</v>
      </c>
      <c r="V453" s="1" t="s">
        <v>42</v>
      </c>
      <c r="W453" s="1" t="s">
        <v>35</v>
      </c>
      <c r="X453">
        <v>20</v>
      </c>
      <c r="Y453">
        <v>4</v>
      </c>
      <c r="Z453">
        <v>1</v>
      </c>
      <c r="AA453">
        <v>80</v>
      </c>
      <c r="AB453">
        <v>0</v>
      </c>
      <c r="AC453">
        <v>18</v>
      </c>
      <c r="AD453">
        <v>0</v>
      </c>
      <c r="AE453">
        <v>3</v>
      </c>
      <c r="AF453">
        <v>11</v>
      </c>
      <c r="AG453">
        <v>9</v>
      </c>
      <c r="AH453">
        <v>0</v>
      </c>
      <c r="AI453">
        <v>9</v>
      </c>
    </row>
    <row r="454" spans="1:35" x14ac:dyDescent="0.25">
      <c r="A454">
        <v>31</v>
      </c>
      <c r="B454" s="1" t="s">
        <v>35</v>
      </c>
      <c r="C454" s="1" t="s">
        <v>36</v>
      </c>
      <c r="D454">
        <v>793</v>
      </c>
      <c r="E454" s="1" t="s">
        <v>53</v>
      </c>
      <c r="F454">
        <v>20</v>
      </c>
      <c r="G454">
        <v>3</v>
      </c>
      <c r="H454" s="1" t="s">
        <v>38</v>
      </c>
      <c r="I454">
        <v>1</v>
      </c>
      <c r="J454">
        <v>1135</v>
      </c>
      <c r="K454">
        <v>3</v>
      </c>
      <c r="L454" s="1" t="s">
        <v>39</v>
      </c>
      <c r="M454">
        <v>67</v>
      </c>
      <c r="N454">
        <v>4</v>
      </c>
      <c r="O454">
        <v>1</v>
      </c>
      <c r="P454" s="1" t="s">
        <v>54</v>
      </c>
      <c r="Q454">
        <v>4</v>
      </c>
      <c r="R454" s="1" t="s">
        <v>41</v>
      </c>
      <c r="S454">
        <v>11164</v>
      </c>
      <c r="T454">
        <v>87924</v>
      </c>
      <c r="U454">
        <v>0</v>
      </c>
      <c r="V454" s="1" t="s">
        <v>42</v>
      </c>
      <c r="W454" s="1" t="s">
        <v>35</v>
      </c>
      <c r="X454">
        <v>12</v>
      </c>
      <c r="Y454">
        <v>3</v>
      </c>
      <c r="Z454">
        <v>1</v>
      </c>
      <c r="AA454">
        <v>80</v>
      </c>
      <c r="AB454">
        <v>1</v>
      </c>
      <c r="AC454">
        <v>3</v>
      </c>
      <c r="AD454">
        <v>4</v>
      </c>
      <c r="AE454">
        <v>3</v>
      </c>
      <c r="AF454">
        <v>2</v>
      </c>
      <c r="AG454">
        <v>2</v>
      </c>
      <c r="AH454">
        <v>2</v>
      </c>
      <c r="AI454">
        <v>2</v>
      </c>
    </row>
    <row r="455" spans="1:35" x14ac:dyDescent="0.25">
      <c r="A455">
        <v>35</v>
      </c>
      <c r="B455" s="1" t="s">
        <v>35</v>
      </c>
      <c r="C455" s="1" t="s">
        <v>36</v>
      </c>
      <c r="D455">
        <v>1182</v>
      </c>
      <c r="E455" s="1" t="s">
        <v>53</v>
      </c>
      <c r="F455">
        <v>11</v>
      </c>
      <c r="G455">
        <v>2</v>
      </c>
      <c r="H455" s="1" t="s">
        <v>58</v>
      </c>
      <c r="I455">
        <v>1</v>
      </c>
      <c r="J455">
        <v>1137</v>
      </c>
      <c r="K455">
        <v>4</v>
      </c>
      <c r="L455" s="1" t="s">
        <v>39</v>
      </c>
      <c r="M455">
        <v>54</v>
      </c>
      <c r="N455">
        <v>3</v>
      </c>
      <c r="O455">
        <v>2</v>
      </c>
      <c r="P455" s="1" t="s">
        <v>59</v>
      </c>
      <c r="Q455">
        <v>4</v>
      </c>
      <c r="R455" s="1" t="s">
        <v>50</v>
      </c>
      <c r="S455">
        <v>19872</v>
      </c>
      <c r="T455">
        <v>74000</v>
      </c>
      <c r="U455">
        <v>1</v>
      </c>
      <c r="V455" s="1" t="s">
        <v>42</v>
      </c>
      <c r="W455" s="1" t="s">
        <v>35</v>
      </c>
      <c r="X455">
        <v>11</v>
      </c>
      <c r="Y455">
        <v>3</v>
      </c>
      <c r="Z455">
        <v>4</v>
      </c>
      <c r="AA455">
        <v>80</v>
      </c>
      <c r="AB455">
        <v>1</v>
      </c>
      <c r="AC455">
        <v>5</v>
      </c>
      <c r="AD455">
        <v>3</v>
      </c>
      <c r="AE455">
        <v>3</v>
      </c>
      <c r="AF455">
        <v>5</v>
      </c>
      <c r="AG455">
        <v>2</v>
      </c>
      <c r="AH455">
        <v>0</v>
      </c>
      <c r="AI455">
        <v>2</v>
      </c>
    </row>
    <row r="456" spans="1:35" x14ac:dyDescent="0.25">
      <c r="A456">
        <v>49</v>
      </c>
      <c r="B456" s="1" t="s">
        <v>35</v>
      </c>
      <c r="C456" s="1" t="s">
        <v>44</v>
      </c>
      <c r="D456">
        <v>174</v>
      </c>
      <c r="E456" s="1" t="s">
        <v>53</v>
      </c>
      <c r="F456">
        <v>8</v>
      </c>
      <c r="G456">
        <v>4</v>
      </c>
      <c r="H456" s="1" t="s">
        <v>60</v>
      </c>
      <c r="I456">
        <v>1</v>
      </c>
      <c r="J456">
        <v>1138</v>
      </c>
      <c r="K456">
        <v>4</v>
      </c>
      <c r="L456" s="1" t="s">
        <v>39</v>
      </c>
      <c r="M456">
        <v>56</v>
      </c>
      <c r="N456">
        <v>2</v>
      </c>
      <c r="O456">
        <v>4</v>
      </c>
      <c r="P456" s="1" t="s">
        <v>59</v>
      </c>
      <c r="Q456">
        <v>2</v>
      </c>
      <c r="R456" s="1" t="s">
        <v>41</v>
      </c>
      <c r="S456">
        <v>52480</v>
      </c>
      <c r="T456">
        <v>47516</v>
      </c>
      <c r="U456">
        <v>6</v>
      </c>
      <c r="V456" s="1" t="s">
        <v>42</v>
      </c>
      <c r="W456" s="1" t="s">
        <v>35</v>
      </c>
      <c r="X456">
        <v>17</v>
      </c>
      <c r="Y456">
        <v>3</v>
      </c>
      <c r="Z456">
        <v>2</v>
      </c>
      <c r="AA456">
        <v>80</v>
      </c>
      <c r="AB456">
        <v>1</v>
      </c>
      <c r="AC456">
        <v>22</v>
      </c>
      <c r="AD456">
        <v>3</v>
      </c>
      <c r="AE456">
        <v>3</v>
      </c>
      <c r="AF456">
        <v>9</v>
      </c>
      <c r="AG456">
        <v>8</v>
      </c>
      <c r="AH456">
        <v>2</v>
      </c>
      <c r="AI456">
        <v>3</v>
      </c>
    </row>
    <row r="457" spans="1:35" x14ac:dyDescent="0.25">
      <c r="A457">
        <v>29</v>
      </c>
      <c r="B457" s="1" t="s">
        <v>35</v>
      </c>
      <c r="C457" s="1" t="s">
        <v>36</v>
      </c>
      <c r="D457">
        <v>490</v>
      </c>
      <c r="E457" s="1" t="s">
        <v>37</v>
      </c>
      <c r="F457">
        <v>10</v>
      </c>
      <c r="G457">
        <v>3</v>
      </c>
      <c r="H457" s="1" t="s">
        <v>38</v>
      </c>
      <c r="I457">
        <v>1</v>
      </c>
      <c r="J457">
        <v>1143</v>
      </c>
      <c r="K457">
        <v>4</v>
      </c>
      <c r="L457" s="1" t="s">
        <v>49</v>
      </c>
      <c r="M457">
        <v>61</v>
      </c>
      <c r="N457">
        <v>3</v>
      </c>
      <c r="O457">
        <v>1</v>
      </c>
      <c r="P457" s="1" t="s">
        <v>40</v>
      </c>
      <c r="Q457">
        <v>2</v>
      </c>
      <c r="R457" s="1" t="s">
        <v>50</v>
      </c>
      <c r="S457">
        <v>13164</v>
      </c>
      <c r="T457">
        <v>71760</v>
      </c>
      <c r="U457">
        <v>0</v>
      </c>
      <c r="V457" s="1" t="s">
        <v>42</v>
      </c>
      <c r="W457" s="1" t="s">
        <v>35</v>
      </c>
      <c r="X457">
        <v>14</v>
      </c>
      <c r="Y457">
        <v>3</v>
      </c>
      <c r="Z457">
        <v>4</v>
      </c>
      <c r="AA457">
        <v>80</v>
      </c>
      <c r="AB457">
        <v>2</v>
      </c>
      <c r="AC457">
        <v>8</v>
      </c>
      <c r="AD457">
        <v>2</v>
      </c>
      <c r="AE457">
        <v>2</v>
      </c>
      <c r="AF457">
        <v>7</v>
      </c>
      <c r="AG457">
        <v>5</v>
      </c>
      <c r="AH457">
        <v>1</v>
      </c>
      <c r="AI457">
        <v>1</v>
      </c>
    </row>
    <row r="458" spans="1:35" x14ac:dyDescent="0.25">
      <c r="A458">
        <v>38</v>
      </c>
      <c r="B458" s="1" t="s">
        <v>35</v>
      </c>
      <c r="C458" s="1" t="s">
        <v>44</v>
      </c>
      <c r="D458">
        <v>433</v>
      </c>
      <c r="E458" s="1" t="s">
        <v>61</v>
      </c>
      <c r="F458">
        <v>1</v>
      </c>
      <c r="G458">
        <v>3</v>
      </c>
      <c r="H458" s="1" t="s">
        <v>61</v>
      </c>
      <c r="I458">
        <v>1</v>
      </c>
      <c r="J458">
        <v>1152</v>
      </c>
      <c r="K458">
        <v>3</v>
      </c>
      <c r="L458" s="1" t="s">
        <v>39</v>
      </c>
      <c r="M458">
        <v>37</v>
      </c>
      <c r="N458">
        <v>4</v>
      </c>
      <c r="O458">
        <v>1</v>
      </c>
      <c r="P458" s="1" t="s">
        <v>61</v>
      </c>
      <c r="Q458">
        <v>3</v>
      </c>
      <c r="R458" s="1" t="s">
        <v>41</v>
      </c>
      <c r="S458">
        <v>11376</v>
      </c>
      <c r="T458">
        <v>24016</v>
      </c>
      <c r="U458">
        <v>1</v>
      </c>
      <c r="V458" s="1" t="s">
        <v>42</v>
      </c>
      <c r="W458" s="1" t="s">
        <v>35</v>
      </c>
      <c r="X458">
        <v>13</v>
      </c>
      <c r="Y458">
        <v>3</v>
      </c>
      <c r="Z458">
        <v>4</v>
      </c>
      <c r="AA458">
        <v>80</v>
      </c>
      <c r="AB458">
        <v>1</v>
      </c>
      <c r="AC458">
        <v>7</v>
      </c>
      <c r="AD458">
        <v>2</v>
      </c>
      <c r="AE458">
        <v>4</v>
      </c>
      <c r="AF458">
        <v>7</v>
      </c>
      <c r="AG458">
        <v>6</v>
      </c>
      <c r="AH458">
        <v>5</v>
      </c>
      <c r="AI458">
        <v>0</v>
      </c>
    </row>
    <row r="459" spans="1:35" x14ac:dyDescent="0.25">
      <c r="A459">
        <v>28</v>
      </c>
      <c r="B459" s="1" t="s">
        <v>35</v>
      </c>
      <c r="C459" s="1" t="s">
        <v>36</v>
      </c>
      <c r="D459">
        <v>773</v>
      </c>
      <c r="E459" s="1" t="s">
        <v>37</v>
      </c>
      <c r="F459">
        <v>6</v>
      </c>
      <c r="G459">
        <v>3</v>
      </c>
      <c r="H459" s="1" t="s">
        <v>38</v>
      </c>
      <c r="I459">
        <v>1</v>
      </c>
      <c r="J459">
        <v>1154</v>
      </c>
      <c r="K459">
        <v>3</v>
      </c>
      <c r="L459" s="1" t="s">
        <v>39</v>
      </c>
      <c r="M459">
        <v>39</v>
      </c>
      <c r="N459">
        <v>2</v>
      </c>
      <c r="O459">
        <v>1</v>
      </c>
      <c r="P459" s="1" t="s">
        <v>40</v>
      </c>
      <c r="Q459">
        <v>3</v>
      </c>
      <c r="R459" s="1" t="s">
        <v>50</v>
      </c>
      <c r="S459">
        <v>10812</v>
      </c>
      <c r="T459">
        <v>88352</v>
      </c>
      <c r="U459">
        <v>1</v>
      </c>
      <c r="V459" s="1" t="s">
        <v>42</v>
      </c>
      <c r="W459" s="1" t="s">
        <v>43</v>
      </c>
      <c r="X459">
        <v>14</v>
      </c>
      <c r="Y459">
        <v>3</v>
      </c>
      <c r="Z459">
        <v>4</v>
      </c>
      <c r="AA459">
        <v>80</v>
      </c>
      <c r="AB459">
        <v>1</v>
      </c>
      <c r="AC459">
        <v>3</v>
      </c>
      <c r="AD459">
        <v>2</v>
      </c>
      <c r="AE459">
        <v>3</v>
      </c>
      <c r="AF459">
        <v>3</v>
      </c>
      <c r="AG459">
        <v>1</v>
      </c>
      <c r="AH459">
        <v>0</v>
      </c>
      <c r="AI459">
        <v>2</v>
      </c>
    </row>
    <row r="460" spans="1:35" x14ac:dyDescent="0.25">
      <c r="A460">
        <v>18</v>
      </c>
      <c r="B460" s="1" t="s">
        <v>43</v>
      </c>
      <c r="C460" s="1" t="s">
        <v>52</v>
      </c>
      <c r="D460">
        <v>247</v>
      </c>
      <c r="E460" s="1" t="s">
        <v>37</v>
      </c>
      <c r="F460">
        <v>8</v>
      </c>
      <c r="G460">
        <v>1</v>
      </c>
      <c r="H460" s="1" t="s">
        <v>48</v>
      </c>
      <c r="I460">
        <v>1</v>
      </c>
      <c r="J460">
        <v>1156</v>
      </c>
      <c r="K460">
        <v>3</v>
      </c>
      <c r="L460" s="1" t="s">
        <v>39</v>
      </c>
      <c r="M460">
        <v>80</v>
      </c>
      <c r="N460">
        <v>3</v>
      </c>
      <c r="O460">
        <v>1</v>
      </c>
      <c r="P460" s="1" t="s">
        <v>46</v>
      </c>
      <c r="Q460">
        <v>3</v>
      </c>
      <c r="R460" s="1" t="s">
        <v>47</v>
      </c>
      <c r="S460">
        <v>7616</v>
      </c>
      <c r="T460">
        <v>54224</v>
      </c>
      <c r="U460">
        <v>1</v>
      </c>
      <c r="V460" s="1" t="s">
        <v>42</v>
      </c>
      <c r="W460" s="1" t="s">
        <v>35</v>
      </c>
      <c r="X460">
        <v>12</v>
      </c>
      <c r="Y460">
        <v>3</v>
      </c>
      <c r="Z460">
        <v>4</v>
      </c>
      <c r="AA460">
        <v>80</v>
      </c>
      <c r="AB460">
        <v>0</v>
      </c>
      <c r="AC460">
        <v>0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0</v>
      </c>
    </row>
    <row r="461" spans="1:35" x14ac:dyDescent="0.25">
      <c r="A461">
        <v>37</v>
      </c>
      <c r="B461" s="1" t="s">
        <v>35</v>
      </c>
      <c r="C461" s="1" t="s">
        <v>44</v>
      </c>
      <c r="D461">
        <v>367</v>
      </c>
      <c r="E461" s="1" t="s">
        <v>37</v>
      </c>
      <c r="F461">
        <v>25</v>
      </c>
      <c r="G461">
        <v>2</v>
      </c>
      <c r="H461" s="1" t="s">
        <v>48</v>
      </c>
      <c r="I461">
        <v>1</v>
      </c>
      <c r="J461">
        <v>1161</v>
      </c>
      <c r="K461">
        <v>3</v>
      </c>
      <c r="L461" s="1" t="s">
        <v>49</v>
      </c>
      <c r="M461">
        <v>52</v>
      </c>
      <c r="N461">
        <v>2</v>
      </c>
      <c r="O461">
        <v>2</v>
      </c>
      <c r="P461" s="1" t="s">
        <v>57</v>
      </c>
      <c r="Q461">
        <v>4</v>
      </c>
      <c r="R461" s="1" t="s">
        <v>50</v>
      </c>
      <c r="S461">
        <v>22924</v>
      </c>
      <c r="T461">
        <v>68684</v>
      </c>
      <c r="U461">
        <v>7</v>
      </c>
      <c r="V461" s="1" t="s">
        <v>42</v>
      </c>
      <c r="W461" s="1" t="s">
        <v>35</v>
      </c>
      <c r="X461">
        <v>13</v>
      </c>
      <c r="Y461">
        <v>3</v>
      </c>
      <c r="Z461">
        <v>3</v>
      </c>
      <c r="AA461">
        <v>80</v>
      </c>
      <c r="AB461">
        <v>2</v>
      </c>
      <c r="AC461">
        <v>9</v>
      </c>
      <c r="AD461">
        <v>2</v>
      </c>
      <c r="AE461">
        <v>3</v>
      </c>
      <c r="AF461">
        <v>6</v>
      </c>
      <c r="AG461">
        <v>2</v>
      </c>
      <c r="AH461">
        <v>1</v>
      </c>
      <c r="AI461">
        <v>3</v>
      </c>
    </row>
    <row r="462" spans="1:35" x14ac:dyDescent="0.25">
      <c r="A462">
        <v>34</v>
      </c>
      <c r="B462" s="1" t="s">
        <v>35</v>
      </c>
      <c r="C462" s="1" t="s">
        <v>44</v>
      </c>
      <c r="D462">
        <v>1400</v>
      </c>
      <c r="E462" s="1" t="s">
        <v>53</v>
      </c>
      <c r="F462">
        <v>9</v>
      </c>
      <c r="G462">
        <v>1</v>
      </c>
      <c r="H462" s="1" t="s">
        <v>38</v>
      </c>
      <c r="I462">
        <v>1</v>
      </c>
      <c r="J462">
        <v>1163</v>
      </c>
      <c r="K462">
        <v>2</v>
      </c>
      <c r="L462" s="1" t="s">
        <v>49</v>
      </c>
      <c r="M462">
        <v>70</v>
      </c>
      <c r="N462">
        <v>3</v>
      </c>
      <c r="O462">
        <v>2</v>
      </c>
      <c r="P462" s="1" t="s">
        <v>59</v>
      </c>
      <c r="Q462">
        <v>3</v>
      </c>
      <c r="R462" s="1" t="s">
        <v>41</v>
      </c>
      <c r="S462">
        <v>22856</v>
      </c>
      <c r="T462">
        <v>23316</v>
      </c>
      <c r="U462">
        <v>1</v>
      </c>
      <c r="V462" s="1" t="s">
        <v>42</v>
      </c>
      <c r="W462" s="1" t="s">
        <v>35</v>
      </c>
      <c r="X462">
        <v>20</v>
      </c>
      <c r="Y462">
        <v>4</v>
      </c>
      <c r="Z462">
        <v>1</v>
      </c>
      <c r="AA462">
        <v>80</v>
      </c>
      <c r="AB462">
        <v>0</v>
      </c>
      <c r="AC462">
        <v>6</v>
      </c>
      <c r="AD462">
        <v>3</v>
      </c>
      <c r="AE462">
        <v>2</v>
      </c>
      <c r="AF462">
        <v>6</v>
      </c>
      <c r="AG462">
        <v>5</v>
      </c>
      <c r="AH462">
        <v>1</v>
      </c>
      <c r="AI462">
        <v>3</v>
      </c>
    </row>
    <row r="463" spans="1:35" x14ac:dyDescent="0.25">
      <c r="A463">
        <v>35</v>
      </c>
      <c r="B463" s="1" t="s">
        <v>35</v>
      </c>
      <c r="C463" s="1" t="s">
        <v>44</v>
      </c>
      <c r="D463">
        <v>528</v>
      </c>
      <c r="E463" s="1" t="s">
        <v>61</v>
      </c>
      <c r="F463">
        <v>8</v>
      </c>
      <c r="G463">
        <v>4</v>
      </c>
      <c r="H463" s="1" t="s">
        <v>60</v>
      </c>
      <c r="I463">
        <v>1</v>
      </c>
      <c r="J463">
        <v>1164</v>
      </c>
      <c r="K463">
        <v>3</v>
      </c>
      <c r="L463" s="1" t="s">
        <v>39</v>
      </c>
      <c r="M463">
        <v>100</v>
      </c>
      <c r="N463">
        <v>3</v>
      </c>
      <c r="O463">
        <v>1</v>
      </c>
      <c r="P463" s="1" t="s">
        <v>61</v>
      </c>
      <c r="Q463">
        <v>3</v>
      </c>
      <c r="R463" s="1" t="s">
        <v>47</v>
      </c>
      <c r="S463">
        <v>17292</v>
      </c>
      <c r="T463">
        <v>28432</v>
      </c>
      <c r="U463">
        <v>1</v>
      </c>
      <c r="V463" s="1" t="s">
        <v>42</v>
      </c>
      <c r="W463" s="1" t="s">
        <v>35</v>
      </c>
      <c r="X463">
        <v>17</v>
      </c>
      <c r="Y463">
        <v>3</v>
      </c>
      <c r="Z463">
        <v>2</v>
      </c>
      <c r="AA463">
        <v>80</v>
      </c>
      <c r="AB463">
        <v>0</v>
      </c>
      <c r="AC463">
        <v>6</v>
      </c>
      <c r="AD463">
        <v>2</v>
      </c>
      <c r="AE463">
        <v>1</v>
      </c>
      <c r="AF463">
        <v>5</v>
      </c>
      <c r="AG463">
        <v>4</v>
      </c>
      <c r="AH463">
        <v>1</v>
      </c>
      <c r="AI463">
        <v>4</v>
      </c>
    </row>
    <row r="464" spans="1:35" x14ac:dyDescent="0.25">
      <c r="A464">
        <v>42</v>
      </c>
      <c r="B464" s="1" t="s">
        <v>35</v>
      </c>
      <c r="C464" s="1" t="s">
        <v>44</v>
      </c>
      <c r="D464">
        <v>647</v>
      </c>
      <c r="E464" s="1" t="s">
        <v>53</v>
      </c>
      <c r="F464">
        <v>4</v>
      </c>
      <c r="G464">
        <v>4</v>
      </c>
      <c r="H464" s="1" t="s">
        <v>58</v>
      </c>
      <c r="I464">
        <v>1</v>
      </c>
      <c r="J464">
        <v>1171</v>
      </c>
      <c r="K464">
        <v>2</v>
      </c>
      <c r="L464" s="1" t="s">
        <v>39</v>
      </c>
      <c r="M464">
        <v>45</v>
      </c>
      <c r="N464">
        <v>3</v>
      </c>
      <c r="O464">
        <v>2</v>
      </c>
      <c r="P464" s="1" t="s">
        <v>59</v>
      </c>
      <c r="Q464">
        <v>1</v>
      </c>
      <c r="R464" s="1" t="s">
        <v>47</v>
      </c>
      <c r="S464">
        <v>20620</v>
      </c>
      <c r="T464">
        <v>9012</v>
      </c>
      <c r="U464">
        <v>7</v>
      </c>
      <c r="V464" s="1" t="s">
        <v>42</v>
      </c>
      <c r="W464" s="1" t="s">
        <v>35</v>
      </c>
      <c r="X464">
        <v>13</v>
      </c>
      <c r="Y464">
        <v>3</v>
      </c>
      <c r="Z464">
        <v>4</v>
      </c>
      <c r="AA464">
        <v>80</v>
      </c>
      <c r="AB464">
        <v>0</v>
      </c>
      <c r="AC464">
        <v>9</v>
      </c>
      <c r="AD464">
        <v>3</v>
      </c>
      <c r="AE464">
        <v>4</v>
      </c>
      <c r="AF464">
        <v>6</v>
      </c>
      <c r="AG464">
        <v>4</v>
      </c>
      <c r="AH464">
        <v>1</v>
      </c>
      <c r="AI464">
        <v>5</v>
      </c>
    </row>
    <row r="465" spans="1:35" x14ac:dyDescent="0.25">
      <c r="A465">
        <v>35</v>
      </c>
      <c r="B465" s="1" t="s">
        <v>35</v>
      </c>
      <c r="C465" s="1" t="s">
        <v>44</v>
      </c>
      <c r="D465">
        <v>982</v>
      </c>
      <c r="E465" s="1" t="s">
        <v>37</v>
      </c>
      <c r="F465">
        <v>1</v>
      </c>
      <c r="G465">
        <v>4</v>
      </c>
      <c r="H465" s="1" t="s">
        <v>48</v>
      </c>
      <c r="I465">
        <v>1</v>
      </c>
      <c r="J465">
        <v>1172</v>
      </c>
      <c r="K465">
        <v>4</v>
      </c>
      <c r="L465" s="1" t="s">
        <v>39</v>
      </c>
      <c r="M465">
        <v>58</v>
      </c>
      <c r="N465">
        <v>2</v>
      </c>
      <c r="O465">
        <v>1</v>
      </c>
      <c r="P465" s="1" t="s">
        <v>46</v>
      </c>
      <c r="Q465">
        <v>3</v>
      </c>
      <c r="R465" s="1" t="s">
        <v>41</v>
      </c>
      <c r="S465">
        <v>9032</v>
      </c>
      <c r="T465">
        <v>65360</v>
      </c>
      <c r="U465">
        <v>6</v>
      </c>
      <c r="V465" s="1" t="s">
        <v>42</v>
      </c>
      <c r="W465" s="1" t="s">
        <v>35</v>
      </c>
      <c r="X465">
        <v>12</v>
      </c>
      <c r="Y465">
        <v>3</v>
      </c>
      <c r="Z465">
        <v>2</v>
      </c>
      <c r="AA465">
        <v>80</v>
      </c>
      <c r="AB465">
        <v>1</v>
      </c>
      <c r="AC465">
        <v>10</v>
      </c>
      <c r="AD465">
        <v>2</v>
      </c>
      <c r="AE465">
        <v>3</v>
      </c>
      <c r="AF465">
        <v>8</v>
      </c>
      <c r="AG465">
        <v>0</v>
      </c>
      <c r="AH465">
        <v>1</v>
      </c>
      <c r="AI465">
        <v>7</v>
      </c>
    </row>
    <row r="466" spans="1:35" x14ac:dyDescent="0.25">
      <c r="A466">
        <v>26</v>
      </c>
      <c r="B466" s="1" t="s">
        <v>35</v>
      </c>
      <c r="C466" s="1" t="s">
        <v>44</v>
      </c>
      <c r="D466">
        <v>1384</v>
      </c>
      <c r="E466" s="1" t="s">
        <v>37</v>
      </c>
      <c r="F466">
        <v>3</v>
      </c>
      <c r="G466">
        <v>4</v>
      </c>
      <c r="H466" s="1" t="s">
        <v>48</v>
      </c>
      <c r="I466">
        <v>1</v>
      </c>
      <c r="J466">
        <v>1177</v>
      </c>
      <c r="K466">
        <v>1</v>
      </c>
      <c r="L466" s="1" t="s">
        <v>39</v>
      </c>
      <c r="M466">
        <v>82</v>
      </c>
      <c r="N466">
        <v>4</v>
      </c>
      <c r="O466">
        <v>1</v>
      </c>
      <c r="P466" s="1" t="s">
        <v>46</v>
      </c>
      <c r="Q466">
        <v>4</v>
      </c>
      <c r="R466" s="1" t="s">
        <v>41</v>
      </c>
      <c r="S466">
        <v>17680</v>
      </c>
      <c r="T466">
        <v>53684</v>
      </c>
      <c r="U466">
        <v>1</v>
      </c>
      <c r="V466" s="1" t="s">
        <v>42</v>
      </c>
      <c r="W466" s="1" t="s">
        <v>35</v>
      </c>
      <c r="X466">
        <v>22</v>
      </c>
      <c r="Y466">
        <v>4</v>
      </c>
      <c r="Z466">
        <v>2</v>
      </c>
      <c r="AA466">
        <v>80</v>
      </c>
      <c r="AB466">
        <v>1</v>
      </c>
      <c r="AC466">
        <v>8</v>
      </c>
      <c r="AD466">
        <v>2</v>
      </c>
      <c r="AE466">
        <v>3</v>
      </c>
      <c r="AF466">
        <v>8</v>
      </c>
      <c r="AG466">
        <v>7</v>
      </c>
      <c r="AH466">
        <v>0</v>
      </c>
      <c r="AI466">
        <v>7</v>
      </c>
    </row>
    <row r="467" spans="1:35" x14ac:dyDescent="0.25">
      <c r="A467">
        <v>40</v>
      </c>
      <c r="B467" s="1" t="s">
        <v>35</v>
      </c>
      <c r="C467" s="1" t="s">
        <v>36</v>
      </c>
      <c r="D467">
        <v>902</v>
      </c>
      <c r="E467" s="1" t="s">
        <v>37</v>
      </c>
      <c r="F467">
        <v>26</v>
      </c>
      <c r="G467">
        <v>2</v>
      </c>
      <c r="H467" s="1" t="s">
        <v>48</v>
      </c>
      <c r="I467">
        <v>1</v>
      </c>
      <c r="J467">
        <v>1180</v>
      </c>
      <c r="K467">
        <v>3</v>
      </c>
      <c r="L467" s="1" t="s">
        <v>49</v>
      </c>
      <c r="M467">
        <v>92</v>
      </c>
      <c r="N467">
        <v>2</v>
      </c>
      <c r="O467">
        <v>2</v>
      </c>
      <c r="P467" s="1" t="s">
        <v>40</v>
      </c>
      <c r="Q467">
        <v>4</v>
      </c>
      <c r="R467" s="1" t="s">
        <v>41</v>
      </c>
      <c r="S467">
        <v>17688</v>
      </c>
      <c r="T467">
        <v>84812</v>
      </c>
      <c r="U467">
        <v>3</v>
      </c>
      <c r="V467" s="1" t="s">
        <v>42</v>
      </c>
      <c r="W467" s="1" t="s">
        <v>43</v>
      </c>
      <c r="X467">
        <v>13</v>
      </c>
      <c r="Y467">
        <v>3</v>
      </c>
      <c r="Z467">
        <v>4</v>
      </c>
      <c r="AA467">
        <v>80</v>
      </c>
      <c r="AB467">
        <v>1</v>
      </c>
      <c r="AC467">
        <v>16</v>
      </c>
      <c r="AD467">
        <v>3</v>
      </c>
      <c r="AE467">
        <v>1</v>
      </c>
      <c r="AF467">
        <v>1</v>
      </c>
      <c r="AG467">
        <v>1</v>
      </c>
      <c r="AH467">
        <v>0</v>
      </c>
      <c r="AI467">
        <v>0</v>
      </c>
    </row>
    <row r="468" spans="1:35" x14ac:dyDescent="0.25">
      <c r="A468">
        <v>35</v>
      </c>
      <c r="B468" s="1" t="s">
        <v>35</v>
      </c>
      <c r="C468" s="1" t="s">
        <v>36</v>
      </c>
      <c r="D468">
        <v>636</v>
      </c>
      <c r="E468" s="1" t="s">
        <v>37</v>
      </c>
      <c r="F468">
        <v>4</v>
      </c>
      <c r="G468">
        <v>4</v>
      </c>
      <c r="H468" s="1" t="s">
        <v>45</v>
      </c>
      <c r="I468">
        <v>1</v>
      </c>
      <c r="J468">
        <v>1185</v>
      </c>
      <c r="K468">
        <v>4</v>
      </c>
      <c r="L468" s="1" t="s">
        <v>39</v>
      </c>
      <c r="M468">
        <v>47</v>
      </c>
      <c r="N468">
        <v>2</v>
      </c>
      <c r="O468">
        <v>1</v>
      </c>
      <c r="P468" s="1" t="s">
        <v>46</v>
      </c>
      <c r="Q468">
        <v>4</v>
      </c>
      <c r="R468" s="1" t="s">
        <v>41</v>
      </c>
      <c r="S468">
        <v>9504</v>
      </c>
      <c r="T468">
        <v>106148</v>
      </c>
      <c r="U468">
        <v>1</v>
      </c>
      <c r="V468" s="1" t="s">
        <v>42</v>
      </c>
      <c r="W468" s="1" t="s">
        <v>35</v>
      </c>
      <c r="X468">
        <v>13</v>
      </c>
      <c r="Y468">
        <v>3</v>
      </c>
      <c r="Z468">
        <v>2</v>
      </c>
      <c r="AA468">
        <v>80</v>
      </c>
      <c r="AB468">
        <v>1</v>
      </c>
      <c r="AC468">
        <v>2</v>
      </c>
      <c r="AD468">
        <v>2</v>
      </c>
      <c r="AE468">
        <v>4</v>
      </c>
      <c r="AF468">
        <v>2</v>
      </c>
      <c r="AG468">
        <v>2</v>
      </c>
      <c r="AH468">
        <v>2</v>
      </c>
      <c r="AI468">
        <v>2</v>
      </c>
    </row>
    <row r="469" spans="1:35" x14ac:dyDescent="0.25">
      <c r="A469">
        <v>19</v>
      </c>
      <c r="B469" s="1" t="s">
        <v>35</v>
      </c>
      <c r="C469" s="1" t="s">
        <v>44</v>
      </c>
      <c r="D469">
        <v>645</v>
      </c>
      <c r="E469" s="1" t="s">
        <v>37</v>
      </c>
      <c r="F469">
        <v>9</v>
      </c>
      <c r="G469">
        <v>2</v>
      </c>
      <c r="H469" s="1" t="s">
        <v>38</v>
      </c>
      <c r="I469">
        <v>1</v>
      </c>
      <c r="J469">
        <v>1193</v>
      </c>
      <c r="K469">
        <v>3</v>
      </c>
      <c r="L469" s="1" t="s">
        <v>39</v>
      </c>
      <c r="M469">
        <v>54</v>
      </c>
      <c r="N469">
        <v>3</v>
      </c>
      <c r="O469">
        <v>1</v>
      </c>
      <c r="P469" s="1" t="s">
        <v>40</v>
      </c>
      <c r="Q469">
        <v>1</v>
      </c>
      <c r="R469" s="1" t="s">
        <v>47</v>
      </c>
      <c r="S469">
        <v>10208</v>
      </c>
      <c r="T469">
        <v>28688</v>
      </c>
      <c r="U469">
        <v>1</v>
      </c>
      <c r="V469" s="1" t="s">
        <v>42</v>
      </c>
      <c r="W469" s="1" t="s">
        <v>35</v>
      </c>
      <c r="X469">
        <v>25</v>
      </c>
      <c r="Y469">
        <v>4</v>
      </c>
      <c r="Z469">
        <v>3</v>
      </c>
      <c r="AA469">
        <v>80</v>
      </c>
      <c r="AB469">
        <v>0</v>
      </c>
      <c r="AC469">
        <v>1</v>
      </c>
      <c r="AD469">
        <v>4</v>
      </c>
      <c r="AE469">
        <v>3</v>
      </c>
      <c r="AF469">
        <v>1</v>
      </c>
      <c r="AG469">
        <v>1</v>
      </c>
      <c r="AH469">
        <v>0</v>
      </c>
      <c r="AI469">
        <v>0</v>
      </c>
    </row>
    <row r="470" spans="1:35" x14ac:dyDescent="0.25">
      <c r="A470">
        <v>45</v>
      </c>
      <c r="B470" s="1" t="s">
        <v>35</v>
      </c>
      <c r="C470" s="1" t="s">
        <v>44</v>
      </c>
      <c r="D470">
        <v>1457</v>
      </c>
      <c r="E470" s="1" t="s">
        <v>37</v>
      </c>
      <c r="F470">
        <v>7</v>
      </c>
      <c r="G470">
        <v>3</v>
      </c>
      <c r="H470" s="1" t="s">
        <v>48</v>
      </c>
      <c r="I470">
        <v>1</v>
      </c>
      <c r="J470">
        <v>1195</v>
      </c>
      <c r="K470">
        <v>1</v>
      </c>
      <c r="L470" s="1" t="s">
        <v>49</v>
      </c>
      <c r="M470">
        <v>83</v>
      </c>
      <c r="N470">
        <v>3</v>
      </c>
      <c r="O470">
        <v>1</v>
      </c>
      <c r="P470" s="1" t="s">
        <v>40</v>
      </c>
      <c r="Q470">
        <v>3</v>
      </c>
      <c r="R470" s="1" t="s">
        <v>41</v>
      </c>
      <c r="S470">
        <v>17908</v>
      </c>
      <c r="T470">
        <v>80400</v>
      </c>
      <c r="U470">
        <v>4</v>
      </c>
      <c r="V470" s="1" t="s">
        <v>42</v>
      </c>
      <c r="W470" s="1" t="s">
        <v>43</v>
      </c>
      <c r="X470">
        <v>19</v>
      </c>
      <c r="Y470">
        <v>3</v>
      </c>
      <c r="Z470">
        <v>3</v>
      </c>
      <c r="AA470">
        <v>80</v>
      </c>
      <c r="AB470">
        <v>1</v>
      </c>
      <c r="AC470">
        <v>7</v>
      </c>
      <c r="AD470">
        <v>2</v>
      </c>
      <c r="AE470">
        <v>2</v>
      </c>
      <c r="AF470">
        <v>3</v>
      </c>
      <c r="AG470">
        <v>2</v>
      </c>
      <c r="AH470">
        <v>0</v>
      </c>
      <c r="AI470">
        <v>2</v>
      </c>
    </row>
    <row r="471" spans="1:35" x14ac:dyDescent="0.25">
      <c r="A471">
        <v>44</v>
      </c>
      <c r="B471" s="1" t="s">
        <v>43</v>
      </c>
      <c r="C471" s="1" t="s">
        <v>44</v>
      </c>
      <c r="D471">
        <v>1097</v>
      </c>
      <c r="E471" s="1" t="s">
        <v>37</v>
      </c>
      <c r="F471">
        <v>10</v>
      </c>
      <c r="G471">
        <v>4</v>
      </c>
      <c r="H471" s="1" t="s">
        <v>38</v>
      </c>
      <c r="I471">
        <v>1</v>
      </c>
      <c r="J471">
        <v>1200</v>
      </c>
      <c r="K471">
        <v>3</v>
      </c>
      <c r="L471" s="1" t="s">
        <v>39</v>
      </c>
      <c r="M471">
        <v>96</v>
      </c>
      <c r="N471">
        <v>3</v>
      </c>
      <c r="O471">
        <v>1</v>
      </c>
      <c r="P471" s="1" t="s">
        <v>40</v>
      </c>
      <c r="Q471">
        <v>3</v>
      </c>
      <c r="R471" s="1" t="s">
        <v>47</v>
      </c>
      <c r="S471">
        <v>11744</v>
      </c>
      <c r="T471">
        <v>43304</v>
      </c>
      <c r="U471">
        <v>1</v>
      </c>
      <c r="V471" s="1" t="s">
        <v>42</v>
      </c>
      <c r="W471" s="1" t="s">
        <v>43</v>
      </c>
      <c r="X471">
        <v>11</v>
      </c>
      <c r="Y471">
        <v>3</v>
      </c>
      <c r="Z471">
        <v>3</v>
      </c>
      <c r="AA471">
        <v>80</v>
      </c>
      <c r="AB471">
        <v>0</v>
      </c>
      <c r="AC471">
        <v>6</v>
      </c>
      <c r="AD471">
        <v>4</v>
      </c>
      <c r="AE471">
        <v>3</v>
      </c>
      <c r="AF471">
        <v>6</v>
      </c>
      <c r="AG471">
        <v>4</v>
      </c>
      <c r="AH471">
        <v>0</v>
      </c>
      <c r="AI471">
        <v>2</v>
      </c>
    </row>
    <row r="472" spans="1:35" x14ac:dyDescent="0.25">
      <c r="A472">
        <v>22</v>
      </c>
      <c r="B472" s="1" t="s">
        <v>43</v>
      </c>
      <c r="C472" s="1" t="s">
        <v>36</v>
      </c>
      <c r="D472">
        <v>1256</v>
      </c>
      <c r="E472" s="1" t="s">
        <v>37</v>
      </c>
      <c r="F472">
        <v>3</v>
      </c>
      <c r="G472">
        <v>4</v>
      </c>
      <c r="H472" s="1" t="s">
        <v>38</v>
      </c>
      <c r="I472">
        <v>1</v>
      </c>
      <c r="J472">
        <v>1203</v>
      </c>
      <c r="K472">
        <v>3</v>
      </c>
      <c r="L472" s="1" t="s">
        <v>39</v>
      </c>
      <c r="M472">
        <v>48</v>
      </c>
      <c r="N472">
        <v>2</v>
      </c>
      <c r="O472">
        <v>1</v>
      </c>
      <c r="P472" s="1" t="s">
        <v>40</v>
      </c>
      <c r="Q472">
        <v>4</v>
      </c>
      <c r="R472" s="1" t="s">
        <v>41</v>
      </c>
      <c r="S472">
        <v>11412</v>
      </c>
      <c r="T472">
        <v>16892</v>
      </c>
      <c r="U472">
        <v>0</v>
      </c>
      <c r="V472" s="1" t="s">
        <v>42</v>
      </c>
      <c r="W472" s="1" t="s">
        <v>43</v>
      </c>
      <c r="X472">
        <v>11</v>
      </c>
      <c r="Y472">
        <v>3</v>
      </c>
      <c r="Z472">
        <v>2</v>
      </c>
      <c r="AA472">
        <v>80</v>
      </c>
      <c r="AB472">
        <v>1</v>
      </c>
      <c r="AC472">
        <v>1</v>
      </c>
      <c r="AD472">
        <v>5</v>
      </c>
      <c r="AE472">
        <v>3</v>
      </c>
      <c r="AF472">
        <v>0</v>
      </c>
      <c r="AG472">
        <v>0</v>
      </c>
      <c r="AH472">
        <v>0</v>
      </c>
      <c r="AI472">
        <v>0</v>
      </c>
    </row>
    <row r="473" spans="1:35" x14ac:dyDescent="0.25">
      <c r="A473">
        <v>46</v>
      </c>
      <c r="B473" s="1" t="s">
        <v>35</v>
      </c>
      <c r="C473" s="1" t="s">
        <v>44</v>
      </c>
      <c r="D473">
        <v>1402</v>
      </c>
      <c r="E473" s="1" t="s">
        <v>53</v>
      </c>
      <c r="F473">
        <v>2</v>
      </c>
      <c r="G473">
        <v>3</v>
      </c>
      <c r="H473" s="1" t="s">
        <v>58</v>
      </c>
      <c r="I473">
        <v>1</v>
      </c>
      <c r="J473">
        <v>1204</v>
      </c>
      <c r="K473">
        <v>3</v>
      </c>
      <c r="L473" s="1" t="s">
        <v>49</v>
      </c>
      <c r="M473">
        <v>69</v>
      </c>
      <c r="N473">
        <v>3</v>
      </c>
      <c r="O473">
        <v>4</v>
      </c>
      <c r="P473" s="1" t="s">
        <v>56</v>
      </c>
      <c r="Q473">
        <v>1</v>
      </c>
      <c r="R473" s="1" t="s">
        <v>41</v>
      </c>
      <c r="S473">
        <v>68192</v>
      </c>
      <c r="T473">
        <v>96388</v>
      </c>
      <c r="U473">
        <v>8</v>
      </c>
      <c r="V473" s="1" t="s">
        <v>42</v>
      </c>
      <c r="W473" s="1" t="s">
        <v>35</v>
      </c>
      <c r="X473">
        <v>23</v>
      </c>
      <c r="Y473">
        <v>4</v>
      </c>
      <c r="Z473">
        <v>1</v>
      </c>
      <c r="AA473">
        <v>80</v>
      </c>
      <c r="AB473">
        <v>0</v>
      </c>
      <c r="AC473">
        <v>28</v>
      </c>
      <c r="AD473">
        <v>2</v>
      </c>
      <c r="AE473">
        <v>3</v>
      </c>
      <c r="AF473">
        <v>26</v>
      </c>
      <c r="AG473">
        <v>15</v>
      </c>
      <c r="AH473">
        <v>15</v>
      </c>
      <c r="AI473">
        <v>9</v>
      </c>
    </row>
    <row r="474" spans="1:35" x14ac:dyDescent="0.25">
      <c r="A474">
        <v>44</v>
      </c>
      <c r="B474" s="1" t="s">
        <v>35</v>
      </c>
      <c r="C474" s="1" t="s">
        <v>52</v>
      </c>
      <c r="D474">
        <v>111</v>
      </c>
      <c r="E474" s="1" t="s">
        <v>37</v>
      </c>
      <c r="F474">
        <v>17</v>
      </c>
      <c r="G474">
        <v>3</v>
      </c>
      <c r="H474" s="1" t="s">
        <v>38</v>
      </c>
      <c r="I474">
        <v>1</v>
      </c>
      <c r="J474">
        <v>1206</v>
      </c>
      <c r="K474">
        <v>4</v>
      </c>
      <c r="L474" s="1" t="s">
        <v>39</v>
      </c>
      <c r="M474">
        <v>74</v>
      </c>
      <c r="N474">
        <v>1</v>
      </c>
      <c r="O474">
        <v>1</v>
      </c>
      <c r="P474" s="1" t="s">
        <v>40</v>
      </c>
      <c r="Q474">
        <v>3</v>
      </c>
      <c r="R474" s="1" t="s">
        <v>47</v>
      </c>
      <c r="S474">
        <v>9160</v>
      </c>
      <c r="T474">
        <v>17116</v>
      </c>
      <c r="U474">
        <v>2</v>
      </c>
      <c r="V474" s="1" t="s">
        <v>42</v>
      </c>
      <c r="W474" s="1" t="s">
        <v>35</v>
      </c>
      <c r="X474">
        <v>13</v>
      </c>
      <c r="Y474">
        <v>3</v>
      </c>
      <c r="Z474">
        <v>4</v>
      </c>
      <c r="AA474">
        <v>80</v>
      </c>
      <c r="AB474">
        <v>0</v>
      </c>
      <c r="AC474">
        <v>6</v>
      </c>
      <c r="AD474">
        <v>3</v>
      </c>
      <c r="AE474">
        <v>3</v>
      </c>
      <c r="AF474">
        <v>0</v>
      </c>
      <c r="AG474">
        <v>0</v>
      </c>
      <c r="AH474">
        <v>0</v>
      </c>
      <c r="AI474">
        <v>0</v>
      </c>
    </row>
    <row r="475" spans="1:35" x14ac:dyDescent="0.25">
      <c r="A475">
        <v>33</v>
      </c>
      <c r="B475" s="1" t="s">
        <v>35</v>
      </c>
      <c r="C475" s="1" t="s">
        <v>44</v>
      </c>
      <c r="D475">
        <v>147</v>
      </c>
      <c r="E475" s="1" t="s">
        <v>61</v>
      </c>
      <c r="F475">
        <v>2</v>
      </c>
      <c r="G475">
        <v>3</v>
      </c>
      <c r="H475" s="1" t="s">
        <v>61</v>
      </c>
      <c r="I475">
        <v>1</v>
      </c>
      <c r="J475">
        <v>1207</v>
      </c>
      <c r="K475">
        <v>2</v>
      </c>
      <c r="L475" s="1" t="s">
        <v>39</v>
      </c>
      <c r="M475">
        <v>99</v>
      </c>
      <c r="N475">
        <v>3</v>
      </c>
      <c r="O475">
        <v>1</v>
      </c>
      <c r="P475" s="1" t="s">
        <v>61</v>
      </c>
      <c r="Q475">
        <v>3</v>
      </c>
      <c r="R475" s="1" t="s">
        <v>41</v>
      </c>
      <c r="S475">
        <v>14400</v>
      </c>
      <c r="T475">
        <v>33716</v>
      </c>
      <c r="U475">
        <v>1</v>
      </c>
      <c r="V475" s="1" t="s">
        <v>42</v>
      </c>
      <c r="W475" s="1" t="s">
        <v>35</v>
      </c>
      <c r="X475">
        <v>13</v>
      </c>
      <c r="Y475">
        <v>3</v>
      </c>
      <c r="Z475">
        <v>4</v>
      </c>
      <c r="AA475">
        <v>80</v>
      </c>
      <c r="AB475">
        <v>1</v>
      </c>
      <c r="AC475">
        <v>5</v>
      </c>
      <c r="AD475">
        <v>2</v>
      </c>
      <c r="AE475">
        <v>3</v>
      </c>
      <c r="AF475">
        <v>5</v>
      </c>
      <c r="AG475">
        <v>4</v>
      </c>
      <c r="AH475">
        <v>1</v>
      </c>
      <c r="AI475">
        <v>4</v>
      </c>
    </row>
    <row r="476" spans="1:35" x14ac:dyDescent="0.25">
      <c r="A476">
        <v>41</v>
      </c>
      <c r="B476" s="1" t="s">
        <v>43</v>
      </c>
      <c r="C476" s="1" t="s">
        <v>52</v>
      </c>
      <c r="D476">
        <v>906</v>
      </c>
      <c r="E476" s="1" t="s">
        <v>37</v>
      </c>
      <c r="F476">
        <v>5</v>
      </c>
      <c r="G476">
        <v>2</v>
      </c>
      <c r="H476" s="1" t="s">
        <v>38</v>
      </c>
      <c r="I476">
        <v>1</v>
      </c>
      <c r="J476">
        <v>1210</v>
      </c>
      <c r="K476">
        <v>1</v>
      </c>
      <c r="L476" s="1" t="s">
        <v>39</v>
      </c>
      <c r="M476">
        <v>95</v>
      </c>
      <c r="N476">
        <v>2</v>
      </c>
      <c r="O476">
        <v>1</v>
      </c>
      <c r="P476" s="1" t="s">
        <v>40</v>
      </c>
      <c r="Q476">
        <v>1</v>
      </c>
      <c r="R476" s="1" t="s">
        <v>50</v>
      </c>
      <c r="S476">
        <v>8428</v>
      </c>
      <c r="T476">
        <v>81172</v>
      </c>
      <c r="U476">
        <v>6</v>
      </c>
      <c r="V476" s="1" t="s">
        <v>42</v>
      </c>
      <c r="W476" s="1" t="s">
        <v>35</v>
      </c>
      <c r="X476">
        <v>17</v>
      </c>
      <c r="Y476">
        <v>3</v>
      </c>
      <c r="Z476">
        <v>1</v>
      </c>
      <c r="AA476">
        <v>80</v>
      </c>
      <c r="AB476">
        <v>1</v>
      </c>
      <c r="AC476">
        <v>5</v>
      </c>
      <c r="AD476">
        <v>2</v>
      </c>
      <c r="AE476">
        <v>1</v>
      </c>
      <c r="AF476">
        <v>1</v>
      </c>
      <c r="AG476">
        <v>0</v>
      </c>
      <c r="AH476">
        <v>0</v>
      </c>
      <c r="AI476">
        <v>0</v>
      </c>
    </row>
    <row r="477" spans="1:35" x14ac:dyDescent="0.25">
      <c r="A477">
        <v>30</v>
      </c>
      <c r="B477" s="1" t="s">
        <v>35</v>
      </c>
      <c r="C477" s="1" t="s">
        <v>44</v>
      </c>
      <c r="D477">
        <v>1329</v>
      </c>
      <c r="E477" s="1" t="s">
        <v>53</v>
      </c>
      <c r="F477">
        <v>29</v>
      </c>
      <c r="G477">
        <v>4</v>
      </c>
      <c r="H477" s="1" t="s">
        <v>38</v>
      </c>
      <c r="I477">
        <v>1</v>
      </c>
      <c r="J477">
        <v>1211</v>
      </c>
      <c r="K477">
        <v>3</v>
      </c>
      <c r="L477" s="1" t="s">
        <v>39</v>
      </c>
      <c r="M477">
        <v>61</v>
      </c>
      <c r="N477">
        <v>3</v>
      </c>
      <c r="O477">
        <v>2</v>
      </c>
      <c r="P477" s="1" t="s">
        <v>59</v>
      </c>
      <c r="Q477">
        <v>1</v>
      </c>
      <c r="R477" s="1" t="s">
        <v>50</v>
      </c>
      <c r="S477">
        <v>16460</v>
      </c>
      <c r="T477">
        <v>52768</v>
      </c>
      <c r="U477">
        <v>8</v>
      </c>
      <c r="V477" s="1" t="s">
        <v>42</v>
      </c>
      <c r="W477" s="1" t="s">
        <v>35</v>
      </c>
      <c r="X477">
        <v>19</v>
      </c>
      <c r="Y477">
        <v>3</v>
      </c>
      <c r="Z477">
        <v>3</v>
      </c>
      <c r="AA477">
        <v>80</v>
      </c>
      <c r="AB477">
        <v>3</v>
      </c>
      <c r="AC477">
        <v>8</v>
      </c>
      <c r="AD477">
        <v>3</v>
      </c>
      <c r="AE477">
        <v>3</v>
      </c>
      <c r="AF477">
        <v>4</v>
      </c>
      <c r="AG477">
        <v>3</v>
      </c>
      <c r="AH477">
        <v>0</v>
      </c>
      <c r="AI477">
        <v>3</v>
      </c>
    </row>
    <row r="478" spans="1:35" x14ac:dyDescent="0.25">
      <c r="A478">
        <v>50</v>
      </c>
      <c r="B478" s="1" t="s">
        <v>35</v>
      </c>
      <c r="C478" s="1" t="s">
        <v>36</v>
      </c>
      <c r="D478">
        <v>1421</v>
      </c>
      <c r="E478" s="1" t="s">
        <v>37</v>
      </c>
      <c r="F478">
        <v>2</v>
      </c>
      <c r="G478">
        <v>3</v>
      </c>
      <c r="H478" s="1" t="s">
        <v>48</v>
      </c>
      <c r="I478">
        <v>1</v>
      </c>
      <c r="J478">
        <v>1215</v>
      </c>
      <c r="K478">
        <v>4</v>
      </c>
      <c r="L478" s="1" t="s">
        <v>49</v>
      </c>
      <c r="M478">
        <v>30</v>
      </c>
      <c r="N478">
        <v>3</v>
      </c>
      <c r="O478">
        <v>4</v>
      </c>
      <c r="P478" s="1" t="s">
        <v>56</v>
      </c>
      <c r="Q478">
        <v>1</v>
      </c>
      <c r="R478" s="1" t="s">
        <v>41</v>
      </c>
      <c r="S478">
        <v>71424</v>
      </c>
      <c r="T478">
        <v>37960</v>
      </c>
      <c r="U478">
        <v>2</v>
      </c>
      <c r="V478" s="1" t="s">
        <v>42</v>
      </c>
      <c r="W478" s="1" t="s">
        <v>35</v>
      </c>
      <c r="X478">
        <v>22</v>
      </c>
      <c r="Y478">
        <v>4</v>
      </c>
      <c r="Z478">
        <v>3</v>
      </c>
      <c r="AA478">
        <v>80</v>
      </c>
      <c r="AB478">
        <v>1</v>
      </c>
      <c r="AC478">
        <v>32</v>
      </c>
      <c r="AD478">
        <v>3</v>
      </c>
      <c r="AE478">
        <v>3</v>
      </c>
      <c r="AF478">
        <v>2</v>
      </c>
      <c r="AG478">
        <v>2</v>
      </c>
      <c r="AH478">
        <v>2</v>
      </c>
      <c r="AI478">
        <v>2</v>
      </c>
    </row>
    <row r="479" spans="1:35" x14ac:dyDescent="0.25">
      <c r="A479">
        <v>24</v>
      </c>
      <c r="B479" s="1" t="s">
        <v>43</v>
      </c>
      <c r="C479" s="1" t="s">
        <v>44</v>
      </c>
      <c r="D479">
        <v>984</v>
      </c>
      <c r="E479" s="1" t="s">
        <v>37</v>
      </c>
      <c r="F479">
        <v>17</v>
      </c>
      <c r="G479">
        <v>2</v>
      </c>
      <c r="H479" s="1" t="s">
        <v>38</v>
      </c>
      <c r="I479">
        <v>1</v>
      </c>
      <c r="J479">
        <v>1219</v>
      </c>
      <c r="K479">
        <v>4</v>
      </c>
      <c r="L479" s="1" t="s">
        <v>49</v>
      </c>
      <c r="M479">
        <v>97</v>
      </c>
      <c r="N479">
        <v>3</v>
      </c>
      <c r="O479">
        <v>1</v>
      </c>
      <c r="P479" s="1" t="s">
        <v>46</v>
      </c>
      <c r="Q479">
        <v>2</v>
      </c>
      <c r="R479" s="1" t="s">
        <v>41</v>
      </c>
      <c r="S479">
        <v>8840</v>
      </c>
      <c r="T479">
        <v>13488</v>
      </c>
      <c r="U479">
        <v>1</v>
      </c>
      <c r="V479" s="1" t="s">
        <v>42</v>
      </c>
      <c r="W479" s="1" t="s">
        <v>35</v>
      </c>
      <c r="X479">
        <v>13</v>
      </c>
      <c r="Y479">
        <v>3</v>
      </c>
      <c r="Z479">
        <v>1</v>
      </c>
      <c r="AA479">
        <v>80</v>
      </c>
      <c r="AB479">
        <v>1</v>
      </c>
      <c r="AC479">
        <v>1</v>
      </c>
      <c r="AD479">
        <v>3</v>
      </c>
      <c r="AE479">
        <v>1</v>
      </c>
      <c r="AF479">
        <v>1</v>
      </c>
      <c r="AG479">
        <v>0</v>
      </c>
      <c r="AH479">
        <v>0</v>
      </c>
      <c r="AI479">
        <v>0</v>
      </c>
    </row>
    <row r="480" spans="1:35" x14ac:dyDescent="0.25">
      <c r="A480">
        <v>33</v>
      </c>
      <c r="B480" s="1" t="s">
        <v>35</v>
      </c>
      <c r="C480" s="1" t="s">
        <v>36</v>
      </c>
      <c r="D480">
        <v>1146</v>
      </c>
      <c r="E480" s="1" t="s">
        <v>53</v>
      </c>
      <c r="F480">
        <v>25</v>
      </c>
      <c r="G480">
        <v>3</v>
      </c>
      <c r="H480" s="1" t="s">
        <v>48</v>
      </c>
      <c r="I480">
        <v>1</v>
      </c>
      <c r="J480">
        <v>1220</v>
      </c>
      <c r="K480">
        <v>2</v>
      </c>
      <c r="L480" s="1" t="s">
        <v>49</v>
      </c>
      <c r="M480">
        <v>82</v>
      </c>
      <c r="N480">
        <v>3</v>
      </c>
      <c r="O480">
        <v>2</v>
      </c>
      <c r="P480" s="1" t="s">
        <v>59</v>
      </c>
      <c r="Q480">
        <v>3</v>
      </c>
      <c r="R480" s="1" t="s">
        <v>41</v>
      </c>
      <c r="S480">
        <v>18156</v>
      </c>
      <c r="T480">
        <v>19620</v>
      </c>
      <c r="U480">
        <v>1</v>
      </c>
      <c r="V480" s="1" t="s">
        <v>42</v>
      </c>
      <c r="W480" s="1" t="s">
        <v>35</v>
      </c>
      <c r="X480">
        <v>12</v>
      </c>
      <c r="Y480">
        <v>3</v>
      </c>
      <c r="Z480">
        <v>1</v>
      </c>
      <c r="AA480">
        <v>80</v>
      </c>
      <c r="AB480">
        <v>1</v>
      </c>
      <c r="AC480">
        <v>10</v>
      </c>
      <c r="AD480">
        <v>3</v>
      </c>
      <c r="AE480">
        <v>2</v>
      </c>
      <c r="AF480">
        <v>10</v>
      </c>
      <c r="AG480">
        <v>7</v>
      </c>
      <c r="AH480">
        <v>0</v>
      </c>
      <c r="AI480">
        <v>1</v>
      </c>
    </row>
    <row r="481" spans="1:35" x14ac:dyDescent="0.25">
      <c r="A481">
        <v>30</v>
      </c>
      <c r="B481" s="1" t="s">
        <v>35</v>
      </c>
      <c r="C481" s="1" t="s">
        <v>44</v>
      </c>
      <c r="D481">
        <v>853</v>
      </c>
      <c r="E481" s="1" t="s">
        <v>37</v>
      </c>
      <c r="F481">
        <v>7</v>
      </c>
      <c r="G481">
        <v>4</v>
      </c>
      <c r="H481" s="1" t="s">
        <v>38</v>
      </c>
      <c r="I481">
        <v>1</v>
      </c>
      <c r="J481">
        <v>1224</v>
      </c>
      <c r="K481">
        <v>3</v>
      </c>
      <c r="L481" s="1" t="s">
        <v>39</v>
      </c>
      <c r="M481">
        <v>49</v>
      </c>
      <c r="N481">
        <v>3</v>
      </c>
      <c r="O481">
        <v>2</v>
      </c>
      <c r="P481" s="1" t="s">
        <v>46</v>
      </c>
      <c r="Q481">
        <v>3</v>
      </c>
      <c r="R481" s="1" t="s">
        <v>50</v>
      </c>
      <c r="S481">
        <v>13964</v>
      </c>
      <c r="T481">
        <v>45236</v>
      </c>
      <c r="U481">
        <v>1</v>
      </c>
      <c r="V481" s="1" t="s">
        <v>42</v>
      </c>
      <c r="W481" s="1" t="s">
        <v>35</v>
      </c>
      <c r="X481">
        <v>13</v>
      </c>
      <c r="Y481">
        <v>3</v>
      </c>
      <c r="Z481">
        <v>1</v>
      </c>
      <c r="AA481">
        <v>80</v>
      </c>
      <c r="AB481">
        <v>3</v>
      </c>
      <c r="AC481">
        <v>10</v>
      </c>
      <c r="AD481">
        <v>4</v>
      </c>
      <c r="AE481">
        <v>2</v>
      </c>
      <c r="AF481">
        <v>10</v>
      </c>
      <c r="AG481">
        <v>7</v>
      </c>
      <c r="AH481">
        <v>8</v>
      </c>
      <c r="AI481">
        <v>9</v>
      </c>
    </row>
    <row r="482" spans="1:35" x14ac:dyDescent="0.25">
      <c r="A482">
        <v>44</v>
      </c>
      <c r="B482" s="1" t="s">
        <v>35</v>
      </c>
      <c r="C482" s="1" t="s">
        <v>44</v>
      </c>
      <c r="D482">
        <v>200</v>
      </c>
      <c r="E482" s="1" t="s">
        <v>37</v>
      </c>
      <c r="F482">
        <v>29</v>
      </c>
      <c r="G482">
        <v>4</v>
      </c>
      <c r="H482" s="1" t="s">
        <v>45</v>
      </c>
      <c r="I482">
        <v>1</v>
      </c>
      <c r="J482">
        <v>1225</v>
      </c>
      <c r="K482">
        <v>4</v>
      </c>
      <c r="L482" s="1" t="s">
        <v>39</v>
      </c>
      <c r="M482">
        <v>32</v>
      </c>
      <c r="N482">
        <v>3</v>
      </c>
      <c r="O482">
        <v>2</v>
      </c>
      <c r="P482" s="1" t="s">
        <v>40</v>
      </c>
      <c r="Q482">
        <v>4</v>
      </c>
      <c r="R482" s="1" t="s">
        <v>47</v>
      </c>
      <c r="S482">
        <v>18164</v>
      </c>
      <c r="T482">
        <v>30976</v>
      </c>
      <c r="U482">
        <v>1</v>
      </c>
      <c r="V482" s="1" t="s">
        <v>42</v>
      </c>
      <c r="W482" s="1" t="s">
        <v>35</v>
      </c>
      <c r="X482">
        <v>25</v>
      </c>
      <c r="Y482">
        <v>4</v>
      </c>
      <c r="Z482">
        <v>2</v>
      </c>
      <c r="AA482">
        <v>80</v>
      </c>
      <c r="AB482">
        <v>0</v>
      </c>
      <c r="AC482">
        <v>20</v>
      </c>
      <c r="AD482">
        <v>3</v>
      </c>
      <c r="AE482">
        <v>3</v>
      </c>
      <c r="AF482">
        <v>20</v>
      </c>
      <c r="AG482">
        <v>11</v>
      </c>
      <c r="AH482">
        <v>13</v>
      </c>
      <c r="AI482">
        <v>17</v>
      </c>
    </row>
    <row r="483" spans="1:35" x14ac:dyDescent="0.25">
      <c r="A483">
        <v>20</v>
      </c>
      <c r="B483" s="1" t="s">
        <v>35</v>
      </c>
      <c r="C483" s="1" t="s">
        <v>44</v>
      </c>
      <c r="D483">
        <v>654</v>
      </c>
      <c r="E483" s="1" t="s">
        <v>53</v>
      </c>
      <c r="F483">
        <v>21</v>
      </c>
      <c r="G483">
        <v>3</v>
      </c>
      <c r="H483" s="1" t="s">
        <v>58</v>
      </c>
      <c r="I483">
        <v>1</v>
      </c>
      <c r="J483">
        <v>1226</v>
      </c>
      <c r="K483">
        <v>3</v>
      </c>
      <c r="L483" s="1" t="s">
        <v>39</v>
      </c>
      <c r="M483">
        <v>43</v>
      </c>
      <c r="N483">
        <v>4</v>
      </c>
      <c r="O483">
        <v>1</v>
      </c>
      <c r="P483" s="1" t="s">
        <v>54</v>
      </c>
      <c r="Q483">
        <v>4</v>
      </c>
      <c r="R483" s="1" t="s">
        <v>47</v>
      </c>
      <c r="S483">
        <v>10712</v>
      </c>
      <c r="T483">
        <v>20200</v>
      </c>
      <c r="U483">
        <v>1</v>
      </c>
      <c r="V483" s="1" t="s">
        <v>42</v>
      </c>
      <c r="W483" s="1" t="s">
        <v>35</v>
      </c>
      <c r="X483">
        <v>17</v>
      </c>
      <c r="Y483">
        <v>3</v>
      </c>
      <c r="Z483">
        <v>4</v>
      </c>
      <c r="AA483">
        <v>80</v>
      </c>
      <c r="AB483">
        <v>0</v>
      </c>
      <c r="AC483">
        <v>2</v>
      </c>
      <c r="AD483">
        <v>2</v>
      </c>
      <c r="AE483">
        <v>3</v>
      </c>
      <c r="AF483">
        <v>2</v>
      </c>
      <c r="AG483">
        <v>1</v>
      </c>
      <c r="AH483">
        <v>2</v>
      </c>
      <c r="AI483">
        <v>2</v>
      </c>
    </row>
    <row r="484" spans="1:35" x14ac:dyDescent="0.25">
      <c r="A484">
        <v>46</v>
      </c>
      <c r="B484" s="1" t="s">
        <v>35</v>
      </c>
      <c r="C484" s="1" t="s">
        <v>44</v>
      </c>
      <c r="D484">
        <v>150</v>
      </c>
      <c r="E484" s="1" t="s">
        <v>37</v>
      </c>
      <c r="F484">
        <v>2</v>
      </c>
      <c r="G484">
        <v>4</v>
      </c>
      <c r="H484" s="1" t="s">
        <v>60</v>
      </c>
      <c r="I484">
        <v>1</v>
      </c>
      <c r="J484">
        <v>1228</v>
      </c>
      <c r="K484">
        <v>4</v>
      </c>
      <c r="L484" s="1" t="s">
        <v>39</v>
      </c>
      <c r="M484">
        <v>60</v>
      </c>
      <c r="N484">
        <v>3</v>
      </c>
      <c r="O484">
        <v>2</v>
      </c>
      <c r="P484" s="1" t="s">
        <v>51</v>
      </c>
      <c r="Q484">
        <v>4</v>
      </c>
      <c r="R484" s="1" t="s">
        <v>50</v>
      </c>
      <c r="S484">
        <v>29516</v>
      </c>
      <c r="T484">
        <v>69732</v>
      </c>
      <c r="U484">
        <v>2</v>
      </c>
      <c r="V484" s="1" t="s">
        <v>42</v>
      </c>
      <c r="W484" s="1" t="s">
        <v>35</v>
      </c>
      <c r="X484">
        <v>11</v>
      </c>
      <c r="Y484">
        <v>3</v>
      </c>
      <c r="Z484">
        <v>3</v>
      </c>
      <c r="AA484">
        <v>80</v>
      </c>
      <c r="AB484">
        <v>1</v>
      </c>
      <c r="AC484">
        <v>12</v>
      </c>
      <c r="AD484">
        <v>3</v>
      </c>
      <c r="AE484">
        <v>2</v>
      </c>
      <c r="AF484">
        <v>6</v>
      </c>
      <c r="AG484">
        <v>3</v>
      </c>
      <c r="AH484">
        <v>1</v>
      </c>
      <c r="AI484">
        <v>4</v>
      </c>
    </row>
    <row r="485" spans="1:35" x14ac:dyDescent="0.25">
      <c r="A485">
        <v>42</v>
      </c>
      <c r="B485" s="1" t="s">
        <v>35</v>
      </c>
      <c r="C485" s="1" t="s">
        <v>52</v>
      </c>
      <c r="D485">
        <v>179</v>
      </c>
      <c r="E485" s="1" t="s">
        <v>61</v>
      </c>
      <c r="F485">
        <v>2</v>
      </c>
      <c r="G485">
        <v>5</v>
      </c>
      <c r="H485" s="1" t="s">
        <v>48</v>
      </c>
      <c r="I485">
        <v>1</v>
      </c>
      <c r="J485">
        <v>1231</v>
      </c>
      <c r="K485">
        <v>4</v>
      </c>
      <c r="L485" s="1" t="s">
        <v>39</v>
      </c>
      <c r="M485">
        <v>79</v>
      </c>
      <c r="N485">
        <v>4</v>
      </c>
      <c r="O485">
        <v>2</v>
      </c>
      <c r="P485" s="1" t="s">
        <v>61</v>
      </c>
      <c r="Q485">
        <v>1</v>
      </c>
      <c r="R485" s="1" t="s">
        <v>41</v>
      </c>
      <c r="S485">
        <v>25088</v>
      </c>
      <c r="T485">
        <v>51432</v>
      </c>
      <c r="U485">
        <v>7</v>
      </c>
      <c r="V485" s="1" t="s">
        <v>42</v>
      </c>
      <c r="W485" s="1" t="s">
        <v>35</v>
      </c>
      <c r="X485">
        <v>16</v>
      </c>
      <c r="Y485">
        <v>3</v>
      </c>
      <c r="Z485">
        <v>1</v>
      </c>
      <c r="AA485">
        <v>80</v>
      </c>
      <c r="AB485">
        <v>1</v>
      </c>
      <c r="AC485">
        <v>10</v>
      </c>
      <c r="AD485">
        <v>3</v>
      </c>
      <c r="AE485">
        <v>4</v>
      </c>
      <c r="AF485">
        <v>4</v>
      </c>
      <c r="AG485">
        <v>3</v>
      </c>
      <c r="AH485">
        <v>0</v>
      </c>
      <c r="AI485">
        <v>3</v>
      </c>
    </row>
    <row r="486" spans="1:35" x14ac:dyDescent="0.25">
      <c r="A486">
        <v>60</v>
      </c>
      <c r="B486" s="1" t="s">
        <v>35</v>
      </c>
      <c r="C486" s="1" t="s">
        <v>44</v>
      </c>
      <c r="D486">
        <v>696</v>
      </c>
      <c r="E486" s="1" t="s">
        <v>53</v>
      </c>
      <c r="F486">
        <v>7</v>
      </c>
      <c r="G486">
        <v>4</v>
      </c>
      <c r="H486" s="1" t="s">
        <v>58</v>
      </c>
      <c r="I486">
        <v>1</v>
      </c>
      <c r="J486">
        <v>1233</v>
      </c>
      <c r="K486">
        <v>2</v>
      </c>
      <c r="L486" s="1" t="s">
        <v>39</v>
      </c>
      <c r="M486">
        <v>52</v>
      </c>
      <c r="N486">
        <v>4</v>
      </c>
      <c r="O486">
        <v>2</v>
      </c>
      <c r="P486" s="1" t="s">
        <v>59</v>
      </c>
      <c r="Q486">
        <v>4</v>
      </c>
      <c r="R486" s="1" t="s">
        <v>50</v>
      </c>
      <c r="S486">
        <v>20880</v>
      </c>
      <c r="T486">
        <v>43572</v>
      </c>
      <c r="U486">
        <v>0</v>
      </c>
      <c r="V486" s="1" t="s">
        <v>42</v>
      </c>
      <c r="W486" s="1" t="s">
        <v>43</v>
      </c>
      <c r="X486">
        <v>18</v>
      </c>
      <c r="Y486">
        <v>3</v>
      </c>
      <c r="Z486">
        <v>2</v>
      </c>
      <c r="AA486">
        <v>80</v>
      </c>
      <c r="AB486">
        <v>1</v>
      </c>
      <c r="AC486">
        <v>12</v>
      </c>
      <c r="AD486">
        <v>3</v>
      </c>
      <c r="AE486">
        <v>3</v>
      </c>
      <c r="AF486">
        <v>11</v>
      </c>
      <c r="AG486">
        <v>7</v>
      </c>
      <c r="AH486">
        <v>1</v>
      </c>
      <c r="AI486">
        <v>9</v>
      </c>
    </row>
    <row r="487" spans="1:35" x14ac:dyDescent="0.25">
      <c r="A487">
        <v>32</v>
      </c>
      <c r="B487" s="1" t="s">
        <v>35</v>
      </c>
      <c r="C487" s="1" t="s">
        <v>36</v>
      </c>
      <c r="D487">
        <v>116</v>
      </c>
      <c r="E487" s="1" t="s">
        <v>37</v>
      </c>
      <c r="F487">
        <v>13</v>
      </c>
      <c r="G487">
        <v>3</v>
      </c>
      <c r="H487" s="1" t="s">
        <v>45</v>
      </c>
      <c r="I487">
        <v>1</v>
      </c>
      <c r="J487">
        <v>1234</v>
      </c>
      <c r="K487">
        <v>3</v>
      </c>
      <c r="L487" s="1" t="s">
        <v>49</v>
      </c>
      <c r="M487">
        <v>77</v>
      </c>
      <c r="N487">
        <v>2</v>
      </c>
      <c r="O487">
        <v>1</v>
      </c>
      <c r="P487" s="1" t="s">
        <v>46</v>
      </c>
      <c r="Q487">
        <v>2</v>
      </c>
      <c r="R487" s="1" t="s">
        <v>41</v>
      </c>
      <c r="S487">
        <v>10972</v>
      </c>
      <c r="T487">
        <v>29324</v>
      </c>
      <c r="U487">
        <v>1</v>
      </c>
      <c r="V487" s="1" t="s">
        <v>42</v>
      </c>
      <c r="W487" s="1" t="s">
        <v>35</v>
      </c>
      <c r="X487">
        <v>20</v>
      </c>
      <c r="Y487">
        <v>4</v>
      </c>
      <c r="Z487">
        <v>3</v>
      </c>
      <c r="AA487">
        <v>80</v>
      </c>
      <c r="AB487">
        <v>1</v>
      </c>
      <c r="AC487">
        <v>2</v>
      </c>
      <c r="AD487">
        <v>2</v>
      </c>
      <c r="AE487">
        <v>3</v>
      </c>
      <c r="AF487">
        <v>2</v>
      </c>
      <c r="AG487">
        <v>2</v>
      </c>
      <c r="AH487">
        <v>2</v>
      </c>
      <c r="AI487">
        <v>2</v>
      </c>
    </row>
    <row r="488" spans="1:35" x14ac:dyDescent="0.25">
      <c r="A488">
        <v>32</v>
      </c>
      <c r="B488" s="1" t="s">
        <v>35</v>
      </c>
      <c r="C488" s="1" t="s">
        <v>36</v>
      </c>
      <c r="D488">
        <v>1316</v>
      </c>
      <c r="E488" s="1" t="s">
        <v>37</v>
      </c>
      <c r="F488">
        <v>2</v>
      </c>
      <c r="G488">
        <v>2</v>
      </c>
      <c r="H488" s="1" t="s">
        <v>38</v>
      </c>
      <c r="I488">
        <v>1</v>
      </c>
      <c r="J488">
        <v>1235</v>
      </c>
      <c r="K488">
        <v>4</v>
      </c>
      <c r="L488" s="1" t="s">
        <v>49</v>
      </c>
      <c r="M488">
        <v>38</v>
      </c>
      <c r="N488">
        <v>3</v>
      </c>
      <c r="O488">
        <v>2</v>
      </c>
      <c r="P488" s="1" t="s">
        <v>40</v>
      </c>
      <c r="Q488">
        <v>3</v>
      </c>
      <c r="R488" s="1" t="s">
        <v>47</v>
      </c>
      <c r="S488">
        <v>19992</v>
      </c>
      <c r="T488">
        <v>9352</v>
      </c>
      <c r="U488">
        <v>4</v>
      </c>
      <c r="V488" s="1" t="s">
        <v>42</v>
      </c>
      <c r="W488" s="1" t="s">
        <v>43</v>
      </c>
      <c r="X488">
        <v>14</v>
      </c>
      <c r="Y488">
        <v>3</v>
      </c>
      <c r="Z488">
        <v>4</v>
      </c>
      <c r="AA488">
        <v>80</v>
      </c>
      <c r="AB488">
        <v>0</v>
      </c>
      <c r="AC488">
        <v>10</v>
      </c>
      <c r="AD488">
        <v>2</v>
      </c>
      <c r="AE488">
        <v>3</v>
      </c>
      <c r="AF488">
        <v>8</v>
      </c>
      <c r="AG488">
        <v>7</v>
      </c>
      <c r="AH488">
        <v>0</v>
      </c>
      <c r="AI488">
        <v>7</v>
      </c>
    </row>
    <row r="489" spans="1:35" x14ac:dyDescent="0.25">
      <c r="A489">
        <v>36</v>
      </c>
      <c r="B489" s="1" t="s">
        <v>35</v>
      </c>
      <c r="C489" s="1" t="s">
        <v>44</v>
      </c>
      <c r="D489">
        <v>363</v>
      </c>
      <c r="E489" s="1" t="s">
        <v>37</v>
      </c>
      <c r="F489">
        <v>1</v>
      </c>
      <c r="G489">
        <v>3</v>
      </c>
      <c r="H489" s="1" t="s">
        <v>60</v>
      </c>
      <c r="I489">
        <v>1</v>
      </c>
      <c r="J489">
        <v>1237</v>
      </c>
      <c r="K489">
        <v>3</v>
      </c>
      <c r="L489" s="1" t="s">
        <v>49</v>
      </c>
      <c r="M489">
        <v>77</v>
      </c>
      <c r="N489">
        <v>1</v>
      </c>
      <c r="O489">
        <v>3</v>
      </c>
      <c r="P489" s="1" t="s">
        <v>51</v>
      </c>
      <c r="Q489">
        <v>1</v>
      </c>
      <c r="R489" s="1" t="s">
        <v>50</v>
      </c>
      <c r="S489">
        <v>41008</v>
      </c>
      <c r="T489">
        <v>16940</v>
      </c>
      <c r="U489">
        <v>2</v>
      </c>
      <c r="V489" s="1" t="s">
        <v>42</v>
      </c>
      <c r="W489" s="1" t="s">
        <v>43</v>
      </c>
      <c r="X489">
        <v>21</v>
      </c>
      <c r="Y489">
        <v>4</v>
      </c>
      <c r="Z489">
        <v>3</v>
      </c>
      <c r="AA489">
        <v>80</v>
      </c>
      <c r="AB489">
        <v>1</v>
      </c>
      <c r="AC489">
        <v>17</v>
      </c>
      <c r="AD489">
        <v>2</v>
      </c>
      <c r="AE489">
        <v>3</v>
      </c>
      <c r="AF489">
        <v>7</v>
      </c>
      <c r="AG489">
        <v>7</v>
      </c>
      <c r="AH489">
        <v>7</v>
      </c>
      <c r="AI489">
        <v>7</v>
      </c>
    </row>
    <row r="490" spans="1:35" x14ac:dyDescent="0.25">
      <c r="A490">
        <v>33</v>
      </c>
      <c r="B490" s="1" t="s">
        <v>35</v>
      </c>
      <c r="C490" s="1" t="s">
        <v>44</v>
      </c>
      <c r="D490">
        <v>117</v>
      </c>
      <c r="E490" s="1" t="s">
        <v>37</v>
      </c>
      <c r="F490">
        <v>9</v>
      </c>
      <c r="G490">
        <v>3</v>
      </c>
      <c r="H490" s="1" t="s">
        <v>48</v>
      </c>
      <c r="I490">
        <v>1</v>
      </c>
      <c r="J490">
        <v>1238</v>
      </c>
      <c r="K490">
        <v>1</v>
      </c>
      <c r="L490" s="1" t="s">
        <v>39</v>
      </c>
      <c r="M490">
        <v>60</v>
      </c>
      <c r="N490">
        <v>3</v>
      </c>
      <c r="O490">
        <v>1</v>
      </c>
      <c r="P490" s="1" t="s">
        <v>40</v>
      </c>
      <c r="Q490">
        <v>4</v>
      </c>
      <c r="R490" s="1" t="s">
        <v>41</v>
      </c>
      <c r="S490">
        <v>11124</v>
      </c>
      <c r="T490">
        <v>25244</v>
      </c>
      <c r="U490">
        <v>0</v>
      </c>
      <c r="V490" s="1" t="s">
        <v>42</v>
      </c>
      <c r="W490" s="1" t="s">
        <v>35</v>
      </c>
      <c r="X490">
        <v>13</v>
      </c>
      <c r="Y490">
        <v>3</v>
      </c>
      <c r="Z490">
        <v>2</v>
      </c>
      <c r="AA490">
        <v>80</v>
      </c>
      <c r="AB490">
        <v>1</v>
      </c>
      <c r="AC490">
        <v>15</v>
      </c>
      <c r="AD490">
        <v>5</v>
      </c>
      <c r="AE490">
        <v>3</v>
      </c>
      <c r="AF490">
        <v>14</v>
      </c>
      <c r="AG490">
        <v>10</v>
      </c>
      <c r="AH490">
        <v>4</v>
      </c>
      <c r="AI490">
        <v>10</v>
      </c>
    </row>
    <row r="491" spans="1:35" x14ac:dyDescent="0.25">
      <c r="A491">
        <v>30</v>
      </c>
      <c r="B491" s="1" t="s">
        <v>35</v>
      </c>
      <c r="C491" s="1" t="s">
        <v>44</v>
      </c>
      <c r="D491">
        <v>1465</v>
      </c>
      <c r="E491" s="1" t="s">
        <v>37</v>
      </c>
      <c r="F491">
        <v>1</v>
      </c>
      <c r="G491">
        <v>3</v>
      </c>
      <c r="H491" s="1" t="s">
        <v>48</v>
      </c>
      <c r="I491">
        <v>1</v>
      </c>
      <c r="J491">
        <v>1241</v>
      </c>
      <c r="K491">
        <v>4</v>
      </c>
      <c r="L491" s="1" t="s">
        <v>39</v>
      </c>
      <c r="M491">
        <v>63</v>
      </c>
      <c r="N491">
        <v>3</v>
      </c>
      <c r="O491">
        <v>1</v>
      </c>
      <c r="P491" s="1" t="s">
        <v>40</v>
      </c>
      <c r="Q491">
        <v>2</v>
      </c>
      <c r="R491" s="1" t="s">
        <v>41</v>
      </c>
      <c r="S491">
        <v>14316</v>
      </c>
      <c r="T491">
        <v>37476</v>
      </c>
      <c r="U491">
        <v>0</v>
      </c>
      <c r="V491" s="1" t="s">
        <v>42</v>
      </c>
      <c r="W491" s="1" t="s">
        <v>43</v>
      </c>
      <c r="X491">
        <v>21</v>
      </c>
      <c r="Y491">
        <v>4</v>
      </c>
      <c r="Z491">
        <v>1</v>
      </c>
      <c r="AA491">
        <v>80</v>
      </c>
      <c r="AB491">
        <v>1</v>
      </c>
      <c r="AC491">
        <v>12</v>
      </c>
      <c r="AD491">
        <v>2</v>
      </c>
      <c r="AE491">
        <v>3</v>
      </c>
      <c r="AF491">
        <v>11</v>
      </c>
      <c r="AG491">
        <v>9</v>
      </c>
      <c r="AH491">
        <v>5</v>
      </c>
      <c r="AI491">
        <v>7</v>
      </c>
    </row>
    <row r="492" spans="1:35" x14ac:dyDescent="0.25">
      <c r="A492">
        <v>27</v>
      </c>
      <c r="B492" s="1" t="s">
        <v>35</v>
      </c>
      <c r="C492" s="1" t="s">
        <v>44</v>
      </c>
      <c r="D492">
        <v>1103</v>
      </c>
      <c r="E492" s="1" t="s">
        <v>37</v>
      </c>
      <c r="F492">
        <v>14</v>
      </c>
      <c r="G492">
        <v>3</v>
      </c>
      <c r="H492" s="1" t="s">
        <v>38</v>
      </c>
      <c r="I492">
        <v>1</v>
      </c>
      <c r="J492">
        <v>1244</v>
      </c>
      <c r="K492">
        <v>1</v>
      </c>
      <c r="L492" s="1" t="s">
        <v>39</v>
      </c>
      <c r="M492">
        <v>42</v>
      </c>
      <c r="N492">
        <v>3</v>
      </c>
      <c r="O492">
        <v>1</v>
      </c>
      <c r="P492" s="1" t="s">
        <v>40</v>
      </c>
      <c r="Q492">
        <v>1</v>
      </c>
      <c r="R492" s="1" t="s">
        <v>41</v>
      </c>
      <c r="S492">
        <v>8940</v>
      </c>
      <c r="T492">
        <v>57508</v>
      </c>
      <c r="U492">
        <v>1</v>
      </c>
      <c r="V492" s="1" t="s">
        <v>42</v>
      </c>
      <c r="W492" s="1" t="s">
        <v>43</v>
      </c>
      <c r="X492">
        <v>14</v>
      </c>
      <c r="Y492">
        <v>3</v>
      </c>
      <c r="Z492">
        <v>4</v>
      </c>
      <c r="AA492">
        <v>80</v>
      </c>
      <c r="AB492">
        <v>2</v>
      </c>
      <c r="AC492">
        <v>9</v>
      </c>
      <c r="AD492">
        <v>3</v>
      </c>
      <c r="AE492">
        <v>2</v>
      </c>
      <c r="AF492">
        <v>9</v>
      </c>
      <c r="AG492">
        <v>7</v>
      </c>
      <c r="AH492">
        <v>6</v>
      </c>
      <c r="AI492">
        <v>8</v>
      </c>
    </row>
    <row r="493" spans="1:35" x14ac:dyDescent="0.25">
      <c r="A493">
        <v>54</v>
      </c>
      <c r="B493" s="1" t="s">
        <v>35</v>
      </c>
      <c r="C493" s="1" t="s">
        <v>36</v>
      </c>
      <c r="D493">
        <v>966</v>
      </c>
      <c r="E493" s="1" t="s">
        <v>37</v>
      </c>
      <c r="F493">
        <v>1</v>
      </c>
      <c r="G493">
        <v>4</v>
      </c>
      <c r="H493" s="1" t="s">
        <v>38</v>
      </c>
      <c r="I493">
        <v>1</v>
      </c>
      <c r="J493">
        <v>1245</v>
      </c>
      <c r="K493">
        <v>4</v>
      </c>
      <c r="L493" s="1" t="s">
        <v>49</v>
      </c>
      <c r="M493">
        <v>53</v>
      </c>
      <c r="N493">
        <v>3</v>
      </c>
      <c r="O493">
        <v>3</v>
      </c>
      <c r="P493" s="1" t="s">
        <v>51</v>
      </c>
      <c r="Q493">
        <v>3</v>
      </c>
      <c r="R493" s="1" t="s">
        <v>50</v>
      </c>
      <c r="S493">
        <v>42008</v>
      </c>
      <c r="T493">
        <v>38636</v>
      </c>
      <c r="U493">
        <v>7</v>
      </c>
      <c r="V493" s="1" t="s">
        <v>42</v>
      </c>
      <c r="W493" s="1" t="s">
        <v>35</v>
      </c>
      <c r="X493">
        <v>17</v>
      </c>
      <c r="Y493">
        <v>3</v>
      </c>
      <c r="Z493">
        <v>1</v>
      </c>
      <c r="AA493">
        <v>80</v>
      </c>
      <c r="AB493">
        <v>1</v>
      </c>
      <c r="AC493">
        <v>33</v>
      </c>
      <c r="AD493">
        <v>2</v>
      </c>
      <c r="AE493">
        <v>1</v>
      </c>
      <c r="AF493">
        <v>5</v>
      </c>
      <c r="AG493">
        <v>4</v>
      </c>
      <c r="AH493">
        <v>1</v>
      </c>
      <c r="AI493">
        <v>4</v>
      </c>
    </row>
    <row r="494" spans="1:35" x14ac:dyDescent="0.25">
      <c r="A494">
        <v>19</v>
      </c>
      <c r="B494" s="1" t="s">
        <v>43</v>
      </c>
      <c r="C494" s="1" t="s">
        <v>52</v>
      </c>
      <c r="D494">
        <v>504</v>
      </c>
      <c r="E494" s="1" t="s">
        <v>37</v>
      </c>
      <c r="F494">
        <v>10</v>
      </c>
      <c r="G494">
        <v>3</v>
      </c>
      <c r="H494" s="1" t="s">
        <v>48</v>
      </c>
      <c r="I494">
        <v>1</v>
      </c>
      <c r="J494">
        <v>1248</v>
      </c>
      <c r="K494">
        <v>1</v>
      </c>
      <c r="L494" s="1" t="s">
        <v>49</v>
      </c>
      <c r="M494">
        <v>96</v>
      </c>
      <c r="N494">
        <v>2</v>
      </c>
      <c r="O494">
        <v>1</v>
      </c>
      <c r="P494" s="1" t="s">
        <v>40</v>
      </c>
      <c r="Q494">
        <v>2</v>
      </c>
      <c r="R494" s="1" t="s">
        <v>47</v>
      </c>
      <c r="S494">
        <v>7436</v>
      </c>
      <c r="T494">
        <v>24592</v>
      </c>
      <c r="U494">
        <v>1</v>
      </c>
      <c r="V494" s="1" t="s">
        <v>42</v>
      </c>
      <c r="W494" s="1" t="s">
        <v>43</v>
      </c>
      <c r="X494">
        <v>25</v>
      </c>
      <c r="Y494">
        <v>4</v>
      </c>
      <c r="Z494">
        <v>2</v>
      </c>
      <c r="AA494">
        <v>80</v>
      </c>
      <c r="AB494">
        <v>0</v>
      </c>
      <c r="AC494">
        <v>1</v>
      </c>
      <c r="AD494">
        <v>2</v>
      </c>
      <c r="AE494">
        <v>4</v>
      </c>
      <c r="AF494">
        <v>1</v>
      </c>
      <c r="AG494">
        <v>1</v>
      </c>
      <c r="AH494">
        <v>0</v>
      </c>
      <c r="AI494">
        <v>0</v>
      </c>
    </row>
    <row r="495" spans="1:35" x14ac:dyDescent="0.25">
      <c r="A495">
        <v>29</v>
      </c>
      <c r="B495" s="1" t="s">
        <v>35</v>
      </c>
      <c r="C495" s="1" t="s">
        <v>44</v>
      </c>
      <c r="D495">
        <v>1010</v>
      </c>
      <c r="E495" s="1" t="s">
        <v>37</v>
      </c>
      <c r="F495">
        <v>1</v>
      </c>
      <c r="G495">
        <v>3</v>
      </c>
      <c r="H495" s="1" t="s">
        <v>38</v>
      </c>
      <c r="I495">
        <v>1</v>
      </c>
      <c r="J495">
        <v>1249</v>
      </c>
      <c r="K495">
        <v>1</v>
      </c>
      <c r="L495" s="1" t="s">
        <v>49</v>
      </c>
      <c r="M495">
        <v>97</v>
      </c>
      <c r="N495">
        <v>3</v>
      </c>
      <c r="O495">
        <v>1</v>
      </c>
      <c r="P495" s="1" t="s">
        <v>40</v>
      </c>
      <c r="Q495">
        <v>4</v>
      </c>
      <c r="R495" s="1" t="s">
        <v>50</v>
      </c>
      <c r="S495">
        <v>15040</v>
      </c>
      <c r="T495">
        <v>22392</v>
      </c>
      <c r="U495">
        <v>1</v>
      </c>
      <c r="V495" s="1" t="s">
        <v>42</v>
      </c>
      <c r="W495" s="1" t="s">
        <v>35</v>
      </c>
      <c r="X495">
        <v>15</v>
      </c>
      <c r="Y495">
        <v>3</v>
      </c>
      <c r="Z495">
        <v>1</v>
      </c>
      <c r="AA495">
        <v>80</v>
      </c>
      <c r="AB495">
        <v>3</v>
      </c>
      <c r="AC495">
        <v>3</v>
      </c>
      <c r="AD495">
        <v>5</v>
      </c>
      <c r="AE495">
        <v>3</v>
      </c>
      <c r="AF495">
        <v>3</v>
      </c>
      <c r="AG495">
        <v>2</v>
      </c>
      <c r="AH495">
        <v>1</v>
      </c>
      <c r="AI495">
        <v>2</v>
      </c>
    </row>
    <row r="496" spans="1:35" x14ac:dyDescent="0.25">
      <c r="A496">
        <v>31</v>
      </c>
      <c r="B496" s="1" t="s">
        <v>35</v>
      </c>
      <c r="C496" s="1" t="s">
        <v>44</v>
      </c>
      <c r="D496">
        <v>1332</v>
      </c>
      <c r="E496" s="1" t="s">
        <v>37</v>
      </c>
      <c r="F496">
        <v>11</v>
      </c>
      <c r="G496">
        <v>2</v>
      </c>
      <c r="H496" s="1" t="s">
        <v>48</v>
      </c>
      <c r="I496">
        <v>1</v>
      </c>
      <c r="J496">
        <v>1251</v>
      </c>
      <c r="K496">
        <v>3</v>
      </c>
      <c r="L496" s="1" t="s">
        <v>39</v>
      </c>
      <c r="M496">
        <v>80</v>
      </c>
      <c r="N496">
        <v>3</v>
      </c>
      <c r="O496">
        <v>2</v>
      </c>
      <c r="P496" s="1" t="s">
        <v>57</v>
      </c>
      <c r="Q496">
        <v>1</v>
      </c>
      <c r="R496" s="1" t="s">
        <v>41</v>
      </c>
      <c r="S496">
        <v>27332</v>
      </c>
      <c r="T496">
        <v>68356</v>
      </c>
      <c r="U496">
        <v>1</v>
      </c>
      <c r="V496" s="1" t="s">
        <v>42</v>
      </c>
      <c r="W496" s="1" t="s">
        <v>43</v>
      </c>
      <c r="X496">
        <v>12</v>
      </c>
      <c r="Y496">
        <v>3</v>
      </c>
      <c r="Z496">
        <v>4</v>
      </c>
      <c r="AA496">
        <v>80</v>
      </c>
      <c r="AB496">
        <v>0</v>
      </c>
      <c r="AC496">
        <v>6</v>
      </c>
      <c r="AD496">
        <v>2</v>
      </c>
      <c r="AE496">
        <v>2</v>
      </c>
      <c r="AF496">
        <v>6</v>
      </c>
      <c r="AG496">
        <v>5</v>
      </c>
      <c r="AH496">
        <v>0</v>
      </c>
      <c r="AI496">
        <v>1</v>
      </c>
    </row>
    <row r="497" spans="1:35" x14ac:dyDescent="0.25">
      <c r="A497">
        <v>43</v>
      </c>
      <c r="B497" s="1" t="s">
        <v>35</v>
      </c>
      <c r="C497" s="1" t="s">
        <v>44</v>
      </c>
      <c r="D497">
        <v>920</v>
      </c>
      <c r="E497" s="1" t="s">
        <v>37</v>
      </c>
      <c r="F497">
        <v>3</v>
      </c>
      <c r="G497">
        <v>3</v>
      </c>
      <c r="H497" s="1" t="s">
        <v>38</v>
      </c>
      <c r="I497">
        <v>1</v>
      </c>
      <c r="J497">
        <v>1255</v>
      </c>
      <c r="K497">
        <v>3</v>
      </c>
      <c r="L497" s="1" t="s">
        <v>39</v>
      </c>
      <c r="M497">
        <v>96</v>
      </c>
      <c r="N497">
        <v>1</v>
      </c>
      <c r="O497">
        <v>5</v>
      </c>
      <c r="P497" s="1" t="s">
        <v>55</v>
      </c>
      <c r="Q497">
        <v>4</v>
      </c>
      <c r="R497" s="1" t="s">
        <v>41</v>
      </c>
      <c r="S497">
        <v>78960</v>
      </c>
      <c r="T497">
        <v>74500</v>
      </c>
      <c r="U497">
        <v>3</v>
      </c>
      <c r="V497" s="1" t="s">
        <v>42</v>
      </c>
      <c r="W497" s="1" t="s">
        <v>35</v>
      </c>
      <c r="X497">
        <v>14</v>
      </c>
      <c r="Y497">
        <v>3</v>
      </c>
      <c r="Z497">
        <v>2</v>
      </c>
      <c r="AA497">
        <v>80</v>
      </c>
      <c r="AB497">
        <v>1</v>
      </c>
      <c r="AC497">
        <v>25</v>
      </c>
      <c r="AD497">
        <v>2</v>
      </c>
      <c r="AE497">
        <v>3</v>
      </c>
      <c r="AF497">
        <v>8</v>
      </c>
      <c r="AG497">
        <v>7</v>
      </c>
      <c r="AH497">
        <v>0</v>
      </c>
      <c r="AI497">
        <v>7</v>
      </c>
    </row>
    <row r="498" spans="1:35" x14ac:dyDescent="0.25">
      <c r="A498">
        <v>48</v>
      </c>
      <c r="B498" s="1" t="s">
        <v>35</v>
      </c>
      <c r="C498" s="1" t="s">
        <v>44</v>
      </c>
      <c r="D498">
        <v>969</v>
      </c>
      <c r="E498" s="1" t="s">
        <v>37</v>
      </c>
      <c r="F498">
        <v>2</v>
      </c>
      <c r="G498">
        <v>2</v>
      </c>
      <c r="H498" s="1" t="s">
        <v>60</v>
      </c>
      <c r="I498">
        <v>1</v>
      </c>
      <c r="J498">
        <v>1258</v>
      </c>
      <c r="K498">
        <v>4</v>
      </c>
      <c r="L498" s="1" t="s">
        <v>39</v>
      </c>
      <c r="M498">
        <v>76</v>
      </c>
      <c r="N498">
        <v>4</v>
      </c>
      <c r="O498">
        <v>1</v>
      </c>
      <c r="P498" s="1" t="s">
        <v>46</v>
      </c>
      <c r="Q498">
        <v>2</v>
      </c>
      <c r="R498" s="1" t="s">
        <v>47</v>
      </c>
      <c r="S498">
        <v>10236</v>
      </c>
      <c r="T498">
        <v>66480</v>
      </c>
      <c r="U498">
        <v>5</v>
      </c>
      <c r="V498" s="1" t="s">
        <v>42</v>
      </c>
      <c r="W498" s="1" t="s">
        <v>35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7</v>
      </c>
      <c r="AD498">
        <v>4</v>
      </c>
      <c r="AE498">
        <v>2</v>
      </c>
      <c r="AF498">
        <v>1</v>
      </c>
      <c r="AG498">
        <v>0</v>
      </c>
      <c r="AH498">
        <v>0</v>
      </c>
      <c r="AI498">
        <v>0</v>
      </c>
    </row>
    <row r="499" spans="1:35" x14ac:dyDescent="0.25">
      <c r="A499">
        <v>27</v>
      </c>
      <c r="B499" s="1" t="s">
        <v>35</v>
      </c>
      <c r="C499" s="1" t="s">
        <v>44</v>
      </c>
      <c r="D499">
        <v>1167</v>
      </c>
      <c r="E499" s="1" t="s">
        <v>37</v>
      </c>
      <c r="F499">
        <v>4</v>
      </c>
      <c r="G499">
        <v>2</v>
      </c>
      <c r="H499" s="1" t="s">
        <v>38</v>
      </c>
      <c r="I499">
        <v>1</v>
      </c>
      <c r="J499">
        <v>1259</v>
      </c>
      <c r="K499">
        <v>1</v>
      </c>
      <c r="L499" s="1" t="s">
        <v>39</v>
      </c>
      <c r="M499">
        <v>76</v>
      </c>
      <c r="N499">
        <v>3</v>
      </c>
      <c r="O499">
        <v>1</v>
      </c>
      <c r="P499" s="1" t="s">
        <v>40</v>
      </c>
      <c r="Q499">
        <v>3</v>
      </c>
      <c r="R499" s="1" t="s">
        <v>50</v>
      </c>
      <c r="S499">
        <v>10068</v>
      </c>
      <c r="T499">
        <v>12832</v>
      </c>
      <c r="U499">
        <v>1</v>
      </c>
      <c r="V499" s="1" t="s">
        <v>42</v>
      </c>
      <c r="W499" s="1" t="s">
        <v>35</v>
      </c>
      <c r="X499">
        <v>11</v>
      </c>
      <c r="Y499">
        <v>3</v>
      </c>
      <c r="Z499">
        <v>2</v>
      </c>
      <c r="AA499">
        <v>80</v>
      </c>
      <c r="AB499">
        <v>3</v>
      </c>
      <c r="AC499">
        <v>5</v>
      </c>
      <c r="AD499">
        <v>2</v>
      </c>
      <c r="AE499">
        <v>3</v>
      </c>
      <c r="AF499">
        <v>5</v>
      </c>
      <c r="AG499">
        <v>3</v>
      </c>
      <c r="AH499">
        <v>0</v>
      </c>
      <c r="AI499">
        <v>3</v>
      </c>
    </row>
    <row r="500" spans="1:35" x14ac:dyDescent="0.25">
      <c r="A500">
        <v>29</v>
      </c>
      <c r="B500" s="1" t="s">
        <v>35</v>
      </c>
      <c r="C500" s="1" t="s">
        <v>44</v>
      </c>
      <c r="D500">
        <v>1329</v>
      </c>
      <c r="E500" s="1" t="s">
        <v>37</v>
      </c>
      <c r="F500">
        <v>7</v>
      </c>
      <c r="G500">
        <v>3</v>
      </c>
      <c r="H500" s="1" t="s">
        <v>38</v>
      </c>
      <c r="I500">
        <v>1</v>
      </c>
      <c r="J500">
        <v>1260</v>
      </c>
      <c r="K500">
        <v>3</v>
      </c>
      <c r="L500" s="1" t="s">
        <v>39</v>
      </c>
      <c r="M500">
        <v>82</v>
      </c>
      <c r="N500">
        <v>3</v>
      </c>
      <c r="O500">
        <v>2</v>
      </c>
      <c r="P500" s="1" t="s">
        <v>57</v>
      </c>
      <c r="Q500">
        <v>4</v>
      </c>
      <c r="R500" s="1" t="s">
        <v>50</v>
      </c>
      <c r="S500">
        <v>26492</v>
      </c>
      <c r="T500">
        <v>16816</v>
      </c>
      <c r="U500">
        <v>1</v>
      </c>
      <c r="V500" s="1" t="s">
        <v>42</v>
      </c>
      <c r="W500" s="1" t="s">
        <v>43</v>
      </c>
      <c r="X500">
        <v>11</v>
      </c>
      <c r="Y500">
        <v>3</v>
      </c>
      <c r="Z500">
        <v>2</v>
      </c>
      <c r="AA500">
        <v>80</v>
      </c>
      <c r="AB500">
        <v>2</v>
      </c>
      <c r="AC500">
        <v>6</v>
      </c>
      <c r="AD500">
        <v>2</v>
      </c>
      <c r="AE500">
        <v>3</v>
      </c>
      <c r="AF500">
        <v>6</v>
      </c>
      <c r="AG500">
        <v>0</v>
      </c>
      <c r="AH500">
        <v>1</v>
      </c>
      <c r="AI500">
        <v>0</v>
      </c>
    </row>
    <row r="501" spans="1:35" x14ac:dyDescent="0.25">
      <c r="A501">
        <v>48</v>
      </c>
      <c r="B501" s="1" t="s">
        <v>35</v>
      </c>
      <c r="C501" s="1" t="s">
        <v>44</v>
      </c>
      <c r="D501">
        <v>715</v>
      </c>
      <c r="E501" s="1" t="s">
        <v>37</v>
      </c>
      <c r="F501">
        <v>1</v>
      </c>
      <c r="G501">
        <v>3</v>
      </c>
      <c r="H501" s="1" t="s">
        <v>38</v>
      </c>
      <c r="I501">
        <v>1</v>
      </c>
      <c r="J501">
        <v>1263</v>
      </c>
      <c r="K501">
        <v>4</v>
      </c>
      <c r="L501" s="1" t="s">
        <v>39</v>
      </c>
      <c r="M501">
        <v>76</v>
      </c>
      <c r="N501">
        <v>2</v>
      </c>
      <c r="O501">
        <v>5</v>
      </c>
      <c r="P501" s="1" t="s">
        <v>55</v>
      </c>
      <c r="Q501">
        <v>4</v>
      </c>
      <c r="R501" s="1" t="s">
        <v>47</v>
      </c>
      <c r="S501">
        <v>73060</v>
      </c>
      <c r="T501">
        <v>34932</v>
      </c>
      <c r="U501">
        <v>6</v>
      </c>
      <c r="V501" s="1" t="s">
        <v>42</v>
      </c>
      <c r="W501" s="1" t="s">
        <v>35</v>
      </c>
      <c r="X501">
        <v>12</v>
      </c>
      <c r="Y501">
        <v>3</v>
      </c>
      <c r="Z501">
        <v>3</v>
      </c>
      <c r="AA501">
        <v>80</v>
      </c>
      <c r="AB501">
        <v>0</v>
      </c>
      <c r="AC501">
        <v>25</v>
      </c>
      <c r="AD501">
        <v>3</v>
      </c>
      <c r="AE501">
        <v>4</v>
      </c>
      <c r="AF501">
        <v>1</v>
      </c>
      <c r="AG501">
        <v>0</v>
      </c>
      <c r="AH501">
        <v>0</v>
      </c>
      <c r="AI501">
        <v>0</v>
      </c>
    </row>
    <row r="502" spans="1:35" x14ac:dyDescent="0.25">
      <c r="A502">
        <v>29</v>
      </c>
      <c r="B502" s="1" t="s">
        <v>35</v>
      </c>
      <c r="C502" s="1" t="s">
        <v>44</v>
      </c>
      <c r="D502">
        <v>694</v>
      </c>
      <c r="E502" s="1" t="s">
        <v>37</v>
      </c>
      <c r="F502">
        <v>1</v>
      </c>
      <c r="G502">
        <v>3</v>
      </c>
      <c r="H502" s="1" t="s">
        <v>38</v>
      </c>
      <c r="I502">
        <v>1</v>
      </c>
      <c r="J502">
        <v>1264</v>
      </c>
      <c r="K502">
        <v>4</v>
      </c>
      <c r="L502" s="1" t="s">
        <v>49</v>
      </c>
      <c r="M502">
        <v>87</v>
      </c>
      <c r="N502">
        <v>2</v>
      </c>
      <c r="O502">
        <v>4</v>
      </c>
      <c r="P502" s="1" t="s">
        <v>55</v>
      </c>
      <c r="Q502">
        <v>4</v>
      </c>
      <c r="R502" s="1" t="s">
        <v>50</v>
      </c>
      <c r="S502">
        <v>64496</v>
      </c>
      <c r="T502">
        <v>13692</v>
      </c>
      <c r="U502">
        <v>3</v>
      </c>
      <c r="V502" s="1" t="s">
        <v>42</v>
      </c>
      <c r="W502" s="1" t="s">
        <v>35</v>
      </c>
      <c r="X502">
        <v>14</v>
      </c>
      <c r="Y502">
        <v>3</v>
      </c>
      <c r="Z502">
        <v>2</v>
      </c>
      <c r="AA502">
        <v>80</v>
      </c>
      <c r="AB502">
        <v>2</v>
      </c>
      <c r="AC502">
        <v>9</v>
      </c>
      <c r="AD502">
        <v>2</v>
      </c>
      <c r="AE502">
        <v>2</v>
      </c>
      <c r="AF502">
        <v>7</v>
      </c>
      <c r="AG502">
        <v>7</v>
      </c>
      <c r="AH502">
        <v>1</v>
      </c>
      <c r="AI502">
        <v>7</v>
      </c>
    </row>
    <row r="503" spans="1:35" x14ac:dyDescent="0.25">
      <c r="A503">
        <v>34</v>
      </c>
      <c r="B503" s="1" t="s">
        <v>35</v>
      </c>
      <c r="C503" s="1" t="s">
        <v>44</v>
      </c>
      <c r="D503">
        <v>1320</v>
      </c>
      <c r="E503" s="1" t="s">
        <v>37</v>
      </c>
      <c r="F503">
        <v>20</v>
      </c>
      <c r="G503">
        <v>3</v>
      </c>
      <c r="H503" s="1" t="s">
        <v>60</v>
      </c>
      <c r="I503">
        <v>1</v>
      </c>
      <c r="J503">
        <v>1265</v>
      </c>
      <c r="K503">
        <v>3</v>
      </c>
      <c r="L503" s="1" t="s">
        <v>49</v>
      </c>
      <c r="M503">
        <v>89</v>
      </c>
      <c r="N503">
        <v>4</v>
      </c>
      <c r="O503">
        <v>1</v>
      </c>
      <c r="P503" s="1" t="s">
        <v>40</v>
      </c>
      <c r="Q503">
        <v>3</v>
      </c>
      <c r="R503" s="1" t="s">
        <v>41</v>
      </c>
      <c r="S503">
        <v>10340</v>
      </c>
      <c r="T503">
        <v>86572</v>
      </c>
      <c r="U503">
        <v>0</v>
      </c>
      <c r="V503" s="1" t="s">
        <v>42</v>
      </c>
      <c r="W503" s="1" t="s">
        <v>35</v>
      </c>
      <c r="X503">
        <v>17</v>
      </c>
      <c r="Y503">
        <v>3</v>
      </c>
      <c r="Z503">
        <v>4</v>
      </c>
      <c r="AA503">
        <v>80</v>
      </c>
      <c r="AB503">
        <v>0</v>
      </c>
      <c r="AC503">
        <v>2</v>
      </c>
      <c r="AD503">
        <v>5</v>
      </c>
      <c r="AE503">
        <v>2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19</v>
      </c>
      <c r="B504" s="1" t="s">
        <v>35</v>
      </c>
      <c r="C504" s="1" t="s">
        <v>44</v>
      </c>
      <c r="D504">
        <v>265</v>
      </c>
      <c r="E504" s="1" t="s">
        <v>37</v>
      </c>
      <c r="F504">
        <v>25</v>
      </c>
      <c r="G504">
        <v>3</v>
      </c>
      <c r="H504" s="1" t="s">
        <v>38</v>
      </c>
      <c r="I504">
        <v>1</v>
      </c>
      <c r="J504">
        <v>1269</v>
      </c>
      <c r="K504">
        <v>2</v>
      </c>
      <c r="L504" s="1" t="s">
        <v>49</v>
      </c>
      <c r="M504">
        <v>57</v>
      </c>
      <c r="N504">
        <v>4</v>
      </c>
      <c r="O504">
        <v>1</v>
      </c>
      <c r="P504" s="1" t="s">
        <v>40</v>
      </c>
      <c r="Q504">
        <v>4</v>
      </c>
      <c r="R504" s="1" t="s">
        <v>47</v>
      </c>
      <c r="S504">
        <v>11976</v>
      </c>
      <c r="T504">
        <v>84884</v>
      </c>
      <c r="U504">
        <v>1</v>
      </c>
      <c r="V504" s="1" t="s">
        <v>42</v>
      </c>
      <c r="W504" s="1" t="s">
        <v>43</v>
      </c>
      <c r="X504">
        <v>12</v>
      </c>
      <c r="Y504">
        <v>3</v>
      </c>
      <c r="Z504">
        <v>4</v>
      </c>
      <c r="AA504">
        <v>80</v>
      </c>
      <c r="AB504">
        <v>0</v>
      </c>
      <c r="AC504">
        <v>1</v>
      </c>
      <c r="AD504">
        <v>2</v>
      </c>
      <c r="AE504">
        <v>3</v>
      </c>
      <c r="AF504">
        <v>1</v>
      </c>
      <c r="AG504">
        <v>0</v>
      </c>
      <c r="AH504">
        <v>0</v>
      </c>
      <c r="AI504">
        <v>1</v>
      </c>
    </row>
    <row r="505" spans="1:35" x14ac:dyDescent="0.25">
      <c r="A505">
        <v>23</v>
      </c>
      <c r="B505" s="1" t="s">
        <v>35</v>
      </c>
      <c r="C505" s="1" t="s">
        <v>44</v>
      </c>
      <c r="D505">
        <v>373</v>
      </c>
      <c r="E505" s="1" t="s">
        <v>37</v>
      </c>
      <c r="F505">
        <v>1</v>
      </c>
      <c r="G505">
        <v>2</v>
      </c>
      <c r="H505" s="1" t="s">
        <v>38</v>
      </c>
      <c r="I505">
        <v>1</v>
      </c>
      <c r="J505">
        <v>1270</v>
      </c>
      <c r="K505">
        <v>4</v>
      </c>
      <c r="L505" s="1" t="s">
        <v>39</v>
      </c>
      <c r="M505">
        <v>47</v>
      </c>
      <c r="N505">
        <v>3</v>
      </c>
      <c r="O505">
        <v>1</v>
      </c>
      <c r="P505" s="1" t="s">
        <v>40</v>
      </c>
      <c r="Q505">
        <v>3</v>
      </c>
      <c r="R505" s="1" t="s">
        <v>41</v>
      </c>
      <c r="S505">
        <v>4892</v>
      </c>
      <c r="T505">
        <v>67604</v>
      </c>
      <c r="U505">
        <v>1</v>
      </c>
      <c r="V505" s="1" t="s">
        <v>42</v>
      </c>
      <c r="W505" s="1" t="s">
        <v>35</v>
      </c>
      <c r="X505">
        <v>22</v>
      </c>
      <c r="Y505">
        <v>4</v>
      </c>
      <c r="Z505">
        <v>4</v>
      </c>
      <c r="AA505">
        <v>80</v>
      </c>
      <c r="AB505">
        <v>1</v>
      </c>
      <c r="AC505">
        <v>1</v>
      </c>
      <c r="AD505">
        <v>2</v>
      </c>
      <c r="AE505">
        <v>3</v>
      </c>
      <c r="AF505">
        <v>1</v>
      </c>
      <c r="AG505">
        <v>0</v>
      </c>
      <c r="AH505">
        <v>0</v>
      </c>
      <c r="AI505">
        <v>1</v>
      </c>
    </row>
    <row r="506" spans="1:35" x14ac:dyDescent="0.25">
      <c r="A506">
        <v>25</v>
      </c>
      <c r="B506" s="1" t="s">
        <v>43</v>
      </c>
      <c r="C506" s="1" t="s">
        <v>36</v>
      </c>
      <c r="D506">
        <v>599</v>
      </c>
      <c r="E506" s="1" t="s">
        <v>53</v>
      </c>
      <c r="F506">
        <v>24</v>
      </c>
      <c r="G506">
        <v>1</v>
      </c>
      <c r="H506" s="1" t="s">
        <v>38</v>
      </c>
      <c r="I506">
        <v>1</v>
      </c>
      <c r="J506">
        <v>1273</v>
      </c>
      <c r="K506">
        <v>3</v>
      </c>
      <c r="L506" s="1" t="s">
        <v>39</v>
      </c>
      <c r="M506">
        <v>73</v>
      </c>
      <c r="N506">
        <v>1</v>
      </c>
      <c r="O506">
        <v>1</v>
      </c>
      <c r="P506" s="1" t="s">
        <v>54</v>
      </c>
      <c r="Q506">
        <v>4</v>
      </c>
      <c r="R506" s="1" t="s">
        <v>47</v>
      </c>
      <c r="S506">
        <v>4472</v>
      </c>
      <c r="T506">
        <v>32160</v>
      </c>
      <c r="U506">
        <v>1</v>
      </c>
      <c r="V506" s="1" t="s">
        <v>42</v>
      </c>
      <c r="W506" s="1" t="s">
        <v>43</v>
      </c>
      <c r="X506">
        <v>14</v>
      </c>
      <c r="Y506">
        <v>3</v>
      </c>
      <c r="Z506">
        <v>4</v>
      </c>
      <c r="AA506">
        <v>80</v>
      </c>
      <c r="AB506">
        <v>0</v>
      </c>
      <c r="AC506">
        <v>1</v>
      </c>
      <c r="AD506">
        <v>4</v>
      </c>
      <c r="AE506">
        <v>3</v>
      </c>
      <c r="AF506">
        <v>1</v>
      </c>
      <c r="AG506">
        <v>0</v>
      </c>
      <c r="AH506">
        <v>1</v>
      </c>
      <c r="AI506">
        <v>0</v>
      </c>
    </row>
    <row r="507" spans="1:35" x14ac:dyDescent="0.25">
      <c r="A507">
        <v>26</v>
      </c>
      <c r="B507" s="1" t="s">
        <v>35</v>
      </c>
      <c r="C507" s="1" t="s">
        <v>44</v>
      </c>
      <c r="D507">
        <v>583</v>
      </c>
      <c r="E507" s="1" t="s">
        <v>37</v>
      </c>
      <c r="F507">
        <v>4</v>
      </c>
      <c r="G507">
        <v>2</v>
      </c>
      <c r="H507" s="1" t="s">
        <v>38</v>
      </c>
      <c r="I507">
        <v>1</v>
      </c>
      <c r="J507">
        <v>1275</v>
      </c>
      <c r="K507">
        <v>3</v>
      </c>
      <c r="L507" s="1" t="s">
        <v>39</v>
      </c>
      <c r="M507">
        <v>53</v>
      </c>
      <c r="N507">
        <v>3</v>
      </c>
      <c r="O507">
        <v>1</v>
      </c>
      <c r="P507" s="1" t="s">
        <v>40</v>
      </c>
      <c r="Q507">
        <v>4</v>
      </c>
      <c r="R507" s="1" t="s">
        <v>47</v>
      </c>
      <c r="S507">
        <v>11500</v>
      </c>
      <c r="T507">
        <v>39892</v>
      </c>
      <c r="U507">
        <v>1</v>
      </c>
      <c r="V507" s="1" t="s">
        <v>42</v>
      </c>
      <c r="W507" s="1" t="s">
        <v>43</v>
      </c>
      <c r="X507">
        <v>20</v>
      </c>
      <c r="Y507">
        <v>4</v>
      </c>
      <c r="Z507">
        <v>2</v>
      </c>
      <c r="AA507">
        <v>80</v>
      </c>
      <c r="AB507">
        <v>0</v>
      </c>
      <c r="AC507">
        <v>8</v>
      </c>
      <c r="AD507">
        <v>2</v>
      </c>
      <c r="AE507">
        <v>2</v>
      </c>
      <c r="AF507">
        <v>8</v>
      </c>
      <c r="AG507">
        <v>5</v>
      </c>
      <c r="AH507">
        <v>2</v>
      </c>
      <c r="AI507">
        <v>2</v>
      </c>
    </row>
    <row r="508" spans="1:35" x14ac:dyDescent="0.25">
      <c r="A508">
        <v>55</v>
      </c>
      <c r="B508" s="1" t="s">
        <v>35</v>
      </c>
      <c r="C508" s="1" t="s">
        <v>52</v>
      </c>
      <c r="D508">
        <v>177</v>
      </c>
      <c r="E508" s="1" t="s">
        <v>37</v>
      </c>
      <c r="F508">
        <v>8</v>
      </c>
      <c r="G508">
        <v>1</v>
      </c>
      <c r="H508" s="1" t="s">
        <v>48</v>
      </c>
      <c r="I508">
        <v>1</v>
      </c>
      <c r="J508">
        <v>1278</v>
      </c>
      <c r="K508">
        <v>4</v>
      </c>
      <c r="L508" s="1" t="s">
        <v>39</v>
      </c>
      <c r="M508">
        <v>37</v>
      </c>
      <c r="N508">
        <v>2</v>
      </c>
      <c r="O508">
        <v>4</v>
      </c>
      <c r="P508" s="1" t="s">
        <v>57</v>
      </c>
      <c r="Q508">
        <v>2</v>
      </c>
      <c r="R508" s="1" t="s">
        <v>50</v>
      </c>
      <c r="S508">
        <v>54308</v>
      </c>
      <c r="T508">
        <v>102368</v>
      </c>
      <c r="U508">
        <v>1</v>
      </c>
      <c r="V508" s="1" t="s">
        <v>42</v>
      </c>
      <c r="W508" s="1" t="s">
        <v>43</v>
      </c>
      <c r="X508">
        <v>15</v>
      </c>
      <c r="Y508">
        <v>3</v>
      </c>
      <c r="Z508">
        <v>4</v>
      </c>
      <c r="AA508">
        <v>80</v>
      </c>
      <c r="AB508">
        <v>1</v>
      </c>
      <c r="AC508">
        <v>34</v>
      </c>
      <c r="AD508">
        <v>3</v>
      </c>
      <c r="AE508">
        <v>3</v>
      </c>
      <c r="AF508">
        <v>33</v>
      </c>
      <c r="AG508">
        <v>9</v>
      </c>
      <c r="AH508">
        <v>15</v>
      </c>
      <c r="AI508">
        <v>0</v>
      </c>
    </row>
    <row r="509" spans="1:35" x14ac:dyDescent="0.25">
      <c r="A509">
        <v>21</v>
      </c>
      <c r="B509" s="1" t="s">
        <v>43</v>
      </c>
      <c r="C509" s="1" t="s">
        <v>36</v>
      </c>
      <c r="D509">
        <v>251</v>
      </c>
      <c r="E509" s="1" t="s">
        <v>37</v>
      </c>
      <c r="F509">
        <v>10</v>
      </c>
      <c r="G509">
        <v>2</v>
      </c>
      <c r="H509" s="1" t="s">
        <v>38</v>
      </c>
      <c r="I509">
        <v>1</v>
      </c>
      <c r="J509">
        <v>1279</v>
      </c>
      <c r="K509">
        <v>1</v>
      </c>
      <c r="L509" s="1" t="s">
        <v>49</v>
      </c>
      <c r="M509">
        <v>45</v>
      </c>
      <c r="N509">
        <v>2</v>
      </c>
      <c r="O509">
        <v>1</v>
      </c>
      <c r="P509" s="1" t="s">
        <v>46</v>
      </c>
      <c r="Q509">
        <v>3</v>
      </c>
      <c r="R509" s="1" t="s">
        <v>47</v>
      </c>
      <c r="S509">
        <v>10500</v>
      </c>
      <c r="T509">
        <v>101232</v>
      </c>
      <c r="U509">
        <v>1</v>
      </c>
      <c r="V509" s="1" t="s">
        <v>42</v>
      </c>
      <c r="W509" s="1" t="s">
        <v>35</v>
      </c>
      <c r="X509">
        <v>20</v>
      </c>
      <c r="Y509">
        <v>4</v>
      </c>
      <c r="Z509">
        <v>3</v>
      </c>
      <c r="AA509">
        <v>80</v>
      </c>
      <c r="AB509">
        <v>0</v>
      </c>
      <c r="AC509">
        <v>2</v>
      </c>
      <c r="AD509">
        <v>2</v>
      </c>
      <c r="AE509">
        <v>1</v>
      </c>
      <c r="AF509">
        <v>2</v>
      </c>
      <c r="AG509">
        <v>2</v>
      </c>
      <c r="AH509">
        <v>2</v>
      </c>
      <c r="AI509">
        <v>2</v>
      </c>
    </row>
    <row r="510" spans="1:35" x14ac:dyDescent="0.25">
      <c r="A510">
        <v>34</v>
      </c>
      <c r="B510" s="1" t="s">
        <v>35</v>
      </c>
      <c r="C510" s="1" t="s">
        <v>44</v>
      </c>
      <c r="D510">
        <v>131</v>
      </c>
      <c r="E510" s="1" t="s">
        <v>53</v>
      </c>
      <c r="F510">
        <v>2</v>
      </c>
      <c r="G510">
        <v>3</v>
      </c>
      <c r="H510" s="1" t="s">
        <v>58</v>
      </c>
      <c r="I510">
        <v>1</v>
      </c>
      <c r="J510">
        <v>1281</v>
      </c>
      <c r="K510">
        <v>3</v>
      </c>
      <c r="L510" s="1" t="s">
        <v>49</v>
      </c>
      <c r="M510">
        <v>86</v>
      </c>
      <c r="N510">
        <v>3</v>
      </c>
      <c r="O510">
        <v>2</v>
      </c>
      <c r="P510" s="1" t="s">
        <v>59</v>
      </c>
      <c r="Q510">
        <v>1</v>
      </c>
      <c r="R510" s="1" t="s">
        <v>47</v>
      </c>
      <c r="S510">
        <v>18152</v>
      </c>
      <c r="T510">
        <v>24156</v>
      </c>
      <c r="U510">
        <v>0</v>
      </c>
      <c r="V510" s="1" t="s">
        <v>42</v>
      </c>
      <c r="W510" s="1" t="s">
        <v>43</v>
      </c>
      <c r="X510">
        <v>12</v>
      </c>
      <c r="Y510">
        <v>3</v>
      </c>
      <c r="Z510">
        <v>4</v>
      </c>
      <c r="AA510">
        <v>80</v>
      </c>
      <c r="AB510">
        <v>0</v>
      </c>
      <c r="AC510">
        <v>4</v>
      </c>
      <c r="AD510">
        <v>3</v>
      </c>
      <c r="AE510">
        <v>3</v>
      </c>
      <c r="AF510">
        <v>3</v>
      </c>
      <c r="AG510">
        <v>2</v>
      </c>
      <c r="AH510">
        <v>0</v>
      </c>
      <c r="AI510">
        <v>2</v>
      </c>
    </row>
    <row r="511" spans="1:35" x14ac:dyDescent="0.25">
      <c r="A511">
        <v>51</v>
      </c>
      <c r="B511" s="1" t="s">
        <v>35</v>
      </c>
      <c r="C511" s="1" t="s">
        <v>36</v>
      </c>
      <c r="D511">
        <v>237</v>
      </c>
      <c r="E511" s="1" t="s">
        <v>53</v>
      </c>
      <c r="F511">
        <v>9</v>
      </c>
      <c r="G511">
        <v>3</v>
      </c>
      <c r="H511" s="1" t="s">
        <v>38</v>
      </c>
      <c r="I511">
        <v>1</v>
      </c>
      <c r="J511">
        <v>1282</v>
      </c>
      <c r="K511">
        <v>4</v>
      </c>
      <c r="L511" s="1" t="s">
        <v>39</v>
      </c>
      <c r="M511">
        <v>83</v>
      </c>
      <c r="N511">
        <v>3</v>
      </c>
      <c r="O511">
        <v>5</v>
      </c>
      <c r="P511" s="1" t="s">
        <v>56</v>
      </c>
      <c r="Q511">
        <v>2</v>
      </c>
      <c r="R511" s="1" t="s">
        <v>50</v>
      </c>
      <c r="S511">
        <v>79388</v>
      </c>
      <c r="T511">
        <v>76784</v>
      </c>
      <c r="U511">
        <v>4</v>
      </c>
      <c r="V511" s="1" t="s">
        <v>42</v>
      </c>
      <c r="W511" s="1" t="s">
        <v>43</v>
      </c>
      <c r="X511">
        <v>24</v>
      </c>
      <c r="Y511">
        <v>4</v>
      </c>
      <c r="Z511">
        <v>1</v>
      </c>
      <c r="AA511">
        <v>80</v>
      </c>
      <c r="AB511">
        <v>1</v>
      </c>
      <c r="AC511">
        <v>31</v>
      </c>
      <c r="AD511">
        <v>5</v>
      </c>
      <c r="AE511">
        <v>2</v>
      </c>
      <c r="AF511">
        <v>29</v>
      </c>
      <c r="AG511">
        <v>10</v>
      </c>
      <c r="AH511">
        <v>11</v>
      </c>
      <c r="AI511">
        <v>10</v>
      </c>
    </row>
    <row r="512" spans="1:35" x14ac:dyDescent="0.25">
      <c r="A512">
        <v>59</v>
      </c>
      <c r="B512" s="1" t="s">
        <v>35</v>
      </c>
      <c r="C512" s="1" t="s">
        <v>44</v>
      </c>
      <c r="D512">
        <v>1429</v>
      </c>
      <c r="E512" s="1" t="s">
        <v>37</v>
      </c>
      <c r="F512">
        <v>18</v>
      </c>
      <c r="G512">
        <v>4</v>
      </c>
      <c r="H512" s="1" t="s">
        <v>48</v>
      </c>
      <c r="I512">
        <v>1</v>
      </c>
      <c r="J512">
        <v>1283</v>
      </c>
      <c r="K512">
        <v>4</v>
      </c>
      <c r="L512" s="1" t="s">
        <v>39</v>
      </c>
      <c r="M512">
        <v>67</v>
      </c>
      <c r="N512">
        <v>3</v>
      </c>
      <c r="O512">
        <v>3</v>
      </c>
      <c r="P512" s="1" t="s">
        <v>51</v>
      </c>
      <c r="Q512">
        <v>4</v>
      </c>
      <c r="R512" s="1" t="s">
        <v>47</v>
      </c>
      <c r="S512">
        <v>42048</v>
      </c>
      <c r="T512">
        <v>80008</v>
      </c>
      <c r="U512">
        <v>6</v>
      </c>
      <c r="V512" s="1" t="s">
        <v>42</v>
      </c>
      <c r="W512" s="1" t="s">
        <v>35</v>
      </c>
      <c r="X512">
        <v>12</v>
      </c>
      <c r="Y512">
        <v>3</v>
      </c>
      <c r="Z512">
        <v>4</v>
      </c>
      <c r="AA512">
        <v>80</v>
      </c>
      <c r="AB512">
        <v>0</v>
      </c>
      <c r="AC512">
        <v>25</v>
      </c>
      <c r="AD512">
        <v>6</v>
      </c>
      <c r="AE512">
        <v>2</v>
      </c>
      <c r="AF512">
        <v>9</v>
      </c>
      <c r="AG512">
        <v>7</v>
      </c>
      <c r="AH512">
        <v>5</v>
      </c>
      <c r="AI512">
        <v>4</v>
      </c>
    </row>
    <row r="513" spans="1:35" x14ac:dyDescent="0.25">
      <c r="A513">
        <v>34</v>
      </c>
      <c r="B513" s="1" t="s">
        <v>35</v>
      </c>
      <c r="C513" s="1" t="s">
        <v>36</v>
      </c>
      <c r="D513">
        <v>648</v>
      </c>
      <c r="E513" s="1" t="s">
        <v>61</v>
      </c>
      <c r="F513">
        <v>11</v>
      </c>
      <c r="G513">
        <v>3</v>
      </c>
      <c r="H513" s="1" t="s">
        <v>38</v>
      </c>
      <c r="I513">
        <v>1</v>
      </c>
      <c r="J513">
        <v>1289</v>
      </c>
      <c r="K513">
        <v>3</v>
      </c>
      <c r="L513" s="1" t="s">
        <v>39</v>
      </c>
      <c r="M513">
        <v>56</v>
      </c>
      <c r="N513">
        <v>2</v>
      </c>
      <c r="O513">
        <v>2</v>
      </c>
      <c r="P513" s="1" t="s">
        <v>61</v>
      </c>
      <c r="Q513">
        <v>2</v>
      </c>
      <c r="R513" s="1" t="s">
        <v>41</v>
      </c>
      <c r="S513">
        <v>17960</v>
      </c>
      <c r="T513">
        <v>87332</v>
      </c>
      <c r="U513">
        <v>4</v>
      </c>
      <c r="V513" s="1" t="s">
        <v>42</v>
      </c>
      <c r="W513" s="1" t="s">
        <v>35</v>
      </c>
      <c r="X513">
        <v>11</v>
      </c>
      <c r="Y513">
        <v>3</v>
      </c>
      <c r="Z513">
        <v>4</v>
      </c>
      <c r="AA513">
        <v>80</v>
      </c>
      <c r="AB513">
        <v>2</v>
      </c>
      <c r="AC513">
        <v>14</v>
      </c>
      <c r="AD513">
        <v>5</v>
      </c>
      <c r="AE513">
        <v>4</v>
      </c>
      <c r="AF513">
        <v>10</v>
      </c>
      <c r="AG513">
        <v>9</v>
      </c>
      <c r="AH513">
        <v>1</v>
      </c>
      <c r="AI513">
        <v>8</v>
      </c>
    </row>
    <row r="514" spans="1:35" x14ac:dyDescent="0.25">
      <c r="A514">
        <v>35</v>
      </c>
      <c r="B514" s="1" t="s">
        <v>35</v>
      </c>
      <c r="C514" s="1" t="s">
        <v>44</v>
      </c>
      <c r="D514">
        <v>735</v>
      </c>
      <c r="E514" s="1" t="s">
        <v>37</v>
      </c>
      <c r="F514">
        <v>6</v>
      </c>
      <c r="G514">
        <v>1</v>
      </c>
      <c r="H514" s="1" t="s">
        <v>38</v>
      </c>
      <c r="I514">
        <v>1</v>
      </c>
      <c r="J514">
        <v>1291</v>
      </c>
      <c r="K514">
        <v>3</v>
      </c>
      <c r="L514" s="1" t="s">
        <v>39</v>
      </c>
      <c r="M514">
        <v>66</v>
      </c>
      <c r="N514">
        <v>3</v>
      </c>
      <c r="O514">
        <v>1</v>
      </c>
      <c r="P514" s="1" t="s">
        <v>40</v>
      </c>
      <c r="Q514">
        <v>3</v>
      </c>
      <c r="R514" s="1" t="s">
        <v>41</v>
      </c>
      <c r="S514">
        <v>14024</v>
      </c>
      <c r="T514">
        <v>24080</v>
      </c>
      <c r="U514">
        <v>0</v>
      </c>
      <c r="V514" s="1" t="s">
        <v>42</v>
      </c>
      <c r="W514" s="1" t="s">
        <v>43</v>
      </c>
      <c r="X514">
        <v>14</v>
      </c>
      <c r="Y514">
        <v>3</v>
      </c>
      <c r="Z514">
        <v>4</v>
      </c>
      <c r="AA514">
        <v>80</v>
      </c>
      <c r="AB514">
        <v>0</v>
      </c>
      <c r="AC514">
        <v>4</v>
      </c>
      <c r="AD514">
        <v>3</v>
      </c>
      <c r="AE514">
        <v>3</v>
      </c>
      <c r="AF514">
        <v>3</v>
      </c>
      <c r="AG514">
        <v>2</v>
      </c>
      <c r="AH514">
        <v>2</v>
      </c>
      <c r="AI514">
        <v>2</v>
      </c>
    </row>
    <row r="515" spans="1:35" x14ac:dyDescent="0.25">
      <c r="A515">
        <v>42</v>
      </c>
      <c r="B515" s="1" t="s">
        <v>35</v>
      </c>
      <c r="C515" s="1" t="s">
        <v>44</v>
      </c>
      <c r="D515">
        <v>603</v>
      </c>
      <c r="E515" s="1" t="s">
        <v>37</v>
      </c>
      <c r="F515">
        <v>7</v>
      </c>
      <c r="G515">
        <v>4</v>
      </c>
      <c r="H515" s="1" t="s">
        <v>48</v>
      </c>
      <c r="I515">
        <v>1</v>
      </c>
      <c r="J515">
        <v>1292</v>
      </c>
      <c r="K515">
        <v>2</v>
      </c>
      <c r="L515" s="1" t="s">
        <v>49</v>
      </c>
      <c r="M515">
        <v>78</v>
      </c>
      <c r="N515">
        <v>4</v>
      </c>
      <c r="O515">
        <v>2</v>
      </c>
      <c r="P515" s="1" t="s">
        <v>40</v>
      </c>
      <c r="Q515">
        <v>2</v>
      </c>
      <c r="R515" s="1" t="s">
        <v>41</v>
      </c>
      <c r="S515">
        <v>9488</v>
      </c>
      <c r="T515">
        <v>22512</v>
      </c>
      <c r="U515">
        <v>6</v>
      </c>
      <c r="V515" s="1" t="s">
        <v>42</v>
      </c>
      <c r="W515" s="1" t="s">
        <v>43</v>
      </c>
      <c r="X515">
        <v>16</v>
      </c>
      <c r="Y515">
        <v>3</v>
      </c>
      <c r="Z515">
        <v>4</v>
      </c>
      <c r="AA515">
        <v>80</v>
      </c>
      <c r="AB515">
        <v>0</v>
      </c>
      <c r="AC515">
        <v>18</v>
      </c>
      <c r="AD515">
        <v>2</v>
      </c>
      <c r="AE515">
        <v>3</v>
      </c>
      <c r="AF515">
        <v>1</v>
      </c>
      <c r="AG515">
        <v>0</v>
      </c>
      <c r="AH515">
        <v>0</v>
      </c>
      <c r="AI515">
        <v>0</v>
      </c>
    </row>
    <row r="516" spans="1:35" x14ac:dyDescent="0.25">
      <c r="A516">
        <v>43</v>
      </c>
      <c r="B516" s="1" t="s">
        <v>35</v>
      </c>
      <c r="C516" s="1" t="s">
        <v>44</v>
      </c>
      <c r="D516">
        <v>531</v>
      </c>
      <c r="E516" s="1" t="s">
        <v>53</v>
      </c>
      <c r="F516">
        <v>4</v>
      </c>
      <c r="G516">
        <v>4</v>
      </c>
      <c r="H516" s="1" t="s">
        <v>58</v>
      </c>
      <c r="I516">
        <v>1</v>
      </c>
      <c r="J516">
        <v>1293</v>
      </c>
      <c r="K516">
        <v>4</v>
      </c>
      <c r="L516" s="1" t="s">
        <v>49</v>
      </c>
      <c r="M516">
        <v>56</v>
      </c>
      <c r="N516">
        <v>2</v>
      </c>
      <c r="O516">
        <v>3</v>
      </c>
      <c r="P516" s="1" t="s">
        <v>59</v>
      </c>
      <c r="Q516">
        <v>4</v>
      </c>
      <c r="R516" s="1" t="s">
        <v>47</v>
      </c>
      <c r="S516">
        <v>40924</v>
      </c>
      <c r="T516">
        <v>81456</v>
      </c>
      <c r="U516">
        <v>3</v>
      </c>
      <c r="V516" s="1" t="s">
        <v>42</v>
      </c>
      <c r="W516" s="1" t="s">
        <v>35</v>
      </c>
      <c r="X516">
        <v>14</v>
      </c>
      <c r="Y516">
        <v>3</v>
      </c>
      <c r="Z516">
        <v>4</v>
      </c>
      <c r="AA516">
        <v>80</v>
      </c>
      <c r="AB516">
        <v>0</v>
      </c>
      <c r="AC516">
        <v>23</v>
      </c>
      <c r="AD516">
        <v>3</v>
      </c>
      <c r="AE516">
        <v>4</v>
      </c>
      <c r="AF516">
        <v>21</v>
      </c>
      <c r="AG516">
        <v>7</v>
      </c>
      <c r="AH516">
        <v>15</v>
      </c>
      <c r="AI516">
        <v>17</v>
      </c>
    </row>
    <row r="517" spans="1:35" x14ac:dyDescent="0.25">
      <c r="A517">
        <v>36</v>
      </c>
      <c r="B517" s="1" t="s">
        <v>35</v>
      </c>
      <c r="C517" s="1" t="s">
        <v>44</v>
      </c>
      <c r="D517">
        <v>429</v>
      </c>
      <c r="E517" s="1" t="s">
        <v>37</v>
      </c>
      <c r="F517">
        <v>2</v>
      </c>
      <c r="G517">
        <v>4</v>
      </c>
      <c r="H517" s="1" t="s">
        <v>38</v>
      </c>
      <c r="I517">
        <v>1</v>
      </c>
      <c r="J517">
        <v>1294</v>
      </c>
      <c r="K517">
        <v>3</v>
      </c>
      <c r="L517" s="1" t="s">
        <v>49</v>
      </c>
      <c r="M517">
        <v>53</v>
      </c>
      <c r="N517">
        <v>3</v>
      </c>
      <c r="O517">
        <v>2</v>
      </c>
      <c r="P517" s="1" t="s">
        <v>51</v>
      </c>
      <c r="Q517">
        <v>2</v>
      </c>
      <c r="R517" s="1" t="s">
        <v>47</v>
      </c>
      <c r="S517">
        <v>21640</v>
      </c>
      <c r="T517">
        <v>9292</v>
      </c>
      <c r="U517">
        <v>9</v>
      </c>
      <c r="V517" s="1" t="s">
        <v>42</v>
      </c>
      <c r="W517" s="1" t="s">
        <v>43</v>
      </c>
      <c r="X517">
        <v>11</v>
      </c>
      <c r="Y517">
        <v>3</v>
      </c>
      <c r="Z517">
        <v>4</v>
      </c>
      <c r="AA517">
        <v>80</v>
      </c>
      <c r="AB517">
        <v>0</v>
      </c>
      <c r="AC517">
        <v>18</v>
      </c>
      <c r="AD517">
        <v>2</v>
      </c>
      <c r="AE517">
        <v>3</v>
      </c>
      <c r="AF517">
        <v>16</v>
      </c>
      <c r="AG517">
        <v>14</v>
      </c>
      <c r="AH517">
        <v>5</v>
      </c>
      <c r="AI517">
        <v>12</v>
      </c>
    </row>
    <row r="518" spans="1:35" x14ac:dyDescent="0.25">
      <c r="A518">
        <v>44</v>
      </c>
      <c r="B518" s="1" t="s">
        <v>43</v>
      </c>
      <c r="C518" s="1" t="s">
        <v>44</v>
      </c>
      <c r="D518">
        <v>621</v>
      </c>
      <c r="E518" s="1" t="s">
        <v>37</v>
      </c>
      <c r="F518">
        <v>15</v>
      </c>
      <c r="G518">
        <v>3</v>
      </c>
      <c r="H518" s="1" t="s">
        <v>48</v>
      </c>
      <c r="I518">
        <v>1</v>
      </c>
      <c r="J518">
        <v>1295</v>
      </c>
      <c r="K518">
        <v>1</v>
      </c>
      <c r="L518" s="1" t="s">
        <v>49</v>
      </c>
      <c r="M518">
        <v>73</v>
      </c>
      <c r="N518">
        <v>3</v>
      </c>
      <c r="O518">
        <v>3</v>
      </c>
      <c r="P518" s="1" t="s">
        <v>57</v>
      </c>
      <c r="Q518">
        <v>4</v>
      </c>
      <c r="R518" s="1" t="s">
        <v>41</v>
      </c>
      <c r="S518">
        <v>31912</v>
      </c>
      <c r="T518">
        <v>56300</v>
      </c>
      <c r="U518">
        <v>1</v>
      </c>
      <c r="V518" s="1" t="s">
        <v>42</v>
      </c>
      <c r="W518" s="1" t="s">
        <v>35</v>
      </c>
      <c r="X518">
        <v>11</v>
      </c>
      <c r="Y518">
        <v>3</v>
      </c>
      <c r="Z518">
        <v>4</v>
      </c>
      <c r="AA518">
        <v>80</v>
      </c>
      <c r="AB518">
        <v>1</v>
      </c>
      <c r="AC518">
        <v>10</v>
      </c>
      <c r="AD518">
        <v>2</v>
      </c>
      <c r="AE518">
        <v>3</v>
      </c>
      <c r="AF518">
        <v>10</v>
      </c>
      <c r="AG518">
        <v>7</v>
      </c>
      <c r="AH518">
        <v>0</v>
      </c>
      <c r="AI518">
        <v>5</v>
      </c>
    </row>
    <row r="519" spans="1:35" x14ac:dyDescent="0.25">
      <c r="A519">
        <v>28</v>
      </c>
      <c r="B519" s="1" t="s">
        <v>35</v>
      </c>
      <c r="C519" s="1" t="s">
        <v>36</v>
      </c>
      <c r="D519">
        <v>193</v>
      </c>
      <c r="E519" s="1" t="s">
        <v>37</v>
      </c>
      <c r="F519">
        <v>2</v>
      </c>
      <c r="G519">
        <v>3</v>
      </c>
      <c r="H519" s="1" t="s">
        <v>38</v>
      </c>
      <c r="I519">
        <v>1</v>
      </c>
      <c r="J519">
        <v>1296</v>
      </c>
      <c r="K519">
        <v>4</v>
      </c>
      <c r="L519" s="1" t="s">
        <v>39</v>
      </c>
      <c r="M519">
        <v>52</v>
      </c>
      <c r="N519">
        <v>2</v>
      </c>
      <c r="O519">
        <v>1</v>
      </c>
      <c r="P519" s="1" t="s">
        <v>46</v>
      </c>
      <c r="Q519">
        <v>4</v>
      </c>
      <c r="R519" s="1" t="s">
        <v>41</v>
      </c>
      <c r="S519">
        <v>15468</v>
      </c>
      <c r="T519">
        <v>56888</v>
      </c>
      <c r="U519">
        <v>1</v>
      </c>
      <c r="V519" s="1" t="s">
        <v>42</v>
      </c>
      <c r="W519" s="1" t="s">
        <v>43</v>
      </c>
      <c r="X519">
        <v>12</v>
      </c>
      <c r="Y519">
        <v>3</v>
      </c>
      <c r="Z519">
        <v>2</v>
      </c>
      <c r="AA519">
        <v>80</v>
      </c>
      <c r="AB519">
        <v>1</v>
      </c>
      <c r="AC519">
        <v>2</v>
      </c>
      <c r="AD519">
        <v>2</v>
      </c>
      <c r="AE519">
        <v>3</v>
      </c>
      <c r="AF519">
        <v>2</v>
      </c>
      <c r="AG519">
        <v>2</v>
      </c>
      <c r="AH519">
        <v>2</v>
      </c>
      <c r="AI519">
        <v>2</v>
      </c>
    </row>
    <row r="520" spans="1:35" x14ac:dyDescent="0.25">
      <c r="A520">
        <v>51</v>
      </c>
      <c r="B520" s="1" t="s">
        <v>35</v>
      </c>
      <c r="C520" s="1" t="s">
        <v>36</v>
      </c>
      <c r="D520">
        <v>968</v>
      </c>
      <c r="E520" s="1" t="s">
        <v>37</v>
      </c>
      <c r="F520">
        <v>6</v>
      </c>
      <c r="G520">
        <v>2</v>
      </c>
      <c r="H520" s="1" t="s">
        <v>48</v>
      </c>
      <c r="I520">
        <v>1</v>
      </c>
      <c r="J520">
        <v>1297</v>
      </c>
      <c r="K520">
        <v>2</v>
      </c>
      <c r="L520" s="1" t="s">
        <v>49</v>
      </c>
      <c r="M520">
        <v>40</v>
      </c>
      <c r="N520">
        <v>2</v>
      </c>
      <c r="O520">
        <v>1</v>
      </c>
      <c r="P520" s="1" t="s">
        <v>46</v>
      </c>
      <c r="Q520">
        <v>3</v>
      </c>
      <c r="R520" s="1" t="s">
        <v>47</v>
      </c>
      <c r="S520">
        <v>11352</v>
      </c>
      <c r="T520">
        <v>17028</v>
      </c>
      <c r="U520">
        <v>0</v>
      </c>
      <c r="V520" s="1" t="s">
        <v>42</v>
      </c>
      <c r="W520" s="1" t="s">
        <v>35</v>
      </c>
      <c r="X520">
        <v>14</v>
      </c>
      <c r="Y520">
        <v>3</v>
      </c>
      <c r="Z520">
        <v>2</v>
      </c>
      <c r="AA520">
        <v>80</v>
      </c>
      <c r="AB520">
        <v>0</v>
      </c>
      <c r="AC520">
        <v>8</v>
      </c>
      <c r="AD520">
        <v>6</v>
      </c>
      <c r="AE520">
        <v>2</v>
      </c>
      <c r="AF520">
        <v>7</v>
      </c>
      <c r="AG520">
        <v>0</v>
      </c>
      <c r="AH520">
        <v>7</v>
      </c>
      <c r="AI520">
        <v>7</v>
      </c>
    </row>
    <row r="521" spans="1:35" x14ac:dyDescent="0.25">
      <c r="A521">
        <v>28</v>
      </c>
      <c r="B521" s="1" t="s">
        <v>35</v>
      </c>
      <c r="C521" s="1" t="s">
        <v>44</v>
      </c>
      <c r="D521">
        <v>640</v>
      </c>
      <c r="E521" s="1" t="s">
        <v>37</v>
      </c>
      <c r="F521">
        <v>1</v>
      </c>
      <c r="G521">
        <v>3</v>
      </c>
      <c r="H521" s="1" t="s">
        <v>60</v>
      </c>
      <c r="I521">
        <v>1</v>
      </c>
      <c r="J521">
        <v>1301</v>
      </c>
      <c r="K521">
        <v>4</v>
      </c>
      <c r="L521" s="1" t="s">
        <v>39</v>
      </c>
      <c r="M521">
        <v>84</v>
      </c>
      <c r="N521">
        <v>3</v>
      </c>
      <c r="O521">
        <v>1</v>
      </c>
      <c r="P521" s="1" t="s">
        <v>40</v>
      </c>
      <c r="Q521">
        <v>1</v>
      </c>
      <c r="R521" s="1" t="s">
        <v>47</v>
      </c>
      <c r="S521">
        <v>8320</v>
      </c>
      <c r="T521">
        <v>18928</v>
      </c>
      <c r="U521">
        <v>2</v>
      </c>
      <c r="V521" s="1" t="s">
        <v>42</v>
      </c>
      <c r="W521" s="1" t="s">
        <v>35</v>
      </c>
      <c r="X521">
        <v>11</v>
      </c>
      <c r="Y521">
        <v>3</v>
      </c>
      <c r="Z521">
        <v>2</v>
      </c>
      <c r="AA521">
        <v>80</v>
      </c>
      <c r="AB521">
        <v>0</v>
      </c>
      <c r="AC521">
        <v>5</v>
      </c>
      <c r="AD521">
        <v>2</v>
      </c>
      <c r="AE521">
        <v>2</v>
      </c>
      <c r="AF521">
        <v>3</v>
      </c>
      <c r="AG521">
        <v>2</v>
      </c>
      <c r="AH521">
        <v>1</v>
      </c>
      <c r="AI521">
        <v>2</v>
      </c>
    </row>
    <row r="522" spans="1:35" x14ac:dyDescent="0.25">
      <c r="A522">
        <v>25</v>
      </c>
      <c r="B522" s="1" t="s">
        <v>35</v>
      </c>
      <c r="C522" s="1" t="s">
        <v>44</v>
      </c>
      <c r="D522">
        <v>266</v>
      </c>
      <c r="E522" s="1" t="s">
        <v>37</v>
      </c>
      <c r="F522">
        <v>1</v>
      </c>
      <c r="G522">
        <v>3</v>
      </c>
      <c r="H522" s="1" t="s">
        <v>48</v>
      </c>
      <c r="I522">
        <v>1</v>
      </c>
      <c r="J522">
        <v>1303</v>
      </c>
      <c r="K522">
        <v>4</v>
      </c>
      <c r="L522" s="1" t="s">
        <v>49</v>
      </c>
      <c r="M522">
        <v>40</v>
      </c>
      <c r="N522">
        <v>3</v>
      </c>
      <c r="O522">
        <v>1</v>
      </c>
      <c r="P522" s="1" t="s">
        <v>40</v>
      </c>
      <c r="Q522">
        <v>2</v>
      </c>
      <c r="R522" s="1" t="s">
        <v>47</v>
      </c>
      <c r="S522">
        <v>8384</v>
      </c>
      <c r="T522">
        <v>75320</v>
      </c>
      <c r="U522">
        <v>1</v>
      </c>
      <c r="V522" s="1" t="s">
        <v>42</v>
      </c>
      <c r="W522" s="1" t="s">
        <v>35</v>
      </c>
      <c r="X522">
        <v>18</v>
      </c>
      <c r="Y522">
        <v>3</v>
      </c>
      <c r="Z522">
        <v>4</v>
      </c>
      <c r="AA522">
        <v>80</v>
      </c>
      <c r="AB522">
        <v>0</v>
      </c>
      <c r="AC522">
        <v>2</v>
      </c>
      <c r="AD522">
        <v>3</v>
      </c>
      <c r="AE522">
        <v>2</v>
      </c>
      <c r="AF522">
        <v>2</v>
      </c>
      <c r="AG522">
        <v>2</v>
      </c>
      <c r="AH522">
        <v>2</v>
      </c>
      <c r="AI522">
        <v>1</v>
      </c>
    </row>
    <row r="523" spans="1:35" x14ac:dyDescent="0.25">
      <c r="A523">
        <v>32</v>
      </c>
      <c r="B523" s="1" t="s">
        <v>35</v>
      </c>
      <c r="C523" s="1" t="s">
        <v>44</v>
      </c>
      <c r="D523">
        <v>604</v>
      </c>
      <c r="E523" s="1" t="s">
        <v>53</v>
      </c>
      <c r="F523">
        <v>8</v>
      </c>
      <c r="G523">
        <v>3</v>
      </c>
      <c r="H523" s="1" t="s">
        <v>48</v>
      </c>
      <c r="I523">
        <v>1</v>
      </c>
      <c r="J523">
        <v>1304</v>
      </c>
      <c r="K523">
        <v>3</v>
      </c>
      <c r="L523" s="1" t="s">
        <v>39</v>
      </c>
      <c r="M523">
        <v>56</v>
      </c>
      <c r="N523">
        <v>4</v>
      </c>
      <c r="O523">
        <v>2</v>
      </c>
      <c r="P523" s="1" t="s">
        <v>59</v>
      </c>
      <c r="Q523">
        <v>4</v>
      </c>
      <c r="R523" s="1" t="s">
        <v>41</v>
      </c>
      <c r="S523">
        <v>24836</v>
      </c>
      <c r="T523">
        <v>46772</v>
      </c>
      <c r="U523">
        <v>1</v>
      </c>
      <c r="V523" s="1" t="s">
        <v>42</v>
      </c>
      <c r="W523" s="1" t="s">
        <v>35</v>
      </c>
      <c r="X523">
        <v>15</v>
      </c>
      <c r="Y523">
        <v>3</v>
      </c>
      <c r="Z523">
        <v>3</v>
      </c>
      <c r="AA523">
        <v>80</v>
      </c>
      <c r="AB523">
        <v>2</v>
      </c>
      <c r="AC523">
        <v>10</v>
      </c>
      <c r="AD523">
        <v>4</v>
      </c>
      <c r="AE523">
        <v>4</v>
      </c>
      <c r="AF523">
        <v>10</v>
      </c>
      <c r="AG523">
        <v>7</v>
      </c>
      <c r="AH523">
        <v>0</v>
      </c>
      <c r="AI523">
        <v>8</v>
      </c>
    </row>
    <row r="524" spans="1:35" x14ac:dyDescent="0.25">
      <c r="A524">
        <v>32</v>
      </c>
      <c r="B524" s="1" t="s">
        <v>43</v>
      </c>
      <c r="C524" s="1" t="s">
        <v>44</v>
      </c>
      <c r="D524">
        <v>1089</v>
      </c>
      <c r="E524" s="1" t="s">
        <v>37</v>
      </c>
      <c r="F524">
        <v>7</v>
      </c>
      <c r="G524">
        <v>2</v>
      </c>
      <c r="H524" s="1" t="s">
        <v>38</v>
      </c>
      <c r="I524">
        <v>1</v>
      </c>
      <c r="J524">
        <v>1309</v>
      </c>
      <c r="K524">
        <v>4</v>
      </c>
      <c r="L524" s="1" t="s">
        <v>39</v>
      </c>
      <c r="M524">
        <v>79</v>
      </c>
      <c r="N524">
        <v>3</v>
      </c>
      <c r="O524">
        <v>2</v>
      </c>
      <c r="P524" s="1" t="s">
        <v>46</v>
      </c>
      <c r="Q524">
        <v>3</v>
      </c>
      <c r="R524" s="1" t="s">
        <v>41</v>
      </c>
      <c r="S524">
        <v>19532</v>
      </c>
      <c r="T524">
        <v>91380</v>
      </c>
      <c r="U524">
        <v>1</v>
      </c>
      <c r="V524" s="1" t="s">
        <v>42</v>
      </c>
      <c r="W524" s="1" t="s">
        <v>35</v>
      </c>
      <c r="X524">
        <v>18</v>
      </c>
      <c r="Y524">
        <v>3</v>
      </c>
      <c r="Z524">
        <v>1</v>
      </c>
      <c r="AA524">
        <v>80</v>
      </c>
      <c r="AB524">
        <v>1</v>
      </c>
      <c r="AC524">
        <v>10</v>
      </c>
      <c r="AD524">
        <v>3</v>
      </c>
      <c r="AE524">
        <v>3</v>
      </c>
      <c r="AF524">
        <v>10</v>
      </c>
      <c r="AG524">
        <v>4</v>
      </c>
      <c r="AH524">
        <v>1</v>
      </c>
      <c r="AI524">
        <v>1</v>
      </c>
    </row>
    <row r="525" spans="1:35" x14ac:dyDescent="0.25">
      <c r="A525">
        <v>39</v>
      </c>
      <c r="B525" s="1" t="s">
        <v>43</v>
      </c>
      <c r="C525" s="1" t="s">
        <v>44</v>
      </c>
      <c r="D525">
        <v>360</v>
      </c>
      <c r="E525" s="1" t="s">
        <v>37</v>
      </c>
      <c r="F525">
        <v>23</v>
      </c>
      <c r="G525">
        <v>3</v>
      </c>
      <c r="H525" s="1" t="s">
        <v>48</v>
      </c>
      <c r="I525">
        <v>1</v>
      </c>
      <c r="J525">
        <v>1310</v>
      </c>
      <c r="K525">
        <v>3</v>
      </c>
      <c r="L525" s="1" t="s">
        <v>39</v>
      </c>
      <c r="M525">
        <v>93</v>
      </c>
      <c r="N525">
        <v>3</v>
      </c>
      <c r="O525">
        <v>1</v>
      </c>
      <c r="P525" s="1" t="s">
        <v>40</v>
      </c>
      <c r="Q525">
        <v>1</v>
      </c>
      <c r="R525" s="1" t="s">
        <v>47</v>
      </c>
      <c r="S525">
        <v>15616</v>
      </c>
      <c r="T525">
        <v>88616</v>
      </c>
      <c r="U525">
        <v>0</v>
      </c>
      <c r="V525" s="1" t="s">
        <v>42</v>
      </c>
      <c r="W525" s="1" t="s">
        <v>35</v>
      </c>
      <c r="X525">
        <v>13</v>
      </c>
      <c r="Y525">
        <v>3</v>
      </c>
      <c r="Z525">
        <v>1</v>
      </c>
      <c r="AA525">
        <v>80</v>
      </c>
      <c r="AB525">
        <v>0</v>
      </c>
      <c r="AC525">
        <v>6</v>
      </c>
      <c r="AD525">
        <v>2</v>
      </c>
      <c r="AE525">
        <v>3</v>
      </c>
      <c r="AF525">
        <v>5</v>
      </c>
      <c r="AG525">
        <v>2</v>
      </c>
      <c r="AH525">
        <v>0</v>
      </c>
      <c r="AI525">
        <v>3</v>
      </c>
    </row>
    <row r="526" spans="1:35" x14ac:dyDescent="0.25">
      <c r="A526">
        <v>30</v>
      </c>
      <c r="B526" s="1" t="s">
        <v>35</v>
      </c>
      <c r="C526" s="1" t="s">
        <v>44</v>
      </c>
      <c r="D526">
        <v>1138</v>
      </c>
      <c r="E526" s="1" t="s">
        <v>37</v>
      </c>
      <c r="F526">
        <v>6</v>
      </c>
      <c r="G526">
        <v>3</v>
      </c>
      <c r="H526" s="1" t="s">
        <v>60</v>
      </c>
      <c r="I526">
        <v>1</v>
      </c>
      <c r="J526">
        <v>1311</v>
      </c>
      <c r="K526">
        <v>1</v>
      </c>
      <c r="L526" s="1" t="s">
        <v>49</v>
      </c>
      <c r="M526">
        <v>48</v>
      </c>
      <c r="N526">
        <v>2</v>
      </c>
      <c r="O526">
        <v>2</v>
      </c>
      <c r="P526" s="1" t="s">
        <v>46</v>
      </c>
      <c r="Q526">
        <v>4</v>
      </c>
      <c r="R526" s="1" t="s">
        <v>41</v>
      </c>
      <c r="S526">
        <v>18508</v>
      </c>
      <c r="T526">
        <v>94524</v>
      </c>
      <c r="U526">
        <v>0</v>
      </c>
      <c r="V526" s="1" t="s">
        <v>42</v>
      </c>
      <c r="W526" s="1" t="s">
        <v>35</v>
      </c>
      <c r="X526">
        <v>12</v>
      </c>
      <c r="Y526">
        <v>3</v>
      </c>
      <c r="Z526">
        <v>1</v>
      </c>
      <c r="AA526">
        <v>80</v>
      </c>
      <c r="AB526">
        <v>1</v>
      </c>
      <c r="AC526">
        <v>10</v>
      </c>
      <c r="AD526">
        <v>6</v>
      </c>
      <c r="AE526">
        <v>3</v>
      </c>
      <c r="AF526">
        <v>9</v>
      </c>
      <c r="AG526">
        <v>2</v>
      </c>
      <c r="AH526">
        <v>6</v>
      </c>
      <c r="AI526">
        <v>7</v>
      </c>
    </row>
    <row r="527" spans="1:35" x14ac:dyDescent="0.25">
      <c r="A527">
        <v>46</v>
      </c>
      <c r="B527" s="1" t="s">
        <v>35</v>
      </c>
      <c r="C527" s="1" t="s">
        <v>44</v>
      </c>
      <c r="D527">
        <v>991</v>
      </c>
      <c r="E527" s="1" t="s">
        <v>61</v>
      </c>
      <c r="F527">
        <v>1</v>
      </c>
      <c r="G527">
        <v>2</v>
      </c>
      <c r="H527" s="1" t="s">
        <v>38</v>
      </c>
      <c r="I527">
        <v>1</v>
      </c>
      <c r="J527">
        <v>1314</v>
      </c>
      <c r="K527">
        <v>4</v>
      </c>
      <c r="L527" s="1" t="s">
        <v>49</v>
      </c>
      <c r="M527">
        <v>44</v>
      </c>
      <c r="N527">
        <v>3</v>
      </c>
      <c r="O527">
        <v>1</v>
      </c>
      <c r="P527" s="1" t="s">
        <v>61</v>
      </c>
      <c r="Q527">
        <v>1</v>
      </c>
      <c r="R527" s="1" t="s">
        <v>47</v>
      </c>
      <c r="S527">
        <v>13692</v>
      </c>
      <c r="T527">
        <v>91828</v>
      </c>
      <c r="U527">
        <v>6</v>
      </c>
      <c r="V527" s="1" t="s">
        <v>42</v>
      </c>
      <c r="W527" s="1" t="s">
        <v>35</v>
      </c>
      <c r="X527">
        <v>12</v>
      </c>
      <c r="Y527">
        <v>3</v>
      </c>
      <c r="Z527">
        <v>3</v>
      </c>
      <c r="AA527">
        <v>80</v>
      </c>
      <c r="AB527">
        <v>0</v>
      </c>
      <c r="AC527">
        <v>10</v>
      </c>
      <c r="AD527">
        <v>3</v>
      </c>
      <c r="AE527">
        <v>4</v>
      </c>
      <c r="AF527">
        <v>7</v>
      </c>
      <c r="AG527">
        <v>6</v>
      </c>
      <c r="AH527">
        <v>5</v>
      </c>
      <c r="AI527">
        <v>7</v>
      </c>
    </row>
    <row r="528" spans="1:35" x14ac:dyDescent="0.25">
      <c r="A528">
        <v>40</v>
      </c>
      <c r="B528" s="1" t="s">
        <v>43</v>
      </c>
      <c r="C528" s="1" t="s">
        <v>44</v>
      </c>
      <c r="D528">
        <v>299</v>
      </c>
      <c r="E528" s="1" t="s">
        <v>53</v>
      </c>
      <c r="F528">
        <v>25</v>
      </c>
      <c r="G528">
        <v>4</v>
      </c>
      <c r="H528" s="1" t="s">
        <v>58</v>
      </c>
      <c r="I528">
        <v>1</v>
      </c>
      <c r="J528">
        <v>1318</v>
      </c>
      <c r="K528">
        <v>4</v>
      </c>
      <c r="L528" s="1" t="s">
        <v>39</v>
      </c>
      <c r="M528">
        <v>57</v>
      </c>
      <c r="N528">
        <v>2</v>
      </c>
      <c r="O528">
        <v>3</v>
      </c>
      <c r="P528" s="1" t="s">
        <v>59</v>
      </c>
      <c r="Q528">
        <v>2</v>
      </c>
      <c r="R528" s="1" t="s">
        <v>47</v>
      </c>
      <c r="S528">
        <v>36376</v>
      </c>
      <c r="T528">
        <v>68940</v>
      </c>
      <c r="U528">
        <v>2</v>
      </c>
      <c r="V528" s="1" t="s">
        <v>42</v>
      </c>
      <c r="W528" s="1" t="s">
        <v>43</v>
      </c>
      <c r="X528">
        <v>12</v>
      </c>
      <c r="Y528">
        <v>3</v>
      </c>
      <c r="Z528">
        <v>3</v>
      </c>
      <c r="AA528">
        <v>80</v>
      </c>
      <c r="AB528">
        <v>0</v>
      </c>
      <c r="AC528">
        <v>9</v>
      </c>
      <c r="AD528">
        <v>2</v>
      </c>
      <c r="AE528">
        <v>3</v>
      </c>
      <c r="AF528">
        <v>5</v>
      </c>
      <c r="AG528">
        <v>4</v>
      </c>
      <c r="AH528">
        <v>1</v>
      </c>
      <c r="AI528">
        <v>0</v>
      </c>
    </row>
    <row r="529" spans="1:35" x14ac:dyDescent="0.25">
      <c r="A529">
        <v>39</v>
      </c>
      <c r="B529" s="1" t="s">
        <v>35</v>
      </c>
      <c r="C529" s="1" t="s">
        <v>44</v>
      </c>
      <c r="D529">
        <v>524</v>
      </c>
      <c r="E529" s="1" t="s">
        <v>37</v>
      </c>
      <c r="F529">
        <v>18</v>
      </c>
      <c r="G529">
        <v>2</v>
      </c>
      <c r="H529" s="1" t="s">
        <v>38</v>
      </c>
      <c r="I529">
        <v>1</v>
      </c>
      <c r="J529">
        <v>1322</v>
      </c>
      <c r="K529">
        <v>1</v>
      </c>
      <c r="L529" s="1" t="s">
        <v>39</v>
      </c>
      <c r="M529">
        <v>32</v>
      </c>
      <c r="N529">
        <v>3</v>
      </c>
      <c r="O529">
        <v>2</v>
      </c>
      <c r="P529" s="1" t="s">
        <v>51</v>
      </c>
      <c r="Q529">
        <v>3</v>
      </c>
      <c r="R529" s="1" t="s">
        <v>47</v>
      </c>
      <c r="S529">
        <v>18136</v>
      </c>
      <c r="T529">
        <v>53408</v>
      </c>
      <c r="U529">
        <v>0</v>
      </c>
      <c r="V529" s="1" t="s">
        <v>42</v>
      </c>
      <c r="W529" s="1" t="s">
        <v>35</v>
      </c>
      <c r="X529">
        <v>11</v>
      </c>
      <c r="Y529">
        <v>3</v>
      </c>
      <c r="Z529">
        <v>1</v>
      </c>
      <c r="AA529">
        <v>80</v>
      </c>
      <c r="AB529">
        <v>0</v>
      </c>
      <c r="AC529">
        <v>9</v>
      </c>
      <c r="AD529">
        <v>6</v>
      </c>
      <c r="AE529">
        <v>3</v>
      </c>
      <c r="AF529">
        <v>8</v>
      </c>
      <c r="AG529">
        <v>7</v>
      </c>
      <c r="AH529">
        <v>1</v>
      </c>
      <c r="AI529">
        <v>7</v>
      </c>
    </row>
    <row r="530" spans="1:35" x14ac:dyDescent="0.25">
      <c r="A530">
        <v>41</v>
      </c>
      <c r="B530" s="1" t="s">
        <v>35</v>
      </c>
      <c r="C530" s="1" t="s">
        <v>52</v>
      </c>
      <c r="D530">
        <v>256</v>
      </c>
      <c r="E530" s="1" t="s">
        <v>53</v>
      </c>
      <c r="F530">
        <v>10</v>
      </c>
      <c r="G530">
        <v>2</v>
      </c>
      <c r="H530" s="1" t="s">
        <v>48</v>
      </c>
      <c r="I530">
        <v>1</v>
      </c>
      <c r="J530">
        <v>1329</v>
      </c>
      <c r="K530">
        <v>3</v>
      </c>
      <c r="L530" s="1" t="s">
        <v>39</v>
      </c>
      <c r="M530">
        <v>40</v>
      </c>
      <c r="N530">
        <v>1</v>
      </c>
      <c r="O530">
        <v>2</v>
      </c>
      <c r="P530" s="1" t="s">
        <v>59</v>
      </c>
      <c r="Q530">
        <v>2</v>
      </c>
      <c r="R530" s="1" t="s">
        <v>47</v>
      </c>
      <c r="S530">
        <v>24604</v>
      </c>
      <c r="T530">
        <v>88296</v>
      </c>
      <c r="U530">
        <v>1</v>
      </c>
      <c r="V530" s="1" t="s">
        <v>42</v>
      </c>
      <c r="W530" s="1" t="s">
        <v>35</v>
      </c>
      <c r="X530">
        <v>13</v>
      </c>
      <c r="Y530">
        <v>3</v>
      </c>
      <c r="Z530">
        <v>1</v>
      </c>
      <c r="AA530">
        <v>80</v>
      </c>
      <c r="AB530">
        <v>0</v>
      </c>
      <c r="AC530">
        <v>19</v>
      </c>
      <c r="AD530">
        <v>4</v>
      </c>
      <c r="AE530">
        <v>3</v>
      </c>
      <c r="AF530">
        <v>19</v>
      </c>
      <c r="AG530">
        <v>2</v>
      </c>
      <c r="AH530">
        <v>11</v>
      </c>
      <c r="AI530">
        <v>9</v>
      </c>
    </row>
    <row r="531" spans="1:35" x14ac:dyDescent="0.25">
      <c r="A531">
        <v>31</v>
      </c>
      <c r="B531" s="1" t="s">
        <v>43</v>
      </c>
      <c r="C531" s="1" t="s">
        <v>36</v>
      </c>
      <c r="D531">
        <v>1060</v>
      </c>
      <c r="E531" s="1" t="s">
        <v>53</v>
      </c>
      <c r="F531">
        <v>1</v>
      </c>
      <c r="G531">
        <v>3</v>
      </c>
      <c r="H531" s="1" t="s">
        <v>38</v>
      </c>
      <c r="I531">
        <v>1</v>
      </c>
      <c r="J531">
        <v>1331</v>
      </c>
      <c r="K531">
        <v>4</v>
      </c>
      <c r="L531" s="1" t="s">
        <v>49</v>
      </c>
      <c r="M531">
        <v>54</v>
      </c>
      <c r="N531">
        <v>3</v>
      </c>
      <c r="O531">
        <v>1</v>
      </c>
      <c r="P531" s="1" t="s">
        <v>54</v>
      </c>
      <c r="Q531">
        <v>2</v>
      </c>
      <c r="R531" s="1" t="s">
        <v>47</v>
      </c>
      <c r="S531">
        <v>9208</v>
      </c>
      <c r="T531">
        <v>33276</v>
      </c>
      <c r="U531">
        <v>1</v>
      </c>
      <c r="V531" s="1" t="s">
        <v>42</v>
      </c>
      <c r="W531" s="1" t="s">
        <v>43</v>
      </c>
      <c r="X531">
        <v>11</v>
      </c>
      <c r="Y531">
        <v>3</v>
      </c>
      <c r="Z531">
        <v>1</v>
      </c>
      <c r="AA531">
        <v>80</v>
      </c>
      <c r="AB531">
        <v>0</v>
      </c>
      <c r="AC531">
        <v>3</v>
      </c>
      <c r="AD531">
        <v>2</v>
      </c>
      <c r="AE531">
        <v>4</v>
      </c>
      <c r="AF531">
        <v>3</v>
      </c>
      <c r="AG531">
        <v>2</v>
      </c>
      <c r="AH531">
        <v>2</v>
      </c>
      <c r="AI531">
        <v>2</v>
      </c>
    </row>
    <row r="532" spans="1:35" x14ac:dyDescent="0.25">
      <c r="A532">
        <v>44</v>
      </c>
      <c r="B532" s="1" t="s">
        <v>43</v>
      </c>
      <c r="C532" s="1" t="s">
        <v>44</v>
      </c>
      <c r="D532">
        <v>935</v>
      </c>
      <c r="E532" s="1" t="s">
        <v>37</v>
      </c>
      <c r="F532">
        <v>3</v>
      </c>
      <c r="G532">
        <v>3</v>
      </c>
      <c r="H532" s="1" t="s">
        <v>38</v>
      </c>
      <c r="I532">
        <v>1</v>
      </c>
      <c r="J532">
        <v>1333</v>
      </c>
      <c r="K532">
        <v>1</v>
      </c>
      <c r="L532" s="1" t="s">
        <v>39</v>
      </c>
      <c r="M532">
        <v>89</v>
      </c>
      <c r="N532">
        <v>3</v>
      </c>
      <c r="O532">
        <v>1</v>
      </c>
      <c r="P532" s="1" t="s">
        <v>46</v>
      </c>
      <c r="Q532">
        <v>1</v>
      </c>
      <c r="R532" s="1" t="s">
        <v>41</v>
      </c>
      <c r="S532">
        <v>9448</v>
      </c>
      <c r="T532">
        <v>58676</v>
      </c>
      <c r="U532">
        <v>4</v>
      </c>
      <c r="V532" s="1" t="s">
        <v>42</v>
      </c>
      <c r="W532" s="1" t="s">
        <v>35</v>
      </c>
      <c r="X532">
        <v>12</v>
      </c>
      <c r="Y532">
        <v>3</v>
      </c>
      <c r="Z532">
        <v>3</v>
      </c>
      <c r="AA532">
        <v>80</v>
      </c>
      <c r="AB532">
        <v>0</v>
      </c>
      <c r="AC532">
        <v>10</v>
      </c>
      <c r="AD532">
        <v>4</v>
      </c>
      <c r="AE532">
        <v>4</v>
      </c>
      <c r="AF532">
        <v>3</v>
      </c>
      <c r="AG532">
        <v>2</v>
      </c>
      <c r="AH532">
        <v>1</v>
      </c>
      <c r="AI532">
        <v>2</v>
      </c>
    </row>
    <row r="533" spans="1:35" x14ac:dyDescent="0.25">
      <c r="A533">
        <v>42</v>
      </c>
      <c r="B533" s="1" t="s">
        <v>35</v>
      </c>
      <c r="C533" s="1" t="s">
        <v>52</v>
      </c>
      <c r="D533">
        <v>495</v>
      </c>
      <c r="E533" s="1" t="s">
        <v>37</v>
      </c>
      <c r="F533">
        <v>2</v>
      </c>
      <c r="G533">
        <v>1</v>
      </c>
      <c r="H533" s="1" t="s">
        <v>38</v>
      </c>
      <c r="I533">
        <v>1</v>
      </c>
      <c r="J533">
        <v>1334</v>
      </c>
      <c r="K533">
        <v>3</v>
      </c>
      <c r="L533" s="1" t="s">
        <v>39</v>
      </c>
      <c r="M533">
        <v>37</v>
      </c>
      <c r="N533">
        <v>3</v>
      </c>
      <c r="O533">
        <v>4</v>
      </c>
      <c r="P533" s="1" t="s">
        <v>56</v>
      </c>
      <c r="Q533">
        <v>3</v>
      </c>
      <c r="R533" s="1" t="s">
        <v>41</v>
      </c>
      <c r="S533">
        <v>71444</v>
      </c>
      <c r="T533">
        <v>106328</v>
      </c>
      <c r="U533">
        <v>0</v>
      </c>
      <c r="V533" s="1" t="s">
        <v>42</v>
      </c>
      <c r="W533" s="1" t="s">
        <v>43</v>
      </c>
      <c r="X533">
        <v>13</v>
      </c>
      <c r="Y533">
        <v>3</v>
      </c>
      <c r="Z533">
        <v>4</v>
      </c>
      <c r="AA533">
        <v>80</v>
      </c>
      <c r="AB533">
        <v>0</v>
      </c>
      <c r="AC533">
        <v>21</v>
      </c>
      <c r="AD533">
        <v>3</v>
      </c>
      <c r="AE533">
        <v>2</v>
      </c>
      <c r="AF533">
        <v>20</v>
      </c>
      <c r="AG533">
        <v>8</v>
      </c>
      <c r="AH533">
        <v>2</v>
      </c>
      <c r="AI533">
        <v>10</v>
      </c>
    </row>
    <row r="534" spans="1:35" x14ac:dyDescent="0.25">
      <c r="A534">
        <v>55</v>
      </c>
      <c r="B534" s="1" t="s">
        <v>35</v>
      </c>
      <c r="C534" s="1" t="s">
        <v>44</v>
      </c>
      <c r="D534">
        <v>282</v>
      </c>
      <c r="E534" s="1" t="s">
        <v>37</v>
      </c>
      <c r="F534">
        <v>2</v>
      </c>
      <c r="G534">
        <v>2</v>
      </c>
      <c r="H534" s="1" t="s">
        <v>48</v>
      </c>
      <c r="I534">
        <v>1</v>
      </c>
      <c r="J534">
        <v>1336</v>
      </c>
      <c r="K534">
        <v>4</v>
      </c>
      <c r="L534" s="1" t="s">
        <v>49</v>
      </c>
      <c r="M534">
        <v>58</v>
      </c>
      <c r="N534">
        <v>1</v>
      </c>
      <c r="O534">
        <v>5</v>
      </c>
      <c r="P534" s="1" t="s">
        <v>56</v>
      </c>
      <c r="Q534">
        <v>3</v>
      </c>
      <c r="R534" s="1" t="s">
        <v>41</v>
      </c>
      <c r="S534">
        <v>76748</v>
      </c>
      <c r="T534">
        <v>27968</v>
      </c>
      <c r="U534">
        <v>4</v>
      </c>
      <c r="V534" s="1" t="s">
        <v>42</v>
      </c>
      <c r="W534" s="1" t="s">
        <v>35</v>
      </c>
      <c r="X534">
        <v>14</v>
      </c>
      <c r="Y534">
        <v>3</v>
      </c>
      <c r="Z534">
        <v>4</v>
      </c>
      <c r="AA534">
        <v>80</v>
      </c>
      <c r="AB534">
        <v>1</v>
      </c>
      <c r="AC534">
        <v>23</v>
      </c>
      <c r="AD534">
        <v>5</v>
      </c>
      <c r="AE534">
        <v>3</v>
      </c>
      <c r="AF534">
        <v>19</v>
      </c>
      <c r="AG534">
        <v>9</v>
      </c>
      <c r="AH534">
        <v>9</v>
      </c>
      <c r="AI534">
        <v>11</v>
      </c>
    </row>
    <row r="535" spans="1:35" x14ac:dyDescent="0.25">
      <c r="A535">
        <v>56</v>
      </c>
      <c r="B535" s="1" t="s">
        <v>35</v>
      </c>
      <c r="C535" s="1" t="s">
        <v>44</v>
      </c>
      <c r="D535">
        <v>206</v>
      </c>
      <c r="E535" s="1" t="s">
        <v>61</v>
      </c>
      <c r="F535">
        <v>8</v>
      </c>
      <c r="G535">
        <v>4</v>
      </c>
      <c r="H535" s="1" t="s">
        <v>38</v>
      </c>
      <c r="I535">
        <v>1</v>
      </c>
      <c r="J535">
        <v>1338</v>
      </c>
      <c r="K535">
        <v>4</v>
      </c>
      <c r="L535" s="1" t="s">
        <v>39</v>
      </c>
      <c r="M535">
        <v>99</v>
      </c>
      <c r="N535">
        <v>3</v>
      </c>
      <c r="O535">
        <v>5</v>
      </c>
      <c r="P535" s="1" t="s">
        <v>56</v>
      </c>
      <c r="Q535">
        <v>2</v>
      </c>
      <c r="R535" s="1" t="s">
        <v>47</v>
      </c>
      <c r="S535">
        <v>78868</v>
      </c>
      <c r="T535">
        <v>16088</v>
      </c>
      <c r="U535">
        <v>6</v>
      </c>
      <c r="V535" s="1" t="s">
        <v>42</v>
      </c>
      <c r="W535" s="1" t="s">
        <v>35</v>
      </c>
      <c r="X535">
        <v>14</v>
      </c>
      <c r="Y535">
        <v>3</v>
      </c>
      <c r="Z535">
        <v>1</v>
      </c>
      <c r="AA535">
        <v>80</v>
      </c>
      <c r="AB535">
        <v>0</v>
      </c>
      <c r="AC535">
        <v>36</v>
      </c>
      <c r="AD535">
        <v>4</v>
      </c>
      <c r="AE535">
        <v>3</v>
      </c>
      <c r="AF535">
        <v>7</v>
      </c>
      <c r="AG535">
        <v>3</v>
      </c>
      <c r="AH535">
        <v>7</v>
      </c>
      <c r="AI535">
        <v>7</v>
      </c>
    </row>
    <row r="536" spans="1:35" x14ac:dyDescent="0.25">
      <c r="A536">
        <v>40</v>
      </c>
      <c r="B536" s="1" t="s">
        <v>35</v>
      </c>
      <c r="C536" s="1" t="s">
        <v>52</v>
      </c>
      <c r="D536">
        <v>458</v>
      </c>
      <c r="E536" s="1" t="s">
        <v>37</v>
      </c>
      <c r="F536">
        <v>16</v>
      </c>
      <c r="G536">
        <v>2</v>
      </c>
      <c r="H536" s="1" t="s">
        <v>38</v>
      </c>
      <c r="I536">
        <v>1</v>
      </c>
      <c r="J536">
        <v>1340</v>
      </c>
      <c r="K536">
        <v>3</v>
      </c>
      <c r="L536" s="1" t="s">
        <v>39</v>
      </c>
      <c r="M536">
        <v>74</v>
      </c>
      <c r="N536">
        <v>3</v>
      </c>
      <c r="O536">
        <v>1</v>
      </c>
      <c r="P536" s="1" t="s">
        <v>40</v>
      </c>
      <c r="Q536">
        <v>3</v>
      </c>
      <c r="R536" s="1" t="s">
        <v>50</v>
      </c>
      <c r="S536">
        <v>14176</v>
      </c>
      <c r="T536">
        <v>34128</v>
      </c>
      <c r="U536">
        <v>9</v>
      </c>
      <c r="V536" s="1" t="s">
        <v>42</v>
      </c>
      <c r="W536" s="1" t="s">
        <v>35</v>
      </c>
      <c r="X536">
        <v>16</v>
      </c>
      <c r="Y536">
        <v>3</v>
      </c>
      <c r="Z536">
        <v>2</v>
      </c>
      <c r="AA536">
        <v>80</v>
      </c>
      <c r="AB536">
        <v>1</v>
      </c>
      <c r="AC536">
        <v>6</v>
      </c>
      <c r="AD536">
        <v>0</v>
      </c>
      <c r="AE536">
        <v>3</v>
      </c>
      <c r="AF536">
        <v>4</v>
      </c>
      <c r="AG536">
        <v>2</v>
      </c>
      <c r="AH536">
        <v>0</v>
      </c>
      <c r="AI536">
        <v>0</v>
      </c>
    </row>
    <row r="537" spans="1:35" x14ac:dyDescent="0.25">
      <c r="A537">
        <v>34</v>
      </c>
      <c r="B537" s="1" t="s">
        <v>35</v>
      </c>
      <c r="C537" s="1" t="s">
        <v>44</v>
      </c>
      <c r="D537">
        <v>943</v>
      </c>
      <c r="E537" s="1" t="s">
        <v>37</v>
      </c>
      <c r="F537">
        <v>9</v>
      </c>
      <c r="G537">
        <v>3</v>
      </c>
      <c r="H537" s="1" t="s">
        <v>38</v>
      </c>
      <c r="I537">
        <v>1</v>
      </c>
      <c r="J537">
        <v>1344</v>
      </c>
      <c r="K537">
        <v>4</v>
      </c>
      <c r="L537" s="1" t="s">
        <v>39</v>
      </c>
      <c r="M537">
        <v>86</v>
      </c>
      <c r="N537">
        <v>3</v>
      </c>
      <c r="O537">
        <v>3</v>
      </c>
      <c r="P537" s="1" t="s">
        <v>57</v>
      </c>
      <c r="Q537">
        <v>4</v>
      </c>
      <c r="R537" s="1" t="s">
        <v>50</v>
      </c>
      <c r="S537">
        <v>34000</v>
      </c>
      <c r="T537">
        <v>21976</v>
      </c>
      <c r="U537">
        <v>0</v>
      </c>
      <c r="V537" s="1" t="s">
        <v>42</v>
      </c>
      <c r="W537" s="1" t="s">
        <v>35</v>
      </c>
      <c r="X537">
        <v>11</v>
      </c>
      <c r="Y537">
        <v>3</v>
      </c>
      <c r="Z537">
        <v>4</v>
      </c>
      <c r="AA537">
        <v>80</v>
      </c>
      <c r="AB537">
        <v>1</v>
      </c>
      <c r="AC537">
        <v>10</v>
      </c>
      <c r="AD537">
        <v>0</v>
      </c>
      <c r="AE537">
        <v>2</v>
      </c>
      <c r="AF537">
        <v>9</v>
      </c>
      <c r="AG537">
        <v>7</v>
      </c>
      <c r="AH537">
        <v>1</v>
      </c>
      <c r="AI537">
        <v>6</v>
      </c>
    </row>
    <row r="538" spans="1:35" x14ac:dyDescent="0.25">
      <c r="A538">
        <v>40</v>
      </c>
      <c r="B538" s="1" t="s">
        <v>35</v>
      </c>
      <c r="C538" s="1" t="s">
        <v>44</v>
      </c>
      <c r="D538">
        <v>523</v>
      </c>
      <c r="E538" s="1" t="s">
        <v>37</v>
      </c>
      <c r="F538">
        <v>2</v>
      </c>
      <c r="G538">
        <v>3</v>
      </c>
      <c r="H538" s="1" t="s">
        <v>38</v>
      </c>
      <c r="I538">
        <v>1</v>
      </c>
      <c r="J538">
        <v>1346</v>
      </c>
      <c r="K538">
        <v>3</v>
      </c>
      <c r="L538" s="1" t="s">
        <v>39</v>
      </c>
      <c r="M538">
        <v>98</v>
      </c>
      <c r="N538">
        <v>3</v>
      </c>
      <c r="O538">
        <v>2</v>
      </c>
      <c r="P538" s="1" t="s">
        <v>40</v>
      </c>
      <c r="Q538">
        <v>4</v>
      </c>
      <c r="R538" s="1" t="s">
        <v>47</v>
      </c>
      <c r="S538">
        <v>18644</v>
      </c>
      <c r="T538">
        <v>89820</v>
      </c>
      <c r="U538">
        <v>1</v>
      </c>
      <c r="V538" s="1" t="s">
        <v>42</v>
      </c>
      <c r="W538" s="1" t="s">
        <v>35</v>
      </c>
      <c r="X538">
        <v>13</v>
      </c>
      <c r="Y538">
        <v>3</v>
      </c>
      <c r="Z538">
        <v>3</v>
      </c>
      <c r="AA538">
        <v>80</v>
      </c>
      <c r="AB538">
        <v>0</v>
      </c>
      <c r="AC538">
        <v>9</v>
      </c>
      <c r="AD538">
        <v>4</v>
      </c>
      <c r="AE538">
        <v>3</v>
      </c>
      <c r="AF538">
        <v>9</v>
      </c>
      <c r="AG538">
        <v>8</v>
      </c>
      <c r="AH538">
        <v>8</v>
      </c>
      <c r="AI538">
        <v>8</v>
      </c>
    </row>
    <row r="539" spans="1:35" x14ac:dyDescent="0.25">
      <c r="A539">
        <v>35</v>
      </c>
      <c r="B539" s="1" t="s">
        <v>35</v>
      </c>
      <c r="C539" s="1" t="s">
        <v>36</v>
      </c>
      <c r="D539">
        <v>482</v>
      </c>
      <c r="E539" s="1" t="s">
        <v>37</v>
      </c>
      <c r="F539">
        <v>4</v>
      </c>
      <c r="G539">
        <v>4</v>
      </c>
      <c r="H539" s="1" t="s">
        <v>38</v>
      </c>
      <c r="I539">
        <v>1</v>
      </c>
      <c r="J539">
        <v>1350</v>
      </c>
      <c r="K539">
        <v>3</v>
      </c>
      <c r="L539" s="1" t="s">
        <v>39</v>
      </c>
      <c r="M539">
        <v>87</v>
      </c>
      <c r="N539">
        <v>3</v>
      </c>
      <c r="O539">
        <v>2</v>
      </c>
      <c r="P539" s="1" t="s">
        <v>40</v>
      </c>
      <c r="Q539">
        <v>3</v>
      </c>
      <c r="R539" s="1" t="s">
        <v>47</v>
      </c>
      <c r="S539">
        <v>16996</v>
      </c>
      <c r="T539">
        <v>10760</v>
      </c>
      <c r="U539">
        <v>1</v>
      </c>
      <c r="V539" s="1" t="s">
        <v>42</v>
      </c>
      <c r="W539" s="1" t="s">
        <v>43</v>
      </c>
      <c r="X539">
        <v>11</v>
      </c>
      <c r="Y539">
        <v>3</v>
      </c>
      <c r="Z539">
        <v>2</v>
      </c>
      <c r="AA539">
        <v>80</v>
      </c>
      <c r="AB539">
        <v>0</v>
      </c>
      <c r="AC539">
        <v>9</v>
      </c>
      <c r="AD539">
        <v>3</v>
      </c>
      <c r="AE539">
        <v>3</v>
      </c>
      <c r="AF539">
        <v>9</v>
      </c>
      <c r="AG539">
        <v>6</v>
      </c>
      <c r="AH539">
        <v>1</v>
      </c>
      <c r="AI539">
        <v>1</v>
      </c>
    </row>
    <row r="540" spans="1:35" x14ac:dyDescent="0.25">
      <c r="A540">
        <v>51</v>
      </c>
      <c r="B540" s="1" t="s">
        <v>35</v>
      </c>
      <c r="C540" s="1" t="s">
        <v>44</v>
      </c>
      <c r="D540">
        <v>770</v>
      </c>
      <c r="E540" s="1" t="s">
        <v>61</v>
      </c>
      <c r="F540">
        <v>5</v>
      </c>
      <c r="G540">
        <v>3</v>
      </c>
      <c r="H540" s="1" t="s">
        <v>38</v>
      </c>
      <c r="I540">
        <v>1</v>
      </c>
      <c r="J540">
        <v>1352</v>
      </c>
      <c r="K540">
        <v>3</v>
      </c>
      <c r="L540" s="1" t="s">
        <v>39</v>
      </c>
      <c r="M540">
        <v>84</v>
      </c>
      <c r="N540">
        <v>3</v>
      </c>
      <c r="O540">
        <v>4</v>
      </c>
      <c r="P540" s="1" t="s">
        <v>56</v>
      </c>
      <c r="Q540">
        <v>2</v>
      </c>
      <c r="R540" s="1" t="s">
        <v>50</v>
      </c>
      <c r="S540">
        <v>56104</v>
      </c>
      <c r="T540">
        <v>70352</v>
      </c>
      <c r="U540">
        <v>1</v>
      </c>
      <c r="V540" s="1" t="s">
        <v>42</v>
      </c>
      <c r="W540" s="1" t="s">
        <v>43</v>
      </c>
      <c r="X540">
        <v>11</v>
      </c>
      <c r="Y540">
        <v>3</v>
      </c>
      <c r="Z540">
        <v>2</v>
      </c>
      <c r="AA540">
        <v>80</v>
      </c>
      <c r="AB540">
        <v>1</v>
      </c>
      <c r="AC540">
        <v>33</v>
      </c>
      <c r="AD540">
        <v>2</v>
      </c>
      <c r="AE540">
        <v>3</v>
      </c>
      <c r="AF540">
        <v>33</v>
      </c>
      <c r="AG540">
        <v>9</v>
      </c>
      <c r="AH540">
        <v>0</v>
      </c>
      <c r="AI540">
        <v>10</v>
      </c>
    </row>
    <row r="541" spans="1:35" x14ac:dyDescent="0.25">
      <c r="A541">
        <v>34</v>
      </c>
      <c r="B541" s="1" t="s">
        <v>35</v>
      </c>
      <c r="C541" s="1" t="s">
        <v>44</v>
      </c>
      <c r="D541">
        <v>507</v>
      </c>
      <c r="E541" s="1" t="s">
        <v>53</v>
      </c>
      <c r="F541">
        <v>15</v>
      </c>
      <c r="G541">
        <v>2</v>
      </c>
      <c r="H541" s="1" t="s">
        <v>48</v>
      </c>
      <c r="I541">
        <v>1</v>
      </c>
      <c r="J541">
        <v>1356</v>
      </c>
      <c r="K541">
        <v>3</v>
      </c>
      <c r="L541" s="1" t="s">
        <v>49</v>
      </c>
      <c r="M541">
        <v>66</v>
      </c>
      <c r="N541">
        <v>3</v>
      </c>
      <c r="O541">
        <v>2</v>
      </c>
      <c r="P541" s="1" t="s">
        <v>59</v>
      </c>
      <c r="Q541">
        <v>1</v>
      </c>
      <c r="R541" s="1" t="s">
        <v>47</v>
      </c>
      <c r="S541">
        <v>24500</v>
      </c>
      <c r="T541">
        <v>94212</v>
      </c>
      <c r="U541">
        <v>1</v>
      </c>
      <c r="V541" s="1" t="s">
        <v>42</v>
      </c>
      <c r="W541" s="1" t="s">
        <v>35</v>
      </c>
      <c r="X541">
        <v>12</v>
      </c>
      <c r="Y541">
        <v>3</v>
      </c>
      <c r="Z541">
        <v>4</v>
      </c>
      <c r="AA541">
        <v>80</v>
      </c>
      <c r="AB541">
        <v>0</v>
      </c>
      <c r="AC541">
        <v>10</v>
      </c>
      <c r="AD541">
        <v>6</v>
      </c>
      <c r="AE541">
        <v>4</v>
      </c>
      <c r="AF541">
        <v>10</v>
      </c>
      <c r="AG541">
        <v>8</v>
      </c>
      <c r="AH541">
        <v>9</v>
      </c>
      <c r="AI541">
        <v>6</v>
      </c>
    </row>
    <row r="542" spans="1:35" x14ac:dyDescent="0.25">
      <c r="A542">
        <v>25</v>
      </c>
      <c r="B542" s="1" t="s">
        <v>35</v>
      </c>
      <c r="C542" s="1" t="s">
        <v>44</v>
      </c>
      <c r="D542">
        <v>882</v>
      </c>
      <c r="E542" s="1" t="s">
        <v>37</v>
      </c>
      <c r="F542">
        <v>19</v>
      </c>
      <c r="G542">
        <v>1</v>
      </c>
      <c r="H542" s="1" t="s">
        <v>48</v>
      </c>
      <c r="I542">
        <v>1</v>
      </c>
      <c r="J542">
        <v>1358</v>
      </c>
      <c r="K542">
        <v>4</v>
      </c>
      <c r="L542" s="1" t="s">
        <v>39</v>
      </c>
      <c r="M542">
        <v>67</v>
      </c>
      <c r="N542">
        <v>3</v>
      </c>
      <c r="O542">
        <v>1</v>
      </c>
      <c r="P542" s="1" t="s">
        <v>46</v>
      </c>
      <c r="Q542">
        <v>4</v>
      </c>
      <c r="R542" s="1" t="s">
        <v>41</v>
      </c>
      <c r="S542">
        <v>14676</v>
      </c>
      <c r="T542">
        <v>36300</v>
      </c>
      <c r="U542">
        <v>3</v>
      </c>
      <c r="V542" s="1" t="s">
        <v>42</v>
      </c>
      <c r="W542" s="1" t="s">
        <v>35</v>
      </c>
      <c r="X542">
        <v>11</v>
      </c>
      <c r="Y542">
        <v>3</v>
      </c>
      <c r="Z542">
        <v>3</v>
      </c>
      <c r="AA542">
        <v>80</v>
      </c>
      <c r="AB542">
        <v>3</v>
      </c>
      <c r="AC542">
        <v>7</v>
      </c>
      <c r="AD542">
        <v>6</v>
      </c>
      <c r="AE542">
        <v>2</v>
      </c>
      <c r="AF542">
        <v>3</v>
      </c>
      <c r="AG542">
        <v>2</v>
      </c>
      <c r="AH542">
        <v>1</v>
      </c>
      <c r="AI542">
        <v>2</v>
      </c>
    </row>
    <row r="543" spans="1:35" x14ac:dyDescent="0.25">
      <c r="A543">
        <v>58</v>
      </c>
      <c r="B543" s="1" t="s">
        <v>43</v>
      </c>
      <c r="C543" s="1" t="s">
        <v>44</v>
      </c>
      <c r="D543">
        <v>601</v>
      </c>
      <c r="E543" s="1" t="s">
        <v>37</v>
      </c>
      <c r="F543">
        <v>7</v>
      </c>
      <c r="G543">
        <v>4</v>
      </c>
      <c r="H543" s="1" t="s">
        <v>48</v>
      </c>
      <c r="I543">
        <v>1</v>
      </c>
      <c r="J543">
        <v>1360</v>
      </c>
      <c r="K543">
        <v>3</v>
      </c>
      <c r="L543" s="1" t="s">
        <v>49</v>
      </c>
      <c r="M543">
        <v>53</v>
      </c>
      <c r="N543">
        <v>2</v>
      </c>
      <c r="O543">
        <v>3</v>
      </c>
      <c r="P543" s="1" t="s">
        <v>51</v>
      </c>
      <c r="Q543">
        <v>1</v>
      </c>
      <c r="R543" s="1" t="s">
        <v>41</v>
      </c>
      <c r="S543">
        <v>40032</v>
      </c>
      <c r="T543">
        <v>48092</v>
      </c>
      <c r="U543">
        <v>7</v>
      </c>
      <c r="V543" s="1" t="s">
        <v>42</v>
      </c>
      <c r="W543" s="1" t="s">
        <v>43</v>
      </c>
      <c r="X543">
        <v>14</v>
      </c>
      <c r="Y543">
        <v>3</v>
      </c>
      <c r="Z543">
        <v>4</v>
      </c>
      <c r="AA543">
        <v>80</v>
      </c>
      <c r="AB543">
        <v>0</v>
      </c>
      <c r="AC543">
        <v>31</v>
      </c>
      <c r="AD543">
        <v>0</v>
      </c>
      <c r="AE543">
        <v>2</v>
      </c>
      <c r="AF543">
        <v>10</v>
      </c>
      <c r="AG543">
        <v>9</v>
      </c>
      <c r="AH543">
        <v>5</v>
      </c>
      <c r="AI543">
        <v>9</v>
      </c>
    </row>
    <row r="544" spans="1:35" x14ac:dyDescent="0.25">
      <c r="A544">
        <v>36</v>
      </c>
      <c r="B544" s="1" t="s">
        <v>35</v>
      </c>
      <c r="C544" s="1" t="s">
        <v>36</v>
      </c>
      <c r="D544">
        <v>607</v>
      </c>
      <c r="E544" s="1" t="s">
        <v>53</v>
      </c>
      <c r="F544">
        <v>7</v>
      </c>
      <c r="G544">
        <v>3</v>
      </c>
      <c r="H544" s="1" t="s">
        <v>58</v>
      </c>
      <c r="I544">
        <v>1</v>
      </c>
      <c r="J544">
        <v>1362</v>
      </c>
      <c r="K544">
        <v>1</v>
      </c>
      <c r="L544" s="1" t="s">
        <v>49</v>
      </c>
      <c r="M544">
        <v>83</v>
      </c>
      <c r="N544">
        <v>4</v>
      </c>
      <c r="O544">
        <v>2</v>
      </c>
      <c r="P544" s="1" t="s">
        <v>59</v>
      </c>
      <c r="Q544">
        <v>1</v>
      </c>
      <c r="R544" s="1" t="s">
        <v>41</v>
      </c>
      <c r="S544">
        <v>18556</v>
      </c>
      <c r="T544">
        <v>9044</v>
      </c>
      <c r="U544">
        <v>2</v>
      </c>
      <c r="V544" s="1" t="s">
        <v>42</v>
      </c>
      <c r="W544" s="1" t="s">
        <v>35</v>
      </c>
      <c r="X544">
        <v>16</v>
      </c>
      <c r="Y544">
        <v>3</v>
      </c>
      <c r="Z544">
        <v>4</v>
      </c>
      <c r="AA544">
        <v>80</v>
      </c>
      <c r="AB544">
        <v>1</v>
      </c>
      <c r="AC544">
        <v>17</v>
      </c>
      <c r="AD544">
        <v>2</v>
      </c>
      <c r="AE544">
        <v>2</v>
      </c>
      <c r="AF544">
        <v>15</v>
      </c>
      <c r="AG544">
        <v>7</v>
      </c>
      <c r="AH544">
        <v>6</v>
      </c>
      <c r="AI544">
        <v>13</v>
      </c>
    </row>
    <row r="545" spans="1:35" x14ac:dyDescent="0.25">
      <c r="A545">
        <v>48</v>
      </c>
      <c r="B545" s="1" t="s">
        <v>35</v>
      </c>
      <c r="C545" s="1" t="s">
        <v>44</v>
      </c>
      <c r="D545">
        <v>855</v>
      </c>
      <c r="E545" s="1" t="s">
        <v>37</v>
      </c>
      <c r="F545">
        <v>4</v>
      </c>
      <c r="G545">
        <v>3</v>
      </c>
      <c r="H545" s="1" t="s">
        <v>38</v>
      </c>
      <c r="I545">
        <v>1</v>
      </c>
      <c r="J545">
        <v>1363</v>
      </c>
      <c r="K545">
        <v>4</v>
      </c>
      <c r="L545" s="1" t="s">
        <v>39</v>
      </c>
      <c r="M545">
        <v>54</v>
      </c>
      <c r="N545">
        <v>3</v>
      </c>
      <c r="O545">
        <v>3</v>
      </c>
      <c r="P545" s="1" t="s">
        <v>51</v>
      </c>
      <c r="Q545">
        <v>4</v>
      </c>
      <c r="R545" s="1" t="s">
        <v>47</v>
      </c>
      <c r="S545">
        <v>31592</v>
      </c>
      <c r="T545">
        <v>74824</v>
      </c>
      <c r="U545">
        <v>1</v>
      </c>
      <c r="V545" s="1" t="s">
        <v>42</v>
      </c>
      <c r="W545" s="1" t="s">
        <v>35</v>
      </c>
      <c r="X545">
        <v>11</v>
      </c>
      <c r="Y545">
        <v>3</v>
      </c>
      <c r="Z545">
        <v>3</v>
      </c>
      <c r="AA545">
        <v>80</v>
      </c>
      <c r="AB545">
        <v>0</v>
      </c>
      <c r="AC545">
        <v>11</v>
      </c>
      <c r="AD545">
        <v>2</v>
      </c>
      <c r="AE545">
        <v>3</v>
      </c>
      <c r="AF545">
        <v>10</v>
      </c>
      <c r="AG545">
        <v>9</v>
      </c>
      <c r="AH545">
        <v>0</v>
      </c>
      <c r="AI545">
        <v>8</v>
      </c>
    </row>
    <row r="546" spans="1:35" x14ac:dyDescent="0.25">
      <c r="A546">
        <v>18</v>
      </c>
      <c r="B546" s="1" t="s">
        <v>35</v>
      </c>
      <c r="C546" s="1" t="s">
        <v>52</v>
      </c>
      <c r="D546">
        <v>1124</v>
      </c>
      <c r="E546" s="1" t="s">
        <v>37</v>
      </c>
      <c r="F546">
        <v>1</v>
      </c>
      <c r="G546">
        <v>3</v>
      </c>
      <c r="H546" s="1" t="s">
        <v>38</v>
      </c>
      <c r="I546">
        <v>1</v>
      </c>
      <c r="J546">
        <v>1368</v>
      </c>
      <c r="K546">
        <v>4</v>
      </c>
      <c r="L546" s="1" t="s">
        <v>49</v>
      </c>
      <c r="M546">
        <v>97</v>
      </c>
      <c r="N546">
        <v>3</v>
      </c>
      <c r="O546">
        <v>1</v>
      </c>
      <c r="P546" s="1" t="s">
        <v>46</v>
      </c>
      <c r="Q546">
        <v>4</v>
      </c>
      <c r="R546" s="1" t="s">
        <v>47</v>
      </c>
      <c r="S546">
        <v>6444</v>
      </c>
      <c r="T546">
        <v>77220</v>
      </c>
      <c r="U546">
        <v>1</v>
      </c>
      <c r="V546" s="1" t="s">
        <v>42</v>
      </c>
      <c r="W546" s="1" t="s">
        <v>35</v>
      </c>
      <c r="X546">
        <v>15</v>
      </c>
      <c r="Y546">
        <v>3</v>
      </c>
      <c r="Z546">
        <v>3</v>
      </c>
      <c r="AA546">
        <v>80</v>
      </c>
      <c r="AB546">
        <v>0</v>
      </c>
      <c r="AC546">
        <v>0</v>
      </c>
      <c r="AD546">
        <v>5</v>
      </c>
      <c r="AE546">
        <v>4</v>
      </c>
      <c r="AF546">
        <v>0</v>
      </c>
      <c r="AG546">
        <v>0</v>
      </c>
      <c r="AH546">
        <v>0</v>
      </c>
      <c r="AI546">
        <v>0</v>
      </c>
    </row>
    <row r="547" spans="1:35" x14ac:dyDescent="0.25">
      <c r="A547">
        <v>35</v>
      </c>
      <c r="B547" s="1" t="s">
        <v>35</v>
      </c>
      <c r="C547" s="1" t="s">
        <v>44</v>
      </c>
      <c r="D547">
        <v>817</v>
      </c>
      <c r="E547" s="1" t="s">
        <v>37</v>
      </c>
      <c r="F547">
        <v>1</v>
      </c>
      <c r="G547">
        <v>3</v>
      </c>
      <c r="H547" s="1" t="s">
        <v>48</v>
      </c>
      <c r="I547">
        <v>1</v>
      </c>
      <c r="J547">
        <v>1369</v>
      </c>
      <c r="K547">
        <v>4</v>
      </c>
      <c r="L547" s="1" t="s">
        <v>49</v>
      </c>
      <c r="M547">
        <v>60</v>
      </c>
      <c r="N547">
        <v>2</v>
      </c>
      <c r="O547">
        <v>2</v>
      </c>
      <c r="P547" s="1" t="s">
        <v>46</v>
      </c>
      <c r="Q547">
        <v>4</v>
      </c>
      <c r="R547" s="1" t="s">
        <v>41</v>
      </c>
      <c r="S547">
        <v>21452</v>
      </c>
      <c r="T547">
        <v>43384</v>
      </c>
      <c r="U547">
        <v>0</v>
      </c>
      <c r="V547" s="1" t="s">
        <v>42</v>
      </c>
      <c r="W547" s="1" t="s">
        <v>35</v>
      </c>
      <c r="X547">
        <v>12</v>
      </c>
      <c r="Y547">
        <v>3</v>
      </c>
      <c r="Z547">
        <v>2</v>
      </c>
      <c r="AA547">
        <v>80</v>
      </c>
      <c r="AB547">
        <v>1</v>
      </c>
      <c r="AC547">
        <v>10</v>
      </c>
      <c r="AD547">
        <v>0</v>
      </c>
      <c r="AE547">
        <v>3</v>
      </c>
      <c r="AF547">
        <v>9</v>
      </c>
      <c r="AG547">
        <v>7</v>
      </c>
      <c r="AH547">
        <v>0</v>
      </c>
      <c r="AI547">
        <v>0</v>
      </c>
    </row>
    <row r="548" spans="1:35" x14ac:dyDescent="0.25">
      <c r="A548">
        <v>56</v>
      </c>
      <c r="B548" s="1" t="s">
        <v>35</v>
      </c>
      <c r="C548" s="1" t="s">
        <v>44</v>
      </c>
      <c r="D548">
        <v>1369</v>
      </c>
      <c r="E548" s="1" t="s">
        <v>37</v>
      </c>
      <c r="F548">
        <v>23</v>
      </c>
      <c r="G548">
        <v>3</v>
      </c>
      <c r="H548" s="1" t="s">
        <v>38</v>
      </c>
      <c r="I548">
        <v>1</v>
      </c>
      <c r="J548">
        <v>1373</v>
      </c>
      <c r="K548">
        <v>4</v>
      </c>
      <c r="L548" s="1" t="s">
        <v>39</v>
      </c>
      <c r="M548">
        <v>68</v>
      </c>
      <c r="N548">
        <v>3</v>
      </c>
      <c r="O548">
        <v>4</v>
      </c>
      <c r="P548" s="1" t="s">
        <v>51</v>
      </c>
      <c r="Q548">
        <v>2</v>
      </c>
      <c r="R548" s="1" t="s">
        <v>41</v>
      </c>
      <c r="S548">
        <v>53608</v>
      </c>
      <c r="T548">
        <v>72940</v>
      </c>
      <c r="U548">
        <v>4</v>
      </c>
      <c r="V548" s="1" t="s">
        <v>42</v>
      </c>
      <c r="W548" s="1" t="s">
        <v>43</v>
      </c>
      <c r="X548">
        <v>12</v>
      </c>
      <c r="Y548">
        <v>3</v>
      </c>
      <c r="Z548">
        <v>1</v>
      </c>
      <c r="AA548">
        <v>80</v>
      </c>
      <c r="AB548">
        <v>1</v>
      </c>
      <c r="AC548">
        <v>33</v>
      </c>
      <c r="AD548">
        <v>0</v>
      </c>
      <c r="AE548">
        <v>3</v>
      </c>
      <c r="AF548">
        <v>19</v>
      </c>
      <c r="AG548">
        <v>16</v>
      </c>
      <c r="AH548">
        <v>15</v>
      </c>
      <c r="AI548">
        <v>9</v>
      </c>
    </row>
    <row r="549" spans="1:35" x14ac:dyDescent="0.25">
      <c r="A549">
        <v>35</v>
      </c>
      <c r="B549" s="1" t="s">
        <v>43</v>
      </c>
      <c r="C549" s="1" t="s">
        <v>36</v>
      </c>
      <c r="D549">
        <v>662</v>
      </c>
      <c r="E549" s="1" t="s">
        <v>53</v>
      </c>
      <c r="F549">
        <v>18</v>
      </c>
      <c r="G549">
        <v>4</v>
      </c>
      <c r="H549" s="1" t="s">
        <v>58</v>
      </c>
      <c r="I549">
        <v>1</v>
      </c>
      <c r="J549">
        <v>1380</v>
      </c>
      <c r="K549">
        <v>4</v>
      </c>
      <c r="L549" s="1" t="s">
        <v>49</v>
      </c>
      <c r="M549">
        <v>67</v>
      </c>
      <c r="N549">
        <v>3</v>
      </c>
      <c r="O549">
        <v>2</v>
      </c>
      <c r="P549" s="1" t="s">
        <v>59</v>
      </c>
      <c r="Q549">
        <v>3</v>
      </c>
      <c r="R549" s="1" t="s">
        <v>41</v>
      </c>
      <c r="S549">
        <v>18456</v>
      </c>
      <c r="T549">
        <v>93152</v>
      </c>
      <c r="U549">
        <v>0</v>
      </c>
      <c r="V549" s="1" t="s">
        <v>42</v>
      </c>
      <c r="W549" s="1" t="s">
        <v>43</v>
      </c>
      <c r="X549">
        <v>18</v>
      </c>
      <c r="Y549">
        <v>3</v>
      </c>
      <c r="Z549">
        <v>3</v>
      </c>
      <c r="AA549">
        <v>80</v>
      </c>
      <c r="AB549">
        <v>1</v>
      </c>
      <c r="AC549">
        <v>5</v>
      </c>
      <c r="AD549">
        <v>0</v>
      </c>
      <c r="AE549">
        <v>2</v>
      </c>
      <c r="AF549">
        <v>4</v>
      </c>
      <c r="AG549">
        <v>2</v>
      </c>
      <c r="AH549">
        <v>3</v>
      </c>
      <c r="AI549">
        <v>2</v>
      </c>
    </row>
    <row r="550" spans="1:35" x14ac:dyDescent="0.25">
      <c r="A550">
        <v>31</v>
      </c>
      <c r="B550" s="1" t="s">
        <v>43</v>
      </c>
      <c r="C550" s="1" t="s">
        <v>44</v>
      </c>
      <c r="D550">
        <v>330</v>
      </c>
      <c r="E550" s="1" t="s">
        <v>37</v>
      </c>
      <c r="F550">
        <v>22</v>
      </c>
      <c r="G550">
        <v>4</v>
      </c>
      <c r="H550" s="1" t="s">
        <v>48</v>
      </c>
      <c r="I550">
        <v>1</v>
      </c>
      <c r="J550">
        <v>1389</v>
      </c>
      <c r="K550">
        <v>4</v>
      </c>
      <c r="L550" s="1" t="s">
        <v>39</v>
      </c>
      <c r="M550">
        <v>98</v>
      </c>
      <c r="N550">
        <v>3</v>
      </c>
      <c r="O550">
        <v>2</v>
      </c>
      <c r="P550" s="1" t="s">
        <v>51</v>
      </c>
      <c r="Q550">
        <v>3</v>
      </c>
      <c r="R550" s="1" t="s">
        <v>41</v>
      </c>
      <c r="S550">
        <v>24716</v>
      </c>
      <c r="T550">
        <v>84228</v>
      </c>
      <c r="U550">
        <v>1</v>
      </c>
      <c r="V550" s="1" t="s">
        <v>42</v>
      </c>
      <c r="W550" s="1" t="s">
        <v>43</v>
      </c>
      <c r="X550">
        <v>15</v>
      </c>
      <c r="Y550">
        <v>3</v>
      </c>
      <c r="Z550">
        <v>4</v>
      </c>
      <c r="AA550">
        <v>80</v>
      </c>
      <c r="AB550">
        <v>2</v>
      </c>
      <c r="AC550">
        <v>10</v>
      </c>
      <c r="AD550">
        <v>3</v>
      </c>
      <c r="AE550">
        <v>2</v>
      </c>
      <c r="AF550">
        <v>10</v>
      </c>
      <c r="AG550">
        <v>2</v>
      </c>
      <c r="AH550">
        <v>6</v>
      </c>
      <c r="AI550">
        <v>7</v>
      </c>
    </row>
    <row r="551" spans="1:35" x14ac:dyDescent="0.25">
      <c r="A551">
        <v>39</v>
      </c>
      <c r="B551" s="1" t="s">
        <v>35</v>
      </c>
      <c r="C551" s="1" t="s">
        <v>44</v>
      </c>
      <c r="D551">
        <v>1498</v>
      </c>
      <c r="E551" s="1" t="s">
        <v>53</v>
      </c>
      <c r="F551">
        <v>21</v>
      </c>
      <c r="G551">
        <v>4</v>
      </c>
      <c r="H551" s="1" t="s">
        <v>38</v>
      </c>
      <c r="I551">
        <v>1</v>
      </c>
      <c r="J551">
        <v>1390</v>
      </c>
      <c r="K551">
        <v>1</v>
      </c>
      <c r="L551" s="1" t="s">
        <v>39</v>
      </c>
      <c r="M551">
        <v>44</v>
      </c>
      <c r="N551">
        <v>2</v>
      </c>
      <c r="O551">
        <v>2</v>
      </c>
      <c r="P551" s="1" t="s">
        <v>59</v>
      </c>
      <c r="Q551">
        <v>4</v>
      </c>
      <c r="R551" s="1" t="s">
        <v>41</v>
      </c>
      <c r="S551">
        <v>24480</v>
      </c>
      <c r="T551">
        <v>14268</v>
      </c>
      <c r="U551">
        <v>3</v>
      </c>
      <c r="V551" s="1" t="s">
        <v>42</v>
      </c>
      <c r="W551" s="1" t="s">
        <v>43</v>
      </c>
      <c r="X551">
        <v>12</v>
      </c>
      <c r="Y551">
        <v>3</v>
      </c>
      <c r="Z551">
        <v>4</v>
      </c>
      <c r="AA551">
        <v>80</v>
      </c>
      <c r="AB551">
        <v>2</v>
      </c>
      <c r="AC551">
        <v>8</v>
      </c>
      <c r="AD551">
        <v>2</v>
      </c>
      <c r="AE551">
        <v>4</v>
      </c>
      <c r="AF551">
        <v>5</v>
      </c>
      <c r="AG551">
        <v>4</v>
      </c>
      <c r="AH551">
        <v>1</v>
      </c>
      <c r="AI551">
        <v>4</v>
      </c>
    </row>
    <row r="552" spans="1:35" x14ac:dyDescent="0.25">
      <c r="A552">
        <v>37</v>
      </c>
      <c r="B552" s="1" t="s">
        <v>35</v>
      </c>
      <c r="C552" s="1" t="s">
        <v>44</v>
      </c>
      <c r="D552">
        <v>1439</v>
      </c>
      <c r="E552" s="1" t="s">
        <v>37</v>
      </c>
      <c r="F552">
        <v>4</v>
      </c>
      <c r="G552">
        <v>1</v>
      </c>
      <c r="H552" s="1" t="s">
        <v>38</v>
      </c>
      <c r="I552">
        <v>1</v>
      </c>
      <c r="J552">
        <v>1394</v>
      </c>
      <c r="K552">
        <v>3</v>
      </c>
      <c r="L552" s="1" t="s">
        <v>39</v>
      </c>
      <c r="M552">
        <v>54</v>
      </c>
      <c r="N552">
        <v>3</v>
      </c>
      <c r="O552">
        <v>1</v>
      </c>
      <c r="P552" s="1" t="s">
        <v>40</v>
      </c>
      <c r="Q552">
        <v>3</v>
      </c>
      <c r="R552" s="1" t="s">
        <v>41</v>
      </c>
      <c r="S552">
        <v>11984</v>
      </c>
      <c r="T552">
        <v>20728</v>
      </c>
      <c r="U552">
        <v>7</v>
      </c>
      <c r="V552" s="1" t="s">
        <v>42</v>
      </c>
      <c r="W552" s="1" t="s">
        <v>43</v>
      </c>
      <c r="X552">
        <v>15</v>
      </c>
      <c r="Y552">
        <v>3</v>
      </c>
      <c r="Z552">
        <v>4</v>
      </c>
      <c r="AA552">
        <v>80</v>
      </c>
      <c r="AB552">
        <v>0</v>
      </c>
      <c r="AC552">
        <v>8</v>
      </c>
      <c r="AD552">
        <v>2</v>
      </c>
      <c r="AE552">
        <v>3</v>
      </c>
      <c r="AF552">
        <v>6</v>
      </c>
      <c r="AG552">
        <v>4</v>
      </c>
      <c r="AH552">
        <v>1</v>
      </c>
      <c r="AI552">
        <v>3</v>
      </c>
    </row>
    <row r="553" spans="1:35" x14ac:dyDescent="0.25">
      <c r="A553">
        <v>32</v>
      </c>
      <c r="B553" s="1" t="s">
        <v>35</v>
      </c>
      <c r="C553" s="1" t="s">
        <v>44</v>
      </c>
      <c r="D553">
        <v>499</v>
      </c>
      <c r="E553" s="1" t="s">
        <v>53</v>
      </c>
      <c r="F553">
        <v>2</v>
      </c>
      <c r="G553">
        <v>1</v>
      </c>
      <c r="H553" s="1" t="s">
        <v>58</v>
      </c>
      <c r="I553">
        <v>1</v>
      </c>
      <c r="J553">
        <v>1396</v>
      </c>
      <c r="K553">
        <v>3</v>
      </c>
      <c r="L553" s="1" t="s">
        <v>39</v>
      </c>
      <c r="M553">
        <v>36</v>
      </c>
      <c r="N553">
        <v>3</v>
      </c>
      <c r="O553">
        <v>2</v>
      </c>
      <c r="P553" s="1" t="s">
        <v>59</v>
      </c>
      <c r="Q553">
        <v>2</v>
      </c>
      <c r="R553" s="1" t="s">
        <v>41</v>
      </c>
      <c r="S553">
        <v>16312</v>
      </c>
      <c r="T553">
        <v>81988</v>
      </c>
      <c r="U553">
        <v>0</v>
      </c>
      <c r="V553" s="1" t="s">
        <v>42</v>
      </c>
      <c r="W553" s="1" t="s">
        <v>43</v>
      </c>
      <c r="X553">
        <v>13</v>
      </c>
      <c r="Y553">
        <v>3</v>
      </c>
      <c r="Z553">
        <v>1</v>
      </c>
      <c r="AA553">
        <v>80</v>
      </c>
      <c r="AB553">
        <v>3</v>
      </c>
      <c r="AC553">
        <v>4</v>
      </c>
      <c r="AD553">
        <v>3</v>
      </c>
      <c r="AE553">
        <v>2</v>
      </c>
      <c r="AF553">
        <v>3</v>
      </c>
      <c r="AG553">
        <v>2</v>
      </c>
      <c r="AH553">
        <v>1</v>
      </c>
      <c r="AI553">
        <v>2</v>
      </c>
    </row>
    <row r="554" spans="1:35" x14ac:dyDescent="0.25">
      <c r="A554">
        <v>27</v>
      </c>
      <c r="B554" s="1" t="s">
        <v>35</v>
      </c>
      <c r="C554" s="1" t="s">
        <v>44</v>
      </c>
      <c r="D554">
        <v>205</v>
      </c>
      <c r="E554" s="1" t="s">
        <v>53</v>
      </c>
      <c r="F554">
        <v>10</v>
      </c>
      <c r="G554">
        <v>3</v>
      </c>
      <c r="H554" s="1" t="s">
        <v>58</v>
      </c>
      <c r="I554">
        <v>1</v>
      </c>
      <c r="J554">
        <v>1403</v>
      </c>
      <c r="K554">
        <v>4</v>
      </c>
      <c r="L554" s="1" t="s">
        <v>49</v>
      </c>
      <c r="M554">
        <v>98</v>
      </c>
      <c r="N554">
        <v>2</v>
      </c>
      <c r="O554">
        <v>2</v>
      </c>
      <c r="P554" s="1" t="s">
        <v>59</v>
      </c>
      <c r="Q554">
        <v>4</v>
      </c>
      <c r="R554" s="1" t="s">
        <v>41</v>
      </c>
      <c r="S554">
        <v>23076</v>
      </c>
      <c r="T554">
        <v>28400</v>
      </c>
      <c r="U554">
        <v>1</v>
      </c>
      <c r="V554" s="1" t="s">
        <v>42</v>
      </c>
      <c r="W554" s="1" t="s">
        <v>43</v>
      </c>
      <c r="X554">
        <v>11</v>
      </c>
      <c r="Y554">
        <v>3</v>
      </c>
      <c r="Z554">
        <v>4</v>
      </c>
      <c r="AA554">
        <v>80</v>
      </c>
      <c r="AB554">
        <v>0</v>
      </c>
      <c r="AC554">
        <v>6</v>
      </c>
      <c r="AD554">
        <v>3</v>
      </c>
      <c r="AE554">
        <v>3</v>
      </c>
      <c r="AF554">
        <v>6</v>
      </c>
      <c r="AG554">
        <v>2</v>
      </c>
      <c r="AH554">
        <v>4</v>
      </c>
      <c r="AI554">
        <v>4</v>
      </c>
    </row>
    <row r="555" spans="1:35" x14ac:dyDescent="0.25">
      <c r="A555">
        <v>27</v>
      </c>
      <c r="B555" s="1" t="s">
        <v>43</v>
      </c>
      <c r="C555" s="1" t="s">
        <v>44</v>
      </c>
      <c r="D555">
        <v>135</v>
      </c>
      <c r="E555" s="1" t="s">
        <v>37</v>
      </c>
      <c r="F555">
        <v>17</v>
      </c>
      <c r="G555">
        <v>4</v>
      </c>
      <c r="H555" s="1" t="s">
        <v>38</v>
      </c>
      <c r="I555">
        <v>1</v>
      </c>
      <c r="J555">
        <v>1405</v>
      </c>
      <c r="K555">
        <v>4</v>
      </c>
      <c r="L555" s="1" t="s">
        <v>49</v>
      </c>
      <c r="M555">
        <v>51</v>
      </c>
      <c r="N555">
        <v>3</v>
      </c>
      <c r="O555">
        <v>1</v>
      </c>
      <c r="P555" s="1" t="s">
        <v>40</v>
      </c>
      <c r="Q555">
        <v>3</v>
      </c>
      <c r="R555" s="1" t="s">
        <v>47</v>
      </c>
      <c r="S555">
        <v>9576</v>
      </c>
      <c r="T555">
        <v>102724</v>
      </c>
      <c r="U555">
        <v>1</v>
      </c>
      <c r="V555" s="1" t="s">
        <v>42</v>
      </c>
      <c r="W555" s="1" t="s">
        <v>43</v>
      </c>
      <c r="X555">
        <v>13</v>
      </c>
      <c r="Y555">
        <v>3</v>
      </c>
      <c r="Z555">
        <v>4</v>
      </c>
      <c r="AA555">
        <v>80</v>
      </c>
      <c r="AB555">
        <v>0</v>
      </c>
      <c r="AC555">
        <v>8</v>
      </c>
      <c r="AD555">
        <v>2</v>
      </c>
      <c r="AE555">
        <v>3</v>
      </c>
      <c r="AF555">
        <v>8</v>
      </c>
      <c r="AG555">
        <v>2</v>
      </c>
      <c r="AH555">
        <v>7</v>
      </c>
      <c r="AI555">
        <v>7</v>
      </c>
    </row>
    <row r="556" spans="1:35" x14ac:dyDescent="0.25">
      <c r="A556">
        <v>42</v>
      </c>
      <c r="B556" s="1" t="s">
        <v>35</v>
      </c>
      <c r="C556" s="1" t="s">
        <v>44</v>
      </c>
      <c r="D556">
        <v>1147</v>
      </c>
      <c r="E556" s="1" t="s">
        <v>61</v>
      </c>
      <c r="F556">
        <v>10</v>
      </c>
      <c r="G556">
        <v>3</v>
      </c>
      <c r="H556" s="1" t="s">
        <v>61</v>
      </c>
      <c r="I556">
        <v>1</v>
      </c>
      <c r="J556">
        <v>1408</v>
      </c>
      <c r="K556">
        <v>3</v>
      </c>
      <c r="L556" s="1" t="s">
        <v>49</v>
      </c>
      <c r="M556">
        <v>31</v>
      </c>
      <c r="N556">
        <v>3</v>
      </c>
      <c r="O556">
        <v>4</v>
      </c>
      <c r="P556" s="1" t="s">
        <v>56</v>
      </c>
      <c r="Q556">
        <v>1</v>
      </c>
      <c r="R556" s="1" t="s">
        <v>41</v>
      </c>
      <c r="S556">
        <v>67196</v>
      </c>
      <c r="T556">
        <v>66464</v>
      </c>
      <c r="U556">
        <v>0</v>
      </c>
      <c r="V556" s="1" t="s">
        <v>42</v>
      </c>
      <c r="W556" s="1" t="s">
        <v>35</v>
      </c>
      <c r="X556">
        <v>14</v>
      </c>
      <c r="Y556">
        <v>3</v>
      </c>
      <c r="Z556">
        <v>3</v>
      </c>
      <c r="AA556">
        <v>80</v>
      </c>
      <c r="AB556">
        <v>1</v>
      </c>
      <c r="AC556">
        <v>21</v>
      </c>
      <c r="AD556">
        <v>5</v>
      </c>
      <c r="AE556">
        <v>3</v>
      </c>
      <c r="AF556">
        <v>20</v>
      </c>
      <c r="AG556">
        <v>7</v>
      </c>
      <c r="AH556">
        <v>0</v>
      </c>
      <c r="AI556">
        <v>9</v>
      </c>
    </row>
    <row r="557" spans="1:35" x14ac:dyDescent="0.25">
      <c r="A557">
        <v>52</v>
      </c>
      <c r="B557" s="1" t="s">
        <v>35</v>
      </c>
      <c r="C557" s="1" t="s">
        <v>44</v>
      </c>
      <c r="D557">
        <v>258</v>
      </c>
      <c r="E557" s="1" t="s">
        <v>37</v>
      </c>
      <c r="F557">
        <v>8</v>
      </c>
      <c r="G557">
        <v>4</v>
      </c>
      <c r="H557" s="1" t="s">
        <v>45</v>
      </c>
      <c r="I557">
        <v>1</v>
      </c>
      <c r="J557">
        <v>1409</v>
      </c>
      <c r="K557">
        <v>3</v>
      </c>
      <c r="L557" s="1" t="s">
        <v>49</v>
      </c>
      <c r="M557">
        <v>54</v>
      </c>
      <c r="N557">
        <v>3</v>
      </c>
      <c r="O557">
        <v>1</v>
      </c>
      <c r="P557" s="1" t="s">
        <v>46</v>
      </c>
      <c r="Q557">
        <v>1</v>
      </c>
      <c r="R557" s="1" t="s">
        <v>41</v>
      </c>
      <c r="S557">
        <v>11800</v>
      </c>
      <c r="T557">
        <v>69452</v>
      </c>
      <c r="U557">
        <v>9</v>
      </c>
      <c r="V557" s="1" t="s">
        <v>42</v>
      </c>
      <c r="W557" s="1" t="s">
        <v>35</v>
      </c>
      <c r="X557">
        <v>13</v>
      </c>
      <c r="Y557">
        <v>3</v>
      </c>
      <c r="Z557">
        <v>3</v>
      </c>
      <c r="AA557">
        <v>80</v>
      </c>
      <c r="AB557">
        <v>0</v>
      </c>
      <c r="AC557">
        <v>12</v>
      </c>
      <c r="AD557">
        <v>2</v>
      </c>
      <c r="AE557">
        <v>1</v>
      </c>
      <c r="AF557">
        <v>5</v>
      </c>
      <c r="AG557">
        <v>4</v>
      </c>
      <c r="AH557">
        <v>0</v>
      </c>
      <c r="AI557">
        <v>4</v>
      </c>
    </row>
    <row r="558" spans="1:35" x14ac:dyDescent="0.25">
      <c r="A558">
        <v>25</v>
      </c>
      <c r="B558" s="1" t="s">
        <v>35</v>
      </c>
      <c r="C558" s="1" t="s">
        <v>44</v>
      </c>
      <c r="D558">
        <v>949</v>
      </c>
      <c r="E558" s="1" t="s">
        <v>37</v>
      </c>
      <c r="F558">
        <v>1</v>
      </c>
      <c r="G558">
        <v>3</v>
      </c>
      <c r="H558" s="1" t="s">
        <v>60</v>
      </c>
      <c r="I558">
        <v>1</v>
      </c>
      <c r="J558">
        <v>1415</v>
      </c>
      <c r="K558">
        <v>1</v>
      </c>
      <c r="L558" s="1" t="s">
        <v>39</v>
      </c>
      <c r="M558">
        <v>81</v>
      </c>
      <c r="N558">
        <v>3</v>
      </c>
      <c r="O558">
        <v>1</v>
      </c>
      <c r="P558" s="1" t="s">
        <v>46</v>
      </c>
      <c r="Q558">
        <v>4</v>
      </c>
      <c r="R558" s="1" t="s">
        <v>41</v>
      </c>
      <c r="S558">
        <v>12916</v>
      </c>
      <c r="T558">
        <v>19640</v>
      </c>
      <c r="U558">
        <v>4</v>
      </c>
      <c r="V558" s="1" t="s">
        <v>42</v>
      </c>
      <c r="W558" s="1" t="s">
        <v>35</v>
      </c>
      <c r="X558">
        <v>11</v>
      </c>
      <c r="Y558">
        <v>3</v>
      </c>
      <c r="Z558">
        <v>2</v>
      </c>
      <c r="AA558">
        <v>80</v>
      </c>
      <c r="AB558">
        <v>1</v>
      </c>
      <c r="AC558">
        <v>7</v>
      </c>
      <c r="AD558">
        <v>2</v>
      </c>
      <c r="AE558">
        <v>2</v>
      </c>
      <c r="AF558">
        <v>3</v>
      </c>
      <c r="AG558">
        <v>2</v>
      </c>
      <c r="AH558">
        <v>0</v>
      </c>
      <c r="AI558">
        <v>2</v>
      </c>
    </row>
    <row r="559" spans="1:35" x14ac:dyDescent="0.25">
      <c r="A559">
        <v>26</v>
      </c>
      <c r="B559" s="1" t="s">
        <v>35</v>
      </c>
      <c r="C559" s="1" t="s">
        <v>44</v>
      </c>
      <c r="D559">
        <v>652</v>
      </c>
      <c r="E559" s="1" t="s">
        <v>37</v>
      </c>
      <c r="F559">
        <v>7</v>
      </c>
      <c r="G559">
        <v>3</v>
      </c>
      <c r="H559" s="1" t="s">
        <v>45</v>
      </c>
      <c r="I559">
        <v>1</v>
      </c>
      <c r="J559">
        <v>1417</v>
      </c>
      <c r="K559">
        <v>3</v>
      </c>
      <c r="L559" s="1" t="s">
        <v>39</v>
      </c>
      <c r="M559">
        <v>100</v>
      </c>
      <c r="N559">
        <v>4</v>
      </c>
      <c r="O559">
        <v>1</v>
      </c>
      <c r="P559" s="1" t="s">
        <v>46</v>
      </c>
      <c r="Q559">
        <v>1</v>
      </c>
      <c r="R559" s="1" t="s">
        <v>47</v>
      </c>
      <c r="S559">
        <v>14312</v>
      </c>
      <c r="T559">
        <v>94308</v>
      </c>
      <c r="U559">
        <v>0</v>
      </c>
      <c r="V559" s="1" t="s">
        <v>42</v>
      </c>
      <c r="W559" s="1" t="s">
        <v>35</v>
      </c>
      <c r="X559">
        <v>12</v>
      </c>
      <c r="Y559">
        <v>3</v>
      </c>
      <c r="Z559">
        <v>4</v>
      </c>
      <c r="AA559">
        <v>80</v>
      </c>
      <c r="AB559">
        <v>0</v>
      </c>
      <c r="AC559">
        <v>8</v>
      </c>
      <c r="AD559">
        <v>2</v>
      </c>
      <c r="AE559">
        <v>3</v>
      </c>
      <c r="AF559">
        <v>7</v>
      </c>
      <c r="AG559">
        <v>7</v>
      </c>
      <c r="AH559">
        <v>0</v>
      </c>
      <c r="AI559">
        <v>7</v>
      </c>
    </row>
    <row r="560" spans="1:35" x14ac:dyDescent="0.25">
      <c r="A560">
        <v>49</v>
      </c>
      <c r="B560" s="1" t="s">
        <v>43</v>
      </c>
      <c r="C560" s="1" t="s">
        <v>36</v>
      </c>
      <c r="D560">
        <v>1475</v>
      </c>
      <c r="E560" s="1" t="s">
        <v>37</v>
      </c>
      <c r="F560">
        <v>28</v>
      </c>
      <c r="G560">
        <v>2</v>
      </c>
      <c r="H560" s="1" t="s">
        <v>38</v>
      </c>
      <c r="I560">
        <v>1</v>
      </c>
      <c r="J560">
        <v>1420</v>
      </c>
      <c r="K560">
        <v>1</v>
      </c>
      <c r="L560" s="1" t="s">
        <v>39</v>
      </c>
      <c r="M560">
        <v>97</v>
      </c>
      <c r="N560">
        <v>2</v>
      </c>
      <c r="O560">
        <v>2</v>
      </c>
      <c r="P560" s="1" t="s">
        <v>46</v>
      </c>
      <c r="Q560">
        <v>1</v>
      </c>
      <c r="R560" s="1" t="s">
        <v>47</v>
      </c>
      <c r="S560">
        <v>17136</v>
      </c>
      <c r="T560">
        <v>90840</v>
      </c>
      <c r="U560">
        <v>3</v>
      </c>
      <c r="V560" s="1" t="s">
        <v>42</v>
      </c>
      <c r="W560" s="1" t="s">
        <v>35</v>
      </c>
      <c r="X560">
        <v>20</v>
      </c>
      <c r="Y560">
        <v>4</v>
      </c>
      <c r="Z560">
        <v>1</v>
      </c>
      <c r="AA560">
        <v>80</v>
      </c>
      <c r="AB560">
        <v>0</v>
      </c>
      <c r="AC560">
        <v>20</v>
      </c>
      <c r="AD560">
        <v>2</v>
      </c>
      <c r="AE560">
        <v>3</v>
      </c>
      <c r="AF560">
        <v>4</v>
      </c>
      <c r="AG560">
        <v>3</v>
      </c>
      <c r="AH560">
        <v>1</v>
      </c>
      <c r="AI560">
        <v>3</v>
      </c>
    </row>
    <row r="561" spans="1:35" x14ac:dyDescent="0.25">
      <c r="A561">
        <v>54</v>
      </c>
      <c r="B561" s="1" t="s">
        <v>35</v>
      </c>
      <c r="C561" s="1" t="s">
        <v>44</v>
      </c>
      <c r="D561">
        <v>971</v>
      </c>
      <c r="E561" s="1" t="s">
        <v>37</v>
      </c>
      <c r="F561">
        <v>1</v>
      </c>
      <c r="G561">
        <v>3</v>
      </c>
      <c r="H561" s="1" t="s">
        <v>48</v>
      </c>
      <c r="I561">
        <v>1</v>
      </c>
      <c r="J561">
        <v>1422</v>
      </c>
      <c r="K561">
        <v>4</v>
      </c>
      <c r="L561" s="1" t="s">
        <v>49</v>
      </c>
      <c r="M561">
        <v>54</v>
      </c>
      <c r="N561">
        <v>3</v>
      </c>
      <c r="O561">
        <v>4</v>
      </c>
      <c r="P561" s="1" t="s">
        <v>55</v>
      </c>
      <c r="Q561">
        <v>4</v>
      </c>
      <c r="R561" s="1" t="s">
        <v>47</v>
      </c>
      <c r="S561">
        <v>69312</v>
      </c>
      <c r="T561">
        <v>22608</v>
      </c>
      <c r="U561">
        <v>6</v>
      </c>
      <c r="V561" s="1" t="s">
        <v>42</v>
      </c>
      <c r="W561" s="1" t="s">
        <v>35</v>
      </c>
      <c r="X561">
        <v>19</v>
      </c>
      <c r="Y561">
        <v>3</v>
      </c>
      <c r="Z561">
        <v>4</v>
      </c>
      <c r="AA561">
        <v>80</v>
      </c>
      <c r="AB561">
        <v>0</v>
      </c>
      <c r="AC561">
        <v>29</v>
      </c>
      <c r="AD561">
        <v>3</v>
      </c>
      <c r="AE561">
        <v>2</v>
      </c>
      <c r="AF561">
        <v>20</v>
      </c>
      <c r="AG561">
        <v>7</v>
      </c>
      <c r="AH561">
        <v>12</v>
      </c>
      <c r="AI561">
        <v>7</v>
      </c>
    </row>
    <row r="562" spans="1:35" x14ac:dyDescent="0.25">
      <c r="A562">
        <v>58</v>
      </c>
      <c r="B562" s="1" t="s">
        <v>35</v>
      </c>
      <c r="C562" s="1" t="s">
        <v>44</v>
      </c>
      <c r="D562">
        <v>1055</v>
      </c>
      <c r="E562" s="1" t="s">
        <v>37</v>
      </c>
      <c r="F562">
        <v>1</v>
      </c>
      <c r="G562">
        <v>3</v>
      </c>
      <c r="H562" s="1" t="s">
        <v>48</v>
      </c>
      <c r="I562">
        <v>1</v>
      </c>
      <c r="J562">
        <v>1423</v>
      </c>
      <c r="K562">
        <v>4</v>
      </c>
      <c r="L562" s="1" t="s">
        <v>49</v>
      </c>
      <c r="M562">
        <v>76</v>
      </c>
      <c r="N562">
        <v>3</v>
      </c>
      <c r="O562">
        <v>5</v>
      </c>
      <c r="P562" s="1" t="s">
        <v>55</v>
      </c>
      <c r="Q562">
        <v>1</v>
      </c>
      <c r="R562" s="1" t="s">
        <v>41</v>
      </c>
      <c r="S562">
        <v>78804</v>
      </c>
      <c r="T562">
        <v>89824</v>
      </c>
      <c r="U562">
        <v>3</v>
      </c>
      <c r="V562" s="1" t="s">
        <v>42</v>
      </c>
      <c r="W562" s="1" t="s">
        <v>43</v>
      </c>
      <c r="X562">
        <v>21</v>
      </c>
      <c r="Y562">
        <v>4</v>
      </c>
      <c r="Z562">
        <v>3</v>
      </c>
      <c r="AA562">
        <v>80</v>
      </c>
      <c r="AB562">
        <v>1</v>
      </c>
      <c r="AC562">
        <v>32</v>
      </c>
      <c r="AD562">
        <v>3</v>
      </c>
      <c r="AE562">
        <v>3</v>
      </c>
      <c r="AF562">
        <v>9</v>
      </c>
      <c r="AG562">
        <v>8</v>
      </c>
      <c r="AH562">
        <v>1</v>
      </c>
      <c r="AI562">
        <v>5</v>
      </c>
    </row>
    <row r="563" spans="1:35" x14ac:dyDescent="0.25">
      <c r="A563">
        <v>55</v>
      </c>
      <c r="B563" s="1" t="s">
        <v>35</v>
      </c>
      <c r="C563" s="1" t="s">
        <v>44</v>
      </c>
      <c r="D563">
        <v>1136</v>
      </c>
      <c r="E563" s="1" t="s">
        <v>37</v>
      </c>
      <c r="F563">
        <v>1</v>
      </c>
      <c r="G563">
        <v>4</v>
      </c>
      <c r="H563" s="1" t="s">
        <v>48</v>
      </c>
      <c r="I563">
        <v>1</v>
      </c>
      <c r="J563">
        <v>1424</v>
      </c>
      <c r="K563">
        <v>2</v>
      </c>
      <c r="L563" s="1" t="s">
        <v>39</v>
      </c>
      <c r="M563">
        <v>81</v>
      </c>
      <c r="N563">
        <v>4</v>
      </c>
      <c r="O563">
        <v>4</v>
      </c>
      <c r="P563" s="1" t="s">
        <v>55</v>
      </c>
      <c r="Q563">
        <v>4</v>
      </c>
      <c r="R563" s="1" t="s">
        <v>50</v>
      </c>
      <c r="S563">
        <v>58928</v>
      </c>
      <c r="T563">
        <v>49656</v>
      </c>
      <c r="U563">
        <v>2</v>
      </c>
      <c r="V563" s="1" t="s">
        <v>42</v>
      </c>
      <c r="W563" s="1" t="s">
        <v>35</v>
      </c>
      <c r="X563">
        <v>13</v>
      </c>
      <c r="Y563">
        <v>3</v>
      </c>
      <c r="Z563">
        <v>4</v>
      </c>
      <c r="AA563">
        <v>80</v>
      </c>
      <c r="AB563">
        <v>2</v>
      </c>
      <c r="AC563">
        <v>31</v>
      </c>
      <c r="AD563">
        <v>4</v>
      </c>
      <c r="AE563">
        <v>4</v>
      </c>
      <c r="AF563">
        <v>7</v>
      </c>
      <c r="AG563">
        <v>7</v>
      </c>
      <c r="AH563">
        <v>0</v>
      </c>
      <c r="AI563">
        <v>0</v>
      </c>
    </row>
    <row r="564" spans="1:35" x14ac:dyDescent="0.25">
      <c r="A564">
        <v>34</v>
      </c>
      <c r="B564" s="1" t="s">
        <v>35</v>
      </c>
      <c r="C564" s="1" t="s">
        <v>36</v>
      </c>
      <c r="D564">
        <v>560</v>
      </c>
      <c r="E564" s="1" t="s">
        <v>37</v>
      </c>
      <c r="F564">
        <v>1</v>
      </c>
      <c r="G564">
        <v>4</v>
      </c>
      <c r="H564" s="1" t="s">
        <v>45</v>
      </c>
      <c r="I564">
        <v>1</v>
      </c>
      <c r="J564">
        <v>1431</v>
      </c>
      <c r="K564">
        <v>4</v>
      </c>
      <c r="L564" s="1" t="s">
        <v>39</v>
      </c>
      <c r="M564">
        <v>91</v>
      </c>
      <c r="N564">
        <v>3</v>
      </c>
      <c r="O564">
        <v>1</v>
      </c>
      <c r="P564" s="1" t="s">
        <v>40</v>
      </c>
      <c r="Q564">
        <v>1</v>
      </c>
      <c r="R564" s="1" t="s">
        <v>50</v>
      </c>
      <c r="S564">
        <v>11984</v>
      </c>
      <c r="T564">
        <v>81136</v>
      </c>
      <c r="U564">
        <v>5</v>
      </c>
      <c r="V564" s="1" t="s">
        <v>42</v>
      </c>
      <c r="W564" s="1" t="s">
        <v>35</v>
      </c>
      <c r="X564">
        <v>14</v>
      </c>
      <c r="Y564">
        <v>3</v>
      </c>
      <c r="Z564">
        <v>3</v>
      </c>
      <c r="AA564">
        <v>80</v>
      </c>
      <c r="AB564">
        <v>2</v>
      </c>
      <c r="AC564">
        <v>10</v>
      </c>
      <c r="AD564">
        <v>2</v>
      </c>
      <c r="AE564">
        <v>3</v>
      </c>
      <c r="AF564">
        <v>4</v>
      </c>
      <c r="AG564">
        <v>3</v>
      </c>
      <c r="AH564">
        <v>1</v>
      </c>
      <c r="AI564">
        <v>3</v>
      </c>
    </row>
    <row r="565" spans="1:35" x14ac:dyDescent="0.25">
      <c r="A565">
        <v>31</v>
      </c>
      <c r="B565" s="1" t="s">
        <v>43</v>
      </c>
      <c r="C565" s="1" t="s">
        <v>44</v>
      </c>
      <c r="D565">
        <v>202</v>
      </c>
      <c r="E565" s="1" t="s">
        <v>37</v>
      </c>
      <c r="F565">
        <v>8</v>
      </c>
      <c r="G565">
        <v>3</v>
      </c>
      <c r="H565" s="1" t="s">
        <v>38</v>
      </c>
      <c r="I565">
        <v>1</v>
      </c>
      <c r="J565">
        <v>1433</v>
      </c>
      <c r="K565">
        <v>1</v>
      </c>
      <c r="L565" s="1" t="s">
        <v>49</v>
      </c>
      <c r="M565">
        <v>34</v>
      </c>
      <c r="N565">
        <v>2</v>
      </c>
      <c r="O565">
        <v>1</v>
      </c>
      <c r="P565" s="1" t="s">
        <v>40</v>
      </c>
      <c r="Q565">
        <v>2</v>
      </c>
      <c r="R565" s="1" t="s">
        <v>47</v>
      </c>
      <c r="S565">
        <v>5044</v>
      </c>
      <c r="T565">
        <v>89048</v>
      </c>
      <c r="U565">
        <v>1</v>
      </c>
      <c r="V565" s="1" t="s">
        <v>42</v>
      </c>
      <c r="W565" s="1" t="s">
        <v>35</v>
      </c>
      <c r="X565">
        <v>12</v>
      </c>
      <c r="Y565">
        <v>3</v>
      </c>
      <c r="Z565">
        <v>3</v>
      </c>
      <c r="AA565">
        <v>80</v>
      </c>
      <c r="AB565">
        <v>0</v>
      </c>
      <c r="AC565">
        <v>1</v>
      </c>
      <c r="AD565">
        <v>3</v>
      </c>
      <c r="AE565">
        <v>4</v>
      </c>
      <c r="AF565">
        <v>1</v>
      </c>
      <c r="AG565">
        <v>0</v>
      </c>
      <c r="AH565">
        <v>0</v>
      </c>
      <c r="AI565">
        <v>0</v>
      </c>
    </row>
    <row r="566" spans="1:35" x14ac:dyDescent="0.25">
      <c r="A566">
        <v>47</v>
      </c>
      <c r="B566" s="1" t="s">
        <v>35</v>
      </c>
      <c r="C566" s="1" t="s">
        <v>44</v>
      </c>
      <c r="D566">
        <v>465</v>
      </c>
      <c r="E566" s="1" t="s">
        <v>37</v>
      </c>
      <c r="F566">
        <v>1</v>
      </c>
      <c r="G566">
        <v>3</v>
      </c>
      <c r="H566" s="1" t="s">
        <v>60</v>
      </c>
      <c r="I566">
        <v>1</v>
      </c>
      <c r="J566">
        <v>1438</v>
      </c>
      <c r="K566">
        <v>1</v>
      </c>
      <c r="L566" s="1" t="s">
        <v>39</v>
      </c>
      <c r="M566">
        <v>74</v>
      </c>
      <c r="N566">
        <v>3</v>
      </c>
      <c r="O566">
        <v>1</v>
      </c>
      <c r="P566" s="1" t="s">
        <v>40</v>
      </c>
      <c r="Q566">
        <v>4</v>
      </c>
      <c r="R566" s="1" t="s">
        <v>41</v>
      </c>
      <c r="S566">
        <v>13680</v>
      </c>
      <c r="T566">
        <v>40820</v>
      </c>
      <c r="U566">
        <v>7</v>
      </c>
      <c r="V566" s="1" t="s">
        <v>42</v>
      </c>
      <c r="W566" s="1" t="s">
        <v>35</v>
      </c>
      <c r="X566">
        <v>12</v>
      </c>
      <c r="Y566">
        <v>3</v>
      </c>
      <c r="Z566">
        <v>3</v>
      </c>
      <c r="AA566">
        <v>80</v>
      </c>
      <c r="AB566">
        <v>1</v>
      </c>
      <c r="AC566">
        <v>17</v>
      </c>
      <c r="AD566">
        <v>2</v>
      </c>
      <c r="AE566">
        <v>2</v>
      </c>
      <c r="AF566">
        <v>6</v>
      </c>
      <c r="AG566">
        <v>5</v>
      </c>
      <c r="AH566">
        <v>1</v>
      </c>
      <c r="AI566">
        <v>2</v>
      </c>
    </row>
    <row r="567" spans="1:35" x14ac:dyDescent="0.25">
      <c r="A567">
        <v>25</v>
      </c>
      <c r="B567" s="1" t="s">
        <v>43</v>
      </c>
      <c r="C567" s="1" t="s">
        <v>44</v>
      </c>
      <c r="D567">
        <v>383</v>
      </c>
      <c r="E567" s="1" t="s">
        <v>53</v>
      </c>
      <c r="F567">
        <v>9</v>
      </c>
      <c r="G567">
        <v>2</v>
      </c>
      <c r="H567" s="1" t="s">
        <v>38</v>
      </c>
      <c r="I567">
        <v>1</v>
      </c>
      <c r="J567">
        <v>1439</v>
      </c>
      <c r="K567">
        <v>1</v>
      </c>
      <c r="L567" s="1" t="s">
        <v>39</v>
      </c>
      <c r="M567">
        <v>68</v>
      </c>
      <c r="N567">
        <v>2</v>
      </c>
      <c r="O567">
        <v>1</v>
      </c>
      <c r="P567" s="1" t="s">
        <v>54</v>
      </c>
      <c r="Q567">
        <v>1</v>
      </c>
      <c r="R567" s="1" t="s">
        <v>41</v>
      </c>
      <c r="S567">
        <v>17600</v>
      </c>
      <c r="T567">
        <v>60728</v>
      </c>
      <c r="U567">
        <v>3</v>
      </c>
      <c r="V567" s="1" t="s">
        <v>42</v>
      </c>
      <c r="W567" s="1" t="s">
        <v>35</v>
      </c>
      <c r="X567">
        <v>12</v>
      </c>
      <c r="Y567">
        <v>3</v>
      </c>
      <c r="Z567">
        <v>1</v>
      </c>
      <c r="AA567">
        <v>80</v>
      </c>
      <c r="AB567">
        <v>0</v>
      </c>
      <c r="AC567">
        <v>6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2</v>
      </c>
    </row>
    <row r="568" spans="1:35" x14ac:dyDescent="0.25">
      <c r="A568">
        <v>37</v>
      </c>
      <c r="B568" s="1" t="s">
        <v>35</v>
      </c>
      <c r="C568" s="1" t="s">
        <v>52</v>
      </c>
      <c r="D568">
        <v>1413</v>
      </c>
      <c r="E568" s="1" t="s">
        <v>37</v>
      </c>
      <c r="F568">
        <v>5</v>
      </c>
      <c r="G568">
        <v>2</v>
      </c>
      <c r="H568" s="1" t="s">
        <v>60</v>
      </c>
      <c r="I568">
        <v>1</v>
      </c>
      <c r="J568">
        <v>1440</v>
      </c>
      <c r="K568">
        <v>3</v>
      </c>
      <c r="L568" s="1" t="s">
        <v>39</v>
      </c>
      <c r="M568">
        <v>84</v>
      </c>
      <c r="N568">
        <v>4</v>
      </c>
      <c r="O568">
        <v>1</v>
      </c>
      <c r="P568" s="1" t="s">
        <v>46</v>
      </c>
      <c r="Q568">
        <v>3</v>
      </c>
      <c r="R568" s="1" t="s">
        <v>47</v>
      </c>
      <c r="S568">
        <v>14000</v>
      </c>
      <c r="T568">
        <v>101880</v>
      </c>
      <c r="U568">
        <v>0</v>
      </c>
      <c r="V568" s="1" t="s">
        <v>42</v>
      </c>
      <c r="W568" s="1" t="s">
        <v>35</v>
      </c>
      <c r="X568">
        <v>14</v>
      </c>
      <c r="Y568">
        <v>3</v>
      </c>
      <c r="Z568">
        <v>1</v>
      </c>
      <c r="AA568">
        <v>80</v>
      </c>
      <c r="AB568">
        <v>0</v>
      </c>
      <c r="AC568">
        <v>7</v>
      </c>
      <c r="AD568">
        <v>2</v>
      </c>
      <c r="AE568">
        <v>1</v>
      </c>
      <c r="AF568">
        <v>6</v>
      </c>
      <c r="AG568">
        <v>5</v>
      </c>
      <c r="AH568">
        <v>1</v>
      </c>
      <c r="AI568">
        <v>3</v>
      </c>
    </row>
    <row r="569" spans="1:35" x14ac:dyDescent="0.25">
      <c r="A569">
        <v>34</v>
      </c>
      <c r="B569" s="1" t="s">
        <v>35</v>
      </c>
      <c r="C569" s="1" t="s">
        <v>44</v>
      </c>
      <c r="D569">
        <v>401</v>
      </c>
      <c r="E569" s="1" t="s">
        <v>37</v>
      </c>
      <c r="F569">
        <v>1</v>
      </c>
      <c r="G569">
        <v>3</v>
      </c>
      <c r="H569" s="1" t="s">
        <v>38</v>
      </c>
      <c r="I569">
        <v>1</v>
      </c>
      <c r="J569">
        <v>1447</v>
      </c>
      <c r="K569">
        <v>4</v>
      </c>
      <c r="L569" s="1" t="s">
        <v>49</v>
      </c>
      <c r="M569">
        <v>86</v>
      </c>
      <c r="N569">
        <v>2</v>
      </c>
      <c r="O569">
        <v>1</v>
      </c>
      <c r="P569" s="1" t="s">
        <v>46</v>
      </c>
      <c r="Q569">
        <v>2</v>
      </c>
      <c r="R569" s="1" t="s">
        <v>41</v>
      </c>
      <c r="S569">
        <v>13176</v>
      </c>
      <c r="T569">
        <v>14832</v>
      </c>
      <c r="U569">
        <v>5</v>
      </c>
      <c r="V569" s="1" t="s">
        <v>42</v>
      </c>
      <c r="W569" s="1" t="s">
        <v>35</v>
      </c>
      <c r="X569">
        <v>17</v>
      </c>
      <c r="Y569">
        <v>3</v>
      </c>
      <c r="Z569">
        <v>1</v>
      </c>
      <c r="AA569">
        <v>80</v>
      </c>
      <c r="AB569">
        <v>1</v>
      </c>
      <c r="AC569">
        <v>7</v>
      </c>
      <c r="AD569">
        <v>2</v>
      </c>
      <c r="AE569">
        <v>2</v>
      </c>
      <c r="AF569">
        <v>5</v>
      </c>
      <c r="AG569">
        <v>4</v>
      </c>
      <c r="AH569">
        <v>0</v>
      </c>
      <c r="AI569">
        <v>2</v>
      </c>
    </row>
    <row r="570" spans="1:35" x14ac:dyDescent="0.25">
      <c r="A570">
        <v>41</v>
      </c>
      <c r="B570" s="1" t="s">
        <v>35</v>
      </c>
      <c r="C570" s="1" t="s">
        <v>44</v>
      </c>
      <c r="D570">
        <v>1283</v>
      </c>
      <c r="E570" s="1" t="s">
        <v>37</v>
      </c>
      <c r="F570">
        <v>5</v>
      </c>
      <c r="G570">
        <v>5</v>
      </c>
      <c r="H570" s="1" t="s">
        <v>48</v>
      </c>
      <c r="I570">
        <v>1</v>
      </c>
      <c r="J570">
        <v>1448</v>
      </c>
      <c r="K570">
        <v>2</v>
      </c>
      <c r="L570" s="1" t="s">
        <v>39</v>
      </c>
      <c r="M570">
        <v>90</v>
      </c>
      <c r="N570">
        <v>4</v>
      </c>
      <c r="O570">
        <v>1</v>
      </c>
      <c r="P570" s="1" t="s">
        <v>40</v>
      </c>
      <c r="Q570">
        <v>3</v>
      </c>
      <c r="R570" s="1" t="s">
        <v>41</v>
      </c>
      <c r="S570">
        <v>8508</v>
      </c>
      <c r="T570">
        <v>22244</v>
      </c>
      <c r="U570">
        <v>2</v>
      </c>
      <c r="V570" s="1" t="s">
        <v>42</v>
      </c>
      <c r="W570" s="1" t="s">
        <v>43</v>
      </c>
      <c r="X570">
        <v>12</v>
      </c>
      <c r="Y570">
        <v>3</v>
      </c>
      <c r="Z570">
        <v>1</v>
      </c>
      <c r="AA570">
        <v>80</v>
      </c>
      <c r="AB570">
        <v>0</v>
      </c>
      <c r="AC570">
        <v>7</v>
      </c>
      <c r="AD570">
        <v>5</v>
      </c>
      <c r="AE570">
        <v>2</v>
      </c>
      <c r="AF570">
        <v>4</v>
      </c>
      <c r="AG570">
        <v>2</v>
      </c>
      <c r="AH570">
        <v>0</v>
      </c>
      <c r="AI570">
        <v>3</v>
      </c>
    </row>
    <row r="571" spans="1:35" x14ac:dyDescent="0.25">
      <c r="A571">
        <v>46</v>
      </c>
      <c r="B571" s="1" t="s">
        <v>43</v>
      </c>
      <c r="C571" s="1" t="s">
        <v>44</v>
      </c>
      <c r="D571">
        <v>377</v>
      </c>
      <c r="E571" s="1" t="s">
        <v>53</v>
      </c>
      <c r="F571">
        <v>9</v>
      </c>
      <c r="G571">
        <v>3</v>
      </c>
      <c r="H571" s="1" t="s">
        <v>58</v>
      </c>
      <c r="I571">
        <v>1</v>
      </c>
      <c r="J571">
        <v>1457</v>
      </c>
      <c r="K571">
        <v>1</v>
      </c>
      <c r="L571" s="1" t="s">
        <v>39</v>
      </c>
      <c r="M571">
        <v>52</v>
      </c>
      <c r="N571">
        <v>3</v>
      </c>
      <c r="O571">
        <v>3</v>
      </c>
      <c r="P571" s="1" t="s">
        <v>59</v>
      </c>
      <c r="Q571">
        <v>4</v>
      </c>
      <c r="R571" s="1" t="s">
        <v>50</v>
      </c>
      <c r="S571">
        <v>40384</v>
      </c>
      <c r="T571">
        <v>63944</v>
      </c>
      <c r="U571">
        <v>4</v>
      </c>
      <c r="V571" s="1" t="s">
        <v>42</v>
      </c>
      <c r="W571" s="1" t="s">
        <v>35</v>
      </c>
      <c r="X571">
        <v>11</v>
      </c>
      <c r="Y571">
        <v>3</v>
      </c>
      <c r="Z571">
        <v>1</v>
      </c>
      <c r="AA571">
        <v>80</v>
      </c>
      <c r="AB571">
        <v>1</v>
      </c>
      <c r="AC571">
        <v>28</v>
      </c>
      <c r="AD571">
        <v>1</v>
      </c>
      <c r="AE571">
        <v>4</v>
      </c>
      <c r="AF571">
        <v>7</v>
      </c>
      <c r="AG571">
        <v>7</v>
      </c>
      <c r="AH571">
        <v>4</v>
      </c>
      <c r="AI571">
        <v>3</v>
      </c>
    </row>
    <row r="572" spans="1:35" x14ac:dyDescent="0.25">
      <c r="A572">
        <v>31</v>
      </c>
      <c r="B572" s="1" t="s">
        <v>43</v>
      </c>
      <c r="C572" s="1" t="s">
        <v>36</v>
      </c>
      <c r="D572">
        <v>523</v>
      </c>
      <c r="E572" s="1" t="s">
        <v>37</v>
      </c>
      <c r="F572">
        <v>2</v>
      </c>
      <c r="G572">
        <v>3</v>
      </c>
      <c r="H572" s="1" t="s">
        <v>38</v>
      </c>
      <c r="I572">
        <v>1</v>
      </c>
      <c r="J572">
        <v>1464</v>
      </c>
      <c r="K572">
        <v>2</v>
      </c>
      <c r="L572" s="1" t="s">
        <v>39</v>
      </c>
      <c r="M572">
        <v>94</v>
      </c>
      <c r="N572">
        <v>3</v>
      </c>
      <c r="O572">
        <v>1</v>
      </c>
      <c r="P572" s="1" t="s">
        <v>46</v>
      </c>
      <c r="Q572">
        <v>4</v>
      </c>
      <c r="R572" s="1" t="s">
        <v>41</v>
      </c>
      <c r="S572">
        <v>14888</v>
      </c>
      <c r="T572">
        <v>84324</v>
      </c>
      <c r="U572">
        <v>6</v>
      </c>
      <c r="V572" s="1" t="s">
        <v>42</v>
      </c>
      <c r="W572" s="1" t="s">
        <v>43</v>
      </c>
      <c r="X572">
        <v>13</v>
      </c>
      <c r="Y572">
        <v>3</v>
      </c>
      <c r="Z572">
        <v>3</v>
      </c>
      <c r="AA572">
        <v>80</v>
      </c>
      <c r="AB572">
        <v>1</v>
      </c>
      <c r="AC572">
        <v>7</v>
      </c>
      <c r="AD572">
        <v>2</v>
      </c>
      <c r="AE572">
        <v>1</v>
      </c>
      <c r="AF572">
        <v>2</v>
      </c>
      <c r="AG572">
        <v>2</v>
      </c>
      <c r="AH572">
        <v>2</v>
      </c>
      <c r="AI572">
        <v>2</v>
      </c>
    </row>
    <row r="573" spans="1:35" x14ac:dyDescent="0.25">
      <c r="A573">
        <v>45</v>
      </c>
      <c r="B573" s="1" t="s">
        <v>35</v>
      </c>
      <c r="C573" s="1" t="s">
        <v>44</v>
      </c>
      <c r="D573">
        <v>1448</v>
      </c>
      <c r="E573" s="1" t="s">
        <v>37</v>
      </c>
      <c r="F573">
        <v>29</v>
      </c>
      <c r="G573">
        <v>3</v>
      </c>
      <c r="H573" s="1" t="s">
        <v>60</v>
      </c>
      <c r="I573">
        <v>1</v>
      </c>
      <c r="J573">
        <v>1465</v>
      </c>
      <c r="K573">
        <v>2</v>
      </c>
      <c r="L573" s="1" t="s">
        <v>39</v>
      </c>
      <c r="M573">
        <v>55</v>
      </c>
      <c r="N573">
        <v>3</v>
      </c>
      <c r="O573">
        <v>3</v>
      </c>
      <c r="P573" s="1" t="s">
        <v>51</v>
      </c>
      <c r="Q573">
        <v>4</v>
      </c>
      <c r="R573" s="1" t="s">
        <v>41</v>
      </c>
      <c r="S573">
        <v>37520</v>
      </c>
      <c r="T573">
        <v>58880</v>
      </c>
      <c r="U573">
        <v>4</v>
      </c>
      <c r="V573" s="1" t="s">
        <v>42</v>
      </c>
      <c r="W573" s="1" t="s">
        <v>43</v>
      </c>
      <c r="X573">
        <v>18</v>
      </c>
      <c r="Y573">
        <v>3</v>
      </c>
      <c r="Z573">
        <v>4</v>
      </c>
      <c r="AA573">
        <v>80</v>
      </c>
      <c r="AB573">
        <v>2</v>
      </c>
      <c r="AC573">
        <v>10</v>
      </c>
      <c r="AD573">
        <v>4</v>
      </c>
      <c r="AE573">
        <v>4</v>
      </c>
      <c r="AF573">
        <v>3</v>
      </c>
      <c r="AG573">
        <v>1</v>
      </c>
      <c r="AH573">
        <v>1</v>
      </c>
      <c r="AI573">
        <v>2</v>
      </c>
    </row>
    <row r="574" spans="1:35" x14ac:dyDescent="0.25">
      <c r="A574">
        <v>34</v>
      </c>
      <c r="B574" s="1" t="s">
        <v>43</v>
      </c>
      <c r="C574" s="1" t="s">
        <v>44</v>
      </c>
      <c r="D574">
        <v>1107</v>
      </c>
      <c r="E574" s="1" t="s">
        <v>61</v>
      </c>
      <c r="F574">
        <v>9</v>
      </c>
      <c r="G574">
        <v>4</v>
      </c>
      <c r="H574" s="1" t="s">
        <v>60</v>
      </c>
      <c r="I574">
        <v>1</v>
      </c>
      <c r="J574">
        <v>1467</v>
      </c>
      <c r="K574">
        <v>1</v>
      </c>
      <c r="L574" s="1" t="s">
        <v>49</v>
      </c>
      <c r="M574">
        <v>52</v>
      </c>
      <c r="N574">
        <v>3</v>
      </c>
      <c r="O574">
        <v>1</v>
      </c>
      <c r="P574" s="1" t="s">
        <v>61</v>
      </c>
      <c r="Q574">
        <v>3</v>
      </c>
      <c r="R574" s="1" t="s">
        <v>41</v>
      </c>
      <c r="S574">
        <v>10968</v>
      </c>
      <c r="T574">
        <v>12288</v>
      </c>
      <c r="U574">
        <v>1</v>
      </c>
      <c r="V574" s="1" t="s">
        <v>42</v>
      </c>
      <c r="W574" s="1" t="s">
        <v>35</v>
      </c>
      <c r="X574">
        <v>15</v>
      </c>
      <c r="Y574">
        <v>3</v>
      </c>
      <c r="Z574">
        <v>4</v>
      </c>
      <c r="AA574">
        <v>80</v>
      </c>
      <c r="AB574">
        <v>0</v>
      </c>
      <c r="AC574">
        <v>2</v>
      </c>
      <c r="AD574">
        <v>0</v>
      </c>
      <c r="AE574">
        <v>3</v>
      </c>
      <c r="AF574">
        <v>2</v>
      </c>
      <c r="AG574">
        <v>2</v>
      </c>
      <c r="AH574">
        <v>2</v>
      </c>
      <c r="AI574">
        <v>2</v>
      </c>
    </row>
    <row r="575" spans="1:35" x14ac:dyDescent="0.25">
      <c r="A575">
        <v>40</v>
      </c>
      <c r="B575" s="1" t="s">
        <v>35</v>
      </c>
      <c r="C575" s="1" t="s">
        <v>52</v>
      </c>
      <c r="D575">
        <v>218</v>
      </c>
      <c r="E575" s="1" t="s">
        <v>37</v>
      </c>
      <c r="F575">
        <v>8</v>
      </c>
      <c r="G575">
        <v>1</v>
      </c>
      <c r="H575" s="1" t="s">
        <v>48</v>
      </c>
      <c r="I575">
        <v>1</v>
      </c>
      <c r="J575">
        <v>1468</v>
      </c>
      <c r="K575">
        <v>4</v>
      </c>
      <c r="L575" s="1" t="s">
        <v>39</v>
      </c>
      <c r="M575">
        <v>55</v>
      </c>
      <c r="N575">
        <v>2</v>
      </c>
      <c r="O575">
        <v>3</v>
      </c>
      <c r="P575" s="1" t="s">
        <v>55</v>
      </c>
      <c r="Q575">
        <v>2</v>
      </c>
      <c r="R575" s="1" t="s">
        <v>50</v>
      </c>
      <c r="S575">
        <v>55028</v>
      </c>
      <c r="T575">
        <v>100712</v>
      </c>
      <c r="U575">
        <v>2</v>
      </c>
      <c r="V575" s="1" t="s">
        <v>42</v>
      </c>
      <c r="W575" s="1" t="s">
        <v>35</v>
      </c>
      <c r="X575">
        <v>11</v>
      </c>
      <c r="Y575">
        <v>3</v>
      </c>
      <c r="Z575">
        <v>3</v>
      </c>
      <c r="AA575">
        <v>80</v>
      </c>
      <c r="AB575">
        <v>1</v>
      </c>
      <c r="AC575">
        <v>16</v>
      </c>
      <c r="AD575">
        <v>5</v>
      </c>
      <c r="AE575">
        <v>3</v>
      </c>
      <c r="AF575">
        <v>9</v>
      </c>
      <c r="AG575">
        <v>8</v>
      </c>
      <c r="AH575">
        <v>4</v>
      </c>
      <c r="AI575">
        <v>8</v>
      </c>
    </row>
    <row r="576" spans="1:35" x14ac:dyDescent="0.25">
      <c r="A576">
        <v>28</v>
      </c>
      <c r="B576" s="1" t="s">
        <v>35</v>
      </c>
      <c r="C576" s="1" t="s">
        <v>44</v>
      </c>
      <c r="D576">
        <v>866</v>
      </c>
      <c r="E576" s="1" t="s">
        <v>53</v>
      </c>
      <c r="F576">
        <v>5</v>
      </c>
      <c r="G576">
        <v>3</v>
      </c>
      <c r="H576" s="1" t="s">
        <v>48</v>
      </c>
      <c r="I576">
        <v>1</v>
      </c>
      <c r="J576">
        <v>1469</v>
      </c>
      <c r="K576">
        <v>4</v>
      </c>
      <c r="L576" s="1" t="s">
        <v>39</v>
      </c>
      <c r="M576">
        <v>84</v>
      </c>
      <c r="N576">
        <v>3</v>
      </c>
      <c r="O576">
        <v>2</v>
      </c>
      <c r="P576" s="1" t="s">
        <v>59</v>
      </c>
      <c r="Q576">
        <v>1</v>
      </c>
      <c r="R576" s="1" t="s">
        <v>47</v>
      </c>
      <c r="S576">
        <v>33852</v>
      </c>
      <c r="T576">
        <v>93960</v>
      </c>
      <c r="U576">
        <v>0</v>
      </c>
      <c r="V576" s="1" t="s">
        <v>42</v>
      </c>
      <c r="W576" s="1" t="s">
        <v>35</v>
      </c>
      <c r="X576">
        <v>18</v>
      </c>
      <c r="Y576">
        <v>3</v>
      </c>
      <c r="Z576">
        <v>4</v>
      </c>
      <c r="AA576">
        <v>80</v>
      </c>
      <c r="AB576">
        <v>0</v>
      </c>
      <c r="AC576">
        <v>6</v>
      </c>
      <c r="AD576">
        <v>4</v>
      </c>
      <c r="AE576">
        <v>3</v>
      </c>
      <c r="AF576">
        <v>5</v>
      </c>
      <c r="AG576">
        <v>4</v>
      </c>
      <c r="AH576">
        <v>1</v>
      </c>
      <c r="AI576">
        <v>3</v>
      </c>
    </row>
    <row r="577" spans="1:35" x14ac:dyDescent="0.25">
      <c r="A577">
        <v>44</v>
      </c>
      <c r="B577" s="1" t="s">
        <v>35</v>
      </c>
      <c r="C577" s="1" t="s">
        <v>44</v>
      </c>
      <c r="D577">
        <v>1467</v>
      </c>
      <c r="E577" s="1" t="s">
        <v>37</v>
      </c>
      <c r="F577">
        <v>20</v>
      </c>
      <c r="G577">
        <v>3</v>
      </c>
      <c r="H577" s="1" t="s">
        <v>38</v>
      </c>
      <c r="I577">
        <v>1</v>
      </c>
      <c r="J577">
        <v>1475</v>
      </c>
      <c r="K577">
        <v>4</v>
      </c>
      <c r="L577" s="1" t="s">
        <v>39</v>
      </c>
      <c r="M577">
        <v>49</v>
      </c>
      <c r="N577">
        <v>3</v>
      </c>
      <c r="O577">
        <v>1</v>
      </c>
      <c r="P577" s="1" t="s">
        <v>40</v>
      </c>
      <c r="Q577">
        <v>2</v>
      </c>
      <c r="R577" s="1" t="s">
        <v>47</v>
      </c>
      <c r="S577">
        <v>13680</v>
      </c>
      <c r="T577">
        <v>84632</v>
      </c>
      <c r="U577">
        <v>1</v>
      </c>
      <c r="V577" s="1" t="s">
        <v>42</v>
      </c>
      <c r="W577" s="1" t="s">
        <v>35</v>
      </c>
      <c r="X577">
        <v>13</v>
      </c>
      <c r="Y577">
        <v>3</v>
      </c>
      <c r="Z577">
        <v>3</v>
      </c>
      <c r="AA577">
        <v>80</v>
      </c>
      <c r="AB577">
        <v>0</v>
      </c>
      <c r="AC577">
        <v>6</v>
      </c>
      <c r="AD577">
        <v>3</v>
      </c>
      <c r="AE577">
        <v>2</v>
      </c>
      <c r="AF577">
        <v>5</v>
      </c>
      <c r="AG577">
        <v>2</v>
      </c>
      <c r="AH577">
        <v>1</v>
      </c>
      <c r="AI577">
        <v>3</v>
      </c>
    </row>
    <row r="578" spans="1:35" x14ac:dyDescent="0.25">
      <c r="A578">
        <v>42</v>
      </c>
      <c r="B578" s="1" t="s">
        <v>35</v>
      </c>
      <c r="C578" s="1" t="s">
        <v>36</v>
      </c>
      <c r="D578">
        <v>748</v>
      </c>
      <c r="E578" s="1" t="s">
        <v>37</v>
      </c>
      <c r="F578">
        <v>9</v>
      </c>
      <c r="G578">
        <v>2</v>
      </c>
      <c r="H578" s="1" t="s">
        <v>48</v>
      </c>
      <c r="I578">
        <v>1</v>
      </c>
      <c r="J578">
        <v>1480</v>
      </c>
      <c r="K578">
        <v>1</v>
      </c>
      <c r="L578" s="1" t="s">
        <v>49</v>
      </c>
      <c r="M578">
        <v>74</v>
      </c>
      <c r="N578">
        <v>3</v>
      </c>
      <c r="O578">
        <v>1</v>
      </c>
      <c r="P578" s="1" t="s">
        <v>46</v>
      </c>
      <c r="Q578">
        <v>4</v>
      </c>
      <c r="R578" s="1" t="s">
        <v>47</v>
      </c>
      <c r="S578">
        <v>14692</v>
      </c>
      <c r="T578">
        <v>65832</v>
      </c>
      <c r="U578">
        <v>1</v>
      </c>
      <c r="V578" s="1" t="s">
        <v>42</v>
      </c>
      <c r="W578" s="1" t="s">
        <v>35</v>
      </c>
      <c r="X578">
        <v>13</v>
      </c>
      <c r="Y578">
        <v>3</v>
      </c>
      <c r="Z578">
        <v>3</v>
      </c>
      <c r="AA578">
        <v>80</v>
      </c>
      <c r="AB578">
        <v>0</v>
      </c>
      <c r="AC578">
        <v>12</v>
      </c>
      <c r="AD578">
        <v>3</v>
      </c>
      <c r="AE578">
        <v>3</v>
      </c>
      <c r="AF578">
        <v>12</v>
      </c>
      <c r="AG578">
        <v>9</v>
      </c>
      <c r="AH578">
        <v>5</v>
      </c>
      <c r="AI578">
        <v>8</v>
      </c>
    </row>
    <row r="579" spans="1:35" x14ac:dyDescent="0.25">
      <c r="A579">
        <v>44</v>
      </c>
      <c r="B579" s="1" t="s">
        <v>35</v>
      </c>
      <c r="C579" s="1" t="s">
        <v>36</v>
      </c>
      <c r="D579">
        <v>383</v>
      </c>
      <c r="E579" s="1" t="s">
        <v>53</v>
      </c>
      <c r="F579">
        <v>1</v>
      </c>
      <c r="G579">
        <v>5</v>
      </c>
      <c r="H579" s="1" t="s">
        <v>58</v>
      </c>
      <c r="I579">
        <v>1</v>
      </c>
      <c r="J579">
        <v>1481</v>
      </c>
      <c r="K579">
        <v>1</v>
      </c>
      <c r="L579" s="1" t="s">
        <v>49</v>
      </c>
      <c r="M579">
        <v>79</v>
      </c>
      <c r="N579">
        <v>3</v>
      </c>
      <c r="O579">
        <v>2</v>
      </c>
      <c r="P579" s="1" t="s">
        <v>59</v>
      </c>
      <c r="Q579">
        <v>3</v>
      </c>
      <c r="R579" s="1" t="s">
        <v>41</v>
      </c>
      <c r="S579">
        <v>19072</v>
      </c>
      <c r="T579">
        <v>37128</v>
      </c>
      <c r="U579">
        <v>7</v>
      </c>
      <c r="V579" s="1" t="s">
        <v>42</v>
      </c>
      <c r="W579" s="1" t="s">
        <v>35</v>
      </c>
      <c r="X579">
        <v>12</v>
      </c>
      <c r="Y579">
        <v>3</v>
      </c>
      <c r="Z579">
        <v>3</v>
      </c>
      <c r="AA579">
        <v>80</v>
      </c>
      <c r="AB579">
        <v>1</v>
      </c>
      <c r="AC579">
        <v>11</v>
      </c>
      <c r="AD579">
        <v>4</v>
      </c>
      <c r="AE579">
        <v>2</v>
      </c>
      <c r="AF579">
        <v>1</v>
      </c>
      <c r="AG579">
        <v>0</v>
      </c>
      <c r="AH579">
        <v>0</v>
      </c>
      <c r="AI579">
        <v>0</v>
      </c>
    </row>
    <row r="580" spans="1:35" x14ac:dyDescent="0.25">
      <c r="A580">
        <v>49</v>
      </c>
      <c r="B580" s="1" t="s">
        <v>35</v>
      </c>
      <c r="C580" s="1" t="s">
        <v>44</v>
      </c>
      <c r="D580">
        <v>1490</v>
      </c>
      <c r="E580" s="1" t="s">
        <v>37</v>
      </c>
      <c r="F580">
        <v>7</v>
      </c>
      <c r="G580">
        <v>4</v>
      </c>
      <c r="H580" s="1" t="s">
        <v>38</v>
      </c>
      <c r="I580">
        <v>1</v>
      </c>
      <c r="J580">
        <v>1484</v>
      </c>
      <c r="K580">
        <v>3</v>
      </c>
      <c r="L580" s="1" t="s">
        <v>39</v>
      </c>
      <c r="M580">
        <v>35</v>
      </c>
      <c r="N580">
        <v>3</v>
      </c>
      <c r="O580">
        <v>3</v>
      </c>
      <c r="P580" s="1" t="s">
        <v>57</v>
      </c>
      <c r="Q580">
        <v>2</v>
      </c>
      <c r="R580" s="1" t="s">
        <v>50</v>
      </c>
      <c r="S580">
        <v>41864</v>
      </c>
      <c r="T580">
        <v>83792</v>
      </c>
      <c r="U580">
        <v>3</v>
      </c>
      <c r="V580" s="1" t="s">
        <v>42</v>
      </c>
      <c r="W580" s="1" t="s">
        <v>35</v>
      </c>
      <c r="X580">
        <v>14</v>
      </c>
      <c r="Y580">
        <v>3</v>
      </c>
      <c r="Z580">
        <v>2</v>
      </c>
      <c r="AA580">
        <v>80</v>
      </c>
      <c r="AB580">
        <v>2</v>
      </c>
      <c r="AC580">
        <v>29</v>
      </c>
      <c r="AD580">
        <v>3</v>
      </c>
      <c r="AE580">
        <v>3</v>
      </c>
      <c r="AF580">
        <v>8</v>
      </c>
      <c r="AG580">
        <v>7</v>
      </c>
      <c r="AH580">
        <v>0</v>
      </c>
      <c r="AI580">
        <v>7</v>
      </c>
    </row>
    <row r="581" spans="1:35" x14ac:dyDescent="0.25">
      <c r="A581">
        <v>29</v>
      </c>
      <c r="B581" s="1" t="s">
        <v>43</v>
      </c>
      <c r="C581" s="1" t="s">
        <v>36</v>
      </c>
      <c r="D581">
        <v>115</v>
      </c>
      <c r="E581" s="1" t="s">
        <v>53</v>
      </c>
      <c r="F581">
        <v>13</v>
      </c>
      <c r="G581">
        <v>3</v>
      </c>
      <c r="H581" s="1" t="s">
        <v>60</v>
      </c>
      <c r="I581">
        <v>1</v>
      </c>
      <c r="J581">
        <v>1487</v>
      </c>
      <c r="K581">
        <v>1</v>
      </c>
      <c r="L581" s="1" t="s">
        <v>49</v>
      </c>
      <c r="M581">
        <v>51</v>
      </c>
      <c r="N581">
        <v>3</v>
      </c>
      <c r="O581">
        <v>2</v>
      </c>
      <c r="P581" s="1" t="s">
        <v>59</v>
      </c>
      <c r="Q581">
        <v>2</v>
      </c>
      <c r="R581" s="1" t="s">
        <v>47</v>
      </c>
      <c r="S581">
        <v>23060</v>
      </c>
      <c r="T581">
        <v>69940</v>
      </c>
      <c r="U581">
        <v>5</v>
      </c>
      <c r="V581" s="1" t="s">
        <v>42</v>
      </c>
      <c r="W581" s="1" t="s">
        <v>35</v>
      </c>
      <c r="X581">
        <v>11</v>
      </c>
      <c r="Y581">
        <v>3</v>
      </c>
      <c r="Z581">
        <v>1</v>
      </c>
      <c r="AA581">
        <v>80</v>
      </c>
      <c r="AB581">
        <v>0</v>
      </c>
      <c r="AC581">
        <v>7</v>
      </c>
      <c r="AD581">
        <v>4</v>
      </c>
      <c r="AE581">
        <v>1</v>
      </c>
      <c r="AF581">
        <v>5</v>
      </c>
      <c r="AG581">
        <v>3</v>
      </c>
      <c r="AH581">
        <v>0</v>
      </c>
      <c r="AI581">
        <v>0</v>
      </c>
    </row>
    <row r="582" spans="1:35" x14ac:dyDescent="0.25">
      <c r="A582">
        <v>35</v>
      </c>
      <c r="B582" s="1" t="s">
        <v>35</v>
      </c>
      <c r="C582" s="1" t="s">
        <v>44</v>
      </c>
      <c r="D582">
        <v>660</v>
      </c>
      <c r="E582" s="1" t="s">
        <v>53</v>
      </c>
      <c r="F582">
        <v>7</v>
      </c>
      <c r="G582">
        <v>1</v>
      </c>
      <c r="H582" s="1" t="s">
        <v>38</v>
      </c>
      <c r="I582">
        <v>1</v>
      </c>
      <c r="J582">
        <v>1492</v>
      </c>
      <c r="K582">
        <v>4</v>
      </c>
      <c r="L582" s="1" t="s">
        <v>39</v>
      </c>
      <c r="M582">
        <v>76</v>
      </c>
      <c r="N582">
        <v>3</v>
      </c>
      <c r="O582">
        <v>1</v>
      </c>
      <c r="P582" s="1" t="s">
        <v>54</v>
      </c>
      <c r="Q582">
        <v>3</v>
      </c>
      <c r="R582" s="1" t="s">
        <v>41</v>
      </c>
      <c r="S582">
        <v>9616</v>
      </c>
      <c r="T582">
        <v>64768</v>
      </c>
      <c r="U582">
        <v>1</v>
      </c>
      <c r="V582" s="1" t="s">
        <v>42</v>
      </c>
      <c r="W582" s="1" t="s">
        <v>35</v>
      </c>
      <c r="X582">
        <v>13</v>
      </c>
      <c r="Y582">
        <v>3</v>
      </c>
      <c r="Z582">
        <v>1</v>
      </c>
      <c r="AA582">
        <v>80</v>
      </c>
      <c r="AB582">
        <v>1</v>
      </c>
      <c r="AC582">
        <v>1</v>
      </c>
      <c r="AD582">
        <v>3</v>
      </c>
      <c r="AE582">
        <v>3</v>
      </c>
      <c r="AF582">
        <v>1</v>
      </c>
      <c r="AG582">
        <v>0</v>
      </c>
      <c r="AH582">
        <v>0</v>
      </c>
      <c r="AI582">
        <v>0</v>
      </c>
    </row>
    <row r="583" spans="1:35" x14ac:dyDescent="0.25">
      <c r="A583">
        <v>24</v>
      </c>
      <c r="B583" s="1" t="s">
        <v>35</v>
      </c>
      <c r="C583" s="1" t="s">
        <v>52</v>
      </c>
      <c r="D583">
        <v>830</v>
      </c>
      <c r="E583" s="1" t="s">
        <v>53</v>
      </c>
      <c r="F583">
        <v>13</v>
      </c>
      <c r="G583">
        <v>2</v>
      </c>
      <c r="H583" s="1" t="s">
        <v>38</v>
      </c>
      <c r="I583">
        <v>1</v>
      </c>
      <c r="J583">
        <v>1495</v>
      </c>
      <c r="K583">
        <v>4</v>
      </c>
      <c r="L583" s="1" t="s">
        <v>49</v>
      </c>
      <c r="M583">
        <v>78</v>
      </c>
      <c r="N583">
        <v>3</v>
      </c>
      <c r="O583">
        <v>1</v>
      </c>
      <c r="P583" s="1" t="s">
        <v>54</v>
      </c>
      <c r="Q583">
        <v>2</v>
      </c>
      <c r="R583" s="1" t="s">
        <v>41</v>
      </c>
      <c r="S583">
        <v>8132</v>
      </c>
      <c r="T583">
        <v>28412</v>
      </c>
      <c r="U583">
        <v>1</v>
      </c>
      <c r="V583" s="1" t="s">
        <v>42</v>
      </c>
      <c r="W583" s="1" t="s">
        <v>35</v>
      </c>
      <c r="X583">
        <v>13</v>
      </c>
      <c r="Y583">
        <v>3</v>
      </c>
      <c r="Z583">
        <v>3</v>
      </c>
      <c r="AA583">
        <v>80</v>
      </c>
      <c r="AB583">
        <v>1</v>
      </c>
      <c r="AC583">
        <v>1</v>
      </c>
      <c r="AD583">
        <v>2</v>
      </c>
      <c r="AE583">
        <v>3</v>
      </c>
      <c r="AF583">
        <v>1</v>
      </c>
      <c r="AG583">
        <v>0</v>
      </c>
      <c r="AH583">
        <v>0</v>
      </c>
      <c r="AI583">
        <v>0</v>
      </c>
    </row>
    <row r="584" spans="1:35" x14ac:dyDescent="0.25">
      <c r="A584">
        <v>44</v>
      </c>
      <c r="B584" s="1" t="s">
        <v>35</v>
      </c>
      <c r="C584" s="1" t="s">
        <v>36</v>
      </c>
      <c r="D584">
        <v>1193</v>
      </c>
      <c r="E584" s="1" t="s">
        <v>37</v>
      </c>
      <c r="F584">
        <v>2</v>
      </c>
      <c r="G584">
        <v>1</v>
      </c>
      <c r="H584" s="1" t="s">
        <v>48</v>
      </c>
      <c r="I584">
        <v>1</v>
      </c>
      <c r="J584">
        <v>1496</v>
      </c>
      <c r="K584">
        <v>2</v>
      </c>
      <c r="L584" s="1" t="s">
        <v>39</v>
      </c>
      <c r="M584">
        <v>86</v>
      </c>
      <c r="N584">
        <v>3</v>
      </c>
      <c r="O584">
        <v>3</v>
      </c>
      <c r="P584" s="1" t="s">
        <v>51</v>
      </c>
      <c r="Q584">
        <v>3</v>
      </c>
      <c r="R584" s="1" t="s">
        <v>47</v>
      </c>
      <c r="S584">
        <v>40836</v>
      </c>
      <c r="T584">
        <v>78876</v>
      </c>
      <c r="U584">
        <v>5</v>
      </c>
      <c r="V584" s="1" t="s">
        <v>42</v>
      </c>
      <c r="W584" s="1" t="s">
        <v>43</v>
      </c>
      <c r="X584">
        <v>18</v>
      </c>
      <c r="Y584">
        <v>3</v>
      </c>
      <c r="Z584">
        <v>2</v>
      </c>
      <c r="AA584">
        <v>80</v>
      </c>
      <c r="AB584">
        <v>0</v>
      </c>
      <c r="AC584">
        <v>16</v>
      </c>
      <c r="AD584">
        <v>2</v>
      </c>
      <c r="AE584">
        <v>2</v>
      </c>
      <c r="AF584">
        <v>2</v>
      </c>
      <c r="AG584">
        <v>2</v>
      </c>
      <c r="AH584">
        <v>2</v>
      </c>
      <c r="AI584">
        <v>2</v>
      </c>
    </row>
    <row r="585" spans="1:35" x14ac:dyDescent="0.25">
      <c r="A585">
        <v>29</v>
      </c>
      <c r="B585" s="1" t="s">
        <v>35</v>
      </c>
      <c r="C585" s="1" t="s">
        <v>44</v>
      </c>
      <c r="D585">
        <v>1246</v>
      </c>
      <c r="E585" s="1" t="s">
        <v>53</v>
      </c>
      <c r="F585">
        <v>19</v>
      </c>
      <c r="G585">
        <v>3</v>
      </c>
      <c r="H585" s="1" t="s">
        <v>38</v>
      </c>
      <c r="I585">
        <v>1</v>
      </c>
      <c r="J585">
        <v>1497</v>
      </c>
      <c r="K585">
        <v>3</v>
      </c>
      <c r="L585" s="1" t="s">
        <v>39</v>
      </c>
      <c r="M585">
        <v>77</v>
      </c>
      <c r="N585">
        <v>2</v>
      </c>
      <c r="O585">
        <v>2</v>
      </c>
      <c r="P585" s="1" t="s">
        <v>59</v>
      </c>
      <c r="Q585">
        <v>3</v>
      </c>
      <c r="R585" s="1" t="s">
        <v>50</v>
      </c>
      <c r="S585">
        <v>34480</v>
      </c>
      <c r="T585">
        <v>95028</v>
      </c>
      <c r="U585">
        <v>1</v>
      </c>
      <c r="V585" s="1" t="s">
        <v>42</v>
      </c>
      <c r="W585" s="1" t="s">
        <v>35</v>
      </c>
      <c r="X585">
        <v>14</v>
      </c>
      <c r="Y585">
        <v>3</v>
      </c>
      <c r="Z585">
        <v>3</v>
      </c>
      <c r="AA585">
        <v>80</v>
      </c>
      <c r="AB585">
        <v>2</v>
      </c>
      <c r="AC585">
        <v>10</v>
      </c>
      <c r="AD585">
        <v>3</v>
      </c>
      <c r="AE585">
        <v>3</v>
      </c>
      <c r="AF585">
        <v>10</v>
      </c>
      <c r="AG585">
        <v>7</v>
      </c>
      <c r="AH585">
        <v>0</v>
      </c>
      <c r="AI585">
        <v>4</v>
      </c>
    </row>
    <row r="586" spans="1:35" x14ac:dyDescent="0.25">
      <c r="A586">
        <v>55</v>
      </c>
      <c r="B586" s="1" t="s">
        <v>35</v>
      </c>
      <c r="C586" s="1" t="s">
        <v>44</v>
      </c>
      <c r="D586">
        <v>1229</v>
      </c>
      <c r="E586" s="1" t="s">
        <v>37</v>
      </c>
      <c r="F586">
        <v>4</v>
      </c>
      <c r="G586">
        <v>4</v>
      </c>
      <c r="H586" s="1" t="s">
        <v>38</v>
      </c>
      <c r="I586">
        <v>1</v>
      </c>
      <c r="J586">
        <v>1501</v>
      </c>
      <c r="K586">
        <v>4</v>
      </c>
      <c r="L586" s="1" t="s">
        <v>39</v>
      </c>
      <c r="M586">
        <v>30</v>
      </c>
      <c r="N586">
        <v>3</v>
      </c>
      <c r="O586">
        <v>2</v>
      </c>
      <c r="P586" s="1" t="s">
        <v>57</v>
      </c>
      <c r="Q586">
        <v>3</v>
      </c>
      <c r="R586" s="1" t="s">
        <v>41</v>
      </c>
      <c r="S586">
        <v>16140</v>
      </c>
      <c r="T586">
        <v>64572</v>
      </c>
      <c r="U586">
        <v>0</v>
      </c>
      <c r="V586" s="1" t="s">
        <v>42</v>
      </c>
      <c r="W586" s="1" t="s">
        <v>43</v>
      </c>
      <c r="X586">
        <v>16</v>
      </c>
      <c r="Y586">
        <v>3</v>
      </c>
      <c r="Z586">
        <v>2</v>
      </c>
      <c r="AA586">
        <v>80</v>
      </c>
      <c r="AB586">
        <v>0</v>
      </c>
      <c r="AC586">
        <v>4</v>
      </c>
      <c r="AD586">
        <v>2</v>
      </c>
      <c r="AE586">
        <v>3</v>
      </c>
      <c r="AF586">
        <v>3</v>
      </c>
      <c r="AG586">
        <v>2</v>
      </c>
      <c r="AH586">
        <v>1</v>
      </c>
      <c r="AI586">
        <v>2</v>
      </c>
    </row>
    <row r="587" spans="1:35" x14ac:dyDescent="0.25">
      <c r="A587">
        <v>33</v>
      </c>
      <c r="B587" s="1" t="s">
        <v>35</v>
      </c>
      <c r="C587" s="1" t="s">
        <v>44</v>
      </c>
      <c r="D587">
        <v>1099</v>
      </c>
      <c r="E587" s="1" t="s">
        <v>37</v>
      </c>
      <c r="F587">
        <v>4</v>
      </c>
      <c r="G587">
        <v>4</v>
      </c>
      <c r="H587" s="1" t="s">
        <v>48</v>
      </c>
      <c r="I587">
        <v>1</v>
      </c>
      <c r="J587">
        <v>1502</v>
      </c>
      <c r="K587">
        <v>1</v>
      </c>
      <c r="L587" s="1" t="s">
        <v>49</v>
      </c>
      <c r="M587">
        <v>82</v>
      </c>
      <c r="N587">
        <v>2</v>
      </c>
      <c r="O587">
        <v>1</v>
      </c>
      <c r="P587" s="1" t="s">
        <v>46</v>
      </c>
      <c r="Q587">
        <v>2</v>
      </c>
      <c r="R587" s="1" t="s">
        <v>41</v>
      </c>
      <c r="S587">
        <v>15352</v>
      </c>
      <c r="T587">
        <v>32768</v>
      </c>
      <c r="U587">
        <v>8</v>
      </c>
      <c r="V587" s="1" t="s">
        <v>42</v>
      </c>
      <c r="W587" s="1" t="s">
        <v>35</v>
      </c>
      <c r="X587">
        <v>11</v>
      </c>
      <c r="Y587">
        <v>3</v>
      </c>
      <c r="Z587">
        <v>4</v>
      </c>
      <c r="AA587">
        <v>80</v>
      </c>
      <c r="AB587">
        <v>0</v>
      </c>
      <c r="AC587">
        <v>8</v>
      </c>
      <c r="AD587">
        <v>5</v>
      </c>
      <c r="AE587">
        <v>3</v>
      </c>
      <c r="AF587">
        <v>5</v>
      </c>
      <c r="AG587">
        <v>4</v>
      </c>
      <c r="AH587">
        <v>0</v>
      </c>
      <c r="AI587">
        <v>2</v>
      </c>
    </row>
    <row r="588" spans="1:35" x14ac:dyDescent="0.25">
      <c r="A588">
        <v>47</v>
      </c>
      <c r="B588" s="1" t="s">
        <v>35</v>
      </c>
      <c r="C588" s="1" t="s">
        <v>44</v>
      </c>
      <c r="D588">
        <v>571</v>
      </c>
      <c r="E588" s="1" t="s">
        <v>53</v>
      </c>
      <c r="F588">
        <v>14</v>
      </c>
      <c r="G588">
        <v>3</v>
      </c>
      <c r="H588" s="1" t="s">
        <v>48</v>
      </c>
      <c r="I588">
        <v>1</v>
      </c>
      <c r="J588">
        <v>1503</v>
      </c>
      <c r="K588">
        <v>3</v>
      </c>
      <c r="L588" s="1" t="s">
        <v>49</v>
      </c>
      <c r="M588">
        <v>78</v>
      </c>
      <c r="N588">
        <v>3</v>
      </c>
      <c r="O588">
        <v>2</v>
      </c>
      <c r="P588" s="1" t="s">
        <v>59</v>
      </c>
      <c r="Q588">
        <v>3</v>
      </c>
      <c r="R588" s="1" t="s">
        <v>41</v>
      </c>
      <c r="S588">
        <v>18364</v>
      </c>
      <c r="T588">
        <v>96800</v>
      </c>
      <c r="U588">
        <v>3</v>
      </c>
      <c r="V588" s="1" t="s">
        <v>42</v>
      </c>
      <c r="W588" s="1" t="s">
        <v>43</v>
      </c>
      <c r="X588">
        <v>17</v>
      </c>
      <c r="Y588">
        <v>3</v>
      </c>
      <c r="Z588">
        <v>3</v>
      </c>
      <c r="AA588">
        <v>80</v>
      </c>
      <c r="AB588">
        <v>1</v>
      </c>
      <c r="AC588">
        <v>11</v>
      </c>
      <c r="AD588">
        <v>4</v>
      </c>
      <c r="AE588">
        <v>2</v>
      </c>
      <c r="AF588">
        <v>5</v>
      </c>
      <c r="AG588">
        <v>4</v>
      </c>
      <c r="AH588">
        <v>1</v>
      </c>
      <c r="AI588">
        <v>2</v>
      </c>
    </row>
    <row r="589" spans="1:35" x14ac:dyDescent="0.25">
      <c r="A589">
        <v>28</v>
      </c>
      <c r="B589" s="1" t="s">
        <v>35</v>
      </c>
      <c r="C589" s="1" t="s">
        <v>36</v>
      </c>
      <c r="D589">
        <v>467</v>
      </c>
      <c r="E589" s="1" t="s">
        <v>53</v>
      </c>
      <c r="F589">
        <v>7</v>
      </c>
      <c r="G589">
        <v>3</v>
      </c>
      <c r="H589" s="1" t="s">
        <v>38</v>
      </c>
      <c r="I589">
        <v>1</v>
      </c>
      <c r="J589">
        <v>1507</v>
      </c>
      <c r="K589">
        <v>3</v>
      </c>
      <c r="L589" s="1" t="s">
        <v>39</v>
      </c>
      <c r="M589">
        <v>55</v>
      </c>
      <c r="N589">
        <v>3</v>
      </c>
      <c r="O589">
        <v>2</v>
      </c>
      <c r="P589" s="1" t="s">
        <v>59</v>
      </c>
      <c r="Q589">
        <v>1</v>
      </c>
      <c r="R589" s="1" t="s">
        <v>47</v>
      </c>
      <c r="S589">
        <v>19592</v>
      </c>
      <c r="T589">
        <v>47308</v>
      </c>
      <c r="U589">
        <v>0</v>
      </c>
      <c r="V589" s="1" t="s">
        <v>42</v>
      </c>
      <c r="W589" s="1" t="s">
        <v>35</v>
      </c>
      <c r="X589">
        <v>14</v>
      </c>
      <c r="Y589">
        <v>3</v>
      </c>
      <c r="Z589">
        <v>4</v>
      </c>
      <c r="AA589">
        <v>80</v>
      </c>
      <c r="AB589">
        <v>0</v>
      </c>
      <c r="AC589">
        <v>5</v>
      </c>
      <c r="AD589">
        <v>5</v>
      </c>
      <c r="AE589">
        <v>3</v>
      </c>
      <c r="AF589">
        <v>4</v>
      </c>
      <c r="AG589">
        <v>2</v>
      </c>
      <c r="AH589">
        <v>1</v>
      </c>
      <c r="AI589">
        <v>3</v>
      </c>
    </row>
    <row r="590" spans="1:35" x14ac:dyDescent="0.25">
      <c r="A590">
        <v>29</v>
      </c>
      <c r="B590" s="1" t="s">
        <v>35</v>
      </c>
      <c r="C590" s="1" t="s">
        <v>36</v>
      </c>
      <c r="D590">
        <v>410</v>
      </c>
      <c r="E590" s="1" t="s">
        <v>37</v>
      </c>
      <c r="F590">
        <v>2</v>
      </c>
      <c r="G590">
        <v>1</v>
      </c>
      <c r="H590" s="1" t="s">
        <v>38</v>
      </c>
      <c r="I590">
        <v>1</v>
      </c>
      <c r="J590">
        <v>1513</v>
      </c>
      <c r="K590">
        <v>4</v>
      </c>
      <c r="L590" s="1" t="s">
        <v>49</v>
      </c>
      <c r="M590">
        <v>97</v>
      </c>
      <c r="N590">
        <v>3</v>
      </c>
      <c r="O590">
        <v>1</v>
      </c>
      <c r="P590" s="1" t="s">
        <v>46</v>
      </c>
      <c r="Q590">
        <v>2</v>
      </c>
      <c r="R590" s="1" t="s">
        <v>41</v>
      </c>
      <c r="S590">
        <v>12720</v>
      </c>
      <c r="T590">
        <v>18672</v>
      </c>
      <c r="U590">
        <v>0</v>
      </c>
      <c r="V590" s="1" t="s">
        <v>42</v>
      </c>
      <c r="W590" s="1" t="s">
        <v>35</v>
      </c>
      <c r="X590">
        <v>13</v>
      </c>
      <c r="Y590">
        <v>3</v>
      </c>
      <c r="Z590">
        <v>3</v>
      </c>
      <c r="AA590">
        <v>80</v>
      </c>
      <c r="AB590">
        <v>3</v>
      </c>
      <c r="AC590">
        <v>4</v>
      </c>
      <c r="AD590">
        <v>3</v>
      </c>
      <c r="AE590">
        <v>3</v>
      </c>
      <c r="AF590">
        <v>3</v>
      </c>
      <c r="AG590">
        <v>2</v>
      </c>
      <c r="AH590">
        <v>0</v>
      </c>
      <c r="AI590">
        <v>2</v>
      </c>
    </row>
    <row r="591" spans="1:35" x14ac:dyDescent="0.25">
      <c r="A591">
        <v>46</v>
      </c>
      <c r="B591" s="1" t="s">
        <v>35</v>
      </c>
      <c r="C591" s="1" t="s">
        <v>44</v>
      </c>
      <c r="D591">
        <v>228</v>
      </c>
      <c r="E591" s="1" t="s">
        <v>53</v>
      </c>
      <c r="F591">
        <v>3</v>
      </c>
      <c r="G591">
        <v>3</v>
      </c>
      <c r="H591" s="1" t="s">
        <v>38</v>
      </c>
      <c r="I591">
        <v>1</v>
      </c>
      <c r="J591">
        <v>1527</v>
      </c>
      <c r="K591">
        <v>3</v>
      </c>
      <c r="L591" s="1" t="s">
        <v>49</v>
      </c>
      <c r="M591">
        <v>51</v>
      </c>
      <c r="N591">
        <v>3</v>
      </c>
      <c r="O591">
        <v>4</v>
      </c>
      <c r="P591" s="1" t="s">
        <v>56</v>
      </c>
      <c r="Q591">
        <v>2</v>
      </c>
      <c r="R591" s="1" t="s">
        <v>41</v>
      </c>
      <c r="S591">
        <v>66424</v>
      </c>
      <c r="T591">
        <v>45520</v>
      </c>
      <c r="U591">
        <v>8</v>
      </c>
      <c r="V591" s="1" t="s">
        <v>42</v>
      </c>
      <c r="W591" s="1" t="s">
        <v>35</v>
      </c>
      <c r="X591">
        <v>12</v>
      </c>
      <c r="Y591">
        <v>3</v>
      </c>
      <c r="Z591">
        <v>4</v>
      </c>
      <c r="AA591">
        <v>80</v>
      </c>
      <c r="AB591">
        <v>1</v>
      </c>
      <c r="AC591">
        <v>23</v>
      </c>
      <c r="AD591">
        <v>2</v>
      </c>
      <c r="AE591">
        <v>4</v>
      </c>
      <c r="AF591">
        <v>13</v>
      </c>
      <c r="AG591">
        <v>12</v>
      </c>
      <c r="AH591">
        <v>5</v>
      </c>
      <c r="AI591">
        <v>1</v>
      </c>
    </row>
    <row r="592" spans="1:35" x14ac:dyDescent="0.25">
      <c r="A592">
        <v>23</v>
      </c>
      <c r="B592" s="1" t="s">
        <v>35</v>
      </c>
      <c r="C592" s="1" t="s">
        <v>44</v>
      </c>
      <c r="D592">
        <v>507</v>
      </c>
      <c r="E592" s="1" t="s">
        <v>37</v>
      </c>
      <c r="F592">
        <v>20</v>
      </c>
      <c r="G592">
        <v>1</v>
      </c>
      <c r="H592" s="1" t="s">
        <v>38</v>
      </c>
      <c r="I592">
        <v>1</v>
      </c>
      <c r="J592">
        <v>1533</v>
      </c>
      <c r="K592">
        <v>1</v>
      </c>
      <c r="L592" s="1" t="s">
        <v>39</v>
      </c>
      <c r="M592">
        <v>97</v>
      </c>
      <c r="N592">
        <v>3</v>
      </c>
      <c r="O592">
        <v>2</v>
      </c>
      <c r="P592" s="1" t="s">
        <v>46</v>
      </c>
      <c r="Q592">
        <v>3</v>
      </c>
      <c r="R592" s="1" t="s">
        <v>47</v>
      </c>
      <c r="S592">
        <v>9088</v>
      </c>
      <c r="T592">
        <v>99248</v>
      </c>
      <c r="U592">
        <v>0</v>
      </c>
      <c r="V592" s="1" t="s">
        <v>42</v>
      </c>
      <c r="W592" s="1" t="s">
        <v>35</v>
      </c>
      <c r="X592">
        <v>14</v>
      </c>
      <c r="Y592">
        <v>3</v>
      </c>
      <c r="Z592">
        <v>2</v>
      </c>
      <c r="AA592">
        <v>80</v>
      </c>
      <c r="AB592">
        <v>0</v>
      </c>
      <c r="AC592">
        <v>5</v>
      </c>
      <c r="AD592">
        <v>2</v>
      </c>
      <c r="AE592">
        <v>3</v>
      </c>
      <c r="AF592">
        <v>4</v>
      </c>
      <c r="AG592">
        <v>3</v>
      </c>
      <c r="AH592">
        <v>1</v>
      </c>
      <c r="AI592">
        <v>2</v>
      </c>
    </row>
    <row r="593" spans="1:35" x14ac:dyDescent="0.25">
      <c r="A593">
        <v>34</v>
      </c>
      <c r="B593" s="1" t="s">
        <v>35</v>
      </c>
      <c r="C593" s="1" t="s">
        <v>44</v>
      </c>
      <c r="D593">
        <v>971</v>
      </c>
      <c r="E593" s="1" t="s">
        <v>53</v>
      </c>
      <c r="F593">
        <v>1</v>
      </c>
      <c r="G593">
        <v>3</v>
      </c>
      <c r="H593" s="1" t="s">
        <v>60</v>
      </c>
      <c r="I593">
        <v>1</v>
      </c>
      <c r="J593">
        <v>1535</v>
      </c>
      <c r="K593">
        <v>4</v>
      </c>
      <c r="L593" s="1" t="s">
        <v>39</v>
      </c>
      <c r="M593">
        <v>64</v>
      </c>
      <c r="N593">
        <v>2</v>
      </c>
      <c r="O593">
        <v>3</v>
      </c>
      <c r="P593" s="1" t="s">
        <v>59</v>
      </c>
      <c r="Q593">
        <v>3</v>
      </c>
      <c r="R593" s="1" t="s">
        <v>41</v>
      </c>
      <c r="S593">
        <v>28332</v>
      </c>
      <c r="T593">
        <v>49152</v>
      </c>
      <c r="U593">
        <v>1</v>
      </c>
      <c r="V593" s="1" t="s">
        <v>42</v>
      </c>
      <c r="W593" s="1" t="s">
        <v>43</v>
      </c>
      <c r="X593">
        <v>14</v>
      </c>
      <c r="Y593">
        <v>3</v>
      </c>
      <c r="Z593">
        <v>4</v>
      </c>
      <c r="AA593">
        <v>80</v>
      </c>
      <c r="AB593">
        <v>0</v>
      </c>
      <c r="AC593">
        <v>10</v>
      </c>
      <c r="AD593">
        <v>3</v>
      </c>
      <c r="AE593">
        <v>3</v>
      </c>
      <c r="AF593">
        <v>10</v>
      </c>
      <c r="AG593">
        <v>9</v>
      </c>
      <c r="AH593">
        <v>8</v>
      </c>
      <c r="AI593">
        <v>6</v>
      </c>
    </row>
    <row r="594" spans="1:35" x14ac:dyDescent="0.25">
      <c r="A594">
        <v>42</v>
      </c>
      <c r="B594" s="1" t="s">
        <v>35</v>
      </c>
      <c r="C594" s="1" t="s">
        <v>44</v>
      </c>
      <c r="D594">
        <v>1210</v>
      </c>
      <c r="E594" s="1" t="s">
        <v>37</v>
      </c>
      <c r="F594">
        <v>2</v>
      </c>
      <c r="G594">
        <v>3</v>
      </c>
      <c r="H594" s="1" t="s">
        <v>48</v>
      </c>
      <c r="I594">
        <v>1</v>
      </c>
      <c r="J594">
        <v>1542</v>
      </c>
      <c r="K594">
        <v>3</v>
      </c>
      <c r="L594" s="1" t="s">
        <v>39</v>
      </c>
      <c r="M594">
        <v>68</v>
      </c>
      <c r="N594">
        <v>2</v>
      </c>
      <c r="O594">
        <v>1</v>
      </c>
      <c r="P594" s="1" t="s">
        <v>46</v>
      </c>
      <c r="Q594">
        <v>2</v>
      </c>
      <c r="R594" s="1" t="s">
        <v>41</v>
      </c>
      <c r="S594">
        <v>19364</v>
      </c>
      <c r="T594">
        <v>96208</v>
      </c>
      <c r="U594">
        <v>4</v>
      </c>
      <c r="V594" s="1" t="s">
        <v>42</v>
      </c>
      <c r="W594" s="1" t="s">
        <v>35</v>
      </c>
      <c r="X594">
        <v>14</v>
      </c>
      <c r="Y594">
        <v>3</v>
      </c>
      <c r="Z594">
        <v>2</v>
      </c>
      <c r="AA594">
        <v>80</v>
      </c>
      <c r="AB594">
        <v>1</v>
      </c>
      <c r="AC594">
        <v>4</v>
      </c>
      <c r="AD594">
        <v>3</v>
      </c>
      <c r="AE594">
        <v>3</v>
      </c>
      <c r="AF594">
        <v>1</v>
      </c>
      <c r="AG594">
        <v>0</v>
      </c>
      <c r="AH594">
        <v>0</v>
      </c>
      <c r="AI594">
        <v>0</v>
      </c>
    </row>
    <row r="595" spans="1:35" x14ac:dyDescent="0.25">
      <c r="A595">
        <v>37</v>
      </c>
      <c r="B595" s="1" t="s">
        <v>35</v>
      </c>
      <c r="C595" s="1" t="s">
        <v>44</v>
      </c>
      <c r="D595">
        <v>674</v>
      </c>
      <c r="E595" s="1" t="s">
        <v>37</v>
      </c>
      <c r="F595">
        <v>13</v>
      </c>
      <c r="G595">
        <v>3</v>
      </c>
      <c r="H595" s="1" t="s">
        <v>48</v>
      </c>
      <c r="I595">
        <v>1</v>
      </c>
      <c r="J595">
        <v>1543</v>
      </c>
      <c r="K595">
        <v>1</v>
      </c>
      <c r="L595" s="1" t="s">
        <v>39</v>
      </c>
      <c r="M595">
        <v>47</v>
      </c>
      <c r="N595">
        <v>3</v>
      </c>
      <c r="O595">
        <v>2</v>
      </c>
      <c r="P595" s="1" t="s">
        <v>40</v>
      </c>
      <c r="Q595">
        <v>4</v>
      </c>
      <c r="R595" s="1" t="s">
        <v>41</v>
      </c>
      <c r="S595">
        <v>17140</v>
      </c>
      <c r="T595">
        <v>12124</v>
      </c>
      <c r="U595">
        <v>1</v>
      </c>
      <c r="V595" s="1" t="s">
        <v>42</v>
      </c>
      <c r="W595" s="1" t="s">
        <v>35</v>
      </c>
      <c r="X595">
        <v>17</v>
      </c>
      <c r="Y595">
        <v>3</v>
      </c>
      <c r="Z595">
        <v>1</v>
      </c>
      <c r="AA595">
        <v>80</v>
      </c>
      <c r="AB595">
        <v>0</v>
      </c>
      <c r="AC595">
        <v>10</v>
      </c>
      <c r="AD595">
        <v>2</v>
      </c>
      <c r="AE595">
        <v>3</v>
      </c>
      <c r="AF595">
        <v>10</v>
      </c>
      <c r="AG595">
        <v>8</v>
      </c>
      <c r="AH595">
        <v>3</v>
      </c>
      <c r="AI595">
        <v>7</v>
      </c>
    </row>
    <row r="596" spans="1:35" x14ac:dyDescent="0.25">
      <c r="A596">
        <v>29</v>
      </c>
      <c r="B596" s="1" t="s">
        <v>35</v>
      </c>
      <c r="C596" s="1" t="s">
        <v>44</v>
      </c>
      <c r="D596">
        <v>441</v>
      </c>
      <c r="E596" s="1" t="s">
        <v>37</v>
      </c>
      <c r="F596">
        <v>8</v>
      </c>
      <c r="G596">
        <v>1</v>
      </c>
      <c r="H596" s="1" t="s">
        <v>45</v>
      </c>
      <c r="I596">
        <v>1</v>
      </c>
      <c r="J596">
        <v>1544</v>
      </c>
      <c r="K596">
        <v>3</v>
      </c>
      <c r="L596" s="1" t="s">
        <v>49</v>
      </c>
      <c r="M596">
        <v>39</v>
      </c>
      <c r="N596">
        <v>1</v>
      </c>
      <c r="O596">
        <v>2</v>
      </c>
      <c r="P596" s="1" t="s">
        <v>57</v>
      </c>
      <c r="Q596">
        <v>1</v>
      </c>
      <c r="R596" s="1" t="s">
        <v>41</v>
      </c>
      <c r="S596">
        <v>38860</v>
      </c>
      <c r="T596">
        <v>29152</v>
      </c>
      <c r="U596">
        <v>3</v>
      </c>
      <c r="V596" s="1" t="s">
        <v>42</v>
      </c>
      <c r="W596" s="1" t="s">
        <v>35</v>
      </c>
      <c r="X596">
        <v>13</v>
      </c>
      <c r="Y596">
        <v>3</v>
      </c>
      <c r="Z596">
        <v>3</v>
      </c>
      <c r="AA596">
        <v>80</v>
      </c>
      <c r="AB596">
        <v>1</v>
      </c>
      <c r="AC596">
        <v>9</v>
      </c>
      <c r="AD596">
        <v>3</v>
      </c>
      <c r="AE596">
        <v>3</v>
      </c>
      <c r="AF596">
        <v>7</v>
      </c>
      <c r="AG596">
        <v>7</v>
      </c>
      <c r="AH596">
        <v>0</v>
      </c>
      <c r="AI596">
        <v>7</v>
      </c>
    </row>
    <row r="597" spans="1:35" x14ac:dyDescent="0.25">
      <c r="A597">
        <v>33</v>
      </c>
      <c r="B597" s="1" t="s">
        <v>35</v>
      </c>
      <c r="C597" s="1" t="s">
        <v>44</v>
      </c>
      <c r="D597">
        <v>575</v>
      </c>
      <c r="E597" s="1" t="s">
        <v>37</v>
      </c>
      <c r="F597">
        <v>25</v>
      </c>
      <c r="G597">
        <v>3</v>
      </c>
      <c r="H597" s="1" t="s">
        <v>38</v>
      </c>
      <c r="I597">
        <v>1</v>
      </c>
      <c r="J597">
        <v>1545</v>
      </c>
      <c r="K597">
        <v>4</v>
      </c>
      <c r="L597" s="1" t="s">
        <v>39</v>
      </c>
      <c r="M597">
        <v>44</v>
      </c>
      <c r="N597">
        <v>2</v>
      </c>
      <c r="O597">
        <v>2</v>
      </c>
      <c r="P597" s="1" t="s">
        <v>51</v>
      </c>
      <c r="Q597">
        <v>2</v>
      </c>
      <c r="R597" s="1" t="s">
        <v>47</v>
      </c>
      <c r="S597">
        <v>17280</v>
      </c>
      <c r="T597">
        <v>96608</v>
      </c>
      <c r="U597">
        <v>1</v>
      </c>
      <c r="V597" s="1" t="s">
        <v>42</v>
      </c>
      <c r="W597" s="1" t="s">
        <v>35</v>
      </c>
      <c r="X597">
        <v>13</v>
      </c>
      <c r="Y597">
        <v>3</v>
      </c>
      <c r="Z597">
        <v>4</v>
      </c>
      <c r="AA597">
        <v>80</v>
      </c>
      <c r="AB597">
        <v>0</v>
      </c>
      <c r="AC597">
        <v>5</v>
      </c>
      <c r="AD597">
        <v>2</v>
      </c>
      <c r="AE597">
        <v>3</v>
      </c>
      <c r="AF597">
        <v>5</v>
      </c>
      <c r="AG597">
        <v>3</v>
      </c>
      <c r="AH597">
        <v>0</v>
      </c>
      <c r="AI597">
        <v>2</v>
      </c>
    </row>
    <row r="598" spans="1:35" x14ac:dyDescent="0.25">
      <c r="A598">
        <v>40</v>
      </c>
      <c r="B598" s="1" t="s">
        <v>35</v>
      </c>
      <c r="C598" s="1" t="s">
        <v>44</v>
      </c>
      <c r="D598">
        <v>1342</v>
      </c>
      <c r="E598" s="1" t="s">
        <v>53</v>
      </c>
      <c r="F598">
        <v>9</v>
      </c>
      <c r="G598">
        <v>2</v>
      </c>
      <c r="H598" s="1" t="s">
        <v>48</v>
      </c>
      <c r="I598">
        <v>1</v>
      </c>
      <c r="J598">
        <v>1548</v>
      </c>
      <c r="K598">
        <v>1</v>
      </c>
      <c r="L598" s="1" t="s">
        <v>39</v>
      </c>
      <c r="M598">
        <v>47</v>
      </c>
      <c r="N598">
        <v>3</v>
      </c>
      <c r="O598">
        <v>2</v>
      </c>
      <c r="P598" s="1" t="s">
        <v>59</v>
      </c>
      <c r="Q598">
        <v>1</v>
      </c>
      <c r="R598" s="1" t="s">
        <v>41</v>
      </c>
      <c r="S598">
        <v>21892</v>
      </c>
      <c r="T598">
        <v>77380</v>
      </c>
      <c r="U598">
        <v>0</v>
      </c>
      <c r="V598" s="1" t="s">
        <v>42</v>
      </c>
      <c r="W598" s="1" t="s">
        <v>35</v>
      </c>
      <c r="X598">
        <v>12</v>
      </c>
      <c r="Y598">
        <v>3</v>
      </c>
      <c r="Z598">
        <v>4</v>
      </c>
      <c r="AA598">
        <v>80</v>
      </c>
      <c r="AB598">
        <v>0</v>
      </c>
      <c r="AC598">
        <v>9</v>
      </c>
      <c r="AD598">
        <v>5</v>
      </c>
      <c r="AE598">
        <v>4</v>
      </c>
      <c r="AF598">
        <v>8</v>
      </c>
      <c r="AG598">
        <v>4</v>
      </c>
      <c r="AH598">
        <v>7</v>
      </c>
      <c r="AI598">
        <v>1</v>
      </c>
    </row>
    <row r="599" spans="1:35" x14ac:dyDescent="0.25">
      <c r="A599">
        <v>33</v>
      </c>
      <c r="B599" s="1" t="s">
        <v>35</v>
      </c>
      <c r="C599" s="1" t="s">
        <v>44</v>
      </c>
      <c r="D599">
        <v>589</v>
      </c>
      <c r="E599" s="1" t="s">
        <v>37</v>
      </c>
      <c r="F599">
        <v>28</v>
      </c>
      <c r="G599">
        <v>4</v>
      </c>
      <c r="H599" s="1" t="s">
        <v>38</v>
      </c>
      <c r="I599">
        <v>1</v>
      </c>
      <c r="J599">
        <v>1549</v>
      </c>
      <c r="K599">
        <v>2</v>
      </c>
      <c r="L599" s="1" t="s">
        <v>39</v>
      </c>
      <c r="M599">
        <v>79</v>
      </c>
      <c r="N599">
        <v>3</v>
      </c>
      <c r="O599">
        <v>2</v>
      </c>
      <c r="P599" s="1" t="s">
        <v>46</v>
      </c>
      <c r="Q599">
        <v>3</v>
      </c>
      <c r="R599" s="1" t="s">
        <v>41</v>
      </c>
      <c r="S599">
        <v>20828</v>
      </c>
      <c r="T599">
        <v>91796</v>
      </c>
      <c r="U599">
        <v>1</v>
      </c>
      <c r="V599" s="1" t="s">
        <v>42</v>
      </c>
      <c r="W599" s="1" t="s">
        <v>43</v>
      </c>
      <c r="X599">
        <v>12</v>
      </c>
      <c r="Y599">
        <v>3</v>
      </c>
      <c r="Z599">
        <v>2</v>
      </c>
      <c r="AA599">
        <v>80</v>
      </c>
      <c r="AB599">
        <v>1</v>
      </c>
      <c r="AC599">
        <v>15</v>
      </c>
      <c r="AD599">
        <v>3</v>
      </c>
      <c r="AE599">
        <v>3</v>
      </c>
      <c r="AF599">
        <v>15</v>
      </c>
      <c r="AG599">
        <v>14</v>
      </c>
      <c r="AH599">
        <v>5</v>
      </c>
      <c r="AI599">
        <v>7</v>
      </c>
    </row>
    <row r="600" spans="1:35" x14ac:dyDescent="0.25">
      <c r="A600">
        <v>35</v>
      </c>
      <c r="B600" s="1" t="s">
        <v>35</v>
      </c>
      <c r="C600" s="1" t="s">
        <v>44</v>
      </c>
      <c r="D600">
        <v>1402</v>
      </c>
      <c r="E600" s="1" t="s">
        <v>53</v>
      </c>
      <c r="F600">
        <v>28</v>
      </c>
      <c r="G600">
        <v>4</v>
      </c>
      <c r="H600" s="1" t="s">
        <v>38</v>
      </c>
      <c r="I600">
        <v>1</v>
      </c>
      <c r="J600">
        <v>1554</v>
      </c>
      <c r="K600">
        <v>2</v>
      </c>
      <c r="L600" s="1" t="s">
        <v>49</v>
      </c>
      <c r="M600">
        <v>98</v>
      </c>
      <c r="N600">
        <v>2</v>
      </c>
      <c r="O600">
        <v>1</v>
      </c>
      <c r="P600" s="1" t="s">
        <v>54</v>
      </c>
      <c r="Q600">
        <v>3</v>
      </c>
      <c r="R600" s="1" t="s">
        <v>41</v>
      </c>
      <c r="S600">
        <v>9720</v>
      </c>
      <c r="T600">
        <v>104816</v>
      </c>
      <c r="U600">
        <v>0</v>
      </c>
      <c r="V600" s="1" t="s">
        <v>42</v>
      </c>
      <c r="W600" s="1" t="s">
        <v>35</v>
      </c>
      <c r="X600">
        <v>23</v>
      </c>
      <c r="Y600">
        <v>4</v>
      </c>
      <c r="Z600">
        <v>1</v>
      </c>
      <c r="AA600">
        <v>80</v>
      </c>
      <c r="AB600">
        <v>2</v>
      </c>
      <c r="AC600">
        <v>6</v>
      </c>
      <c r="AD600">
        <v>5</v>
      </c>
      <c r="AE600">
        <v>3</v>
      </c>
      <c r="AF600">
        <v>5</v>
      </c>
      <c r="AG600">
        <v>3</v>
      </c>
      <c r="AH600">
        <v>4</v>
      </c>
      <c r="AI600">
        <v>2</v>
      </c>
    </row>
    <row r="601" spans="1:35" x14ac:dyDescent="0.25">
      <c r="A601">
        <v>29</v>
      </c>
      <c r="B601" s="1" t="s">
        <v>35</v>
      </c>
      <c r="C601" s="1" t="s">
        <v>44</v>
      </c>
      <c r="D601">
        <v>598</v>
      </c>
      <c r="E601" s="1" t="s">
        <v>37</v>
      </c>
      <c r="F601">
        <v>9</v>
      </c>
      <c r="G601">
        <v>3</v>
      </c>
      <c r="H601" s="1" t="s">
        <v>38</v>
      </c>
      <c r="I601">
        <v>1</v>
      </c>
      <c r="J601">
        <v>1558</v>
      </c>
      <c r="K601">
        <v>3</v>
      </c>
      <c r="L601" s="1" t="s">
        <v>39</v>
      </c>
      <c r="M601">
        <v>91</v>
      </c>
      <c r="N601">
        <v>4</v>
      </c>
      <c r="O601">
        <v>1</v>
      </c>
      <c r="P601" s="1" t="s">
        <v>40</v>
      </c>
      <c r="Q601">
        <v>3</v>
      </c>
      <c r="R601" s="1" t="s">
        <v>41</v>
      </c>
      <c r="S601">
        <v>9804</v>
      </c>
      <c r="T601">
        <v>89504</v>
      </c>
      <c r="U601">
        <v>6</v>
      </c>
      <c r="V601" s="1" t="s">
        <v>42</v>
      </c>
      <c r="W601" s="1" t="s">
        <v>35</v>
      </c>
      <c r="X601">
        <v>18</v>
      </c>
      <c r="Y601">
        <v>3</v>
      </c>
      <c r="Z601">
        <v>1</v>
      </c>
      <c r="AA601">
        <v>80</v>
      </c>
      <c r="AB601">
        <v>2</v>
      </c>
      <c r="AC601">
        <v>5</v>
      </c>
      <c r="AD601">
        <v>2</v>
      </c>
      <c r="AE601">
        <v>2</v>
      </c>
      <c r="AF601">
        <v>1</v>
      </c>
      <c r="AG601">
        <v>0</v>
      </c>
      <c r="AH601">
        <v>0</v>
      </c>
      <c r="AI601">
        <v>0</v>
      </c>
    </row>
    <row r="602" spans="1:35" x14ac:dyDescent="0.25">
      <c r="A602">
        <v>33</v>
      </c>
      <c r="B602" s="1" t="s">
        <v>35</v>
      </c>
      <c r="C602" s="1" t="s">
        <v>44</v>
      </c>
      <c r="D602">
        <v>1242</v>
      </c>
      <c r="E602" s="1" t="s">
        <v>53</v>
      </c>
      <c r="F602">
        <v>8</v>
      </c>
      <c r="G602">
        <v>4</v>
      </c>
      <c r="H602" s="1" t="s">
        <v>38</v>
      </c>
      <c r="I602">
        <v>1</v>
      </c>
      <c r="J602">
        <v>1560</v>
      </c>
      <c r="K602">
        <v>1</v>
      </c>
      <c r="L602" s="1" t="s">
        <v>39</v>
      </c>
      <c r="M602">
        <v>46</v>
      </c>
      <c r="N602">
        <v>3</v>
      </c>
      <c r="O602">
        <v>2</v>
      </c>
      <c r="P602" s="1" t="s">
        <v>59</v>
      </c>
      <c r="Q602">
        <v>1</v>
      </c>
      <c r="R602" s="1" t="s">
        <v>41</v>
      </c>
      <c r="S602">
        <v>25568</v>
      </c>
      <c r="T602">
        <v>42356</v>
      </c>
      <c r="U602">
        <v>2</v>
      </c>
      <c r="V602" s="1" t="s">
        <v>42</v>
      </c>
      <c r="W602" s="1" t="s">
        <v>35</v>
      </c>
      <c r="X602">
        <v>13</v>
      </c>
      <c r="Y602">
        <v>3</v>
      </c>
      <c r="Z602">
        <v>4</v>
      </c>
      <c r="AA602">
        <v>80</v>
      </c>
      <c r="AB602">
        <v>1</v>
      </c>
      <c r="AC602">
        <v>8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2</v>
      </c>
    </row>
    <row r="603" spans="1:35" x14ac:dyDescent="0.25">
      <c r="A603">
        <v>30</v>
      </c>
      <c r="B603" s="1" t="s">
        <v>43</v>
      </c>
      <c r="C603" s="1" t="s">
        <v>44</v>
      </c>
      <c r="D603">
        <v>740</v>
      </c>
      <c r="E603" s="1" t="s">
        <v>53</v>
      </c>
      <c r="F603">
        <v>1</v>
      </c>
      <c r="G603">
        <v>3</v>
      </c>
      <c r="H603" s="1" t="s">
        <v>38</v>
      </c>
      <c r="I603">
        <v>1</v>
      </c>
      <c r="J603">
        <v>1562</v>
      </c>
      <c r="K603">
        <v>2</v>
      </c>
      <c r="L603" s="1" t="s">
        <v>39</v>
      </c>
      <c r="M603">
        <v>64</v>
      </c>
      <c r="N603">
        <v>2</v>
      </c>
      <c r="O603">
        <v>2</v>
      </c>
      <c r="P603" s="1" t="s">
        <v>59</v>
      </c>
      <c r="Q603">
        <v>1</v>
      </c>
      <c r="R603" s="1" t="s">
        <v>41</v>
      </c>
      <c r="S603">
        <v>38856</v>
      </c>
      <c r="T603">
        <v>21292</v>
      </c>
      <c r="U603">
        <v>1</v>
      </c>
      <c r="V603" s="1" t="s">
        <v>42</v>
      </c>
      <c r="W603" s="1" t="s">
        <v>35</v>
      </c>
      <c r="X603">
        <v>11</v>
      </c>
      <c r="Y603">
        <v>3</v>
      </c>
      <c r="Z603">
        <v>4</v>
      </c>
      <c r="AA603">
        <v>80</v>
      </c>
      <c r="AB603">
        <v>1</v>
      </c>
      <c r="AC603">
        <v>10</v>
      </c>
      <c r="AD603">
        <v>4</v>
      </c>
      <c r="AE603">
        <v>3</v>
      </c>
      <c r="AF603">
        <v>10</v>
      </c>
      <c r="AG603">
        <v>8</v>
      </c>
      <c r="AH603">
        <v>6</v>
      </c>
      <c r="AI603">
        <v>7</v>
      </c>
    </row>
    <row r="604" spans="1:35" x14ac:dyDescent="0.25">
      <c r="A604">
        <v>35</v>
      </c>
      <c r="B604" s="1" t="s">
        <v>35</v>
      </c>
      <c r="C604" s="1" t="s">
        <v>44</v>
      </c>
      <c r="D604">
        <v>992</v>
      </c>
      <c r="E604" s="1" t="s">
        <v>37</v>
      </c>
      <c r="F604">
        <v>1</v>
      </c>
      <c r="G604">
        <v>3</v>
      </c>
      <c r="H604" s="1" t="s">
        <v>48</v>
      </c>
      <c r="I604">
        <v>1</v>
      </c>
      <c r="J604">
        <v>1564</v>
      </c>
      <c r="K604">
        <v>4</v>
      </c>
      <c r="L604" s="1" t="s">
        <v>39</v>
      </c>
      <c r="M604">
        <v>68</v>
      </c>
      <c r="N604">
        <v>2</v>
      </c>
      <c r="O604">
        <v>1</v>
      </c>
      <c r="P604" s="1" t="s">
        <v>46</v>
      </c>
      <c r="Q604">
        <v>1</v>
      </c>
      <c r="R604" s="1" t="s">
        <v>47</v>
      </c>
      <c r="S604">
        <v>9800</v>
      </c>
      <c r="T604">
        <v>86924</v>
      </c>
      <c r="U604">
        <v>1</v>
      </c>
      <c r="V604" s="1" t="s">
        <v>42</v>
      </c>
      <c r="W604" s="1" t="s">
        <v>35</v>
      </c>
      <c r="X604">
        <v>19</v>
      </c>
      <c r="Y604">
        <v>3</v>
      </c>
      <c r="Z604">
        <v>2</v>
      </c>
      <c r="AA604">
        <v>80</v>
      </c>
      <c r="AB604">
        <v>0</v>
      </c>
      <c r="AC604">
        <v>3</v>
      </c>
      <c r="AD604">
        <v>3</v>
      </c>
      <c r="AE604">
        <v>3</v>
      </c>
      <c r="AF604">
        <v>3</v>
      </c>
      <c r="AG604">
        <v>0</v>
      </c>
      <c r="AH604">
        <v>1</v>
      </c>
      <c r="AI604">
        <v>2</v>
      </c>
    </row>
    <row r="605" spans="1:35" x14ac:dyDescent="0.25">
      <c r="A605">
        <v>30</v>
      </c>
      <c r="B605" s="1" t="s">
        <v>35</v>
      </c>
      <c r="C605" s="1" t="s">
        <v>44</v>
      </c>
      <c r="D605">
        <v>1288</v>
      </c>
      <c r="E605" s="1" t="s">
        <v>53</v>
      </c>
      <c r="F605">
        <v>29</v>
      </c>
      <c r="G605">
        <v>4</v>
      </c>
      <c r="H605" s="1" t="s">
        <v>60</v>
      </c>
      <c r="I605">
        <v>1</v>
      </c>
      <c r="J605">
        <v>1568</v>
      </c>
      <c r="K605">
        <v>3</v>
      </c>
      <c r="L605" s="1" t="s">
        <v>39</v>
      </c>
      <c r="M605">
        <v>33</v>
      </c>
      <c r="N605">
        <v>3</v>
      </c>
      <c r="O605">
        <v>3</v>
      </c>
      <c r="P605" s="1" t="s">
        <v>59</v>
      </c>
      <c r="Q605">
        <v>2</v>
      </c>
      <c r="R605" s="1" t="s">
        <v>41</v>
      </c>
      <c r="S605">
        <v>37000</v>
      </c>
      <c r="T605">
        <v>71196</v>
      </c>
      <c r="U605">
        <v>3</v>
      </c>
      <c r="V605" s="1" t="s">
        <v>42</v>
      </c>
      <c r="W605" s="1" t="s">
        <v>35</v>
      </c>
      <c r="X605">
        <v>12</v>
      </c>
      <c r="Y605">
        <v>3</v>
      </c>
      <c r="Z605">
        <v>2</v>
      </c>
      <c r="AA605">
        <v>80</v>
      </c>
      <c r="AB605">
        <v>1</v>
      </c>
      <c r="AC605">
        <v>9</v>
      </c>
      <c r="AD605">
        <v>3</v>
      </c>
      <c r="AE605">
        <v>3</v>
      </c>
      <c r="AF605">
        <v>4</v>
      </c>
      <c r="AG605">
        <v>2</v>
      </c>
      <c r="AH605">
        <v>1</v>
      </c>
      <c r="AI605">
        <v>3</v>
      </c>
    </row>
    <row r="606" spans="1:35" x14ac:dyDescent="0.25">
      <c r="A606">
        <v>35</v>
      </c>
      <c r="B606" s="1" t="s">
        <v>43</v>
      </c>
      <c r="C606" s="1" t="s">
        <v>44</v>
      </c>
      <c r="D606">
        <v>104</v>
      </c>
      <c r="E606" s="1" t="s">
        <v>37</v>
      </c>
      <c r="F606">
        <v>2</v>
      </c>
      <c r="G606">
        <v>3</v>
      </c>
      <c r="H606" s="1" t="s">
        <v>38</v>
      </c>
      <c r="I606">
        <v>1</v>
      </c>
      <c r="J606">
        <v>1569</v>
      </c>
      <c r="K606">
        <v>1</v>
      </c>
      <c r="L606" s="1" t="s">
        <v>49</v>
      </c>
      <c r="M606">
        <v>69</v>
      </c>
      <c r="N606">
        <v>3</v>
      </c>
      <c r="O606">
        <v>1</v>
      </c>
      <c r="P606" s="1" t="s">
        <v>46</v>
      </c>
      <c r="Q606">
        <v>1</v>
      </c>
      <c r="R606" s="1" t="s">
        <v>50</v>
      </c>
      <c r="S606">
        <v>8296</v>
      </c>
      <c r="T606">
        <v>106476</v>
      </c>
      <c r="U606">
        <v>1</v>
      </c>
      <c r="V606" s="1" t="s">
        <v>42</v>
      </c>
      <c r="W606" s="1" t="s">
        <v>43</v>
      </c>
      <c r="X606">
        <v>12</v>
      </c>
      <c r="Y606">
        <v>3</v>
      </c>
      <c r="Z606">
        <v>4</v>
      </c>
      <c r="AA606">
        <v>80</v>
      </c>
      <c r="AB606">
        <v>1</v>
      </c>
      <c r="AC606">
        <v>1</v>
      </c>
      <c r="AD606">
        <v>2</v>
      </c>
      <c r="AE606">
        <v>3</v>
      </c>
      <c r="AF606">
        <v>1</v>
      </c>
      <c r="AG606">
        <v>0</v>
      </c>
      <c r="AH606">
        <v>0</v>
      </c>
      <c r="AI606">
        <v>0</v>
      </c>
    </row>
    <row r="607" spans="1:35" x14ac:dyDescent="0.25">
      <c r="A607">
        <v>32</v>
      </c>
      <c r="B607" s="1" t="s">
        <v>35</v>
      </c>
      <c r="C607" s="1" t="s">
        <v>52</v>
      </c>
      <c r="D607">
        <v>1200</v>
      </c>
      <c r="E607" s="1" t="s">
        <v>37</v>
      </c>
      <c r="F607">
        <v>1</v>
      </c>
      <c r="G607">
        <v>4</v>
      </c>
      <c r="H607" s="1" t="s">
        <v>60</v>
      </c>
      <c r="I607">
        <v>1</v>
      </c>
      <c r="J607">
        <v>1574</v>
      </c>
      <c r="K607">
        <v>4</v>
      </c>
      <c r="L607" s="1" t="s">
        <v>39</v>
      </c>
      <c r="M607">
        <v>62</v>
      </c>
      <c r="N607">
        <v>3</v>
      </c>
      <c r="O607">
        <v>2</v>
      </c>
      <c r="P607" s="1" t="s">
        <v>40</v>
      </c>
      <c r="Q607">
        <v>1</v>
      </c>
      <c r="R607" s="1" t="s">
        <v>41</v>
      </c>
      <c r="S607">
        <v>16348</v>
      </c>
      <c r="T607">
        <v>100696</v>
      </c>
      <c r="U607">
        <v>4</v>
      </c>
      <c r="V607" s="1" t="s">
        <v>42</v>
      </c>
      <c r="W607" s="1" t="s">
        <v>35</v>
      </c>
      <c r="X607">
        <v>14</v>
      </c>
      <c r="Y607">
        <v>3</v>
      </c>
      <c r="Z607">
        <v>2</v>
      </c>
      <c r="AA607">
        <v>80</v>
      </c>
      <c r="AB607">
        <v>1</v>
      </c>
      <c r="AC607">
        <v>9</v>
      </c>
      <c r="AD607">
        <v>3</v>
      </c>
      <c r="AE607">
        <v>2</v>
      </c>
      <c r="AF607">
        <v>6</v>
      </c>
      <c r="AG607">
        <v>5</v>
      </c>
      <c r="AH607">
        <v>1</v>
      </c>
      <c r="AI607">
        <v>2</v>
      </c>
    </row>
    <row r="608" spans="1:35" x14ac:dyDescent="0.25">
      <c r="A608">
        <v>48</v>
      </c>
      <c r="B608" s="1" t="s">
        <v>35</v>
      </c>
      <c r="C608" s="1" t="s">
        <v>44</v>
      </c>
      <c r="D608">
        <v>1108</v>
      </c>
      <c r="E608" s="1" t="s">
        <v>37</v>
      </c>
      <c r="F608">
        <v>15</v>
      </c>
      <c r="G608">
        <v>4</v>
      </c>
      <c r="H608" s="1" t="s">
        <v>45</v>
      </c>
      <c r="I608">
        <v>1</v>
      </c>
      <c r="J608">
        <v>1576</v>
      </c>
      <c r="K608">
        <v>3</v>
      </c>
      <c r="L608" s="1" t="s">
        <v>49</v>
      </c>
      <c r="M608">
        <v>65</v>
      </c>
      <c r="N608">
        <v>3</v>
      </c>
      <c r="O608">
        <v>1</v>
      </c>
      <c r="P608" s="1" t="s">
        <v>40</v>
      </c>
      <c r="Q608">
        <v>1</v>
      </c>
      <c r="R608" s="1" t="s">
        <v>41</v>
      </c>
      <c r="S608">
        <v>9468</v>
      </c>
      <c r="T608">
        <v>66120</v>
      </c>
      <c r="U608">
        <v>8</v>
      </c>
      <c r="V608" s="1" t="s">
        <v>42</v>
      </c>
      <c r="W608" s="1" t="s">
        <v>35</v>
      </c>
      <c r="X608">
        <v>12</v>
      </c>
      <c r="Y608">
        <v>3</v>
      </c>
      <c r="Z608">
        <v>4</v>
      </c>
      <c r="AA608">
        <v>80</v>
      </c>
      <c r="AB608">
        <v>1</v>
      </c>
      <c r="AC608">
        <v>10</v>
      </c>
      <c r="AD608">
        <v>3</v>
      </c>
      <c r="AE608">
        <v>2</v>
      </c>
      <c r="AF608">
        <v>8</v>
      </c>
      <c r="AG608">
        <v>2</v>
      </c>
      <c r="AH608">
        <v>7</v>
      </c>
      <c r="AI608">
        <v>6</v>
      </c>
    </row>
    <row r="609" spans="1:35" x14ac:dyDescent="0.25">
      <c r="A609">
        <v>55</v>
      </c>
      <c r="B609" s="1" t="s">
        <v>35</v>
      </c>
      <c r="C609" s="1" t="s">
        <v>44</v>
      </c>
      <c r="D609">
        <v>685</v>
      </c>
      <c r="E609" s="1" t="s">
        <v>53</v>
      </c>
      <c r="F609">
        <v>26</v>
      </c>
      <c r="G609">
        <v>5</v>
      </c>
      <c r="H609" s="1" t="s">
        <v>58</v>
      </c>
      <c r="I609">
        <v>1</v>
      </c>
      <c r="J609">
        <v>1578</v>
      </c>
      <c r="K609">
        <v>3</v>
      </c>
      <c r="L609" s="1" t="s">
        <v>39</v>
      </c>
      <c r="M609">
        <v>60</v>
      </c>
      <c r="N609">
        <v>2</v>
      </c>
      <c r="O609">
        <v>5</v>
      </c>
      <c r="P609" s="1" t="s">
        <v>56</v>
      </c>
      <c r="Q609">
        <v>4</v>
      </c>
      <c r="R609" s="1" t="s">
        <v>41</v>
      </c>
      <c r="S609">
        <v>78344</v>
      </c>
      <c r="T609">
        <v>92148</v>
      </c>
      <c r="U609">
        <v>1</v>
      </c>
      <c r="V609" s="1" t="s">
        <v>42</v>
      </c>
      <c r="W609" s="1" t="s">
        <v>35</v>
      </c>
      <c r="X609">
        <v>21</v>
      </c>
      <c r="Y609">
        <v>4</v>
      </c>
      <c r="Z609">
        <v>3</v>
      </c>
      <c r="AA609">
        <v>80</v>
      </c>
      <c r="AB609">
        <v>1</v>
      </c>
      <c r="AC609">
        <v>36</v>
      </c>
      <c r="AD609">
        <v>3</v>
      </c>
      <c r="AE609">
        <v>3</v>
      </c>
      <c r="AF609">
        <v>36</v>
      </c>
      <c r="AG609">
        <v>6</v>
      </c>
      <c r="AH609">
        <v>2</v>
      </c>
      <c r="AI609">
        <v>13</v>
      </c>
    </row>
    <row r="610" spans="1:35" x14ac:dyDescent="0.25">
      <c r="A610">
        <v>34</v>
      </c>
      <c r="B610" s="1" t="s">
        <v>35</v>
      </c>
      <c r="C610" s="1" t="s">
        <v>44</v>
      </c>
      <c r="D610">
        <v>1351</v>
      </c>
      <c r="E610" s="1" t="s">
        <v>37</v>
      </c>
      <c r="F610">
        <v>1</v>
      </c>
      <c r="G610">
        <v>4</v>
      </c>
      <c r="H610" s="1" t="s">
        <v>38</v>
      </c>
      <c r="I610">
        <v>1</v>
      </c>
      <c r="J610">
        <v>1580</v>
      </c>
      <c r="K610">
        <v>2</v>
      </c>
      <c r="L610" s="1" t="s">
        <v>39</v>
      </c>
      <c r="M610">
        <v>45</v>
      </c>
      <c r="N610">
        <v>3</v>
      </c>
      <c r="O610">
        <v>2</v>
      </c>
      <c r="P610" s="1" t="s">
        <v>40</v>
      </c>
      <c r="Q610">
        <v>4</v>
      </c>
      <c r="R610" s="1" t="s">
        <v>41</v>
      </c>
      <c r="S610">
        <v>21936</v>
      </c>
      <c r="T610">
        <v>52032</v>
      </c>
      <c r="U610">
        <v>9</v>
      </c>
      <c r="V610" s="1" t="s">
        <v>42</v>
      </c>
      <c r="W610" s="1" t="s">
        <v>35</v>
      </c>
      <c r="X610">
        <v>17</v>
      </c>
      <c r="Y610">
        <v>3</v>
      </c>
      <c r="Z610">
        <v>2</v>
      </c>
      <c r="AA610">
        <v>80</v>
      </c>
      <c r="AB610">
        <v>1</v>
      </c>
      <c r="AC610">
        <v>9</v>
      </c>
      <c r="AD610">
        <v>3</v>
      </c>
      <c r="AE610">
        <v>2</v>
      </c>
      <c r="AF610">
        <v>2</v>
      </c>
      <c r="AG610">
        <v>2</v>
      </c>
      <c r="AH610">
        <v>2</v>
      </c>
      <c r="AI610">
        <v>1</v>
      </c>
    </row>
    <row r="611" spans="1:35" x14ac:dyDescent="0.25">
      <c r="A611">
        <v>38</v>
      </c>
      <c r="B611" s="1" t="s">
        <v>35</v>
      </c>
      <c r="C611" s="1" t="s">
        <v>44</v>
      </c>
      <c r="D611">
        <v>1245</v>
      </c>
      <c r="E611" s="1" t="s">
        <v>53</v>
      </c>
      <c r="F611">
        <v>14</v>
      </c>
      <c r="G611">
        <v>3</v>
      </c>
      <c r="H611" s="1" t="s">
        <v>38</v>
      </c>
      <c r="I611">
        <v>1</v>
      </c>
      <c r="J611">
        <v>1582</v>
      </c>
      <c r="K611">
        <v>3</v>
      </c>
      <c r="L611" s="1" t="s">
        <v>39</v>
      </c>
      <c r="M611">
        <v>80</v>
      </c>
      <c r="N611">
        <v>3</v>
      </c>
      <c r="O611">
        <v>2</v>
      </c>
      <c r="P611" s="1" t="s">
        <v>59</v>
      </c>
      <c r="Q611">
        <v>2</v>
      </c>
      <c r="R611" s="1" t="s">
        <v>41</v>
      </c>
      <c r="S611">
        <v>39696</v>
      </c>
      <c r="T611">
        <v>49420</v>
      </c>
      <c r="U611">
        <v>0</v>
      </c>
      <c r="V611" s="1" t="s">
        <v>42</v>
      </c>
      <c r="W611" s="1" t="s">
        <v>35</v>
      </c>
      <c r="X611">
        <v>11</v>
      </c>
      <c r="Y611">
        <v>3</v>
      </c>
      <c r="Z611">
        <v>4</v>
      </c>
      <c r="AA611">
        <v>80</v>
      </c>
      <c r="AB611">
        <v>1</v>
      </c>
      <c r="AC611">
        <v>10</v>
      </c>
      <c r="AD611">
        <v>3</v>
      </c>
      <c r="AE611">
        <v>3</v>
      </c>
      <c r="AF611">
        <v>9</v>
      </c>
      <c r="AG611">
        <v>8</v>
      </c>
      <c r="AH611">
        <v>7</v>
      </c>
      <c r="AI611">
        <v>7</v>
      </c>
    </row>
    <row r="612" spans="1:35" x14ac:dyDescent="0.25">
      <c r="A612">
        <v>36</v>
      </c>
      <c r="B612" s="1" t="s">
        <v>35</v>
      </c>
      <c r="C612" s="1" t="s">
        <v>44</v>
      </c>
      <c r="D612">
        <v>884</v>
      </c>
      <c r="E612" s="1" t="s">
        <v>53</v>
      </c>
      <c r="F612">
        <v>1</v>
      </c>
      <c r="G612">
        <v>4</v>
      </c>
      <c r="H612" s="1" t="s">
        <v>38</v>
      </c>
      <c r="I612">
        <v>1</v>
      </c>
      <c r="J612">
        <v>1585</v>
      </c>
      <c r="K612">
        <v>2</v>
      </c>
      <c r="L612" s="1" t="s">
        <v>49</v>
      </c>
      <c r="M612">
        <v>73</v>
      </c>
      <c r="N612">
        <v>3</v>
      </c>
      <c r="O612">
        <v>2</v>
      </c>
      <c r="P612" s="1" t="s">
        <v>59</v>
      </c>
      <c r="Q612">
        <v>3</v>
      </c>
      <c r="R612" s="1" t="s">
        <v>47</v>
      </c>
      <c r="S612">
        <v>27260</v>
      </c>
      <c r="T612">
        <v>85788</v>
      </c>
      <c r="U612">
        <v>6</v>
      </c>
      <c r="V612" s="1" t="s">
        <v>42</v>
      </c>
      <c r="W612" s="1" t="s">
        <v>35</v>
      </c>
      <c r="X612">
        <v>13</v>
      </c>
      <c r="Y612">
        <v>3</v>
      </c>
      <c r="Z612">
        <v>1</v>
      </c>
      <c r="AA612">
        <v>80</v>
      </c>
      <c r="AB612">
        <v>0</v>
      </c>
      <c r="AC612">
        <v>15</v>
      </c>
      <c r="AD612">
        <v>5</v>
      </c>
      <c r="AE612">
        <v>3</v>
      </c>
      <c r="AF612">
        <v>1</v>
      </c>
      <c r="AG612">
        <v>0</v>
      </c>
      <c r="AH612">
        <v>0</v>
      </c>
      <c r="AI612">
        <v>0</v>
      </c>
    </row>
    <row r="613" spans="1:35" x14ac:dyDescent="0.25">
      <c r="A613">
        <v>29</v>
      </c>
      <c r="B613" s="1" t="s">
        <v>35</v>
      </c>
      <c r="C613" s="1" t="s">
        <v>44</v>
      </c>
      <c r="D613">
        <v>1370</v>
      </c>
      <c r="E613" s="1" t="s">
        <v>37</v>
      </c>
      <c r="F613">
        <v>3</v>
      </c>
      <c r="G613">
        <v>1</v>
      </c>
      <c r="H613" s="1" t="s">
        <v>48</v>
      </c>
      <c r="I613">
        <v>1</v>
      </c>
      <c r="J613">
        <v>1586</v>
      </c>
      <c r="K613">
        <v>2</v>
      </c>
      <c r="L613" s="1" t="s">
        <v>39</v>
      </c>
      <c r="M613">
        <v>87</v>
      </c>
      <c r="N613">
        <v>3</v>
      </c>
      <c r="O613">
        <v>1</v>
      </c>
      <c r="P613" s="1" t="s">
        <v>46</v>
      </c>
      <c r="Q613">
        <v>1</v>
      </c>
      <c r="R613" s="1" t="s">
        <v>47</v>
      </c>
      <c r="S613">
        <v>18892</v>
      </c>
      <c r="T613">
        <v>64852</v>
      </c>
      <c r="U613">
        <v>1</v>
      </c>
      <c r="V613" s="1" t="s">
        <v>42</v>
      </c>
      <c r="W613" s="1" t="s">
        <v>43</v>
      </c>
      <c r="X613">
        <v>18</v>
      </c>
      <c r="Y613">
        <v>3</v>
      </c>
      <c r="Z613">
        <v>4</v>
      </c>
      <c r="AA613">
        <v>80</v>
      </c>
      <c r="AB613">
        <v>0</v>
      </c>
      <c r="AC613">
        <v>10</v>
      </c>
      <c r="AD613">
        <v>3</v>
      </c>
      <c r="AE613">
        <v>3</v>
      </c>
      <c r="AF613">
        <v>10</v>
      </c>
      <c r="AG613">
        <v>9</v>
      </c>
      <c r="AH613">
        <v>1</v>
      </c>
      <c r="AI613">
        <v>5</v>
      </c>
    </row>
    <row r="614" spans="1:35" x14ac:dyDescent="0.25">
      <c r="A614">
        <v>39</v>
      </c>
      <c r="B614" s="1" t="s">
        <v>35</v>
      </c>
      <c r="C614" s="1" t="s">
        <v>44</v>
      </c>
      <c r="D614">
        <v>1462</v>
      </c>
      <c r="E614" s="1" t="s">
        <v>53</v>
      </c>
      <c r="F614">
        <v>6</v>
      </c>
      <c r="G614">
        <v>3</v>
      </c>
      <c r="H614" s="1" t="s">
        <v>48</v>
      </c>
      <c r="I614">
        <v>1</v>
      </c>
      <c r="J614">
        <v>1588</v>
      </c>
      <c r="K614">
        <v>4</v>
      </c>
      <c r="L614" s="1" t="s">
        <v>39</v>
      </c>
      <c r="M614">
        <v>38</v>
      </c>
      <c r="N614">
        <v>4</v>
      </c>
      <c r="O614">
        <v>3</v>
      </c>
      <c r="P614" s="1" t="s">
        <v>59</v>
      </c>
      <c r="Q614">
        <v>3</v>
      </c>
      <c r="R614" s="1" t="s">
        <v>41</v>
      </c>
      <c r="S614">
        <v>32948</v>
      </c>
      <c r="T614">
        <v>18632</v>
      </c>
      <c r="U614">
        <v>2</v>
      </c>
      <c r="V614" s="1" t="s">
        <v>42</v>
      </c>
      <c r="W614" s="1" t="s">
        <v>35</v>
      </c>
      <c r="X614">
        <v>11</v>
      </c>
      <c r="Y614">
        <v>3</v>
      </c>
      <c r="Z614">
        <v>1</v>
      </c>
      <c r="AA614">
        <v>80</v>
      </c>
      <c r="AB614">
        <v>1</v>
      </c>
      <c r="AC614">
        <v>11</v>
      </c>
      <c r="AD614">
        <v>3</v>
      </c>
      <c r="AE614">
        <v>3</v>
      </c>
      <c r="AF614">
        <v>7</v>
      </c>
      <c r="AG614">
        <v>6</v>
      </c>
      <c r="AH614">
        <v>7</v>
      </c>
      <c r="AI614">
        <v>6</v>
      </c>
    </row>
    <row r="615" spans="1:35" x14ac:dyDescent="0.25">
      <c r="A615">
        <v>50</v>
      </c>
      <c r="B615" s="1" t="s">
        <v>35</v>
      </c>
      <c r="C615" s="1" t="s">
        <v>44</v>
      </c>
      <c r="D615">
        <v>264</v>
      </c>
      <c r="E615" s="1" t="s">
        <v>53</v>
      </c>
      <c r="F615">
        <v>9</v>
      </c>
      <c r="G615">
        <v>3</v>
      </c>
      <c r="H615" s="1" t="s">
        <v>58</v>
      </c>
      <c r="I615">
        <v>1</v>
      </c>
      <c r="J615">
        <v>1591</v>
      </c>
      <c r="K615">
        <v>3</v>
      </c>
      <c r="L615" s="1" t="s">
        <v>39</v>
      </c>
      <c r="M615">
        <v>59</v>
      </c>
      <c r="N615">
        <v>3</v>
      </c>
      <c r="O615">
        <v>5</v>
      </c>
      <c r="P615" s="1" t="s">
        <v>56</v>
      </c>
      <c r="Q615">
        <v>3</v>
      </c>
      <c r="R615" s="1" t="s">
        <v>41</v>
      </c>
      <c r="S615">
        <v>77324</v>
      </c>
      <c r="T615">
        <v>78076</v>
      </c>
      <c r="U615">
        <v>4</v>
      </c>
      <c r="V615" s="1" t="s">
        <v>42</v>
      </c>
      <c r="W615" s="1" t="s">
        <v>43</v>
      </c>
      <c r="X615">
        <v>16</v>
      </c>
      <c r="Y615">
        <v>3</v>
      </c>
      <c r="Z615">
        <v>3</v>
      </c>
      <c r="AA615">
        <v>80</v>
      </c>
      <c r="AB615">
        <v>1</v>
      </c>
      <c r="AC615">
        <v>27</v>
      </c>
      <c r="AD615">
        <v>2</v>
      </c>
      <c r="AE615">
        <v>3</v>
      </c>
      <c r="AF615">
        <v>1</v>
      </c>
      <c r="AG615">
        <v>0</v>
      </c>
      <c r="AH615">
        <v>0</v>
      </c>
      <c r="AI615">
        <v>0</v>
      </c>
    </row>
    <row r="616" spans="1:35" x14ac:dyDescent="0.25">
      <c r="A616">
        <v>23</v>
      </c>
      <c r="B616" s="1" t="s">
        <v>35</v>
      </c>
      <c r="C616" s="1" t="s">
        <v>44</v>
      </c>
      <c r="D616">
        <v>977</v>
      </c>
      <c r="E616" s="1" t="s">
        <v>37</v>
      </c>
      <c r="F616">
        <v>10</v>
      </c>
      <c r="G616">
        <v>3</v>
      </c>
      <c r="H616" s="1" t="s">
        <v>60</v>
      </c>
      <c r="I616">
        <v>1</v>
      </c>
      <c r="J616">
        <v>1592</v>
      </c>
      <c r="K616">
        <v>4</v>
      </c>
      <c r="L616" s="1" t="s">
        <v>39</v>
      </c>
      <c r="M616">
        <v>45</v>
      </c>
      <c r="N616">
        <v>4</v>
      </c>
      <c r="O616">
        <v>1</v>
      </c>
      <c r="P616" s="1" t="s">
        <v>40</v>
      </c>
      <c r="Q616">
        <v>3</v>
      </c>
      <c r="R616" s="1" t="s">
        <v>41</v>
      </c>
      <c r="S616">
        <v>8292</v>
      </c>
      <c r="T616">
        <v>51304</v>
      </c>
      <c r="U616">
        <v>2</v>
      </c>
      <c r="V616" s="1" t="s">
        <v>42</v>
      </c>
      <c r="W616" s="1" t="s">
        <v>35</v>
      </c>
      <c r="X616">
        <v>16</v>
      </c>
      <c r="Y616">
        <v>3</v>
      </c>
      <c r="Z616">
        <v>4</v>
      </c>
      <c r="AA616">
        <v>80</v>
      </c>
      <c r="AB616">
        <v>1</v>
      </c>
      <c r="AC616">
        <v>4</v>
      </c>
      <c r="AD616">
        <v>2</v>
      </c>
      <c r="AE616">
        <v>3</v>
      </c>
      <c r="AF616">
        <v>2</v>
      </c>
      <c r="AG616">
        <v>2</v>
      </c>
      <c r="AH616">
        <v>2</v>
      </c>
      <c r="AI616">
        <v>2</v>
      </c>
    </row>
    <row r="617" spans="1:35" x14ac:dyDescent="0.25">
      <c r="A617">
        <v>42</v>
      </c>
      <c r="B617" s="1" t="s">
        <v>35</v>
      </c>
      <c r="C617" s="1" t="s">
        <v>44</v>
      </c>
      <c r="D617">
        <v>1059</v>
      </c>
      <c r="E617" s="1" t="s">
        <v>37</v>
      </c>
      <c r="F617">
        <v>9</v>
      </c>
      <c r="G617">
        <v>2</v>
      </c>
      <c r="H617" s="1" t="s">
        <v>45</v>
      </c>
      <c r="I617">
        <v>1</v>
      </c>
      <c r="J617">
        <v>1595</v>
      </c>
      <c r="K617">
        <v>4</v>
      </c>
      <c r="L617" s="1" t="s">
        <v>39</v>
      </c>
      <c r="M617">
        <v>93</v>
      </c>
      <c r="N617">
        <v>2</v>
      </c>
      <c r="O617">
        <v>5</v>
      </c>
      <c r="P617" s="1" t="s">
        <v>56</v>
      </c>
      <c r="Q617">
        <v>4</v>
      </c>
      <c r="R617" s="1" t="s">
        <v>47</v>
      </c>
      <c r="S617">
        <v>78452</v>
      </c>
      <c r="T617">
        <v>105448</v>
      </c>
      <c r="U617">
        <v>8</v>
      </c>
      <c r="V617" s="1" t="s">
        <v>42</v>
      </c>
      <c r="W617" s="1" t="s">
        <v>35</v>
      </c>
      <c r="X617">
        <v>22</v>
      </c>
      <c r="Y617">
        <v>4</v>
      </c>
      <c r="Z617">
        <v>4</v>
      </c>
      <c r="AA617">
        <v>80</v>
      </c>
      <c r="AB617">
        <v>0</v>
      </c>
      <c r="AC617">
        <v>24</v>
      </c>
      <c r="AD617">
        <v>2</v>
      </c>
      <c r="AE617">
        <v>3</v>
      </c>
      <c r="AF617">
        <v>1</v>
      </c>
      <c r="AG617">
        <v>0</v>
      </c>
      <c r="AH617">
        <v>0</v>
      </c>
      <c r="AI617">
        <v>1</v>
      </c>
    </row>
    <row r="618" spans="1:35" x14ac:dyDescent="0.25">
      <c r="A618">
        <v>35</v>
      </c>
      <c r="B618" s="1" t="s">
        <v>35</v>
      </c>
      <c r="C618" s="1" t="s">
        <v>44</v>
      </c>
      <c r="D618">
        <v>750</v>
      </c>
      <c r="E618" s="1" t="s">
        <v>37</v>
      </c>
      <c r="F618">
        <v>28</v>
      </c>
      <c r="G618">
        <v>3</v>
      </c>
      <c r="H618" s="1" t="s">
        <v>38</v>
      </c>
      <c r="I618">
        <v>1</v>
      </c>
      <c r="J618">
        <v>1596</v>
      </c>
      <c r="K618">
        <v>2</v>
      </c>
      <c r="L618" s="1" t="s">
        <v>39</v>
      </c>
      <c r="M618">
        <v>46</v>
      </c>
      <c r="N618">
        <v>4</v>
      </c>
      <c r="O618">
        <v>2</v>
      </c>
      <c r="P618" s="1" t="s">
        <v>46</v>
      </c>
      <c r="Q618">
        <v>3</v>
      </c>
      <c r="R618" s="1" t="s">
        <v>41</v>
      </c>
      <c r="S618">
        <v>13628</v>
      </c>
      <c r="T618">
        <v>101392</v>
      </c>
      <c r="U618">
        <v>1</v>
      </c>
      <c r="V618" s="1" t="s">
        <v>42</v>
      </c>
      <c r="W618" s="1" t="s">
        <v>35</v>
      </c>
      <c r="X618">
        <v>17</v>
      </c>
      <c r="Y618">
        <v>3</v>
      </c>
      <c r="Z618">
        <v>4</v>
      </c>
      <c r="AA618">
        <v>80</v>
      </c>
      <c r="AB618">
        <v>2</v>
      </c>
      <c r="AC618">
        <v>10</v>
      </c>
      <c r="AD618">
        <v>3</v>
      </c>
      <c r="AE618">
        <v>2</v>
      </c>
      <c r="AF618">
        <v>10</v>
      </c>
      <c r="AG618">
        <v>9</v>
      </c>
      <c r="AH618">
        <v>6</v>
      </c>
      <c r="AI618">
        <v>8</v>
      </c>
    </row>
    <row r="619" spans="1:35" x14ac:dyDescent="0.25">
      <c r="A619">
        <v>34</v>
      </c>
      <c r="B619" s="1" t="s">
        <v>35</v>
      </c>
      <c r="C619" s="1" t="s">
        <v>36</v>
      </c>
      <c r="D619">
        <v>653</v>
      </c>
      <c r="E619" s="1" t="s">
        <v>37</v>
      </c>
      <c r="F619">
        <v>10</v>
      </c>
      <c r="G619">
        <v>4</v>
      </c>
      <c r="H619" s="1" t="s">
        <v>60</v>
      </c>
      <c r="I619">
        <v>1</v>
      </c>
      <c r="J619">
        <v>1597</v>
      </c>
      <c r="K619">
        <v>4</v>
      </c>
      <c r="L619" s="1" t="s">
        <v>39</v>
      </c>
      <c r="M619">
        <v>92</v>
      </c>
      <c r="N619">
        <v>2</v>
      </c>
      <c r="O619">
        <v>2</v>
      </c>
      <c r="P619" s="1" t="s">
        <v>57</v>
      </c>
      <c r="Q619">
        <v>3</v>
      </c>
      <c r="R619" s="1" t="s">
        <v>41</v>
      </c>
      <c r="S619">
        <v>20252</v>
      </c>
      <c r="T619">
        <v>61328</v>
      </c>
      <c r="U619">
        <v>1</v>
      </c>
      <c r="V619" s="1" t="s">
        <v>42</v>
      </c>
      <c r="W619" s="1" t="s">
        <v>35</v>
      </c>
      <c r="X619">
        <v>14</v>
      </c>
      <c r="Y619">
        <v>3</v>
      </c>
      <c r="Z619">
        <v>2</v>
      </c>
      <c r="AA619">
        <v>80</v>
      </c>
      <c r="AB619">
        <v>1</v>
      </c>
      <c r="AC619">
        <v>8</v>
      </c>
      <c r="AD619">
        <v>3</v>
      </c>
      <c r="AE619">
        <v>2</v>
      </c>
      <c r="AF619">
        <v>8</v>
      </c>
      <c r="AG619">
        <v>2</v>
      </c>
      <c r="AH619">
        <v>7</v>
      </c>
      <c r="AI619">
        <v>7</v>
      </c>
    </row>
    <row r="620" spans="1:35" x14ac:dyDescent="0.25">
      <c r="A620">
        <v>43</v>
      </c>
      <c r="B620" s="1" t="s">
        <v>35</v>
      </c>
      <c r="C620" s="1" t="s">
        <v>44</v>
      </c>
      <c r="D620">
        <v>990</v>
      </c>
      <c r="E620" s="1" t="s">
        <v>37</v>
      </c>
      <c r="F620">
        <v>27</v>
      </c>
      <c r="G620">
        <v>3</v>
      </c>
      <c r="H620" s="1" t="s">
        <v>60</v>
      </c>
      <c r="I620">
        <v>1</v>
      </c>
      <c r="J620">
        <v>1599</v>
      </c>
      <c r="K620">
        <v>4</v>
      </c>
      <c r="L620" s="1" t="s">
        <v>39</v>
      </c>
      <c r="M620">
        <v>87</v>
      </c>
      <c r="N620">
        <v>4</v>
      </c>
      <c r="O620">
        <v>1</v>
      </c>
      <c r="P620" s="1" t="s">
        <v>46</v>
      </c>
      <c r="Q620">
        <v>2</v>
      </c>
      <c r="R620" s="1" t="s">
        <v>50</v>
      </c>
      <c r="S620">
        <v>19504</v>
      </c>
      <c r="T620">
        <v>23420</v>
      </c>
      <c r="U620">
        <v>5</v>
      </c>
      <c r="V620" s="1" t="s">
        <v>42</v>
      </c>
      <c r="W620" s="1" t="s">
        <v>35</v>
      </c>
      <c r="X620">
        <v>12</v>
      </c>
      <c r="Y620">
        <v>3</v>
      </c>
      <c r="Z620">
        <v>3</v>
      </c>
      <c r="AA620">
        <v>80</v>
      </c>
      <c r="AB620">
        <v>1</v>
      </c>
      <c r="AC620">
        <v>8</v>
      </c>
      <c r="AD620">
        <v>0</v>
      </c>
      <c r="AE620">
        <v>3</v>
      </c>
      <c r="AF620">
        <v>6</v>
      </c>
      <c r="AG620">
        <v>4</v>
      </c>
      <c r="AH620">
        <v>0</v>
      </c>
      <c r="AI620">
        <v>2</v>
      </c>
    </row>
    <row r="621" spans="1:35" x14ac:dyDescent="0.25">
      <c r="A621">
        <v>35</v>
      </c>
      <c r="B621" s="1" t="s">
        <v>35</v>
      </c>
      <c r="C621" s="1" t="s">
        <v>44</v>
      </c>
      <c r="D621">
        <v>1349</v>
      </c>
      <c r="E621" s="1" t="s">
        <v>37</v>
      </c>
      <c r="F621">
        <v>7</v>
      </c>
      <c r="G621">
        <v>2</v>
      </c>
      <c r="H621" s="1" t="s">
        <v>38</v>
      </c>
      <c r="I621">
        <v>1</v>
      </c>
      <c r="J621">
        <v>1601</v>
      </c>
      <c r="K621">
        <v>3</v>
      </c>
      <c r="L621" s="1" t="s">
        <v>39</v>
      </c>
      <c r="M621">
        <v>63</v>
      </c>
      <c r="N621">
        <v>2</v>
      </c>
      <c r="O621">
        <v>1</v>
      </c>
      <c r="P621" s="1" t="s">
        <v>46</v>
      </c>
      <c r="Q621">
        <v>4</v>
      </c>
      <c r="R621" s="1" t="s">
        <v>41</v>
      </c>
      <c r="S621">
        <v>10760</v>
      </c>
      <c r="T621">
        <v>30852</v>
      </c>
      <c r="U621">
        <v>1</v>
      </c>
      <c r="V621" s="1" t="s">
        <v>42</v>
      </c>
      <c r="W621" s="1" t="s">
        <v>35</v>
      </c>
      <c r="X621">
        <v>18</v>
      </c>
      <c r="Y621">
        <v>3</v>
      </c>
      <c r="Z621">
        <v>4</v>
      </c>
      <c r="AA621">
        <v>80</v>
      </c>
      <c r="AB621">
        <v>1</v>
      </c>
      <c r="AC621">
        <v>1</v>
      </c>
      <c r="AD621">
        <v>5</v>
      </c>
      <c r="AE621">
        <v>2</v>
      </c>
      <c r="AF621">
        <v>1</v>
      </c>
      <c r="AG621">
        <v>0</v>
      </c>
      <c r="AH621">
        <v>0</v>
      </c>
      <c r="AI621">
        <v>1</v>
      </c>
    </row>
    <row r="622" spans="1:35" x14ac:dyDescent="0.25">
      <c r="A622">
        <v>45</v>
      </c>
      <c r="B622" s="1" t="s">
        <v>35</v>
      </c>
      <c r="C622" s="1" t="s">
        <v>52</v>
      </c>
      <c r="D622">
        <v>336</v>
      </c>
      <c r="E622" s="1" t="s">
        <v>53</v>
      </c>
      <c r="F622">
        <v>26</v>
      </c>
      <c r="G622">
        <v>3</v>
      </c>
      <c r="H622" s="1" t="s">
        <v>58</v>
      </c>
      <c r="I622">
        <v>1</v>
      </c>
      <c r="J622">
        <v>1612</v>
      </c>
      <c r="K622">
        <v>1</v>
      </c>
      <c r="L622" s="1" t="s">
        <v>39</v>
      </c>
      <c r="M622">
        <v>52</v>
      </c>
      <c r="N622">
        <v>2</v>
      </c>
      <c r="O622">
        <v>2</v>
      </c>
      <c r="P622" s="1" t="s">
        <v>59</v>
      </c>
      <c r="Q622">
        <v>1</v>
      </c>
      <c r="R622" s="1" t="s">
        <v>41</v>
      </c>
      <c r="S622">
        <v>17540</v>
      </c>
      <c r="T622">
        <v>96648</v>
      </c>
      <c r="U622">
        <v>1</v>
      </c>
      <c r="V622" s="1" t="s">
        <v>42</v>
      </c>
      <c r="W622" s="1" t="s">
        <v>35</v>
      </c>
      <c r="X622">
        <v>15</v>
      </c>
      <c r="Y622">
        <v>3</v>
      </c>
      <c r="Z622">
        <v>1</v>
      </c>
      <c r="AA622">
        <v>80</v>
      </c>
      <c r="AB622">
        <v>1</v>
      </c>
      <c r="AC622">
        <v>10</v>
      </c>
      <c r="AD622">
        <v>2</v>
      </c>
      <c r="AE622">
        <v>3</v>
      </c>
      <c r="AF622">
        <v>10</v>
      </c>
      <c r="AG622">
        <v>7</v>
      </c>
      <c r="AH622">
        <v>4</v>
      </c>
      <c r="AI622">
        <v>5</v>
      </c>
    </row>
    <row r="623" spans="1:35" x14ac:dyDescent="0.25">
      <c r="A623">
        <v>31</v>
      </c>
      <c r="B623" s="1" t="s">
        <v>35</v>
      </c>
      <c r="C623" s="1" t="s">
        <v>36</v>
      </c>
      <c r="D623">
        <v>715</v>
      </c>
      <c r="E623" s="1" t="s">
        <v>53</v>
      </c>
      <c r="F623">
        <v>2</v>
      </c>
      <c r="G623">
        <v>4</v>
      </c>
      <c r="H623" s="1" t="s">
        <v>45</v>
      </c>
      <c r="I623">
        <v>1</v>
      </c>
      <c r="J623">
        <v>1613</v>
      </c>
      <c r="K623">
        <v>4</v>
      </c>
      <c r="L623" s="1" t="s">
        <v>39</v>
      </c>
      <c r="M623">
        <v>54</v>
      </c>
      <c r="N623">
        <v>3</v>
      </c>
      <c r="O623">
        <v>2</v>
      </c>
      <c r="P623" s="1" t="s">
        <v>59</v>
      </c>
      <c r="Q623">
        <v>1</v>
      </c>
      <c r="R623" s="1" t="s">
        <v>47</v>
      </c>
      <c r="S623">
        <v>21328</v>
      </c>
      <c r="T623">
        <v>86408</v>
      </c>
      <c r="U623">
        <v>7</v>
      </c>
      <c r="V623" s="1" t="s">
        <v>42</v>
      </c>
      <c r="W623" s="1" t="s">
        <v>35</v>
      </c>
      <c r="X623">
        <v>13</v>
      </c>
      <c r="Y623">
        <v>3</v>
      </c>
      <c r="Z623">
        <v>4</v>
      </c>
      <c r="AA623">
        <v>80</v>
      </c>
      <c r="AB623">
        <v>0</v>
      </c>
      <c r="AC623">
        <v>10</v>
      </c>
      <c r="AD623">
        <v>3</v>
      </c>
      <c r="AE623">
        <v>3</v>
      </c>
      <c r="AF623">
        <v>5</v>
      </c>
      <c r="AG623">
        <v>2</v>
      </c>
      <c r="AH623">
        <v>0</v>
      </c>
      <c r="AI623">
        <v>3</v>
      </c>
    </row>
    <row r="624" spans="1:35" x14ac:dyDescent="0.25">
      <c r="A624">
        <v>36</v>
      </c>
      <c r="B624" s="1" t="s">
        <v>35</v>
      </c>
      <c r="C624" s="1" t="s">
        <v>44</v>
      </c>
      <c r="D624">
        <v>559</v>
      </c>
      <c r="E624" s="1" t="s">
        <v>37</v>
      </c>
      <c r="F624">
        <v>12</v>
      </c>
      <c r="G624">
        <v>4</v>
      </c>
      <c r="H624" s="1" t="s">
        <v>38</v>
      </c>
      <c r="I624">
        <v>1</v>
      </c>
      <c r="J624">
        <v>1614</v>
      </c>
      <c r="K624">
        <v>3</v>
      </c>
      <c r="L624" s="1" t="s">
        <v>49</v>
      </c>
      <c r="M624">
        <v>76</v>
      </c>
      <c r="N624">
        <v>3</v>
      </c>
      <c r="O624">
        <v>2</v>
      </c>
      <c r="P624" s="1" t="s">
        <v>51</v>
      </c>
      <c r="Q624">
        <v>3</v>
      </c>
      <c r="R624" s="1" t="s">
        <v>41</v>
      </c>
      <c r="S624">
        <v>18652</v>
      </c>
      <c r="T624">
        <v>49684</v>
      </c>
      <c r="U624">
        <v>9</v>
      </c>
      <c r="V624" s="1" t="s">
        <v>42</v>
      </c>
      <c r="W624" s="1" t="s">
        <v>43</v>
      </c>
      <c r="X624">
        <v>12</v>
      </c>
      <c r="Y624">
        <v>3</v>
      </c>
      <c r="Z624">
        <v>2</v>
      </c>
      <c r="AA624">
        <v>80</v>
      </c>
      <c r="AB624">
        <v>2</v>
      </c>
      <c r="AC624">
        <v>7</v>
      </c>
      <c r="AD624">
        <v>2</v>
      </c>
      <c r="AE624">
        <v>3</v>
      </c>
      <c r="AF624">
        <v>3</v>
      </c>
      <c r="AG624">
        <v>2</v>
      </c>
      <c r="AH624">
        <v>1</v>
      </c>
      <c r="AI624">
        <v>1</v>
      </c>
    </row>
    <row r="625" spans="1:35" x14ac:dyDescent="0.25">
      <c r="A625">
        <v>34</v>
      </c>
      <c r="B625" s="1" t="s">
        <v>35</v>
      </c>
      <c r="C625" s="1" t="s">
        <v>36</v>
      </c>
      <c r="D625">
        <v>426</v>
      </c>
      <c r="E625" s="1" t="s">
        <v>37</v>
      </c>
      <c r="F625">
        <v>10</v>
      </c>
      <c r="G625">
        <v>4</v>
      </c>
      <c r="H625" s="1" t="s">
        <v>38</v>
      </c>
      <c r="I625">
        <v>1</v>
      </c>
      <c r="J625">
        <v>1615</v>
      </c>
      <c r="K625">
        <v>3</v>
      </c>
      <c r="L625" s="1" t="s">
        <v>39</v>
      </c>
      <c r="M625">
        <v>42</v>
      </c>
      <c r="N625">
        <v>4</v>
      </c>
      <c r="O625">
        <v>2</v>
      </c>
      <c r="P625" s="1" t="s">
        <v>51</v>
      </c>
      <c r="Q625">
        <v>4</v>
      </c>
      <c r="R625" s="1" t="s">
        <v>50</v>
      </c>
      <c r="S625">
        <v>18896</v>
      </c>
      <c r="T625">
        <v>68000</v>
      </c>
      <c r="U625">
        <v>1</v>
      </c>
      <c r="V625" s="1" t="s">
        <v>42</v>
      </c>
      <c r="W625" s="1" t="s">
        <v>35</v>
      </c>
      <c r="X625">
        <v>13</v>
      </c>
      <c r="Y625">
        <v>3</v>
      </c>
      <c r="Z625">
        <v>1</v>
      </c>
      <c r="AA625">
        <v>80</v>
      </c>
      <c r="AB625">
        <v>1</v>
      </c>
      <c r="AC625">
        <v>9</v>
      </c>
      <c r="AD625">
        <v>3</v>
      </c>
      <c r="AE625">
        <v>3</v>
      </c>
      <c r="AF625">
        <v>9</v>
      </c>
      <c r="AG625">
        <v>7</v>
      </c>
      <c r="AH625">
        <v>7</v>
      </c>
      <c r="AI625">
        <v>2</v>
      </c>
    </row>
    <row r="626" spans="1:35" x14ac:dyDescent="0.25">
      <c r="A626">
        <v>49</v>
      </c>
      <c r="B626" s="1" t="s">
        <v>35</v>
      </c>
      <c r="C626" s="1" t="s">
        <v>44</v>
      </c>
      <c r="D626">
        <v>722</v>
      </c>
      <c r="E626" s="1" t="s">
        <v>37</v>
      </c>
      <c r="F626">
        <v>25</v>
      </c>
      <c r="G626">
        <v>4</v>
      </c>
      <c r="H626" s="1" t="s">
        <v>38</v>
      </c>
      <c r="I626">
        <v>1</v>
      </c>
      <c r="J626">
        <v>1617</v>
      </c>
      <c r="K626">
        <v>3</v>
      </c>
      <c r="L626" s="1" t="s">
        <v>49</v>
      </c>
      <c r="M626">
        <v>84</v>
      </c>
      <c r="N626">
        <v>3</v>
      </c>
      <c r="O626">
        <v>1</v>
      </c>
      <c r="P626" s="1" t="s">
        <v>46</v>
      </c>
      <c r="Q626">
        <v>1</v>
      </c>
      <c r="R626" s="1" t="s">
        <v>41</v>
      </c>
      <c r="S626">
        <v>12844</v>
      </c>
      <c r="T626">
        <v>88408</v>
      </c>
      <c r="U626">
        <v>1</v>
      </c>
      <c r="V626" s="1" t="s">
        <v>42</v>
      </c>
      <c r="W626" s="1" t="s">
        <v>35</v>
      </c>
      <c r="X626">
        <v>14</v>
      </c>
      <c r="Y626">
        <v>3</v>
      </c>
      <c r="Z626">
        <v>4</v>
      </c>
      <c r="AA626">
        <v>80</v>
      </c>
      <c r="AB626">
        <v>1</v>
      </c>
      <c r="AC626">
        <v>10</v>
      </c>
      <c r="AD626">
        <v>3</v>
      </c>
      <c r="AE626">
        <v>2</v>
      </c>
      <c r="AF626">
        <v>9</v>
      </c>
      <c r="AG626">
        <v>6</v>
      </c>
      <c r="AH626">
        <v>1</v>
      </c>
      <c r="AI626">
        <v>4</v>
      </c>
    </row>
    <row r="627" spans="1:35" x14ac:dyDescent="0.25">
      <c r="A627">
        <v>39</v>
      </c>
      <c r="B627" s="1" t="s">
        <v>35</v>
      </c>
      <c r="C627" s="1" t="s">
        <v>44</v>
      </c>
      <c r="D627">
        <v>1387</v>
      </c>
      <c r="E627" s="1" t="s">
        <v>37</v>
      </c>
      <c r="F627">
        <v>10</v>
      </c>
      <c r="G627">
        <v>5</v>
      </c>
      <c r="H627" s="1" t="s">
        <v>48</v>
      </c>
      <c r="I627">
        <v>1</v>
      </c>
      <c r="J627">
        <v>1618</v>
      </c>
      <c r="K627">
        <v>2</v>
      </c>
      <c r="L627" s="1" t="s">
        <v>39</v>
      </c>
      <c r="M627">
        <v>76</v>
      </c>
      <c r="N627">
        <v>3</v>
      </c>
      <c r="O627">
        <v>2</v>
      </c>
      <c r="P627" s="1" t="s">
        <v>51</v>
      </c>
      <c r="Q627">
        <v>1</v>
      </c>
      <c r="R627" s="1" t="s">
        <v>41</v>
      </c>
      <c r="S627">
        <v>21508</v>
      </c>
      <c r="T627">
        <v>15340</v>
      </c>
      <c r="U627">
        <v>2</v>
      </c>
      <c r="V627" s="1" t="s">
        <v>42</v>
      </c>
      <c r="W627" s="1" t="s">
        <v>35</v>
      </c>
      <c r="X627">
        <v>13</v>
      </c>
      <c r="Y627">
        <v>3</v>
      </c>
      <c r="Z627">
        <v>4</v>
      </c>
      <c r="AA627">
        <v>80</v>
      </c>
      <c r="AB627">
        <v>3</v>
      </c>
      <c r="AC627">
        <v>10</v>
      </c>
      <c r="AD627">
        <v>3</v>
      </c>
      <c r="AE627">
        <v>3</v>
      </c>
      <c r="AF627">
        <v>7</v>
      </c>
      <c r="AG627">
        <v>7</v>
      </c>
      <c r="AH627">
        <v>7</v>
      </c>
      <c r="AI627">
        <v>7</v>
      </c>
    </row>
    <row r="628" spans="1:35" x14ac:dyDescent="0.25">
      <c r="A628">
        <v>27</v>
      </c>
      <c r="B628" s="1" t="s">
        <v>35</v>
      </c>
      <c r="C628" s="1" t="s">
        <v>44</v>
      </c>
      <c r="D628">
        <v>1302</v>
      </c>
      <c r="E628" s="1" t="s">
        <v>37</v>
      </c>
      <c r="F628">
        <v>19</v>
      </c>
      <c r="G628">
        <v>3</v>
      </c>
      <c r="H628" s="1" t="s">
        <v>45</v>
      </c>
      <c r="I628">
        <v>1</v>
      </c>
      <c r="J628">
        <v>1619</v>
      </c>
      <c r="K628">
        <v>4</v>
      </c>
      <c r="L628" s="1" t="s">
        <v>39</v>
      </c>
      <c r="M628">
        <v>67</v>
      </c>
      <c r="N628">
        <v>2</v>
      </c>
      <c r="O628">
        <v>1</v>
      </c>
      <c r="P628" s="1" t="s">
        <v>46</v>
      </c>
      <c r="Q628">
        <v>1</v>
      </c>
      <c r="R628" s="1" t="s">
        <v>50</v>
      </c>
      <c r="S628">
        <v>16264</v>
      </c>
      <c r="T628">
        <v>65160</v>
      </c>
      <c r="U628">
        <v>1</v>
      </c>
      <c r="V628" s="1" t="s">
        <v>42</v>
      </c>
      <c r="W628" s="1" t="s">
        <v>35</v>
      </c>
      <c r="X628">
        <v>11</v>
      </c>
      <c r="Y628">
        <v>3</v>
      </c>
      <c r="Z628">
        <v>1</v>
      </c>
      <c r="AA628">
        <v>80</v>
      </c>
      <c r="AB628">
        <v>2</v>
      </c>
      <c r="AC628">
        <v>7</v>
      </c>
      <c r="AD628">
        <v>3</v>
      </c>
      <c r="AE628">
        <v>3</v>
      </c>
      <c r="AF628">
        <v>7</v>
      </c>
      <c r="AG628">
        <v>7</v>
      </c>
      <c r="AH628">
        <v>0</v>
      </c>
      <c r="AI628">
        <v>7</v>
      </c>
    </row>
    <row r="629" spans="1:35" x14ac:dyDescent="0.25">
      <c r="A629">
        <v>35</v>
      </c>
      <c r="B629" s="1" t="s">
        <v>35</v>
      </c>
      <c r="C629" s="1" t="s">
        <v>44</v>
      </c>
      <c r="D629">
        <v>819</v>
      </c>
      <c r="E629" s="1" t="s">
        <v>37</v>
      </c>
      <c r="F629">
        <v>18</v>
      </c>
      <c r="G629">
        <v>5</v>
      </c>
      <c r="H629" s="1" t="s">
        <v>38</v>
      </c>
      <c r="I629">
        <v>1</v>
      </c>
      <c r="J629">
        <v>1621</v>
      </c>
      <c r="K629">
        <v>2</v>
      </c>
      <c r="L629" s="1" t="s">
        <v>39</v>
      </c>
      <c r="M629">
        <v>48</v>
      </c>
      <c r="N629">
        <v>4</v>
      </c>
      <c r="O629">
        <v>2</v>
      </c>
      <c r="P629" s="1" t="s">
        <v>40</v>
      </c>
      <c r="Q629">
        <v>1</v>
      </c>
      <c r="R629" s="1" t="s">
        <v>41</v>
      </c>
      <c r="S629">
        <v>20832</v>
      </c>
      <c r="T629">
        <v>105248</v>
      </c>
      <c r="U629">
        <v>1</v>
      </c>
      <c r="V629" s="1" t="s">
        <v>42</v>
      </c>
      <c r="W629" s="1" t="s">
        <v>35</v>
      </c>
      <c r="X629">
        <v>11</v>
      </c>
      <c r="Y629">
        <v>3</v>
      </c>
      <c r="Z629">
        <v>4</v>
      </c>
      <c r="AA629">
        <v>80</v>
      </c>
      <c r="AB629">
        <v>0</v>
      </c>
      <c r="AC629">
        <v>16</v>
      </c>
      <c r="AD629">
        <v>2</v>
      </c>
      <c r="AE629">
        <v>3</v>
      </c>
      <c r="AF629">
        <v>16</v>
      </c>
      <c r="AG629">
        <v>15</v>
      </c>
      <c r="AH629">
        <v>1</v>
      </c>
      <c r="AI629">
        <v>10</v>
      </c>
    </row>
    <row r="630" spans="1:35" x14ac:dyDescent="0.25">
      <c r="A630">
        <v>28</v>
      </c>
      <c r="B630" s="1" t="s">
        <v>35</v>
      </c>
      <c r="C630" s="1" t="s">
        <v>44</v>
      </c>
      <c r="D630">
        <v>580</v>
      </c>
      <c r="E630" s="1" t="s">
        <v>37</v>
      </c>
      <c r="F630">
        <v>27</v>
      </c>
      <c r="G630">
        <v>3</v>
      </c>
      <c r="H630" s="1" t="s">
        <v>48</v>
      </c>
      <c r="I630">
        <v>1</v>
      </c>
      <c r="J630">
        <v>1622</v>
      </c>
      <c r="K630">
        <v>2</v>
      </c>
      <c r="L630" s="1" t="s">
        <v>49</v>
      </c>
      <c r="M630">
        <v>39</v>
      </c>
      <c r="N630">
        <v>1</v>
      </c>
      <c r="O630">
        <v>2</v>
      </c>
      <c r="P630" s="1" t="s">
        <v>51</v>
      </c>
      <c r="Q630">
        <v>1</v>
      </c>
      <c r="R630" s="1" t="s">
        <v>50</v>
      </c>
      <c r="S630">
        <v>19508</v>
      </c>
      <c r="T630">
        <v>81840</v>
      </c>
      <c r="U630">
        <v>0</v>
      </c>
      <c r="V630" s="1" t="s">
        <v>42</v>
      </c>
      <c r="W630" s="1" t="s">
        <v>35</v>
      </c>
      <c r="X630">
        <v>21</v>
      </c>
      <c r="Y630">
        <v>4</v>
      </c>
      <c r="Z630">
        <v>2</v>
      </c>
      <c r="AA630">
        <v>80</v>
      </c>
      <c r="AB630">
        <v>1</v>
      </c>
      <c r="AC630">
        <v>6</v>
      </c>
      <c r="AD630">
        <v>5</v>
      </c>
      <c r="AE630">
        <v>2</v>
      </c>
      <c r="AF630">
        <v>5</v>
      </c>
      <c r="AG630">
        <v>3</v>
      </c>
      <c r="AH630">
        <v>0</v>
      </c>
      <c r="AI630">
        <v>0</v>
      </c>
    </row>
    <row r="631" spans="1:35" x14ac:dyDescent="0.25">
      <c r="A631">
        <v>39</v>
      </c>
      <c r="B631" s="1" t="s">
        <v>35</v>
      </c>
      <c r="C631" s="1" t="s">
        <v>44</v>
      </c>
      <c r="D631">
        <v>170</v>
      </c>
      <c r="E631" s="1" t="s">
        <v>37</v>
      </c>
      <c r="F631">
        <v>3</v>
      </c>
      <c r="G631">
        <v>2</v>
      </c>
      <c r="H631" s="1" t="s">
        <v>48</v>
      </c>
      <c r="I631">
        <v>1</v>
      </c>
      <c r="J631">
        <v>1627</v>
      </c>
      <c r="K631">
        <v>3</v>
      </c>
      <c r="L631" s="1" t="s">
        <v>39</v>
      </c>
      <c r="M631">
        <v>76</v>
      </c>
      <c r="N631">
        <v>2</v>
      </c>
      <c r="O631">
        <v>2</v>
      </c>
      <c r="P631" s="1" t="s">
        <v>46</v>
      </c>
      <c r="Q631">
        <v>3</v>
      </c>
      <c r="R631" s="1" t="s">
        <v>50</v>
      </c>
      <c r="S631">
        <v>12276</v>
      </c>
      <c r="T631">
        <v>41208</v>
      </c>
      <c r="U631">
        <v>0</v>
      </c>
      <c r="V631" s="1" t="s">
        <v>42</v>
      </c>
      <c r="W631" s="1" t="s">
        <v>35</v>
      </c>
      <c r="X631">
        <v>15</v>
      </c>
      <c r="Y631">
        <v>3</v>
      </c>
      <c r="Z631">
        <v>4</v>
      </c>
      <c r="AA631">
        <v>80</v>
      </c>
      <c r="AB631">
        <v>1</v>
      </c>
      <c r="AC631">
        <v>11</v>
      </c>
      <c r="AD631">
        <v>3</v>
      </c>
      <c r="AE631">
        <v>3</v>
      </c>
      <c r="AF631">
        <v>10</v>
      </c>
      <c r="AG631">
        <v>8</v>
      </c>
      <c r="AH631">
        <v>0</v>
      </c>
      <c r="AI631">
        <v>7</v>
      </c>
    </row>
    <row r="632" spans="1:35" x14ac:dyDescent="0.25">
      <c r="A632">
        <v>40</v>
      </c>
      <c r="B632" s="1" t="s">
        <v>35</v>
      </c>
      <c r="C632" s="1" t="s">
        <v>44</v>
      </c>
      <c r="D632">
        <v>884</v>
      </c>
      <c r="E632" s="1" t="s">
        <v>37</v>
      </c>
      <c r="F632">
        <v>15</v>
      </c>
      <c r="G632">
        <v>3</v>
      </c>
      <c r="H632" s="1" t="s">
        <v>38</v>
      </c>
      <c r="I632">
        <v>1</v>
      </c>
      <c r="J632">
        <v>1628</v>
      </c>
      <c r="K632">
        <v>1</v>
      </c>
      <c r="L632" s="1" t="s">
        <v>49</v>
      </c>
      <c r="M632">
        <v>80</v>
      </c>
      <c r="N632">
        <v>2</v>
      </c>
      <c r="O632">
        <v>3</v>
      </c>
      <c r="P632" s="1" t="s">
        <v>51</v>
      </c>
      <c r="Q632">
        <v>3</v>
      </c>
      <c r="R632" s="1" t="s">
        <v>41</v>
      </c>
      <c r="S632">
        <v>41740</v>
      </c>
      <c r="T632">
        <v>103200</v>
      </c>
      <c r="U632">
        <v>1</v>
      </c>
      <c r="V632" s="1" t="s">
        <v>42</v>
      </c>
      <c r="W632" s="1" t="s">
        <v>35</v>
      </c>
      <c r="X632">
        <v>13</v>
      </c>
      <c r="Y632">
        <v>3</v>
      </c>
      <c r="Z632">
        <v>4</v>
      </c>
      <c r="AA632">
        <v>80</v>
      </c>
      <c r="AB632">
        <v>2</v>
      </c>
      <c r="AC632">
        <v>18</v>
      </c>
      <c r="AD632">
        <v>2</v>
      </c>
      <c r="AE632">
        <v>3</v>
      </c>
      <c r="AF632">
        <v>18</v>
      </c>
      <c r="AG632">
        <v>15</v>
      </c>
      <c r="AH632">
        <v>14</v>
      </c>
      <c r="AI632">
        <v>12</v>
      </c>
    </row>
    <row r="633" spans="1:35" x14ac:dyDescent="0.25">
      <c r="A633">
        <v>39</v>
      </c>
      <c r="B633" s="1" t="s">
        <v>35</v>
      </c>
      <c r="C633" s="1" t="s">
        <v>36</v>
      </c>
      <c r="D633">
        <v>711</v>
      </c>
      <c r="E633" s="1" t="s">
        <v>37</v>
      </c>
      <c r="F633">
        <v>4</v>
      </c>
      <c r="G633">
        <v>3</v>
      </c>
      <c r="H633" s="1" t="s">
        <v>48</v>
      </c>
      <c r="I633">
        <v>1</v>
      </c>
      <c r="J633">
        <v>1633</v>
      </c>
      <c r="K633">
        <v>1</v>
      </c>
      <c r="L633" s="1" t="s">
        <v>49</v>
      </c>
      <c r="M633">
        <v>81</v>
      </c>
      <c r="N633">
        <v>3</v>
      </c>
      <c r="O633">
        <v>2</v>
      </c>
      <c r="P633" s="1" t="s">
        <v>51</v>
      </c>
      <c r="Q633">
        <v>3</v>
      </c>
      <c r="R633" s="1" t="s">
        <v>47</v>
      </c>
      <c r="S633">
        <v>20168</v>
      </c>
      <c r="T633">
        <v>12560</v>
      </c>
      <c r="U633">
        <v>0</v>
      </c>
      <c r="V633" s="1" t="s">
        <v>42</v>
      </c>
      <c r="W633" s="1" t="s">
        <v>35</v>
      </c>
      <c r="X633">
        <v>13</v>
      </c>
      <c r="Y633">
        <v>3</v>
      </c>
      <c r="Z633">
        <v>4</v>
      </c>
      <c r="AA633">
        <v>80</v>
      </c>
      <c r="AB633">
        <v>0</v>
      </c>
      <c r="AC633">
        <v>10</v>
      </c>
      <c r="AD633">
        <v>2</v>
      </c>
      <c r="AE633">
        <v>1</v>
      </c>
      <c r="AF633">
        <v>9</v>
      </c>
      <c r="AG633">
        <v>2</v>
      </c>
      <c r="AH633">
        <v>3</v>
      </c>
      <c r="AI633">
        <v>8</v>
      </c>
    </row>
    <row r="634" spans="1:35" x14ac:dyDescent="0.25">
      <c r="A634">
        <v>35</v>
      </c>
      <c r="B634" s="1" t="s">
        <v>43</v>
      </c>
      <c r="C634" s="1" t="s">
        <v>44</v>
      </c>
      <c r="D634">
        <v>737</v>
      </c>
      <c r="E634" s="1" t="s">
        <v>53</v>
      </c>
      <c r="F634">
        <v>10</v>
      </c>
      <c r="G634">
        <v>3</v>
      </c>
      <c r="H634" s="1" t="s">
        <v>48</v>
      </c>
      <c r="I634">
        <v>1</v>
      </c>
      <c r="J634">
        <v>1639</v>
      </c>
      <c r="K634">
        <v>4</v>
      </c>
      <c r="L634" s="1" t="s">
        <v>39</v>
      </c>
      <c r="M634">
        <v>55</v>
      </c>
      <c r="N634">
        <v>2</v>
      </c>
      <c r="O634">
        <v>3</v>
      </c>
      <c r="P634" s="1" t="s">
        <v>59</v>
      </c>
      <c r="Q634">
        <v>1</v>
      </c>
      <c r="R634" s="1" t="s">
        <v>41</v>
      </c>
      <c r="S634">
        <v>41224</v>
      </c>
      <c r="T634">
        <v>86120</v>
      </c>
      <c r="U634">
        <v>9</v>
      </c>
      <c r="V634" s="1" t="s">
        <v>42</v>
      </c>
      <c r="W634" s="1" t="s">
        <v>35</v>
      </c>
      <c r="X634">
        <v>17</v>
      </c>
      <c r="Y634">
        <v>3</v>
      </c>
      <c r="Z634">
        <v>3</v>
      </c>
      <c r="AA634">
        <v>80</v>
      </c>
      <c r="AB634">
        <v>0</v>
      </c>
      <c r="AC634">
        <v>15</v>
      </c>
      <c r="AD634">
        <v>3</v>
      </c>
      <c r="AE634">
        <v>3</v>
      </c>
      <c r="AF634">
        <v>13</v>
      </c>
      <c r="AG634">
        <v>12</v>
      </c>
      <c r="AH634">
        <v>6</v>
      </c>
      <c r="AI634">
        <v>0</v>
      </c>
    </row>
    <row r="635" spans="1:35" x14ac:dyDescent="0.25">
      <c r="A635">
        <v>48</v>
      </c>
      <c r="B635" s="1" t="s">
        <v>35</v>
      </c>
      <c r="C635" s="1" t="s">
        <v>36</v>
      </c>
      <c r="D635">
        <v>365</v>
      </c>
      <c r="E635" s="1" t="s">
        <v>37</v>
      </c>
      <c r="F635">
        <v>4</v>
      </c>
      <c r="G635">
        <v>5</v>
      </c>
      <c r="H635" s="1" t="s">
        <v>48</v>
      </c>
      <c r="I635">
        <v>1</v>
      </c>
      <c r="J635">
        <v>1644</v>
      </c>
      <c r="K635">
        <v>3</v>
      </c>
      <c r="L635" s="1" t="s">
        <v>39</v>
      </c>
      <c r="M635">
        <v>89</v>
      </c>
      <c r="N635">
        <v>2</v>
      </c>
      <c r="O635">
        <v>4</v>
      </c>
      <c r="P635" s="1" t="s">
        <v>56</v>
      </c>
      <c r="Q635">
        <v>4</v>
      </c>
      <c r="R635" s="1" t="s">
        <v>41</v>
      </c>
      <c r="S635">
        <v>60808</v>
      </c>
      <c r="T635">
        <v>22408</v>
      </c>
      <c r="U635">
        <v>2</v>
      </c>
      <c r="V635" s="1" t="s">
        <v>42</v>
      </c>
      <c r="W635" s="1" t="s">
        <v>35</v>
      </c>
      <c r="X635">
        <v>25</v>
      </c>
      <c r="Y635">
        <v>4</v>
      </c>
      <c r="Z635">
        <v>2</v>
      </c>
      <c r="AA635">
        <v>80</v>
      </c>
      <c r="AB635">
        <v>1</v>
      </c>
      <c r="AC635">
        <v>23</v>
      </c>
      <c r="AD635">
        <v>3</v>
      </c>
      <c r="AE635">
        <v>3</v>
      </c>
      <c r="AF635">
        <v>2</v>
      </c>
      <c r="AG635">
        <v>2</v>
      </c>
      <c r="AH635">
        <v>2</v>
      </c>
      <c r="AI635">
        <v>2</v>
      </c>
    </row>
    <row r="636" spans="1:35" x14ac:dyDescent="0.25">
      <c r="A636">
        <v>35</v>
      </c>
      <c r="B636" s="1" t="s">
        <v>43</v>
      </c>
      <c r="C636" s="1" t="s">
        <v>44</v>
      </c>
      <c r="D636">
        <v>763</v>
      </c>
      <c r="E636" s="1" t="s">
        <v>53</v>
      </c>
      <c r="F636">
        <v>15</v>
      </c>
      <c r="G636">
        <v>2</v>
      </c>
      <c r="H636" s="1" t="s">
        <v>48</v>
      </c>
      <c r="I636">
        <v>1</v>
      </c>
      <c r="J636">
        <v>1645</v>
      </c>
      <c r="K636">
        <v>1</v>
      </c>
      <c r="L636" s="1" t="s">
        <v>39</v>
      </c>
      <c r="M636">
        <v>59</v>
      </c>
      <c r="N636">
        <v>1</v>
      </c>
      <c r="O636">
        <v>2</v>
      </c>
      <c r="P636" s="1" t="s">
        <v>59</v>
      </c>
      <c r="Q636">
        <v>4</v>
      </c>
      <c r="R636" s="1" t="s">
        <v>50</v>
      </c>
      <c r="S636">
        <v>21760</v>
      </c>
      <c r="T636">
        <v>88392</v>
      </c>
      <c r="U636">
        <v>6</v>
      </c>
      <c r="V636" s="1" t="s">
        <v>42</v>
      </c>
      <c r="W636" s="1" t="s">
        <v>43</v>
      </c>
      <c r="X636">
        <v>14</v>
      </c>
      <c r="Y636">
        <v>3</v>
      </c>
      <c r="Z636">
        <v>4</v>
      </c>
      <c r="AA636">
        <v>80</v>
      </c>
      <c r="AB636">
        <v>2</v>
      </c>
      <c r="AC636">
        <v>7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2</v>
      </c>
    </row>
    <row r="637" spans="1:35" x14ac:dyDescent="0.25">
      <c r="A637">
        <v>24</v>
      </c>
      <c r="B637" s="1" t="s">
        <v>35</v>
      </c>
      <c r="C637" s="1" t="s">
        <v>36</v>
      </c>
      <c r="D637">
        <v>567</v>
      </c>
      <c r="E637" s="1" t="s">
        <v>37</v>
      </c>
      <c r="F637">
        <v>2</v>
      </c>
      <c r="G637">
        <v>1</v>
      </c>
      <c r="H637" s="1" t="s">
        <v>60</v>
      </c>
      <c r="I637">
        <v>1</v>
      </c>
      <c r="J637">
        <v>1646</v>
      </c>
      <c r="K637">
        <v>1</v>
      </c>
      <c r="L637" s="1" t="s">
        <v>49</v>
      </c>
      <c r="M637">
        <v>32</v>
      </c>
      <c r="N637">
        <v>3</v>
      </c>
      <c r="O637">
        <v>1</v>
      </c>
      <c r="P637" s="1" t="s">
        <v>40</v>
      </c>
      <c r="Q637">
        <v>4</v>
      </c>
      <c r="R637" s="1" t="s">
        <v>47</v>
      </c>
      <c r="S637">
        <v>15040</v>
      </c>
      <c r="T637">
        <v>68872</v>
      </c>
      <c r="U637">
        <v>1</v>
      </c>
      <c r="V637" s="1" t="s">
        <v>42</v>
      </c>
      <c r="W637" s="1" t="s">
        <v>43</v>
      </c>
      <c r="X637">
        <v>13</v>
      </c>
      <c r="Y637">
        <v>3</v>
      </c>
      <c r="Z637">
        <v>3</v>
      </c>
      <c r="AA637">
        <v>80</v>
      </c>
      <c r="AB637">
        <v>0</v>
      </c>
      <c r="AC637">
        <v>6</v>
      </c>
      <c r="AD637">
        <v>2</v>
      </c>
      <c r="AE637">
        <v>3</v>
      </c>
      <c r="AF637">
        <v>6</v>
      </c>
      <c r="AG637">
        <v>3</v>
      </c>
      <c r="AH637">
        <v>1</v>
      </c>
      <c r="AI637">
        <v>3</v>
      </c>
    </row>
    <row r="638" spans="1:35" x14ac:dyDescent="0.25">
      <c r="A638">
        <v>27</v>
      </c>
      <c r="B638" s="1" t="s">
        <v>35</v>
      </c>
      <c r="C638" s="1" t="s">
        <v>44</v>
      </c>
      <c r="D638">
        <v>486</v>
      </c>
      <c r="E638" s="1" t="s">
        <v>37</v>
      </c>
      <c r="F638">
        <v>8</v>
      </c>
      <c r="G638">
        <v>3</v>
      </c>
      <c r="H638" s="1" t="s">
        <v>48</v>
      </c>
      <c r="I638">
        <v>1</v>
      </c>
      <c r="J638">
        <v>1647</v>
      </c>
      <c r="K638">
        <v>2</v>
      </c>
      <c r="L638" s="1" t="s">
        <v>49</v>
      </c>
      <c r="M638">
        <v>86</v>
      </c>
      <c r="N638">
        <v>4</v>
      </c>
      <c r="O638">
        <v>1</v>
      </c>
      <c r="P638" s="1" t="s">
        <v>40</v>
      </c>
      <c r="Q638">
        <v>3</v>
      </c>
      <c r="R638" s="1" t="s">
        <v>41</v>
      </c>
      <c r="S638">
        <v>14068</v>
      </c>
      <c r="T638">
        <v>89960</v>
      </c>
      <c r="U638">
        <v>7</v>
      </c>
      <c r="V638" s="1" t="s">
        <v>42</v>
      </c>
      <c r="W638" s="1" t="s">
        <v>35</v>
      </c>
      <c r="X638">
        <v>17</v>
      </c>
      <c r="Y638">
        <v>3</v>
      </c>
      <c r="Z638">
        <v>1</v>
      </c>
      <c r="AA638">
        <v>80</v>
      </c>
      <c r="AB638">
        <v>0</v>
      </c>
      <c r="AC638">
        <v>5</v>
      </c>
      <c r="AD638">
        <v>0</v>
      </c>
      <c r="AE638">
        <v>3</v>
      </c>
      <c r="AF638">
        <v>3</v>
      </c>
      <c r="AG638">
        <v>2</v>
      </c>
      <c r="AH638">
        <v>0</v>
      </c>
      <c r="AI638">
        <v>2</v>
      </c>
    </row>
    <row r="639" spans="1:35" x14ac:dyDescent="0.25">
      <c r="A639">
        <v>27</v>
      </c>
      <c r="B639" s="1" t="s">
        <v>35</v>
      </c>
      <c r="C639" s="1" t="s">
        <v>36</v>
      </c>
      <c r="D639">
        <v>591</v>
      </c>
      <c r="E639" s="1" t="s">
        <v>37</v>
      </c>
      <c r="F639">
        <v>2</v>
      </c>
      <c r="G639">
        <v>3</v>
      </c>
      <c r="H639" s="1" t="s">
        <v>48</v>
      </c>
      <c r="I639">
        <v>1</v>
      </c>
      <c r="J639">
        <v>1648</v>
      </c>
      <c r="K639">
        <v>4</v>
      </c>
      <c r="L639" s="1" t="s">
        <v>39</v>
      </c>
      <c r="M639">
        <v>87</v>
      </c>
      <c r="N639">
        <v>3</v>
      </c>
      <c r="O639">
        <v>1</v>
      </c>
      <c r="P639" s="1" t="s">
        <v>40</v>
      </c>
      <c r="Q639">
        <v>4</v>
      </c>
      <c r="R639" s="1" t="s">
        <v>47</v>
      </c>
      <c r="S639">
        <v>10320</v>
      </c>
      <c r="T639">
        <v>25188</v>
      </c>
      <c r="U639">
        <v>2</v>
      </c>
      <c r="V639" s="1" t="s">
        <v>42</v>
      </c>
      <c r="W639" s="1" t="s">
        <v>35</v>
      </c>
      <c r="X639">
        <v>13</v>
      </c>
      <c r="Y639">
        <v>3</v>
      </c>
      <c r="Z639">
        <v>3</v>
      </c>
      <c r="AA639">
        <v>80</v>
      </c>
      <c r="AB639">
        <v>0</v>
      </c>
      <c r="AC639">
        <v>6</v>
      </c>
      <c r="AD639">
        <v>0</v>
      </c>
      <c r="AE639">
        <v>2</v>
      </c>
      <c r="AF639">
        <v>4</v>
      </c>
      <c r="AG639">
        <v>2</v>
      </c>
      <c r="AH639">
        <v>1</v>
      </c>
      <c r="AI639">
        <v>2</v>
      </c>
    </row>
    <row r="640" spans="1:35" x14ac:dyDescent="0.25">
      <c r="A640">
        <v>29</v>
      </c>
      <c r="B640" s="1" t="s">
        <v>35</v>
      </c>
      <c r="C640" s="1" t="s">
        <v>44</v>
      </c>
      <c r="D640">
        <v>469</v>
      </c>
      <c r="E640" s="1" t="s">
        <v>53</v>
      </c>
      <c r="F640">
        <v>10</v>
      </c>
      <c r="G640">
        <v>3</v>
      </c>
      <c r="H640" s="1" t="s">
        <v>48</v>
      </c>
      <c r="I640">
        <v>1</v>
      </c>
      <c r="J640">
        <v>1650</v>
      </c>
      <c r="K640">
        <v>3</v>
      </c>
      <c r="L640" s="1" t="s">
        <v>39</v>
      </c>
      <c r="M640">
        <v>42</v>
      </c>
      <c r="N640">
        <v>2</v>
      </c>
      <c r="O640">
        <v>2</v>
      </c>
      <c r="P640" s="1" t="s">
        <v>59</v>
      </c>
      <c r="Q640">
        <v>3</v>
      </c>
      <c r="R640" s="1" t="s">
        <v>47</v>
      </c>
      <c r="S640">
        <v>23476</v>
      </c>
      <c r="T640">
        <v>93652</v>
      </c>
      <c r="U640">
        <v>9</v>
      </c>
      <c r="V640" s="1" t="s">
        <v>42</v>
      </c>
      <c r="W640" s="1" t="s">
        <v>35</v>
      </c>
      <c r="X640">
        <v>11</v>
      </c>
      <c r="Y640">
        <v>3</v>
      </c>
      <c r="Z640">
        <v>3</v>
      </c>
      <c r="AA640">
        <v>80</v>
      </c>
      <c r="AB640">
        <v>0</v>
      </c>
      <c r="AC640">
        <v>8</v>
      </c>
      <c r="AD640">
        <v>2</v>
      </c>
      <c r="AE640">
        <v>3</v>
      </c>
      <c r="AF640">
        <v>5</v>
      </c>
      <c r="AG640">
        <v>2</v>
      </c>
      <c r="AH640">
        <v>1</v>
      </c>
      <c r="AI640">
        <v>4</v>
      </c>
    </row>
    <row r="641" spans="1:35" x14ac:dyDescent="0.25">
      <c r="A641">
        <v>25</v>
      </c>
      <c r="B641" s="1" t="s">
        <v>35</v>
      </c>
      <c r="C641" s="1" t="s">
        <v>36</v>
      </c>
      <c r="D641">
        <v>772</v>
      </c>
      <c r="E641" s="1" t="s">
        <v>37</v>
      </c>
      <c r="F641">
        <v>2</v>
      </c>
      <c r="G641">
        <v>1</v>
      </c>
      <c r="H641" s="1" t="s">
        <v>38</v>
      </c>
      <c r="I641">
        <v>1</v>
      </c>
      <c r="J641">
        <v>1653</v>
      </c>
      <c r="K641">
        <v>4</v>
      </c>
      <c r="L641" s="1" t="s">
        <v>39</v>
      </c>
      <c r="M641">
        <v>77</v>
      </c>
      <c r="N641">
        <v>4</v>
      </c>
      <c r="O641">
        <v>2</v>
      </c>
      <c r="P641" s="1" t="s">
        <v>51</v>
      </c>
      <c r="Q641">
        <v>3</v>
      </c>
      <c r="R641" s="1" t="s">
        <v>50</v>
      </c>
      <c r="S641">
        <v>20824</v>
      </c>
      <c r="T641">
        <v>19892</v>
      </c>
      <c r="U641">
        <v>1</v>
      </c>
      <c r="V641" s="1" t="s">
        <v>42</v>
      </c>
      <c r="W641" s="1" t="s">
        <v>35</v>
      </c>
      <c r="X641">
        <v>17</v>
      </c>
      <c r="Y641">
        <v>3</v>
      </c>
      <c r="Z641">
        <v>3</v>
      </c>
      <c r="AA641">
        <v>80</v>
      </c>
      <c r="AB641">
        <v>2</v>
      </c>
      <c r="AC641">
        <v>7</v>
      </c>
      <c r="AD641">
        <v>6</v>
      </c>
      <c r="AE641">
        <v>3</v>
      </c>
      <c r="AF641">
        <v>7</v>
      </c>
      <c r="AG641">
        <v>7</v>
      </c>
      <c r="AH641">
        <v>0</v>
      </c>
      <c r="AI641">
        <v>7</v>
      </c>
    </row>
    <row r="642" spans="1:35" x14ac:dyDescent="0.25">
      <c r="A642">
        <v>39</v>
      </c>
      <c r="B642" s="1" t="s">
        <v>35</v>
      </c>
      <c r="C642" s="1" t="s">
        <v>44</v>
      </c>
      <c r="D642">
        <v>492</v>
      </c>
      <c r="E642" s="1" t="s">
        <v>37</v>
      </c>
      <c r="F642">
        <v>12</v>
      </c>
      <c r="G642">
        <v>3</v>
      </c>
      <c r="H642" s="1" t="s">
        <v>48</v>
      </c>
      <c r="I642">
        <v>1</v>
      </c>
      <c r="J642">
        <v>1654</v>
      </c>
      <c r="K642">
        <v>4</v>
      </c>
      <c r="L642" s="1" t="s">
        <v>39</v>
      </c>
      <c r="M642">
        <v>66</v>
      </c>
      <c r="N642">
        <v>3</v>
      </c>
      <c r="O642">
        <v>2</v>
      </c>
      <c r="P642" s="1" t="s">
        <v>51</v>
      </c>
      <c r="Q642">
        <v>2</v>
      </c>
      <c r="R642" s="1" t="s">
        <v>41</v>
      </c>
      <c r="S642">
        <v>21180</v>
      </c>
      <c r="T642">
        <v>30772</v>
      </c>
      <c r="U642">
        <v>4</v>
      </c>
      <c r="V642" s="1" t="s">
        <v>42</v>
      </c>
      <c r="W642" s="1" t="s">
        <v>35</v>
      </c>
      <c r="X642">
        <v>21</v>
      </c>
      <c r="Y642">
        <v>4</v>
      </c>
      <c r="Z642">
        <v>3</v>
      </c>
      <c r="AA642">
        <v>80</v>
      </c>
      <c r="AB642">
        <v>0</v>
      </c>
      <c r="AC642">
        <v>7</v>
      </c>
      <c r="AD642">
        <v>3</v>
      </c>
      <c r="AE642">
        <v>3</v>
      </c>
      <c r="AF642">
        <v>5</v>
      </c>
      <c r="AG642">
        <v>4</v>
      </c>
      <c r="AH642">
        <v>1</v>
      </c>
      <c r="AI642">
        <v>0</v>
      </c>
    </row>
    <row r="643" spans="1:35" x14ac:dyDescent="0.25">
      <c r="A643">
        <v>20</v>
      </c>
      <c r="B643" s="1" t="s">
        <v>35</v>
      </c>
      <c r="C643" s="1" t="s">
        <v>44</v>
      </c>
      <c r="D643">
        <v>1141</v>
      </c>
      <c r="E643" s="1" t="s">
        <v>53</v>
      </c>
      <c r="F643">
        <v>2</v>
      </c>
      <c r="G643">
        <v>3</v>
      </c>
      <c r="H643" s="1" t="s">
        <v>48</v>
      </c>
      <c r="I643">
        <v>1</v>
      </c>
      <c r="J643">
        <v>1657</v>
      </c>
      <c r="K643">
        <v>3</v>
      </c>
      <c r="L643" s="1" t="s">
        <v>49</v>
      </c>
      <c r="M643">
        <v>31</v>
      </c>
      <c r="N643">
        <v>3</v>
      </c>
      <c r="O643">
        <v>1</v>
      </c>
      <c r="P643" s="1" t="s">
        <v>54</v>
      </c>
      <c r="Q643">
        <v>3</v>
      </c>
      <c r="R643" s="1" t="s">
        <v>47</v>
      </c>
      <c r="S643">
        <v>11132</v>
      </c>
      <c r="T643">
        <v>53004</v>
      </c>
      <c r="U643">
        <v>1</v>
      </c>
      <c r="V643" s="1" t="s">
        <v>42</v>
      </c>
      <c r="W643" s="1" t="s">
        <v>35</v>
      </c>
      <c r="X643">
        <v>19</v>
      </c>
      <c r="Y643">
        <v>3</v>
      </c>
      <c r="Z643">
        <v>1</v>
      </c>
      <c r="AA643">
        <v>80</v>
      </c>
      <c r="AB643">
        <v>0</v>
      </c>
      <c r="AC643">
        <v>2</v>
      </c>
      <c r="AD643">
        <v>3</v>
      </c>
      <c r="AE643">
        <v>3</v>
      </c>
      <c r="AF643">
        <v>2</v>
      </c>
      <c r="AG643">
        <v>2</v>
      </c>
      <c r="AH643">
        <v>2</v>
      </c>
      <c r="AI643">
        <v>2</v>
      </c>
    </row>
    <row r="644" spans="1:35" x14ac:dyDescent="0.25">
      <c r="A644">
        <v>36</v>
      </c>
      <c r="B644" s="1" t="s">
        <v>35</v>
      </c>
      <c r="C644" s="1" t="s">
        <v>44</v>
      </c>
      <c r="D644">
        <v>311</v>
      </c>
      <c r="E644" s="1" t="s">
        <v>37</v>
      </c>
      <c r="F644">
        <v>7</v>
      </c>
      <c r="G644">
        <v>3</v>
      </c>
      <c r="H644" s="1" t="s">
        <v>38</v>
      </c>
      <c r="I644">
        <v>1</v>
      </c>
      <c r="J644">
        <v>1659</v>
      </c>
      <c r="K644">
        <v>1</v>
      </c>
      <c r="L644" s="1" t="s">
        <v>39</v>
      </c>
      <c r="M644">
        <v>77</v>
      </c>
      <c r="N644">
        <v>3</v>
      </c>
      <c r="O644">
        <v>1</v>
      </c>
      <c r="P644" s="1" t="s">
        <v>46</v>
      </c>
      <c r="Q644">
        <v>2</v>
      </c>
      <c r="R644" s="1" t="s">
        <v>47</v>
      </c>
      <c r="S644">
        <v>8052</v>
      </c>
      <c r="T644">
        <v>43800</v>
      </c>
      <c r="U644">
        <v>2</v>
      </c>
      <c r="V644" s="1" t="s">
        <v>42</v>
      </c>
      <c r="W644" s="1" t="s">
        <v>35</v>
      </c>
      <c r="X644">
        <v>11</v>
      </c>
      <c r="Y644">
        <v>3</v>
      </c>
      <c r="Z644">
        <v>3</v>
      </c>
      <c r="AA644">
        <v>80</v>
      </c>
      <c r="AB644">
        <v>0</v>
      </c>
      <c r="AC644">
        <v>15</v>
      </c>
      <c r="AD644">
        <v>4</v>
      </c>
      <c r="AE644">
        <v>3</v>
      </c>
      <c r="AF644">
        <v>4</v>
      </c>
      <c r="AG644">
        <v>3</v>
      </c>
      <c r="AH644">
        <v>1</v>
      </c>
      <c r="AI644">
        <v>3</v>
      </c>
    </row>
    <row r="645" spans="1:35" x14ac:dyDescent="0.25">
      <c r="A645">
        <v>49</v>
      </c>
      <c r="B645" s="1" t="s">
        <v>35</v>
      </c>
      <c r="C645" s="1" t="s">
        <v>44</v>
      </c>
      <c r="D645">
        <v>465</v>
      </c>
      <c r="E645" s="1" t="s">
        <v>37</v>
      </c>
      <c r="F645">
        <v>6</v>
      </c>
      <c r="G645">
        <v>1</v>
      </c>
      <c r="H645" s="1" t="s">
        <v>38</v>
      </c>
      <c r="I645">
        <v>1</v>
      </c>
      <c r="J645">
        <v>1661</v>
      </c>
      <c r="K645">
        <v>3</v>
      </c>
      <c r="L645" s="1" t="s">
        <v>49</v>
      </c>
      <c r="M645">
        <v>41</v>
      </c>
      <c r="N645">
        <v>2</v>
      </c>
      <c r="O645">
        <v>4</v>
      </c>
      <c r="P645" s="1" t="s">
        <v>57</v>
      </c>
      <c r="Q645">
        <v>3</v>
      </c>
      <c r="R645" s="1" t="s">
        <v>41</v>
      </c>
      <c r="S645">
        <v>55864</v>
      </c>
      <c r="T645">
        <v>46608</v>
      </c>
      <c r="U645">
        <v>2</v>
      </c>
      <c r="V645" s="1" t="s">
        <v>42</v>
      </c>
      <c r="W645" s="1" t="s">
        <v>43</v>
      </c>
      <c r="X645">
        <v>19</v>
      </c>
      <c r="Y645">
        <v>3</v>
      </c>
      <c r="Z645">
        <v>2</v>
      </c>
      <c r="AA645">
        <v>80</v>
      </c>
      <c r="AB645">
        <v>1</v>
      </c>
      <c r="AC645">
        <v>30</v>
      </c>
      <c r="AD645">
        <v>3</v>
      </c>
      <c r="AE645">
        <v>3</v>
      </c>
      <c r="AF645">
        <v>15</v>
      </c>
      <c r="AG645">
        <v>11</v>
      </c>
      <c r="AH645">
        <v>2</v>
      </c>
      <c r="AI645">
        <v>12</v>
      </c>
    </row>
    <row r="646" spans="1:35" x14ac:dyDescent="0.25">
      <c r="A646">
        <v>54</v>
      </c>
      <c r="B646" s="1" t="s">
        <v>35</v>
      </c>
      <c r="C646" s="1" t="s">
        <v>44</v>
      </c>
      <c r="D646">
        <v>584</v>
      </c>
      <c r="E646" s="1" t="s">
        <v>37</v>
      </c>
      <c r="F646">
        <v>22</v>
      </c>
      <c r="G646">
        <v>5</v>
      </c>
      <c r="H646" s="1" t="s">
        <v>48</v>
      </c>
      <c r="I646">
        <v>1</v>
      </c>
      <c r="J646">
        <v>1665</v>
      </c>
      <c r="K646">
        <v>2</v>
      </c>
      <c r="L646" s="1" t="s">
        <v>49</v>
      </c>
      <c r="M646">
        <v>91</v>
      </c>
      <c r="N646">
        <v>3</v>
      </c>
      <c r="O646">
        <v>4</v>
      </c>
      <c r="P646" s="1" t="s">
        <v>56</v>
      </c>
      <c r="Q646">
        <v>3</v>
      </c>
      <c r="R646" s="1" t="s">
        <v>41</v>
      </c>
      <c r="S646">
        <v>69704</v>
      </c>
      <c r="T646">
        <v>74740</v>
      </c>
      <c r="U646">
        <v>3</v>
      </c>
      <c r="V646" s="1" t="s">
        <v>42</v>
      </c>
      <c r="W646" s="1" t="s">
        <v>35</v>
      </c>
      <c r="X646">
        <v>25</v>
      </c>
      <c r="Y646">
        <v>4</v>
      </c>
      <c r="Z646">
        <v>3</v>
      </c>
      <c r="AA646">
        <v>80</v>
      </c>
      <c r="AB646">
        <v>1</v>
      </c>
      <c r="AC646">
        <v>36</v>
      </c>
      <c r="AD646">
        <v>6</v>
      </c>
      <c r="AE646">
        <v>3</v>
      </c>
      <c r="AF646">
        <v>10</v>
      </c>
      <c r="AG646">
        <v>8</v>
      </c>
      <c r="AH646">
        <v>4</v>
      </c>
      <c r="AI646">
        <v>7</v>
      </c>
    </row>
    <row r="647" spans="1:35" x14ac:dyDescent="0.25">
      <c r="A647">
        <v>43</v>
      </c>
      <c r="B647" s="1" t="s">
        <v>35</v>
      </c>
      <c r="C647" s="1" t="s">
        <v>44</v>
      </c>
      <c r="D647">
        <v>1291</v>
      </c>
      <c r="E647" s="1" t="s">
        <v>37</v>
      </c>
      <c r="F647">
        <v>15</v>
      </c>
      <c r="G647">
        <v>2</v>
      </c>
      <c r="H647" s="1" t="s">
        <v>38</v>
      </c>
      <c r="I647">
        <v>1</v>
      </c>
      <c r="J647">
        <v>1666</v>
      </c>
      <c r="K647">
        <v>3</v>
      </c>
      <c r="L647" s="1" t="s">
        <v>39</v>
      </c>
      <c r="M647">
        <v>65</v>
      </c>
      <c r="N647">
        <v>2</v>
      </c>
      <c r="O647">
        <v>4</v>
      </c>
      <c r="P647" s="1" t="s">
        <v>55</v>
      </c>
      <c r="Q647">
        <v>3</v>
      </c>
      <c r="R647" s="1" t="s">
        <v>41</v>
      </c>
      <c r="S647">
        <v>70412</v>
      </c>
      <c r="T647">
        <v>14100</v>
      </c>
      <c r="U647">
        <v>1</v>
      </c>
      <c r="V647" s="1" t="s">
        <v>42</v>
      </c>
      <c r="W647" s="1" t="s">
        <v>35</v>
      </c>
      <c r="X647">
        <v>24</v>
      </c>
      <c r="Y647">
        <v>4</v>
      </c>
      <c r="Z647">
        <v>1</v>
      </c>
      <c r="AA647">
        <v>80</v>
      </c>
      <c r="AB647">
        <v>1</v>
      </c>
      <c r="AC647">
        <v>14</v>
      </c>
      <c r="AD647">
        <v>3</v>
      </c>
      <c r="AE647">
        <v>3</v>
      </c>
      <c r="AF647">
        <v>14</v>
      </c>
      <c r="AG647">
        <v>10</v>
      </c>
      <c r="AH647">
        <v>6</v>
      </c>
      <c r="AI647">
        <v>11</v>
      </c>
    </row>
    <row r="648" spans="1:35" x14ac:dyDescent="0.25">
      <c r="A648">
        <v>35</v>
      </c>
      <c r="B648" s="1" t="s">
        <v>43</v>
      </c>
      <c r="C648" s="1" t="s">
        <v>36</v>
      </c>
      <c r="D648">
        <v>880</v>
      </c>
      <c r="E648" s="1" t="s">
        <v>53</v>
      </c>
      <c r="F648">
        <v>12</v>
      </c>
      <c r="G648">
        <v>4</v>
      </c>
      <c r="H648" s="1" t="s">
        <v>45</v>
      </c>
      <c r="I648">
        <v>1</v>
      </c>
      <c r="J648">
        <v>1667</v>
      </c>
      <c r="K648">
        <v>4</v>
      </c>
      <c r="L648" s="1" t="s">
        <v>39</v>
      </c>
      <c r="M648">
        <v>36</v>
      </c>
      <c r="N648">
        <v>3</v>
      </c>
      <c r="O648">
        <v>2</v>
      </c>
      <c r="P648" s="1" t="s">
        <v>59</v>
      </c>
      <c r="Q648">
        <v>4</v>
      </c>
      <c r="R648" s="1" t="s">
        <v>47</v>
      </c>
      <c r="S648">
        <v>18324</v>
      </c>
      <c r="T648">
        <v>41656</v>
      </c>
      <c r="U648">
        <v>3</v>
      </c>
      <c r="V648" s="1" t="s">
        <v>42</v>
      </c>
      <c r="W648" s="1" t="s">
        <v>43</v>
      </c>
      <c r="X648">
        <v>24</v>
      </c>
      <c r="Y648">
        <v>4</v>
      </c>
      <c r="Z648">
        <v>1</v>
      </c>
      <c r="AA648">
        <v>80</v>
      </c>
      <c r="AB648">
        <v>0</v>
      </c>
      <c r="AC648">
        <v>13</v>
      </c>
      <c r="AD648">
        <v>2</v>
      </c>
      <c r="AE648">
        <v>4</v>
      </c>
      <c r="AF648">
        <v>11</v>
      </c>
      <c r="AG648">
        <v>9</v>
      </c>
      <c r="AH648">
        <v>6</v>
      </c>
      <c r="AI648">
        <v>7</v>
      </c>
    </row>
    <row r="649" spans="1:35" x14ac:dyDescent="0.25">
      <c r="A649">
        <v>38</v>
      </c>
      <c r="B649" s="1" t="s">
        <v>35</v>
      </c>
      <c r="C649" s="1" t="s">
        <v>36</v>
      </c>
      <c r="D649">
        <v>1189</v>
      </c>
      <c r="E649" s="1" t="s">
        <v>37</v>
      </c>
      <c r="F649">
        <v>1</v>
      </c>
      <c r="G649">
        <v>3</v>
      </c>
      <c r="H649" s="1" t="s">
        <v>38</v>
      </c>
      <c r="I649">
        <v>1</v>
      </c>
      <c r="J649">
        <v>1668</v>
      </c>
      <c r="K649">
        <v>4</v>
      </c>
      <c r="L649" s="1" t="s">
        <v>39</v>
      </c>
      <c r="M649">
        <v>90</v>
      </c>
      <c r="N649">
        <v>3</v>
      </c>
      <c r="O649">
        <v>2</v>
      </c>
      <c r="P649" s="1" t="s">
        <v>40</v>
      </c>
      <c r="Q649">
        <v>4</v>
      </c>
      <c r="R649" s="1" t="s">
        <v>41</v>
      </c>
      <c r="S649">
        <v>18940</v>
      </c>
      <c r="T649">
        <v>39468</v>
      </c>
      <c r="U649">
        <v>7</v>
      </c>
      <c r="V649" s="1" t="s">
        <v>42</v>
      </c>
      <c r="W649" s="1" t="s">
        <v>35</v>
      </c>
      <c r="X649">
        <v>15</v>
      </c>
      <c r="Y649">
        <v>3</v>
      </c>
      <c r="Z649">
        <v>4</v>
      </c>
      <c r="AA649">
        <v>80</v>
      </c>
      <c r="AB649">
        <v>2</v>
      </c>
      <c r="AC649">
        <v>19</v>
      </c>
      <c r="AD649">
        <v>4</v>
      </c>
      <c r="AE649">
        <v>4</v>
      </c>
      <c r="AF649">
        <v>13</v>
      </c>
      <c r="AG649">
        <v>11</v>
      </c>
      <c r="AH649">
        <v>2</v>
      </c>
      <c r="AI649">
        <v>9</v>
      </c>
    </row>
    <row r="650" spans="1:35" x14ac:dyDescent="0.25">
      <c r="A650">
        <v>29</v>
      </c>
      <c r="B650" s="1" t="s">
        <v>35</v>
      </c>
      <c r="C650" s="1" t="s">
        <v>44</v>
      </c>
      <c r="D650">
        <v>991</v>
      </c>
      <c r="E650" s="1" t="s">
        <v>53</v>
      </c>
      <c r="F650">
        <v>5</v>
      </c>
      <c r="G650">
        <v>3</v>
      </c>
      <c r="H650" s="1" t="s">
        <v>48</v>
      </c>
      <c r="I650">
        <v>1</v>
      </c>
      <c r="J650">
        <v>1669</v>
      </c>
      <c r="K650">
        <v>1</v>
      </c>
      <c r="L650" s="1" t="s">
        <v>39</v>
      </c>
      <c r="M650">
        <v>43</v>
      </c>
      <c r="N650">
        <v>2</v>
      </c>
      <c r="O650">
        <v>2</v>
      </c>
      <c r="P650" s="1" t="s">
        <v>59</v>
      </c>
      <c r="Q650">
        <v>2</v>
      </c>
      <c r="R650" s="1" t="s">
        <v>50</v>
      </c>
      <c r="S650">
        <v>16748</v>
      </c>
      <c r="T650">
        <v>13424</v>
      </c>
      <c r="U650">
        <v>1</v>
      </c>
      <c r="V650" s="1" t="s">
        <v>42</v>
      </c>
      <c r="W650" s="1" t="s">
        <v>43</v>
      </c>
      <c r="X650">
        <v>13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2</v>
      </c>
      <c r="AF650">
        <v>10</v>
      </c>
      <c r="AG650">
        <v>0</v>
      </c>
      <c r="AH650">
        <v>0</v>
      </c>
      <c r="AI650">
        <v>9</v>
      </c>
    </row>
    <row r="651" spans="1:35" x14ac:dyDescent="0.25">
      <c r="A651">
        <v>31</v>
      </c>
      <c r="B651" s="1" t="s">
        <v>35</v>
      </c>
      <c r="C651" s="1" t="s">
        <v>44</v>
      </c>
      <c r="D651">
        <v>1112</v>
      </c>
      <c r="E651" s="1" t="s">
        <v>53</v>
      </c>
      <c r="F651">
        <v>5</v>
      </c>
      <c r="G651">
        <v>4</v>
      </c>
      <c r="H651" s="1" t="s">
        <v>38</v>
      </c>
      <c r="I651">
        <v>1</v>
      </c>
      <c r="J651">
        <v>1673</v>
      </c>
      <c r="K651">
        <v>1</v>
      </c>
      <c r="L651" s="1" t="s">
        <v>49</v>
      </c>
      <c r="M651">
        <v>67</v>
      </c>
      <c r="N651">
        <v>3</v>
      </c>
      <c r="O651">
        <v>2</v>
      </c>
      <c r="P651" s="1" t="s">
        <v>59</v>
      </c>
      <c r="Q651">
        <v>4</v>
      </c>
      <c r="R651" s="1" t="s">
        <v>41</v>
      </c>
      <c r="S651">
        <v>21904</v>
      </c>
      <c r="T651">
        <v>90356</v>
      </c>
      <c r="U651">
        <v>1</v>
      </c>
      <c r="V651" s="1" t="s">
        <v>42</v>
      </c>
      <c r="W651" s="1" t="s">
        <v>35</v>
      </c>
      <c r="X651">
        <v>11</v>
      </c>
      <c r="Y651">
        <v>3</v>
      </c>
      <c r="Z651">
        <v>1</v>
      </c>
      <c r="AA651">
        <v>80</v>
      </c>
      <c r="AB651">
        <v>2</v>
      </c>
      <c r="AC651">
        <v>10</v>
      </c>
      <c r="AD651">
        <v>2</v>
      </c>
      <c r="AE651">
        <v>3</v>
      </c>
      <c r="AF651">
        <v>10</v>
      </c>
      <c r="AG651">
        <v>0</v>
      </c>
      <c r="AH651">
        <v>0</v>
      </c>
      <c r="AI651">
        <v>2</v>
      </c>
    </row>
    <row r="652" spans="1:35" x14ac:dyDescent="0.25">
      <c r="A652">
        <v>49</v>
      </c>
      <c r="B652" s="1" t="s">
        <v>35</v>
      </c>
      <c r="C652" s="1" t="s">
        <v>44</v>
      </c>
      <c r="D652">
        <v>464</v>
      </c>
      <c r="E652" s="1" t="s">
        <v>37</v>
      </c>
      <c r="F652">
        <v>16</v>
      </c>
      <c r="G652">
        <v>3</v>
      </c>
      <c r="H652" s="1" t="s">
        <v>48</v>
      </c>
      <c r="I652">
        <v>1</v>
      </c>
      <c r="J652">
        <v>1674</v>
      </c>
      <c r="K652">
        <v>4</v>
      </c>
      <c r="L652" s="1" t="s">
        <v>49</v>
      </c>
      <c r="M652">
        <v>74</v>
      </c>
      <c r="N652">
        <v>3</v>
      </c>
      <c r="O652">
        <v>1</v>
      </c>
      <c r="P652" s="1" t="s">
        <v>46</v>
      </c>
      <c r="Q652">
        <v>1</v>
      </c>
      <c r="R652" s="1" t="s">
        <v>50</v>
      </c>
      <c r="S652">
        <v>10348</v>
      </c>
      <c r="T652">
        <v>99764</v>
      </c>
      <c r="U652">
        <v>4</v>
      </c>
      <c r="V652" s="1" t="s">
        <v>42</v>
      </c>
      <c r="W652" s="1" t="s">
        <v>43</v>
      </c>
      <c r="X652">
        <v>16</v>
      </c>
      <c r="Y652">
        <v>3</v>
      </c>
      <c r="Z652">
        <v>2</v>
      </c>
      <c r="AA652">
        <v>80</v>
      </c>
      <c r="AB652">
        <v>1</v>
      </c>
      <c r="AC652">
        <v>17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s="1" t="s">
        <v>35</v>
      </c>
      <c r="C653" s="1" t="s">
        <v>44</v>
      </c>
      <c r="D653">
        <v>1225</v>
      </c>
      <c r="E653" s="1" t="s">
        <v>53</v>
      </c>
      <c r="F653">
        <v>2</v>
      </c>
      <c r="G653">
        <v>4</v>
      </c>
      <c r="H653" s="1" t="s">
        <v>38</v>
      </c>
      <c r="I653">
        <v>1</v>
      </c>
      <c r="J653">
        <v>1676</v>
      </c>
      <c r="K653">
        <v>2</v>
      </c>
      <c r="L653" s="1" t="s">
        <v>49</v>
      </c>
      <c r="M653">
        <v>47</v>
      </c>
      <c r="N653">
        <v>4</v>
      </c>
      <c r="O653">
        <v>4</v>
      </c>
      <c r="P653" s="1" t="s">
        <v>56</v>
      </c>
      <c r="Q653">
        <v>2</v>
      </c>
      <c r="R653" s="1" t="s">
        <v>50</v>
      </c>
      <c r="S653">
        <v>63888</v>
      </c>
      <c r="T653">
        <v>84344</v>
      </c>
      <c r="U653">
        <v>6</v>
      </c>
      <c r="V653" s="1" t="s">
        <v>42</v>
      </c>
      <c r="W653" s="1" t="s">
        <v>35</v>
      </c>
      <c r="X653">
        <v>14</v>
      </c>
      <c r="Y653">
        <v>3</v>
      </c>
      <c r="Z653">
        <v>3</v>
      </c>
      <c r="AA653">
        <v>80</v>
      </c>
      <c r="AB653">
        <v>3</v>
      </c>
      <c r="AC653">
        <v>29</v>
      </c>
      <c r="AD653">
        <v>2</v>
      </c>
      <c r="AE653">
        <v>3</v>
      </c>
      <c r="AF653">
        <v>3</v>
      </c>
      <c r="AG653">
        <v>2</v>
      </c>
      <c r="AH653">
        <v>1</v>
      </c>
      <c r="AI653">
        <v>2</v>
      </c>
    </row>
    <row r="654" spans="1:35" x14ac:dyDescent="0.25">
      <c r="A654">
        <v>49</v>
      </c>
      <c r="B654" s="1" t="s">
        <v>35</v>
      </c>
      <c r="C654" s="1" t="s">
        <v>44</v>
      </c>
      <c r="D654">
        <v>809</v>
      </c>
      <c r="E654" s="1" t="s">
        <v>37</v>
      </c>
      <c r="F654">
        <v>1</v>
      </c>
      <c r="G654">
        <v>3</v>
      </c>
      <c r="H654" s="1" t="s">
        <v>38</v>
      </c>
      <c r="I654">
        <v>1</v>
      </c>
      <c r="J654">
        <v>1677</v>
      </c>
      <c r="K654">
        <v>3</v>
      </c>
      <c r="L654" s="1" t="s">
        <v>39</v>
      </c>
      <c r="M654">
        <v>36</v>
      </c>
      <c r="N654">
        <v>3</v>
      </c>
      <c r="O654">
        <v>4</v>
      </c>
      <c r="P654" s="1" t="s">
        <v>56</v>
      </c>
      <c r="Q654">
        <v>3</v>
      </c>
      <c r="R654" s="1" t="s">
        <v>47</v>
      </c>
      <c r="S654">
        <v>61516</v>
      </c>
      <c r="T654">
        <v>89536</v>
      </c>
      <c r="U654">
        <v>4</v>
      </c>
      <c r="V654" s="1" t="s">
        <v>42</v>
      </c>
      <c r="W654" s="1" t="s">
        <v>35</v>
      </c>
      <c r="X654">
        <v>14</v>
      </c>
      <c r="Y654">
        <v>3</v>
      </c>
      <c r="Z654">
        <v>1</v>
      </c>
      <c r="AA654">
        <v>80</v>
      </c>
      <c r="AB654">
        <v>0</v>
      </c>
      <c r="AC654">
        <v>23</v>
      </c>
      <c r="AD654">
        <v>2</v>
      </c>
      <c r="AE654">
        <v>3</v>
      </c>
      <c r="AF654">
        <v>8</v>
      </c>
      <c r="AG654">
        <v>7</v>
      </c>
      <c r="AH654">
        <v>0</v>
      </c>
      <c r="AI654">
        <v>0</v>
      </c>
    </row>
    <row r="655" spans="1:35" x14ac:dyDescent="0.25">
      <c r="A655">
        <v>41</v>
      </c>
      <c r="B655" s="1" t="s">
        <v>35</v>
      </c>
      <c r="C655" s="1" t="s">
        <v>44</v>
      </c>
      <c r="D655">
        <v>1206</v>
      </c>
      <c r="E655" s="1" t="s">
        <v>53</v>
      </c>
      <c r="F655">
        <v>23</v>
      </c>
      <c r="G655">
        <v>2</v>
      </c>
      <c r="H655" s="1" t="s">
        <v>38</v>
      </c>
      <c r="I655">
        <v>1</v>
      </c>
      <c r="J655">
        <v>1678</v>
      </c>
      <c r="K655">
        <v>4</v>
      </c>
      <c r="L655" s="1" t="s">
        <v>39</v>
      </c>
      <c r="M655">
        <v>80</v>
      </c>
      <c r="N655">
        <v>3</v>
      </c>
      <c r="O655">
        <v>3</v>
      </c>
      <c r="P655" s="1" t="s">
        <v>59</v>
      </c>
      <c r="Q655">
        <v>3</v>
      </c>
      <c r="R655" s="1" t="s">
        <v>47</v>
      </c>
      <c r="S655">
        <v>28328</v>
      </c>
      <c r="T655">
        <v>46364</v>
      </c>
      <c r="U655">
        <v>3</v>
      </c>
      <c r="V655" s="1" t="s">
        <v>42</v>
      </c>
      <c r="W655" s="1" t="s">
        <v>43</v>
      </c>
      <c r="X655">
        <v>16</v>
      </c>
      <c r="Y655">
        <v>3</v>
      </c>
      <c r="Z655">
        <v>4</v>
      </c>
      <c r="AA655">
        <v>80</v>
      </c>
      <c r="AB655">
        <v>0</v>
      </c>
      <c r="AC655">
        <v>21</v>
      </c>
      <c r="AD655">
        <v>2</v>
      </c>
      <c r="AE655">
        <v>3</v>
      </c>
      <c r="AF655">
        <v>2</v>
      </c>
      <c r="AG655">
        <v>0</v>
      </c>
      <c r="AH655">
        <v>0</v>
      </c>
      <c r="AI655">
        <v>2</v>
      </c>
    </row>
    <row r="656" spans="1:35" x14ac:dyDescent="0.25">
      <c r="A656">
        <v>36</v>
      </c>
      <c r="B656" s="1" t="s">
        <v>35</v>
      </c>
      <c r="C656" s="1" t="s">
        <v>44</v>
      </c>
      <c r="D656">
        <v>1351</v>
      </c>
      <c r="E656" s="1" t="s">
        <v>37</v>
      </c>
      <c r="F656">
        <v>26</v>
      </c>
      <c r="G656">
        <v>4</v>
      </c>
      <c r="H656" s="1" t="s">
        <v>38</v>
      </c>
      <c r="I656">
        <v>1</v>
      </c>
      <c r="J656">
        <v>1682</v>
      </c>
      <c r="K656">
        <v>1</v>
      </c>
      <c r="L656" s="1" t="s">
        <v>39</v>
      </c>
      <c r="M656">
        <v>80</v>
      </c>
      <c r="N656">
        <v>3</v>
      </c>
      <c r="O656">
        <v>2</v>
      </c>
      <c r="P656" s="1" t="s">
        <v>57</v>
      </c>
      <c r="Q656">
        <v>3</v>
      </c>
      <c r="R656" s="1" t="s">
        <v>41</v>
      </c>
      <c r="S656">
        <v>21388</v>
      </c>
      <c r="T656">
        <v>29676</v>
      </c>
      <c r="U656">
        <v>6</v>
      </c>
      <c r="V656" s="1" t="s">
        <v>42</v>
      </c>
      <c r="W656" s="1" t="s">
        <v>35</v>
      </c>
      <c r="X656">
        <v>14</v>
      </c>
      <c r="Y656">
        <v>3</v>
      </c>
      <c r="Z656">
        <v>2</v>
      </c>
      <c r="AA656">
        <v>80</v>
      </c>
      <c r="AB656">
        <v>2</v>
      </c>
      <c r="AC656">
        <v>10</v>
      </c>
      <c r="AD656">
        <v>2</v>
      </c>
      <c r="AE656">
        <v>2</v>
      </c>
      <c r="AF656">
        <v>3</v>
      </c>
      <c r="AG656">
        <v>2</v>
      </c>
      <c r="AH656">
        <v>0</v>
      </c>
      <c r="AI656">
        <v>2</v>
      </c>
    </row>
    <row r="657" spans="1:35" x14ac:dyDescent="0.25">
      <c r="A657">
        <v>23</v>
      </c>
      <c r="B657" s="1" t="s">
        <v>43</v>
      </c>
      <c r="C657" s="1" t="s">
        <v>44</v>
      </c>
      <c r="D657">
        <v>1320</v>
      </c>
      <c r="E657" s="1" t="s">
        <v>37</v>
      </c>
      <c r="F657">
        <v>8</v>
      </c>
      <c r="G657">
        <v>1</v>
      </c>
      <c r="H657" s="1" t="s">
        <v>48</v>
      </c>
      <c r="I657">
        <v>1</v>
      </c>
      <c r="J657">
        <v>1684</v>
      </c>
      <c r="K657">
        <v>4</v>
      </c>
      <c r="L657" s="1" t="s">
        <v>39</v>
      </c>
      <c r="M657">
        <v>93</v>
      </c>
      <c r="N657">
        <v>2</v>
      </c>
      <c r="O657">
        <v>1</v>
      </c>
      <c r="P657" s="1" t="s">
        <v>46</v>
      </c>
      <c r="Q657">
        <v>3</v>
      </c>
      <c r="R657" s="1" t="s">
        <v>47</v>
      </c>
      <c r="S657">
        <v>15956</v>
      </c>
      <c r="T657">
        <v>82344</v>
      </c>
      <c r="U657">
        <v>1</v>
      </c>
      <c r="V657" s="1" t="s">
        <v>42</v>
      </c>
      <c r="W657" s="1" t="s">
        <v>43</v>
      </c>
      <c r="X657">
        <v>11</v>
      </c>
      <c r="Y657">
        <v>3</v>
      </c>
      <c r="Z657">
        <v>1</v>
      </c>
      <c r="AA657">
        <v>80</v>
      </c>
      <c r="AB657">
        <v>0</v>
      </c>
      <c r="AC657">
        <v>5</v>
      </c>
      <c r="AD657">
        <v>2</v>
      </c>
      <c r="AE657">
        <v>3</v>
      </c>
      <c r="AF657">
        <v>5</v>
      </c>
      <c r="AG657">
        <v>4</v>
      </c>
      <c r="AH657">
        <v>1</v>
      </c>
      <c r="AI657">
        <v>2</v>
      </c>
    </row>
    <row r="658" spans="1:35" x14ac:dyDescent="0.25">
      <c r="A658">
        <v>38</v>
      </c>
      <c r="B658" s="1" t="s">
        <v>35</v>
      </c>
      <c r="C658" s="1" t="s">
        <v>44</v>
      </c>
      <c r="D658">
        <v>1495</v>
      </c>
      <c r="E658" s="1" t="s">
        <v>37</v>
      </c>
      <c r="F658">
        <v>4</v>
      </c>
      <c r="G658">
        <v>2</v>
      </c>
      <c r="H658" s="1" t="s">
        <v>48</v>
      </c>
      <c r="I658">
        <v>1</v>
      </c>
      <c r="J658">
        <v>1687</v>
      </c>
      <c r="K658">
        <v>4</v>
      </c>
      <c r="L658" s="1" t="s">
        <v>49</v>
      </c>
      <c r="M658">
        <v>87</v>
      </c>
      <c r="N658">
        <v>3</v>
      </c>
      <c r="O658">
        <v>1</v>
      </c>
      <c r="P658" s="1" t="s">
        <v>46</v>
      </c>
      <c r="Q658">
        <v>3</v>
      </c>
      <c r="R658" s="1" t="s">
        <v>41</v>
      </c>
      <c r="S658">
        <v>13224</v>
      </c>
      <c r="T658">
        <v>104704</v>
      </c>
      <c r="U658">
        <v>7</v>
      </c>
      <c r="V658" s="1" t="s">
        <v>42</v>
      </c>
      <c r="W658" s="1" t="s">
        <v>35</v>
      </c>
      <c r="X658">
        <v>19</v>
      </c>
      <c r="Y658">
        <v>3</v>
      </c>
      <c r="Z658">
        <v>4</v>
      </c>
      <c r="AA658">
        <v>80</v>
      </c>
      <c r="AB658">
        <v>1</v>
      </c>
      <c r="AC658">
        <v>7</v>
      </c>
      <c r="AD658">
        <v>5</v>
      </c>
      <c r="AE658">
        <v>2</v>
      </c>
      <c r="AF658">
        <v>0</v>
      </c>
      <c r="AG658">
        <v>0</v>
      </c>
      <c r="AH658">
        <v>0</v>
      </c>
      <c r="AI658">
        <v>0</v>
      </c>
    </row>
    <row r="659" spans="1:35" x14ac:dyDescent="0.25">
      <c r="A659">
        <v>53</v>
      </c>
      <c r="B659" s="1" t="s">
        <v>35</v>
      </c>
      <c r="C659" s="1" t="s">
        <v>44</v>
      </c>
      <c r="D659">
        <v>1395</v>
      </c>
      <c r="E659" s="1" t="s">
        <v>37</v>
      </c>
      <c r="F659">
        <v>24</v>
      </c>
      <c r="G659">
        <v>4</v>
      </c>
      <c r="H659" s="1" t="s">
        <v>48</v>
      </c>
      <c r="I659">
        <v>1</v>
      </c>
      <c r="J659">
        <v>1689</v>
      </c>
      <c r="K659">
        <v>2</v>
      </c>
      <c r="L659" s="1" t="s">
        <v>39</v>
      </c>
      <c r="M659">
        <v>48</v>
      </c>
      <c r="N659">
        <v>4</v>
      </c>
      <c r="O659">
        <v>3</v>
      </c>
      <c r="P659" s="1" t="s">
        <v>57</v>
      </c>
      <c r="Q659">
        <v>4</v>
      </c>
      <c r="R659" s="1" t="s">
        <v>41</v>
      </c>
      <c r="S659">
        <v>28020</v>
      </c>
      <c r="T659">
        <v>13832</v>
      </c>
      <c r="U659">
        <v>3</v>
      </c>
      <c r="V659" s="1" t="s">
        <v>42</v>
      </c>
      <c r="W659" s="1" t="s">
        <v>35</v>
      </c>
      <c r="X659">
        <v>15</v>
      </c>
      <c r="Y659">
        <v>3</v>
      </c>
      <c r="Z659">
        <v>3</v>
      </c>
      <c r="AA659">
        <v>80</v>
      </c>
      <c r="AB659">
        <v>0</v>
      </c>
      <c r="AC659">
        <v>11</v>
      </c>
      <c r="AD659">
        <v>2</v>
      </c>
      <c r="AE659">
        <v>3</v>
      </c>
      <c r="AF659">
        <v>4</v>
      </c>
      <c r="AG659">
        <v>3</v>
      </c>
      <c r="AH659">
        <v>1</v>
      </c>
      <c r="AI659">
        <v>2</v>
      </c>
    </row>
    <row r="660" spans="1:35" x14ac:dyDescent="0.25">
      <c r="A660">
        <v>33</v>
      </c>
      <c r="B660" s="1" t="s">
        <v>35</v>
      </c>
      <c r="C660" s="1" t="s">
        <v>44</v>
      </c>
      <c r="D660">
        <v>267</v>
      </c>
      <c r="E660" s="1" t="s">
        <v>37</v>
      </c>
      <c r="F660">
        <v>21</v>
      </c>
      <c r="G660">
        <v>3</v>
      </c>
      <c r="H660" s="1" t="s">
        <v>48</v>
      </c>
      <c r="I660">
        <v>1</v>
      </c>
      <c r="J660">
        <v>1698</v>
      </c>
      <c r="K660">
        <v>2</v>
      </c>
      <c r="L660" s="1" t="s">
        <v>39</v>
      </c>
      <c r="M660">
        <v>79</v>
      </c>
      <c r="N660">
        <v>4</v>
      </c>
      <c r="O660">
        <v>1</v>
      </c>
      <c r="P660" s="1" t="s">
        <v>46</v>
      </c>
      <c r="Q660">
        <v>2</v>
      </c>
      <c r="R660" s="1" t="s">
        <v>41</v>
      </c>
      <c r="S660">
        <v>8112</v>
      </c>
      <c r="T660">
        <v>54548</v>
      </c>
      <c r="U660">
        <v>1</v>
      </c>
      <c r="V660" s="1" t="s">
        <v>42</v>
      </c>
      <c r="W660" s="1" t="s">
        <v>35</v>
      </c>
      <c r="X660">
        <v>18</v>
      </c>
      <c r="Y660">
        <v>3</v>
      </c>
      <c r="Z660">
        <v>4</v>
      </c>
      <c r="AA660">
        <v>80</v>
      </c>
      <c r="AB660">
        <v>3</v>
      </c>
      <c r="AC660">
        <v>14</v>
      </c>
      <c r="AD660">
        <v>6</v>
      </c>
      <c r="AE660">
        <v>3</v>
      </c>
      <c r="AF660">
        <v>14</v>
      </c>
      <c r="AG660">
        <v>11</v>
      </c>
      <c r="AH660">
        <v>2</v>
      </c>
      <c r="AI660">
        <v>13</v>
      </c>
    </row>
    <row r="661" spans="1:35" x14ac:dyDescent="0.25">
      <c r="A661">
        <v>34</v>
      </c>
      <c r="B661" s="1" t="s">
        <v>35</v>
      </c>
      <c r="C661" s="1" t="s">
        <v>44</v>
      </c>
      <c r="D661">
        <v>678</v>
      </c>
      <c r="E661" s="1" t="s">
        <v>37</v>
      </c>
      <c r="F661">
        <v>19</v>
      </c>
      <c r="G661">
        <v>3</v>
      </c>
      <c r="H661" s="1" t="s">
        <v>38</v>
      </c>
      <c r="I661">
        <v>1</v>
      </c>
      <c r="J661">
        <v>1701</v>
      </c>
      <c r="K661">
        <v>2</v>
      </c>
      <c r="L661" s="1" t="s">
        <v>49</v>
      </c>
      <c r="M661">
        <v>35</v>
      </c>
      <c r="N661">
        <v>2</v>
      </c>
      <c r="O661">
        <v>1</v>
      </c>
      <c r="P661" s="1" t="s">
        <v>40</v>
      </c>
      <c r="Q661">
        <v>4</v>
      </c>
      <c r="R661" s="1" t="s">
        <v>41</v>
      </c>
      <c r="S661">
        <v>11716</v>
      </c>
      <c r="T661">
        <v>81352</v>
      </c>
      <c r="U661">
        <v>1</v>
      </c>
      <c r="V661" s="1" t="s">
        <v>42</v>
      </c>
      <c r="W661" s="1" t="s">
        <v>35</v>
      </c>
      <c r="X661">
        <v>12</v>
      </c>
      <c r="Y661">
        <v>3</v>
      </c>
      <c r="Z661">
        <v>2</v>
      </c>
      <c r="AA661">
        <v>80</v>
      </c>
      <c r="AB661">
        <v>0</v>
      </c>
      <c r="AC661">
        <v>10</v>
      </c>
      <c r="AD661">
        <v>3</v>
      </c>
      <c r="AE661">
        <v>3</v>
      </c>
      <c r="AF661">
        <v>10</v>
      </c>
      <c r="AG661">
        <v>9</v>
      </c>
      <c r="AH661">
        <v>8</v>
      </c>
      <c r="AI661">
        <v>7</v>
      </c>
    </row>
    <row r="662" spans="1:35" x14ac:dyDescent="0.25">
      <c r="A662">
        <v>23</v>
      </c>
      <c r="B662" s="1" t="s">
        <v>43</v>
      </c>
      <c r="C662" s="1" t="s">
        <v>44</v>
      </c>
      <c r="D662">
        <v>427</v>
      </c>
      <c r="E662" s="1" t="s">
        <v>53</v>
      </c>
      <c r="F662">
        <v>7</v>
      </c>
      <c r="G662">
        <v>3</v>
      </c>
      <c r="H662" s="1" t="s">
        <v>38</v>
      </c>
      <c r="I662">
        <v>1</v>
      </c>
      <c r="J662">
        <v>1702</v>
      </c>
      <c r="K662">
        <v>3</v>
      </c>
      <c r="L662" s="1" t="s">
        <v>39</v>
      </c>
      <c r="M662">
        <v>99</v>
      </c>
      <c r="N662">
        <v>3</v>
      </c>
      <c r="O662">
        <v>1</v>
      </c>
      <c r="P662" s="1" t="s">
        <v>54</v>
      </c>
      <c r="Q662">
        <v>4</v>
      </c>
      <c r="R662" s="1" t="s">
        <v>50</v>
      </c>
      <c r="S662">
        <v>9100</v>
      </c>
      <c r="T662">
        <v>100412</v>
      </c>
      <c r="U662">
        <v>1</v>
      </c>
      <c r="V662" s="1" t="s">
        <v>42</v>
      </c>
      <c r="W662" s="1" t="s">
        <v>43</v>
      </c>
      <c r="X662">
        <v>21</v>
      </c>
      <c r="Y662">
        <v>4</v>
      </c>
      <c r="Z662">
        <v>2</v>
      </c>
      <c r="AA662">
        <v>80</v>
      </c>
      <c r="AB662">
        <v>1</v>
      </c>
      <c r="AC662">
        <v>3</v>
      </c>
      <c r="AD662">
        <v>2</v>
      </c>
      <c r="AE662">
        <v>3</v>
      </c>
      <c r="AF662">
        <v>3</v>
      </c>
      <c r="AG662">
        <v>2</v>
      </c>
      <c r="AH662">
        <v>0</v>
      </c>
      <c r="AI662">
        <v>2</v>
      </c>
    </row>
    <row r="663" spans="1:35" x14ac:dyDescent="0.25">
      <c r="A663">
        <v>44</v>
      </c>
      <c r="B663" s="1" t="s">
        <v>35</v>
      </c>
      <c r="C663" s="1" t="s">
        <v>44</v>
      </c>
      <c r="D663">
        <v>921</v>
      </c>
      <c r="E663" s="1" t="s">
        <v>37</v>
      </c>
      <c r="F663">
        <v>2</v>
      </c>
      <c r="G663">
        <v>3</v>
      </c>
      <c r="H663" s="1" t="s">
        <v>38</v>
      </c>
      <c r="I663">
        <v>1</v>
      </c>
      <c r="J663">
        <v>1703</v>
      </c>
      <c r="K663">
        <v>3</v>
      </c>
      <c r="L663" s="1" t="s">
        <v>49</v>
      </c>
      <c r="M663">
        <v>96</v>
      </c>
      <c r="N663">
        <v>4</v>
      </c>
      <c r="O663">
        <v>3</v>
      </c>
      <c r="P663" s="1" t="s">
        <v>57</v>
      </c>
      <c r="Q663">
        <v>4</v>
      </c>
      <c r="R663" s="1" t="s">
        <v>41</v>
      </c>
      <c r="S663">
        <v>31516</v>
      </c>
      <c r="T663">
        <v>59240</v>
      </c>
      <c r="U663">
        <v>1</v>
      </c>
      <c r="V663" s="1" t="s">
        <v>42</v>
      </c>
      <c r="W663" s="1" t="s">
        <v>43</v>
      </c>
      <c r="X663">
        <v>19</v>
      </c>
      <c r="Y663">
        <v>3</v>
      </c>
      <c r="Z663">
        <v>2</v>
      </c>
      <c r="AA663">
        <v>80</v>
      </c>
      <c r="AB663">
        <v>1</v>
      </c>
      <c r="AC663">
        <v>9</v>
      </c>
      <c r="AD663">
        <v>2</v>
      </c>
      <c r="AE663">
        <v>3</v>
      </c>
      <c r="AF663">
        <v>8</v>
      </c>
      <c r="AG663">
        <v>7</v>
      </c>
      <c r="AH663">
        <v>6</v>
      </c>
      <c r="AI663">
        <v>7</v>
      </c>
    </row>
    <row r="664" spans="1:35" x14ac:dyDescent="0.25">
      <c r="A664">
        <v>35</v>
      </c>
      <c r="B664" s="1" t="s">
        <v>35</v>
      </c>
      <c r="C664" s="1" t="s">
        <v>36</v>
      </c>
      <c r="D664">
        <v>146</v>
      </c>
      <c r="E664" s="1" t="s">
        <v>37</v>
      </c>
      <c r="F664">
        <v>2</v>
      </c>
      <c r="G664">
        <v>4</v>
      </c>
      <c r="H664" s="1" t="s">
        <v>48</v>
      </c>
      <c r="I664">
        <v>1</v>
      </c>
      <c r="J664">
        <v>1704</v>
      </c>
      <c r="K664">
        <v>1</v>
      </c>
      <c r="L664" s="1" t="s">
        <v>39</v>
      </c>
      <c r="M664">
        <v>79</v>
      </c>
      <c r="N664">
        <v>2</v>
      </c>
      <c r="O664">
        <v>1</v>
      </c>
      <c r="P664" s="1" t="s">
        <v>40</v>
      </c>
      <c r="Q664">
        <v>4</v>
      </c>
      <c r="R664" s="1" t="s">
        <v>47</v>
      </c>
      <c r="S664">
        <v>19720</v>
      </c>
      <c r="T664">
        <v>55880</v>
      </c>
      <c r="U664">
        <v>0</v>
      </c>
      <c r="V664" s="1" t="s">
        <v>42</v>
      </c>
      <c r="W664" s="1" t="s">
        <v>43</v>
      </c>
      <c r="X664">
        <v>14</v>
      </c>
      <c r="Y664">
        <v>3</v>
      </c>
      <c r="Z664">
        <v>3</v>
      </c>
      <c r="AA664">
        <v>80</v>
      </c>
      <c r="AB664">
        <v>0</v>
      </c>
      <c r="AC664">
        <v>6</v>
      </c>
      <c r="AD664">
        <v>2</v>
      </c>
      <c r="AE664">
        <v>4</v>
      </c>
      <c r="AF664">
        <v>5</v>
      </c>
      <c r="AG664">
        <v>4</v>
      </c>
      <c r="AH664">
        <v>1</v>
      </c>
      <c r="AI664">
        <v>4</v>
      </c>
    </row>
    <row r="665" spans="1:35" x14ac:dyDescent="0.25">
      <c r="A665">
        <v>24</v>
      </c>
      <c r="B665" s="1" t="s">
        <v>43</v>
      </c>
      <c r="C665" s="1" t="s">
        <v>44</v>
      </c>
      <c r="D665">
        <v>240</v>
      </c>
      <c r="E665" s="1" t="s">
        <v>61</v>
      </c>
      <c r="F665">
        <v>22</v>
      </c>
      <c r="G665">
        <v>1</v>
      </c>
      <c r="H665" s="1" t="s">
        <v>61</v>
      </c>
      <c r="I665">
        <v>1</v>
      </c>
      <c r="J665">
        <v>1714</v>
      </c>
      <c r="K665">
        <v>4</v>
      </c>
      <c r="L665" s="1" t="s">
        <v>39</v>
      </c>
      <c r="M665">
        <v>58</v>
      </c>
      <c r="N665">
        <v>1</v>
      </c>
      <c r="O665">
        <v>1</v>
      </c>
      <c r="P665" s="1" t="s">
        <v>61</v>
      </c>
      <c r="Q665">
        <v>3</v>
      </c>
      <c r="R665" s="1" t="s">
        <v>41</v>
      </c>
      <c r="S665">
        <v>6220</v>
      </c>
      <c r="T665">
        <v>46340</v>
      </c>
      <c r="U665">
        <v>1</v>
      </c>
      <c r="V665" s="1" t="s">
        <v>42</v>
      </c>
      <c r="W665" s="1" t="s">
        <v>35</v>
      </c>
      <c r="X665">
        <v>11</v>
      </c>
      <c r="Y665">
        <v>3</v>
      </c>
      <c r="Z665">
        <v>3</v>
      </c>
      <c r="AA665">
        <v>80</v>
      </c>
      <c r="AB665">
        <v>1</v>
      </c>
      <c r="AC665">
        <v>1</v>
      </c>
      <c r="AD665">
        <v>2</v>
      </c>
      <c r="AE665">
        <v>3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47</v>
      </c>
      <c r="B666" s="1" t="s">
        <v>43</v>
      </c>
      <c r="C666" s="1" t="s">
        <v>36</v>
      </c>
      <c r="D666">
        <v>1093</v>
      </c>
      <c r="E666" s="1" t="s">
        <v>53</v>
      </c>
      <c r="F666">
        <v>9</v>
      </c>
      <c r="G666">
        <v>3</v>
      </c>
      <c r="H666" s="1" t="s">
        <v>38</v>
      </c>
      <c r="I666">
        <v>1</v>
      </c>
      <c r="J666">
        <v>1716</v>
      </c>
      <c r="K666">
        <v>3</v>
      </c>
      <c r="L666" s="1" t="s">
        <v>39</v>
      </c>
      <c r="M666">
        <v>82</v>
      </c>
      <c r="N666">
        <v>1</v>
      </c>
      <c r="O666">
        <v>4</v>
      </c>
      <c r="P666" s="1" t="s">
        <v>59</v>
      </c>
      <c r="Q666">
        <v>3</v>
      </c>
      <c r="R666" s="1" t="s">
        <v>41</v>
      </c>
      <c r="S666">
        <v>51744</v>
      </c>
      <c r="T666">
        <v>96656</v>
      </c>
      <c r="U666">
        <v>7</v>
      </c>
      <c r="V666" s="1" t="s">
        <v>42</v>
      </c>
      <c r="W666" s="1" t="s">
        <v>35</v>
      </c>
      <c r="X666">
        <v>11</v>
      </c>
      <c r="Y666">
        <v>3</v>
      </c>
      <c r="Z666">
        <v>3</v>
      </c>
      <c r="AA666">
        <v>80</v>
      </c>
      <c r="AB666">
        <v>0</v>
      </c>
      <c r="AC666">
        <v>25</v>
      </c>
      <c r="AD666">
        <v>3</v>
      </c>
      <c r="AE666">
        <v>1</v>
      </c>
      <c r="AF666">
        <v>23</v>
      </c>
      <c r="AG666">
        <v>5</v>
      </c>
      <c r="AH666">
        <v>14</v>
      </c>
      <c r="AI666">
        <v>10</v>
      </c>
    </row>
    <row r="667" spans="1:35" x14ac:dyDescent="0.25">
      <c r="A667">
        <v>32</v>
      </c>
      <c r="B667" s="1" t="s">
        <v>35</v>
      </c>
      <c r="C667" s="1" t="s">
        <v>36</v>
      </c>
      <c r="D667">
        <v>585</v>
      </c>
      <c r="E667" s="1" t="s">
        <v>37</v>
      </c>
      <c r="F667">
        <v>10</v>
      </c>
      <c r="G667">
        <v>3</v>
      </c>
      <c r="H667" s="1" t="s">
        <v>38</v>
      </c>
      <c r="I667">
        <v>1</v>
      </c>
      <c r="J667">
        <v>1720</v>
      </c>
      <c r="K667">
        <v>1</v>
      </c>
      <c r="L667" s="1" t="s">
        <v>39</v>
      </c>
      <c r="M667">
        <v>56</v>
      </c>
      <c r="N667">
        <v>3</v>
      </c>
      <c r="O667">
        <v>1</v>
      </c>
      <c r="P667" s="1" t="s">
        <v>40</v>
      </c>
      <c r="Q667">
        <v>3</v>
      </c>
      <c r="R667" s="1" t="s">
        <v>41</v>
      </c>
      <c r="S667">
        <v>13732</v>
      </c>
      <c r="T667">
        <v>69440</v>
      </c>
      <c r="U667">
        <v>6</v>
      </c>
      <c r="V667" s="1" t="s">
        <v>42</v>
      </c>
      <c r="W667" s="1" t="s">
        <v>35</v>
      </c>
      <c r="X667">
        <v>13</v>
      </c>
      <c r="Y667">
        <v>3</v>
      </c>
      <c r="Z667">
        <v>1</v>
      </c>
      <c r="AA667">
        <v>80</v>
      </c>
      <c r="AB667">
        <v>1</v>
      </c>
      <c r="AC667">
        <v>10</v>
      </c>
      <c r="AD667">
        <v>3</v>
      </c>
      <c r="AE667">
        <v>2</v>
      </c>
      <c r="AF667">
        <v>5</v>
      </c>
      <c r="AG667">
        <v>2</v>
      </c>
      <c r="AH667">
        <v>1</v>
      </c>
      <c r="AI667">
        <v>3</v>
      </c>
    </row>
    <row r="668" spans="1:35" x14ac:dyDescent="0.25">
      <c r="A668">
        <v>24</v>
      </c>
      <c r="B668" s="1" t="s">
        <v>35</v>
      </c>
      <c r="C668" s="1" t="s">
        <v>44</v>
      </c>
      <c r="D668">
        <v>506</v>
      </c>
      <c r="E668" s="1" t="s">
        <v>37</v>
      </c>
      <c r="F668">
        <v>29</v>
      </c>
      <c r="G668">
        <v>1</v>
      </c>
      <c r="H668" s="1" t="s">
        <v>48</v>
      </c>
      <c r="I668">
        <v>1</v>
      </c>
      <c r="J668">
        <v>1725</v>
      </c>
      <c r="K668">
        <v>2</v>
      </c>
      <c r="L668" s="1" t="s">
        <v>39</v>
      </c>
      <c r="M668">
        <v>91</v>
      </c>
      <c r="N668">
        <v>3</v>
      </c>
      <c r="O668">
        <v>1</v>
      </c>
      <c r="P668" s="1" t="s">
        <v>46</v>
      </c>
      <c r="Q668">
        <v>1</v>
      </c>
      <c r="R668" s="1" t="s">
        <v>50</v>
      </c>
      <c r="S668">
        <v>15628</v>
      </c>
      <c r="T668">
        <v>14488</v>
      </c>
      <c r="U668">
        <v>1</v>
      </c>
      <c r="V668" s="1" t="s">
        <v>42</v>
      </c>
      <c r="W668" s="1" t="s">
        <v>35</v>
      </c>
      <c r="X668">
        <v>13</v>
      </c>
      <c r="Y668">
        <v>3</v>
      </c>
      <c r="Z668">
        <v>2</v>
      </c>
      <c r="AA668">
        <v>80</v>
      </c>
      <c r="AB668">
        <v>3</v>
      </c>
      <c r="AC668">
        <v>6</v>
      </c>
      <c r="AD668">
        <v>2</v>
      </c>
      <c r="AE668">
        <v>4</v>
      </c>
      <c r="AF668">
        <v>6</v>
      </c>
      <c r="AG668">
        <v>2</v>
      </c>
      <c r="AH668">
        <v>1</v>
      </c>
      <c r="AI668">
        <v>2</v>
      </c>
    </row>
    <row r="669" spans="1:35" x14ac:dyDescent="0.25">
      <c r="A669">
        <v>46</v>
      </c>
      <c r="B669" s="1" t="s">
        <v>35</v>
      </c>
      <c r="C669" s="1" t="s">
        <v>44</v>
      </c>
      <c r="D669">
        <v>717</v>
      </c>
      <c r="E669" s="1" t="s">
        <v>37</v>
      </c>
      <c r="F669">
        <v>13</v>
      </c>
      <c r="G669">
        <v>4</v>
      </c>
      <c r="H669" s="1" t="s">
        <v>38</v>
      </c>
      <c r="I669">
        <v>1</v>
      </c>
      <c r="J669">
        <v>1727</v>
      </c>
      <c r="K669">
        <v>3</v>
      </c>
      <c r="L669" s="1" t="s">
        <v>39</v>
      </c>
      <c r="M669">
        <v>34</v>
      </c>
      <c r="N669">
        <v>3</v>
      </c>
      <c r="O669">
        <v>2</v>
      </c>
      <c r="P669" s="1" t="s">
        <v>57</v>
      </c>
      <c r="Q669">
        <v>2</v>
      </c>
      <c r="R669" s="1" t="s">
        <v>47</v>
      </c>
      <c r="S669">
        <v>22248</v>
      </c>
      <c r="T669">
        <v>38788</v>
      </c>
      <c r="U669">
        <v>6</v>
      </c>
      <c r="V669" s="1" t="s">
        <v>42</v>
      </c>
      <c r="W669" s="1" t="s">
        <v>35</v>
      </c>
      <c r="X669">
        <v>14</v>
      </c>
      <c r="Y669">
        <v>3</v>
      </c>
      <c r="Z669">
        <v>4</v>
      </c>
      <c r="AA669">
        <v>80</v>
      </c>
      <c r="AB669">
        <v>0</v>
      </c>
      <c r="AC669">
        <v>19</v>
      </c>
      <c r="AD669">
        <v>3</v>
      </c>
      <c r="AE669">
        <v>3</v>
      </c>
      <c r="AF669">
        <v>10</v>
      </c>
      <c r="AG669">
        <v>7</v>
      </c>
      <c r="AH669">
        <v>0</v>
      </c>
      <c r="AI669">
        <v>9</v>
      </c>
    </row>
    <row r="670" spans="1:35" x14ac:dyDescent="0.25">
      <c r="A670">
        <v>36</v>
      </c>
      <c r="B670" s="1" t="s">
        <v>43</v>
      </c>
      <c r="C670" s="1" t="s">
        <v>44</v>
      </c>
      <c r="D670">
        <v>1456</v>
      </c>
      <c r="E670" s="1" t="s">
        <v>53</v>
      </c>
      <c r="F670">
        <v>13</v>
      </c>
      <c r="G670">
        <v>5</v>
      </c>
      <c r="H670" s="1" t="s">
        <v>58</v>
      </c>
      <c r="I670">
        <v>1</v>
      </c>
      <c r="J670">
        <v>1733</v>
      </c>
      <c r="K670">
        <v>2</v>
      </c>
      <c r="L670" s="1" t="s">
        <v>39</v>
      </c>
      <c r="M670">
        <v>96</v>
      </c>
      <c r="N670">
        <v>2</v>
      </c>
      <c r="O670">
        <v>2</v>
      </c>
      <c r="P670" s="1" t="s">
        <v>59</v>
      </c>
      <c r="Q670">
        <v>1</v>
      </c>
      <c r="R670" s="1" t="s">
        <v>50</v>
      </c>
      <c r="S670">
        <v>24536</v>
      </c>
      <c r="T670">
        <v>34632</v>
      </c>
      <c r="U670">
        <v>5</v>
      </c>
      <c r="V670" s="1" t="s">
        <v>42</v>
      </c>
      <c r="W670" s="1" t="s">
        <v>43</v>
      </c>
      <c r="X670">
        <v>13</v>
      </c>
      <c r="Y670">
        <v>3</v>
      </c>
      <c r="Z670">
        <v>2</v>
      </c>
      <c r="AA670">
        <v>80</v>
      </c>
      <c r="AB670">
        <v>3</v>
      </c>
      <c r="AC670">
        <v>16</v>
      </c>
      <c r="AD670">
        <v>3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32</v>
      </c>
      <c r="B671" s="1" t="s">
        <v>43</v>
      </c>
      <c r="C671" s="1" t="s">
        <v>44</v>
      </c>
      <c r="D671">
        <v>964</v>
      </c>
      <c r="E671" s="1" t="s">
        <v>53</v>
      </c>
      <c r="F671">
        <v>1</v>
      </c>
      <c r="G671">
        <v>2</v>
      </c>
      <c r="H671" s="1" t="s">
        <v>38</v>
      </c>
      <c r="I671">
        <v>1</v>
      </c>
      <c r="J671">
        <v>1734</v>
      </c>
      <c r="K671">
        <v>1</v>
      </c>
      <c r="L671" s="1" t="s">
        <v>39</v>
      </c>
      <c r="M671">
        <v>34</v>
      </c>
      <c r="N671">
        <v>1</v>
      </c>
      <c r="O671">
        <v>2</v>
      </c>
      <c r="P671" s="1" t="s">
        <v>59</v>
      </c>
      <c r="Q671">
        <v>2</v>
      </c>
      <c r="R671" s="1" t="s">
        <v>47</v>
      </c>
      <c r="S671">
        <v>26940</v>
      </c>
      <c r="T671">
        <v>48588</v>
      </c>
      <c r="U671">
        <v>6</v>
      </c>
      <c r="V671" s="1" t="s">
        <v>42</v>
      </c>
      <c r="W671" s="1" t="s">
        <v>35</v>
      </c>
      <c r="X671">
        <v>15</v>
      </c>
      <c r="Y671">
        <v>3</v>
      </c>
      <c r="Z671">
        <v>2</v>
      </c>
      <c r="AA671">
        <v>80</v>
      </c>
      <c r="AB671">
        <v>0</v>
      </c>
      <c r="AC671">
        <v>10</v>
      </c>
      <c r="AD671">
        <v>2</v>
      </c>
      <c r="AE671">
        <v>3</v>
      </c>
      <c r="AF671">
        <v>0</v>
      </c>
      <c r="AG671">
        <v>0</v>
      </c>
      <c r="AH671">
        <v>0</v>
      </c>
      <c r="AI671">
        <v>0</v>
      </c>
    </row>
    <row r="672" spans="1:35" x14ac:dyDescent="0.25">
      <c r="A672">
        <v>31</v>
      </c>
      <c r="B672" s="1" t="s">
        <v>35</v>
      </c>
      <c r="C672" s="1" t="s">
        <v>36</v>
      </c>
      <c r="D672">
        <v>163</v>
      </c>
      <c r="E672" s="1" t="s">
        <v>37</v>
      </c>
      <c r="F672">
        <v>24</v>
      </c>
      <c r="G672">
        <v>1</v>
      </c>
      <c r="H672" s="1" t="s">
        <v>60</v>
      </c>
      <c r="I672">
        <v>1</v>
      </c>
      <c r="J672">
        <v>1736</v>
      </c>
      <c r="K672">
        <v>4</v>
      </c>
      <c r="L672" s="1" t="s">
        <v>49</v>
      </c>
      <c r="M672">
        <v>30</v>
      </c>
      <c r="N672">
        <v>3</v>
      </c>
      <c r="O672">
        <v>2</v>
      </c>
      <c r="P672" s="1" t="s">
        <v>51</v>
      </c>
      <c r="Q672">
        <v>4</v>
      </c>
      <c r="R672" s="1" t="s">
        <v>47</v>
      </c>
      <c r="S672">
        <v>20952</v>
      </c>
      <c r="T672">
        <v>26680</v>
      </c>
      <c r="U672">
        <v>2</v>
      </c>
      <c r="V672" s="1" t="s">
        <v>42</v>
      </c>
      <c r="W672" s="1" t="s">
        <v>35</v>
      </c>
      <c r="X672">
        <v>20</v>
      </c>
      <c r="Y672">
        <v>4</v>
      </c>
      <c r="Z672">
        <v>4</v>
      </c>
      <c r="AA672">
        <v>80</v>
      </c>
      <c r="AB672">
        <v>0</v>
      </c>
      <c r="AC672">
        <v>9</v>
      </c>
      <c r="AD672">
        <v>3</v>
      </c>
      <c r="AE672">
        <v>2</v>
      </c>
      <c r="AF672">
        <v>5</v>
      </c>
      <c r="AG672">
        <v>4</v>
      </c>
      <c r="AH672">
        <v>1</v>
      </c>
      <c r="AI672">
        <v>4</v>
      </c>
    </row>
    <row r="673" spans="1:35" x14ac:dyDescent="0.25">
      <c r="A673">
        <v>39</v>
      </c>
      <c r="B673" s="1" t="s">
        <v>35</v>
      </c>
      <c r="C673" s="1" t="s">
        <v>52</v>
      </c>
      <c r="D673">
        <v>792</v>
      </c>
      <c r="E673" s="1" t="s">
        <v>37</v>
      </c>
      <c r="F673">
        <v>1</v>
      </c>
      <c r="G673">
        <v>3</v>
      </c>
      <c r="H673" s="1" t="s">
        <v>38</v>
      </c>
      <c r="I673">
        <v>1</v>
      </c>
      <c r="J673">
        <v>1737</v>
      </c>
      <c r="K673">
        <v>4</v>
      </c>
      <c r="L673" s="1" t="s">
        <v>39</v>
      </c>
      <c r="M673">
        <v>77</v>
      </c>
      <c r="N673">
        <v>3</v>
      </c>
      <c r="O673">
        <v>2</v>
      </c>
      <c r="P673" s="1" t="s">
        <v>46</v>
      </c>
      <c r="Q673">
        <v>4</v>
      </c>
      <c r="R673" s="1" t="s">
        <v>41</v>
      </c>
      <c r="S673">
        <v>25888</v>
      </c>
      <c r="T673">
        <v>35956</v>
      </c>
      <c r="U673">
        <v>1</v>
      </c>
      <c r="V673" s="1" t="s">
        <v>42</v>
      </c>
      <c r="W673" s="1" t="s">
        <v>43</v>
      </c>
      <c r="X673">
        <v>15</v>
      </c>
      <c r="Y673">
        <v>3</v>
      </c>
      <c r="Z673">
        <v>4</v>
      </c>
      <c r="AA673">
        <v>80</v>
      </c>
      <c r="AB673">
        <v>1</v>
      </c>
      <c r="AC673">
        <v>9</v>
      </c>
      <c r="AD673">
        <v>2</v>
      </c>
      <c r="AE673">
        <v>3</v>
      </c>
      <c r="AF673">
        <v>9</v>
      </c>
      <c r="AG673">
        <v>8</v>
      </c>
      <c r="AH673">
        <v>5</v>
      </c>
      <c r="AI673">
        <v>8</v>
      </c>
    </row>
    <row r="674" spans="1:35" x14ac:dyDescent="0.25">
      <c r="A674">
        <v>32</v>
      </c>
      <c r="B674" s="1" t="s">
        <v>35</v>
      </c>
      <c r="C674" s="1" t="s">
        <v>44</v>
      </c>
      <c r="D674">
        <v>371</v>
      </c>
      <c r="E674" s="1" t="s">
        <v>53</v>
      </c>
      <c r="F674">
        <v>19</v>
      </c>
      <c r="G674">
        <v>3</v>
      </c>
      <c r="H674" s="1" t="s">
        <v>38</v>
      </c>
      <c r="I674">
        <v>1</v>
      </c>
      <c r="J674">
        <v>1739</v>
      </c>
      <c r="K674">
        <v>4</v>
      </c>
      <c r="L674" s="1" t="s">
        <v>39</v>
      </c>
      <c r="M674">
        <v>80</v>
      </c>
      <c r="N674">
        <v>1</v>
      </c>
      <c r="O674">
        <v>3</v>
      </c>
      <c r="P674" s="1" t="s">
        <v>59</v>
      </c>
      <c r="Q674">
        <v>3</v>
      </c>
      <c r="R674" s="1" t="s">
        <v>41</v>
      </c>
      <c r="S674">
        <v>38440</v>
      </c>
      <c r="T674">
        <v>15360</v>
      </c>
      <c r="U674">
        <v>3</v>
      </c>
      <c r="V674" s="1" t="s">
        <v>42</v>
      </c>
      <c r="W674" s="1" t="s">
        <v>35</v>
      </c>
      <c r="X674">
        <v>13</v>
      </c>
      <c r="Y674">
        <v>3</v>
      </c>
      <c r="Z674">
        <v>3</v>
      </c>
      <c r="AA674">
        <v>80</v>
      </c>
      <c r="AB674">
        <v>1</v>
      </c>
      <c r="AC674">
        <v>10</v>
      </c>
      <c r="AD674">
        <v>2</v>
      </c>
      <c r="AE674">
        <v>1</v>
      </c>
      <c r="AF674">
        <v>4</v>
      </c>
      <c r="AG674">
        <v>3</v>
      </c>
      <c r="AH674">
        <v>0</v>
      </c>
      <c r="AI674">
        <v>2</v>
      </c>
    </row>
    <row r="675" spans="1:35" x14ac:dyDescent="0.25">
      <c r="A675">
        <v>40</v>
      </c>
      <c r="B675" s="1" t="s">
        <v>35</v>
      </c>
      <c r="C675" s="1" t="s">
        <v>44</v>
      </c>
      <c r="D675">
        <v>611</v>
      </c>
      <c r="E675" s="1" t="s">
        <v>53</v>
      </c>
      <c r="F675">
        <v>7</v>
      </c>
      <c r="G675">
        <v>4</v>
      </c>
      <c r="H675" s="1" t="s">
        <v>48</v>
      </c>
      <c r="I675">
        <v>1</v>
      </c>
      <c r="J675">
        <v>1740</v>
      </c>
      <c r="K675">
        <v>2</v>
      </c>
      <c r="L675" s="1" t="s">
        <v>39</v>
      </c>
      <c r="M675">
        <v>88</v>
      </c>
      <c r="N675">
        <v>3</v>
      </c>
      <c r="O675">
        <v>5</v>
      </c>
      <c r="P675" s="1" t="s">
        <v>56</v>
      </c>
      <c r="Q675">
        <v>2</v>
      </c>
      <c r="R675" s="1" t="s">
        <v>47</v>
      </c>
      <c r="S675">
        <v>79332</v>
      </c>
      <c r="T675">
        <v>17396</v>
      </c>
      <c r="U675">
        <v>1</v>
      </c>
      <c r="V675" s="1" t="s">
        <v>42</v>
      </c>
      <c r="W675" s="1" t="s">
        <v>35</v>
      </c>
      <c r="X675">
        <v>14</v>
      </c>
      <c r="Y675">
        <v>3</v>
      </c>
      <c r="Z675">
        <v>2</v>
      </c>
      <c r="AA675">
        <v>80</v>
      </c>
      <c r="AB675">
        <v>0</v>
      </c>
      <c r="AC675">
        <v>21</v>
      </c>
      <c r="AD675">
        <v>3</v>
      </c>
      <c r="AE675">
        <v>2</v>
      </c>
      <c r="AF675">
        <v>21</v>
      </c>
      <c r="AG675">
        <v>8</v>
      </c>
      <c r="AH675">
        <v>12</v>
      </c>
      <c r="AI675">
        <v>8</v>
      </c>
    </row>
    <row r="676" spans="1:35" x14ac:dyDescent="0.25">
      <c r="A676">
        <v>24</v>
      </c>
      <c r="B676" s="1" t="s">
        <v>35</v>
      </c>
      <c r="C676" s="1" t="s">
        <v>36</v>
      </c>
      <c r="D676">
        <v>897</v>
      </c>
      <c r="E676" s="1" t="s">
        <v>61</v>
      </c>
      <c r="F676">
        <v>10</v>
      </c>
      <c r="G676">
        <v>3</v>
      </c>
      <c r="H676" s="1" t="s">
        <v>48</v>
      </c>
      <c r="I676">
        <v>1</v>
      </c>
      <c r="J676">
        <v>1746</v>
      </c>
      <c r="K676">
        <v>1</v>
      </c>
      <c r="L676" s="1" t="s">
        <v>39</v>
      </c>
      <c r="M676">
        <v>59</v>
      </c>
      <c r="N676">
        <v>3</v>
      </c>
      <c r="O676">
        <v>1</v>
      </c>
      <c r="P676" s="1" t="s">
        <v>61</v>
      </c>
      <c r="Q676">
        <v>4</v>
      </c>
      <c r="R676" s="1" t="s">
        <v>41</v>
      </c>
      <c r="S676">
        <v>8580</v>
      </c>
      <c r="T676">
        <v>8388</v>
      </c>
      <c r="U676">
        <v>0</v>
      </c>
      <c r="V676" s="1" t="s">
        <v>42</v>
      </c>
      <c r="W676" s="1" t="s">
        <v>35</v>
      </c>
      <c r="X676">
        <v>14</v>
      </c>
      <c r="Y676">
        <v>3</v>
      </c>
      <c r="Z676">
        <v>4</v>
      </c>
      <c r="AA676">
        <v>80</v>
      </c>
      <c r="AB676">
        <v>1</v>
      </c>
      <c r="AC676">
        <v>3</v>
      </c>
      <c r="AD676">
        <v>2</v>
      </c>
      <c r="AE676">
        <v>3</v>
      </c>
      <c r="AF676">
        <v>2</v>
      </c>
      <c r="AG676">
        <v>2</v>
      </c>
      <c r="AH676">
        <v>2</v>
      </c>
      <c r="AI676">
        <v>1</v>
      </c>
    </row>
    <row r="677" spans="1:35" x14ac:dyDescent="0.25">
      <c r="A677">
        <v>31</v>
      </c>
      <c r="B677" s="1" t="s">
        <v>35</v>
      </c>
      <c r="C677" s="1" t="s">
        <v>44</v>
      </c>
      <c r="D677">
        <v>1003</v>
      </c>
      <c r="E677" s="1" t="s">
        <v>53</v>
      </c>
      <c r="F677">
        <v>5</v>
      </c>
      <c r="G677">
        <v>3</v>
      </c>
      <c r="H677" s="1" t="s">
        <v>60</v>
      </c>
      <c r="I677">
        <v>1</v>
      </c>
      <c r="J677">
        <v>1749</v>
      </c>
      <c r="K677">
        <v>1</v>
      </c>
      <c r="L677" s="1" t="s">
        <v>39</v>
      </c>
      <c r="M677">
        <v>51</v>
      </c>
      <c r="N677">
        <v>3</v>
      </c>
      <c r="O677">
        <v>2</v>
      </c>
      <c r="P677" s="1" t="s">
        <v>59</v>
      </c>
      <c r="Q677">
        <v>3</v>
      </c>
      <c r="R677" s="1" t="s">
        <v>41</v>
      </c>
      <c r="S677">
        <v>33384</v>
      </c>
      <c r="T677">
        <v>83772</v>
      </c>
      <c r="U677">
        <v>1</v>
      </c>
      <c r="V677" s="1" t="s">
        <v>42</v>
      </c>
      <c r="W677" s="1" t="s">
        <v>35</v>
      </c>
      <c r="X677">
        <v>19</v>
      </c>
      <c r="Y677">
        <v>3</v>
      </c>
      <c r="Z677">
        <v>3</v>
      </c>
      <c r="AA677">
        <v>80</v>
      </c>
      <c r="AB677">
        <v>1</v>
      </c>
      <c r="AC677">
        <v>6</v>
      </c>
      <c r="AD677">
        <v>3</v>
      </c>
      <c r="AE677">
        <v>3</v>
      </c>
      <c r="AF677">
        <v>5</v>
      </c>
      <c r="AG677">
        <v>2</v>
      </c>
      <c r="AH677">
        <v>0</v>
      </c>
      <c r="AI677">
        <v>2</v>
      </c>
    </row>
    <row r="678" spans="1:35" x14ac:dyDescent="0.25">
      <c r="A678">
        <v>29</v>
      </c>
      <c r="B678" s="1" t="s">
        <v>43</v>
      </c>
      <c r="C678" s="1" t="s">
        <v>44</v>
      </c>
      <c r="D678">
        <v>428</v>
      </c>
      <c r="E678" s="1" t="s">
        <v>53</v>
      </c>
      <c r="F678">
        <v>9</v>
      </c>
      <c r="G678">
        <v>3</v>
      </c>
      <c r="H678" s="1" t="s">
        <v>58</v>
      </c>
      <c r="I678">
        <v>1</v>
      </c>
      <c r="J678">
        <v>1752</v>
      </c>
      <c r="K678">
        <v>2</v>
      </c>
      <c r="L678" s="1" t="s">
        <v>49</v>
      </c>
      <c r="M678">
        <v>52</v>
      </c>
      <c r="N678">
        <v>1</v>
      </c>
      <c r="O678">
        <v>1</v>
      </c>
      <c r="P678" s="1" t="s">
        <v>54</v>
      </c>
      <c r="Q678">
        <v>2</v>
      </c>
      <c r="R678" s="1" t="s">
        <v>47</v>
      </c>
      <c r="S678">
        <v>11040</v>
      </c>
      <c r="T678">
        <v>58520</v>
      </c>
      <c r="U678">
        <v>1</v>
      </c>
      <c r="V678" s="1" t="s">
        <v>42</v>
      </c>
      <c r="W678" s="1" t="s">
        <v>35</v>
      </c>
      <c r="X678">
        <v>13</v>
      </c>
      <c r="Y678">
        <v>3</v>
      </c>
      <c r="Z678">
        <v>3</v>
      </c>
      <c r="AA678">
        <v>80</v>
      </c>
      <c r="AB678">
        <v>0</v>
      </c>
      <c r="AC678">
        <v>2</v>
      </c>
      <c r="AD678">
        <v>3</v>
      </c>
      <c r="AE678">
        <v>3</v>
      </c>
      <c r="AF678">
        <v>2</v>
      </c>
      <c r="AG678">
        <v>2</v>
      </c>
      <c r="AH678">
        <v>2</v>
      </c>
      <c r="AI678">
        <v>2</v>
      </c>
    </row>
    <row r="679" spans="1:35" x14ac:dyDescent="0.25">
      <c r="A679">
        <v>29</v>
      </c>
      <c r="B679" s="1" t="s">
        <v>35</v>
      </c>
      <c r="C679" s="1" t="s">
        <v>36</v>
      </c>
      <c r="D679">
        <v>461</v>
      </c>
      <c r="E679" s="1" t="s">
        <v>37</v>
      </c>
      <c r="F679">
        <v>1</v>
      </c>
      <c r="G679">
        <v>3</v>
      </c>
      <c r="H679" s="1" t="s">
        <v>38</v>
      </c>
      <c r="I679">
        <v>1</v>
      </c>
      <c r="J679">
        <v>1753</v>
      </c>
      <c r="K679">
        <v>4</v>
      </c>
      <c r="L679" s="1" t="s">
        <v>39</v>
      </c>
      <c r="M679">
        <v>70</v>
      </c>
      <c r="N679">
        <v>4</v>
      </c>
      <c r="O679">
        <v>2</v>
      </c>
      <c r="P679" s="1" t="s">
        <v>57</v>
      </c>
      <c r="Q679">
        <v>3</v>
      </c>
      <c r="R679" s="1" t="s">
        <v>47</v>
      </c>
      <c r="S679">
        <v>25176</v>
      </c>
      <c r="T679">
        <v>92240</v>
      </c>
      <c r="U679">
        <v>8</v>
      </c>
      <c r="V679" s="1" t="s">
        <v>42</v>
      </c>
      <c r="W679" s="1" t="s">
        <v>43</v>
      </c>
      <c r="X679">
        <v>12</v>
      </c>
      <c r="Y679">
        <v>3</v>
      </c>
      <c r="Z679">
        <v>4</v>
      </c>
      <c r="AA679">
        <v>80</v>
      </c>
      <c r="AB679">
        <v>0</v>
      </c>
      <c r="AC679">
        <v>10</v>
      </c>
      <c r="AD679">
        <v>5</v>
      </c>
      <c r="AE679">
        <v>4</v>
      </c>
      <c r="AF679">
        <v>3</v>
      </c>
      <c r="AG679">
        <v>2</v>
      </c>
      <c r="AH679">
        <v>0</v>
      </c>
      <c r="AI679">
        <v>2</v>
      </c>
    </row>
    <row r="680" spans="1:35" x14ac:dyDescent="0.25">
      <c r="A680">
        <v>33</v>
      </c>
      <c r="B680" s="1" t="s">
        <v>35</v>
      </c>
      <c r="C680" s="1" t="s">
        <v>52</v>
      </c>
      <c r="D680">
        <v>1283</v>
      </c>
      <c r="E680" s="1" t="s">
        <v>53</v>
      </c>
      <c r="F680">
        <v>2</v>
      </c>
      <c r="G680">
        <v>3</v>
      </c>
      <c r="H680" s="1" t="s">
        <v>58</v>
      </c>
      <c r="I680">
        <v>1</v>
      </c>
      <c r="J680">
        <v>1756</v>
      </c>
      <c r="K680">
        <v>4</v>
      </c>
      <c r="L680" s="1" t="s">
        <v>49</v>
      </c>
      <c r="M680">
        <v>62</v>
      </c>
      <c r="N680">
        <v>3</v>
      </c>
      <c r="O680">
        <v>2</v>
      </c>
      <c r="P680" s="1" t="s">
        <v>59</v>
      </c>
      <c r="Q680">
        <v>2</v>
      </c>
      <c r="R680" s="1" t="s">
        <v>47</v>
      </c>
      <c r="S680">
        <v>20588</v>
      </c>
      <c r="T680">
        <v>42788</v>
      </c>
      <c r="U680">
        <v>8</v>
      </c>
      <c r="V680" s="1" t="s">
        <v>42</v>
      </c>
      <c r="W680" s="1" t="s">
        <v>35</v>
      </c>
      <c r="X680">
        <v>15</v>
      </c>
      <c r="Y680">
        <v>3</v>
      </c>
      <c r="Z680">
        <v>4</v>
      </c>
      <c r="AA680">
        <v>80</v>
      </c>
      <c r="AB680">
        <v>0</v>
      </c>
      <c r="AC680">
        <v>13</v>
      </c>
      <c r="AD680">
        <v>2</v>
      </c>
      <c r="AE680">
        <v>2</v>
      </c>
      <c r="AF680">
        <v>11</v>
      </c>
      <c r="AG680">
        <v>7</v>
      </c>
      <c r="AH680">
        <v>1</v>
      </c>
      <c r="AI680">
        <v>7</v>
      </c>
    </row>
    <row r="681" spans="1:35" x14ac:dyDescent="0.25">
      <c r="A681">
        <v>49</v>
      </c>
      <c r="B681" s="1" t="s">
        <v>35</v>
      </c>
      <c r="C681" s="1" t="s">
        <v>44</v>
      </c>
      <c r="D681">
        <v>1313</v>
      </c>
      <c r="E681" s="1" t="s">
        <v>53</v>
      </c>
      <c r="F681">
        <v>11</v>
      </c>
      <c r="G681">
        <v>4</v>
      </c>
      <c r="H681" s="1" t="s">
        <v>58</v>
      </c>
      <c r="I681">
        <v>1</v>
      </c>
      <c r="J681">
        <v>1757</v>
      </c>
      <c r="K681">
        <v>4</v>
      </c>
      <c r="L681" s="1" t="s">
        <v>49</v>
      </c>
      <c r="M681">
        <v>80</v>
      </c>
      <c r="N681">
        <v>3</v>
      </c>
      <c r="O681">
        <v>2</v>
      </c>
      <c r="P681" s="1" t="s">
        <v>59</v>
      </c>
      <c r="Q681">
        <v>4</v>
      </c>
      <c r="R681" s="1" t="s">
        <v>47</v>
      </c>
      <c r="S681">
        <v>18028</v>
      </c>
      <c r="T681">
        <v>32764</v>
      </c>
      <c r="U681">
        <v>3</v>
      </c>
      <c r="V681" s="1" t="s">
        <v>42</v>
      </c>
      <c r="W681" s="1" t="s">
        <v>35</v>
      </c>
      <c r="X681">
        <v>12</v>
      </c>
      <c r="Y681">
        <v>3</v>
      </c>
      <c r="Z681">
        <v>3</v>
      </c>
      <c r="AA681">
        <v>80</v>
      </c>
      <c r="AB681">
        <v>0</v>
      </c>
      <c r="AC681">
        <v>8</v>
      </c>
      <c r="AD681">
        <v>1</v>
      </c>
      <c r="AE681">
        <v>4</v>
      </c>
      <c r="AF681">
        <v>5</v>
      </c>
      <c r="AG681">
        <v>1</v>
      </c>
      <c r="AH681">
        <v>0</v>
      </c>
      <c r="AI681">
        <v>4</v>
      </c>
    </row>
    <row r="682" spans="1:35" x14ac:dyDescent="0.25">
      <c r="A682">
        <v>33</v>
      </c>
      <c r="B682" s="1" t="s">
        <v>43</v>
      </c>
      <c r="C682" s="1" t="s">
        <v>44</v>
      </c>
      <c r="D682">
        <v>211</v>
      </c>
      <c r="E682" s="1" t="s">
        <v>53</v>
      </c>
      <c r="F682">
        <v>16</v>
      </c>
      <c r="G682">
        <v>3</v>
      </c>
      <c r="H682" s="1" t="s">
        <v>38</v>
      </c>
      <c r="I682">
        <v>1</v>
      </c>
      <c r="J682">
        <v>1758</v>
      </c>
      <c r="K682">
        <v>1</v>
      </c>
      <c r="L682" s="1" t="s">
        <v>49</v>
      </c>
      <c r="M682">
        <v>74</v>
      </c>
      <c r="N682">
        <v>3</v>
      </c>
      <c r="O682">
        <v>3</v>
      </c>
      <c r="P682" s="1" t="s">
        <v>59</v>
      </c>
      <c r="Q682">
        <v>1</v>
      </c>
      <c r="R682" s="1" t="s">
        <v>47</v>
      </c>
      <c r="S682">
        <v>34256</v>
      </c>
      <c r="T682">
        <v>40368</v>
      </c>
      <c r="U682">
        <v>2</v>
      </c>
      <c r="V682" s="1" t="s">
        <v>42</v>
      </c>
      <c r="W682" s="1" t="s">
        <v>43</v>
      </c>
      <c r="X682">
        <v>20</v>
      </c>
      <c r="Y682">
        <v>4</v>
      </c>
      <c r="Z682">
        <v>3</v>
      </c>
      <c r="AA682">
        <v>80</v>
      </c>
      <c r="AB682">
        <v>0</v>
      </c>
      <c r="AC682">
        <v>11</v>
      </c>
      <c r="AD682">
        <v>2</v>
      </c>
      <c r="AE682">
        <v>2</v>
      </c>
      <c r="AF682">
        <v>0</v>
      </c>
      <c r="AG682">
        <v>0</v>
      </c>
      <c r="AH682">
        <v>0</v>
      </c>
      <c r="AI682">
        <v>0</v>
      </c>
    </row>
    <row r="683" spans="1:35" x14ac:dyDescent="0.25">
      <c r="A683">
        <v>31</v>
      </c>
      <c r="B683" s="1" t="s">
        <v>43</v>
      </c>
      <c r="C683" s="1" t="s">
        <v>44</v>
      </c>
      <c r="D683">
        <v>1079</v>
      </c>
      <c r="E683" s="1" t="s">
        <v>53</v>
      </c>
      <c r="F683">
        <v>16</v>
      </c>
      <c r="G683">
        <v>4</v>
      </c>
      <c r="H683" s="1" t="s">
        <v>58</v>
      </c>
      <c r="I683">
        <v>1</v>
      </c>
      <c r="J683">
        <v>1761</v>
      </c>
      <c r="K683">
        <v>1</v>
      </c>
      <c r="L683" s="1" t="s">
        <v>39</v>
      </c>
      <c r="M683">
        <v>70</v>
      </c>
      <c r="N683">
        <v>3</v>
      </c>
      <c r="O683">
        <v>3</v>
      </c>
      <c r="P683" s="1" t="s">
        <v>59</v>
      </c>
      <c r="Q683">
        <v>3</v>
      </c>
      <c r="R683" s="1" t="s">
        <v>41</v>
      </c>
      <c r="S683">
        <v>32644</v>
      </c>
      <c r="T683">
        <v>76008</v>
      </c>
      <c r="U683">
        <v>2</v>
      </c>
      <c r="V683" s="1" t="s">
        <v>42</v>
      </c>
      <c r="W683" s="1" t="s">
        <v>35</v>
      </c>
      <c r="X683">
        <v>13</v>
      </c>
      <c r="Y683">
        <v>3</v>
      </c>
      <c r="Z683">
        <v>1</v>
      </c>
      <c r="AA683">
        <v>80</v>
      </c>
      <c r="AB683">
        <v>3</v>
      </c>
      <c r="AC683">
        <v>10</v>
      </c>
      <c r="AD683">
        <v>2</v>
      </c>
      <c r="AE683">
        <v>3</v>
      </c>
      <c r="AF683">
        <v>1</v>
      </c>
      <c r="AG683">
        <v>0</v>
      </c>
      <c r="AH683">
        <v>0</v>
      </c>
      <c r="AI683">
        <v>0</v>
      </c>
    </row>
    <row r="684" spans="1:35" x14ac:dyDescent="0.25">
      <c r="A684">
        <v>29</v>
      </c>
      <c r="B684" s="1" t="s">
        <v>35</v>
      </c>
      <c r="C684" s="1" t="s">
        <v>44</v>
      </c>
      <c r="D684">
        <v>590</v>
      </c>
      <c r="E684" s="1" t="s">
        <v>37</v>
      </c>
      <c r="F684">
        <v>4</v>
      </c>
      <c r="G684">
        <v>3</v>
      </c>
      <c r="H684" s="1" t="s">
        <v>60</v>
      </c>
      <c r="I684">
        <v>1</v>
      </c>
      <c r="J684">
        <v>1762</v>
      </c>
      <c r="K684">
        <v>4</v>
      </c>
      <c r="L684" s="1" t="s">
        <v>49</v>
      </c>
      <c r="M684">
        <v>91</v>
      </c>
      <c r="N684">
        <v>2</v>
      </c>
      <c r="O684">
        <v>1</v>
      </c>
      <c r="P684" s="1" t="s">
        <v>40</v>
      </c>
      <c r="Q684">
        <v>1</v>
      </c>
      <c r="R684" s="1" t="s">
        <v>50</v>
      </c>
      <c r="S684">
        <v>8436</v>
      </c>
      <c r="T684">
        <v>40028</v>
      </c>
      <c r="U684">
        <v>1</v>
      </c>
      <c r="V684" s="1" t="s">
        <v>42</v>
      </c>
      <c r="W684" s="1" t="s">
        <v>35</v>
      </c>
      <c r="X684">
        <v>13</v>
      </c>
      <c r="Y684">
        <v>3</v>
      </c>
      <c r="Z684">
        <v>3</v>
      </c>
      <c r="AA684">
        <v>80</v>
      </c>
      <c r="AB684">
        <v>1</v>
      </c>
      <c r="AC684">
        <v>1</v>
      </c>
      <c r="AD684">
        <v>2</v>
      </c>
      <c r="AE684">
        <v>3</v>
      </c>
      <c r="AF684">
        <v>1</v>
      </c>
      <c r="AG684">
        <v>0</v>
      </c>
      <c r="AH684">
        <v>0</v>
      </c>
      <c r="AI684">
        <v>0</v>
      </c>
    </row>
    <row r="685" spans="1:35" x14ac:dyDescent="0.25">
      <c r="A685">
        <v>30</v>
      </c>
      <c r="B685" s="1" t="s">
        <v>35</v>
      </c>
      <c r="C685" s="1" t="s">
        <v>44</v>
      </c>
      <c r="D685">
        <v>305</v>
      </c>
      <c r="E685" s="1" t="s">
        <v>37</v>
      </c>
      <c r="F685">
        <v>16</v>
      </c>
      <c r="G685">
        <v>3</v>
      </c>
      <c r="H685" s="1" t="s">
        <v>38</v>
      </c>
      <c r="I685">
        <v>1</v>
      </c>
      <c r="J685">
        <v>1763</v>
      </c>
      <c r="K685">
        <v>3</v>
      </c>
      <c r="L685" s="1" t="s">
        <v>39</v>
      </c>
      <c r="M685">
        <v>58</v>
      </c>
      <c r="N685">
        <v>4</v>
      </c>
      <c r="O685">
        <v>2</v>
      </c>
      <c r="P685" s="1" t="s">
        <v>57</v>
      </c>
      <c r="Q685">
        <v>3</v>
      </c>
      <c r="R685" s="1" t="s">
        <v>41</v>
      </c>
      <c r="S685">
        <v>21176</v>
      </c>
      <c r="T685">
        <v>36512</v>
      </c>
      <c r="U685">
        <v>3</v>
      </c>
      <c r="V685" s="1" t="s">
        <v>42</v>
      </c>
      <c r="W685" s="1" t="s">
        <v>35</v>
      </c>
      <c r="X685">
        <v>16</v>
      </c>
      <c r="Y685">
        <v>3</v>
      </c>
      <c r="Z685">
        <v>3</v>
      </c>
      <c r="AA685">
        <v>80</v>
      </c>
      <c r="AB685">
        <v>1</v>
      </c>
      <c r="AC685">
        <v>10</v>
      </c>
      <c r="AD685">
        <v>3</v>
      </c>
      <c r="AE685">
        <v>3</v>
      </c>
      <c r="AF685">
        <v>7</v>
      </c>
      <c r="AG685">
        <v>0</v>
      </c>
      <c r="AH685">
        <v>1</v>
      </c>
      <c r="AI685">
        <v>7</v>
      </c>
    </row>
    <row r="686" spans="1:35" x14ac:dyDescent="0.25">
      <c r="A686">
        <v>38</v>
      </c>
      <c r="B686" s="1" t="s">
        <v>35</v>
      </c>
      <c r="C686" s="1" t="s">
        <v>44</v>
      </c>
      <c r="D686">
        <v>833</v>
      </c>
      <c r="E686" s="1" t="s">
        <v>37</v>
      </c>
      <c r="F686">
        <v>18</v>
      </c>
      <c r="G686">
        <v>3</v>
      </c>
      <c r="H686" s="1" t="s">
        <v>48</v>
      </c>
      <c r="I686">
        <v>1</v>
      </c>
      <c r="J686">
        <v>1766</v>
      </c>
      <c r="K686">
        <v>2</v>
      </c>
      <c r="L686" s="1" t="s">
        <v>39</v>
      </c>
      <c r="M686">
        <v>60</v>
      </c>
      <c r="N686">
        <v>1</v>
      </c>
      <c r="O686">
        <v>2</v>
      </c>
      <c r="P686" s="1" t="s">
        <v>57</v>
      </c>
      <c r="Q686">
        <v>4</v>
      </c>
      <c r="R686" s="1" t="s">
        <v>41</v>
      </c>
      <c r="S686">
        <v>23244</v>
      </c>
      <c r="T686">
        <v>98156</v>
      </c>
      <c r="U686">
        <v>3</v>
      </c>
      <c r="V686" s="1" t="s">
        <v>42</v>
      </c>
      <c r="W686" s="1" t="s">
        <v>43</v>
      </c>
      <c r="X686">
        <v>16</v>
      </c>
      <c r="Y686">
        <v>3</v>
      </c>
      <c r="Z686">
        <v>3</v>
      </c>
      <c r="AA686">
        <v>80</v>
      </c>
      <c r="AB686">
        <v>1</v>
      </c>
      <c r="AC686">
        <v>15</v>
      </c>
      <c r="AD686">
        <v>2</v>
      </c>
      <c r="AE686">
        <v>3</v>
      </c>
      <c r="AF686">
        <v>1</v>
      </c>
      <c r="AG686">
        <v>0</v>
      </c>
      <c r="AH686">
        <v>1</v>
      </c>
      <c r="AI686">
        <v>0</v>
      </c>
    </row>
    <row r="687" spans="1:35" x14ac:dyDescent="0.25">
      <c r="A687">
        <v>33</v>
      </c>
      <c r="B687" s="1" t="s">
        <v>35</v>
      </c>
      <c r="C687" s="1" t="s">
        <v>52</v>
      </c>
      <c r="D687">
        <v>775</v>
      </c>
      <c r="E687" s="1" t="s">
        <v>37</v>
      </c>
      <c r="F687">
        <v>4</v>
      </c>
      <c r="G687">
        <v>3</v>
      </c>
      <c r="H687" s="1" t="s">
        <v>60</v>
      </c>
      <c r="I687">
        <v>1</v>
      </c>
      <c r="J687">
        <v>1771</v>
      </c>
      <c r="K687">
        <v>4</v>
      </c>
      <c r="L687" s="1" t="s">
        <v>39</v>
      </c>
      <c r="M687">
        <v>90</v>
      </c>
      <c r="N687">
        <v>3</v>
      </c>
      <c r="O687">
        <v>2</v>
      </c>
      <c r="P687" s="1" t="s">
        <v>40</v>
      </c>
      <c r="Q687">
        <v>2</v>
      </c>
      <c r="R687" s="1" t="s">
        <v>50</v>
      </c>
      <c r="S687">
        <v>12220</v>
      </c>
      <c r="T687">
        <v>24776</v>
      </c>
      <c r="U687">
        <v>5</v>
      </c>
      <c r="V687" s="1" t="s">
        <v>42</v>
      </c>
      <c r="W687" s="1" t="s">
        <v>35</v>
      </c>
      <c r="X687">
        <v>15</v>
      </c>
      <c r="Y687">
        <v>3</v>
      </c>
      <c r="Z687">
        <v>4</v>
      </c>
      <c r="AA687">
        <v>80</v>
      </c>
      <c r="AB687">
        <v>2</v>
      </c>
      <c r="AC687">
        <v>11</v>
      </c>
      <c r="AD687">
        <v>2</v>
      </c>
      <c r="AE687">
        <v>2</v>
      </c>
      <c r="AF687">
        <v>9</v>
      </c>
      <c r="AG687">
        <v>8</v>
      </c>
      <c r="AH687">
        <v>1</v>
      </c>
      <c r="AI687">
        <v>7</v>
      </c>
    </row>
    <row r="688" spans="1:35" x14ac:dyDescent="0.25">
      <c r="A688">
        <v>41</v>
      </c>
      <c r="B688" s="1" t="s">
        <v>35</v>
      </c>
      <c r="C688" s="1" t="s">
        <v>44</v>
      </c>
      <c r="D688">
        <v>548</v>
      </c>
      <c r="E688" s="1" t="s">
        <v>37</v>
      </c>
      <c r="F688">
        <v>9</v>
      </c>
      <c r="G688">
        <v>4</v>
      </c>
      <c r="H688" s="1" t="s">
        <v>38</v>
      </c>
      <c r="I688">
        <v>1</v>
      </c>
      <c r="J688">
        <v>1772</v>
      </c>
      <c r="K688">
        <v>3</v>
      </c>
      <c r="L688" s="1" t="s">
        <v>39</v>
      </c>
      <c r="M688">
        <v>94</v>
      </c>
      <c r="N688">
        <v>3</v>
      </c>
      <c r="O688">
        <v>1</v>
      </c>
      <c r="P688" s="1" t="s">
        <v>46</v>
      </c>
      <c r="Q688">
        <v>1</v>
      </c>
      <c r="R688" s="1" t="s">
        <v>50</v>
      </c>
      <c r="S688">
        <v>9156</v>
      </c>
      <c r="T688">
        <v>82080</v>
      </c>
      <c r="U688">
        <v>1</v>
      </c>
      <c r="V688" s="1" t="s">
        <v>42</v>
      </c>
      <c r="W688" s="1" t="s">
        <v>35</v>
      </c>
      <c r="X688">
        <v>20</v>
      </c>
      <c r="Y688">
        <v>4</v>
      </c>
      <c r="Z688">
        <v>2</v>
      </c>
      <c r="AA688">
        <v>80</v>
      </c>
      <c r="AB688">
        <v>2</v>
      </c>
      <c r="AC688">
        <v>5</v>
      </c>
      <c r="AD688">
        <v>2</v>
      </c>
      <c r="AE688">
        <v>3</v>
      </c>
      <c r="AF688">
        <v>5</v>
      </c>
      <c r="AG688">
        <v>3</v>
      </c>
      <c r="AH688">
        <v>0</v>
      </c>
      <c r="AI688">
        <v>4</v>
      </c>
    </row>
    <row r="689" spans="1:35" x14ac:dyDescent="0.25">
      <c r="A689">
        <v>34</v>
      </c>
      <c r="B689" s="1" t="s">
        <v>35</v>
      </c>
      <c r="C689" s="1" t="s">
        <v>52</v>
      </c>
      <c r="D689">
        <v>1375</v>
      </c>
      <c r="E689" s="1" t="s">
        <v>53</v>
      </c>
      <c r="F689">
        <v>10</v>
      </c>
      <c r="G689">
        <v>3</v>
      </c>
      <c r="H689" s="1" t="s">
        <v>38</v>
      </c>
      <c r="I689">
        <v>1</v>
      </c>
      <c r="J689">
        <v>1774</v>
      </c>
      <c r="K689">
        <v>4</v>
      </c>
      <c r="L689" s="1" t="s">
        <v>39</v>
      </c>
      <c r="M689">
        <v>87</v>
      </c>
      <c r="N689">
        <v>3</v>
      </c>
      <c r="O689">
        <v>2</v>
      </c>
      <c r="P689" s="1" t="s">
        <v>59</v>
      </c>
      <c r="Q689">
        <v>3</v>
      </c>
      <c r="R689" s="1" t="s">
        <v>50</v>
      </c>
      <c r="S689">
        <v>16004</v>
      </c>
      <c r="T689">
        <v>49252</v>
      </c>
      <c r="U689">
        <v>1</v>
      </c>
      <c r="V689" s="1" t="s">
        <v>42</v>
      </c>
      <c r="W689" s="1" t="s">
        <v>43</v>
      </c>
      <c r="X689">
        <v>14</v>
      </c>
      <c r="Y689">
        <v>3</v>
      </c>
      <c r="Z689">
        <v>3</v>
      </c>
      <c r="AA689">
        <v>80</v>
      </c>
      <c r="AB689">
        <v>1</v>
      </c>
      <c r="AC689">
        <v>15</v>
      </c>
      <c r="AD689">
        <v>3</v>
      </c>
      <c r="AE689">
        <v>3</v>
      </c>
      <c r="AF689">
        <v>15</v>
      </c>
      <c r="AG689">
        <v>14</v>
      </c>
      <c r="AH689">
        <v>0</v>
      </c>
      <c r="AI689">
        <v>7</v>
      </c>
    </row>
    <row r="690" spans="1:35" x14ac:dyDescent="0.25">
      <c r="A690">
        <v>53</v>
      </c>
      <c r="B690" s="1" t="s">
        <v>35</v>
      </c>
      <c r="C690" s="1" t="s">
        <v>52</v>
      </c>
      <c r="D690">
        <v>661</v>
      </c>
      <c r="E690" s="1" t="s">
        <v>37</v>
      </c>
      <c r="F690">
        <v>1</v>
      </c>
      <c r="G690">
        <v>4</v>
      </c>
      <c r="H690" s="1" t="s">
        <v>48</v>
      </c>
      <c r="I690">
        <v>1</v>
      </c>
      <c r="J690">
        <v>1775</v>
      </c>
      <c r="K690">
        <v>1</v>
      </c>
      <c r="L690" s="1" t="s">
        <v>49</v>
      </c>
      <c r="M690">
        <v>60</v>
      </c>
      <c r="N690">
        <v>2</v>
      </c>
      <c r="O690">
        <v>4</v>
      </c>
      <c r="P690" s="1" t="s">
        <v>51</v>
      </c>
      <c r="Q690">
        <v>3</v>
      </c>
      <c r="R690" s="1" t="s">
        <v>41</v>
      </c>
      <c r="S690">
        <v>51860</v>
      </c>
      <c r="T690">
        <v>89232</v>
      </c>
      <c r="U690">
        <v>4</v>
      </c>
      <c r="V690" s="1" t="s">
        <v>42</v>
      </c>
      <c r="W690" s="1" t="s">
        <v>43</v>
      </c>
      <c r="X690">
        <v>20</v>
      </c>
      <c r="Y690">
        <v>4</v>
      </c>
      <c r="Z690">
        <v>4</v>
      </c>
      <c r="AA690">
        <v>80</v>
      </c>
      <c r="AB690">
        <v>3</v>
      </c>
      <c r="AC690">
        <v>27</v>
      </c>
      <c r="AD690">
        <v>2</v>
      </c>
      <c r="AE690">
        <v>2</v>
      </c>
      <c r="AF690">
        <v>3</v>
      </c>
      <c r="AG690">
        <v>2</v>
      </c>
      <c r="AH690">
        <v>0</v>
      </c>
      <c r="AI690">
        <v>2</v>
      </c>
    </row>
    <row r="691" spans="1:35" x14ac:dyDescent="0.25">
      <c r="A691">
        <v>34</v>
      </c>
      <c r="B691" s="1" t="s">
        <v>35</v>
      </c>
      <c r="C691" s="1" t="s">
        <v>44</v>
      </c>
      <c r="D691">
        <v>511</v>
      </c>
      <c r="E691" s="1" t="s">
        <v>53</v>
      </c>
      <c r="F691">
        <v>3</v>
      </c>
      <c r="G691">
        <v>2</v>
      </c>
      <c r="H691" s="1" t="s">
        <v>38</v>
      </c>
      <c r="I691">
        <v>1</v>
      </c>
      <c r="J691">
        <v>1779</v>
      </c>
      <c r="K691">
        <v>4</v>
      </c>
      <c r="L691" s="1" t="s">
        <v>49</v>
      </c>
      <c r="M691">
        <v>32</v>
      </c>
      <c r="N691">
        <v>1</v>
      </c>
      <c r="O691">
        <v>2</v>
      </c>
      <c r="P691" s="1" t="s">
        <v>59</v>
      </c>
      <c r="Q691">
        <v>4</v>
      </c>
      <c r="R691" s="1" t="s">
        <v>47</v>
      </c>
      <c r="S691">
        <v>24116</v>
      </c>
      <c r="T691">
        <v>101412</v>
      </c>
      <c r="U691">
        <v>5</v>
      </c>
      <c r="V691" s="1" t="s">
        <v>42</v>
      </c>
      <c r="W691" s="1" t="s">
        <v>35</v>
      </c>
      <c r="X691">
        <v>12</v>
      </c>
      <c r="Y691">
        <v>3</v>
      </c>
      <c r="Z691">
        <v>1</v>
      </c>
      <c r="AA691">
        <v>80</v>
      </c>
      <c r="AB691">
        <v>0</v>
      </c>
      <c r="AC691">
        <v>6</v>
      </c>
      <c r="AD691">
        <v>3</v>
      </c>
      <c r="AE691">
        <v>3</v>
      </c>
      <c r="AF691">
        <v>2</v>
      </c>
      <c r="AG691">
        <v>2</v>
      </c>
      <c r="AH691">
        <v>2</v>
      </c>
      <c r="AI691">
        <v>2</v>
      </c>
    </row>
    <row r="692" spans="1:35" x14ac:dyDescent="0.25">
      <c r="A692">
        <v>21</v>
      </c>
      <c r="B692" s="1" t="s">
        <v>43</v>
      </c>
      <c r="C692" s="1" t="s">
        <v>44</v>
      </c>
      <c r="D692">
        <v>337</v>
      </c>
      <c r="E692" s="1" t="s">
        <v>53</v>
      </c>
      <c r="F692">
        <v>7</v>
      </c>
      <c r="G692">
        <v>1</v>
      </c>
      <c r="H692" s="1" t="s">
        <v>58</v>
      </c>
      <c r="I692">
        <v>1</v>
      </c>
      <c r="J692">
        <v>1780</v>
      </c>
      <c r="K692">
        <v>2</v>
      </c>
      <c r="L692" s="1" t="s">
        <v>39</v>
      </c>
      <c r="M692">
        <v>31</v>
      </c>
      <c r="N692">
        <v>3</v>
      </c>
      <c r="O692">
        <v>1</v>
      </c>
      <c r="P692" s="1" t="s">
        <v>54</v>
      </c>
      <c r="Q692">
        <v>2</v>
      </c>
      <c r="R692" s="1" t="s">
        <v>47</v>
      </c>
      <c r="S692">
        <v>10716</v>
      </c>
      <c r="T692">
        <v>18268</v>
      </c>
      <c r="U692">
        <v>1</v>
      </c>
      <c r="V692" s="1" t="s">
        <v>42</v>
      </c>
      <c r="W692" s="1" t="s">
        <v>35</v>
      </c>
      <c r="X692">
        <v>13</v>
      </c>
      <c r="Y692">
        <v>3</v>
      </c>
      <c r="Z692">
        <v>2</v>
      </c>
      <c r="AA692">
        <v>80</v>
      </c>
      <c r="AB692">
        <v>0</v>
      </c>
      <c r="AC692">
        <v>1</v>
      </c>
      <c r="AD692">
        <v>3</v>
      </c>
      <c r="AE692">
        <v>3</v>
      </c>
      <c r="AF692">
        <v>1</v>
      </c>
      <c r="AG692">
        <v>0</v>
      </c>
      <c r="AH692">
        <v>1</v>
      </c>
      <c r="AI692">
        <v>0</v>
      </c>
    </row>
    <row r="693" spans="1:35" x14ac:dyDescent="0.25">
      <c r="A693">
        <v>22</v>
      </c>
      <c r="B693" s="1" t="s">
        <v>43</v>
      </c>
      <c r="C693" s="1" t="s">
        <v>44</v>
      </c>
      <c r="D693">
        <v>1294</v>
      </c>
      <c r="E693" s="1" t="s">
        <v>37</v>
      </c>
      <c r="F693">
        <v>8</v>
      </c>
      <c r="G693">
        <v>1</v>
      </c>
      <c r="H693" s="1" t="s">
        <v>48</v>
      </c>
      <c r="I693">
        <v>1</v>
      </c>
      <c r="J693">
        <v>1783</v>
      </c>
      <c r="K693">
        <v>3</v>
      </c>
      <c r="L693" s="1" t="s">
        <v>49</v>
      </c>
      <c r="M693">
        <v>79</v>
      </c>
      <c r="N693">
        <v>3</v>
      </c>
      <c r="O693">
        <v>1</v>
      </c>
      <c r="P693" s="1" t="s">
        <v>46</v>
      </c>
      <c r="Q693">
        <v>1</v>
      </c>
      <c r="R693" s="1" t="s">
        <v>41</v>
      </c>
      <c r="S693">
        <v>9592</v>
      </c>
      <c r="T693">
        <v>63996</v>
      </c>
      <c r="U693">
        <v>1</v>
      </c>
      <c r="V693" s="1" t="s">
        <v>42</v>
      </c>
      <c r="W693" s="1" t="s">
        <v>43</v>
      </c>
      <c r="X693">
        <v>17</v>
      </c>
      <c r="Y693">
        <v>3</v>
      </c>
      <c r="Z693">
        <v>3</v>
      </c>
      <c r="AA693">
        <v>80</v>
      </c>
      <c r="AB693">
        <v>0</v>
      </c>
      <c r="AC693">
        <v>1</v>
      </c>
      <c r="AD693">
        <v>6</v>
      </c>
      <c r="AE693">
        <v>3</v>
      </c>
      <c r="AF693">
        <v>1</v>
      </c>
      <c r="AG693">
        <v>0</v>
      </c>
      <c r="AH693">
        <v>0</v>
      </c>
      <c r="AI693">
        <v>0</v>
      </c>
    </row>
    <row r="694" spans="1:35" x14ac:dyDescent="0.25">
      <c r="A694">
        <v>31</v>
      </c>
      <c r="B694" s="1" t="s">
        <v>35</v>
      </c>
      <c r="C694" s="1" t="s">
        <v>44</v>
      </c>
      <c r="D694">
        <v>196</v>
      </c>
      <c r="E694" s="1" t="s">
        <v>53</v>
      </c>
      <c r="F694">
        <v>29</v>
      </c>
      <c r="G694">
        <v>4</v>
      </c>
      <c r="H694" s="1" t="s">
        <v>58</v>
      </c>
      <c r="I694">
        <v>1</v>
      </c>
      <c r="J694">
        <v>1784</v>
      </c>
      <c r="K694">
        <v>1</v>
      </c>
      <c r="L694" s="1" t="s">
        <v>49</v>
      </c>
      <c r="M694">
        <v>91</v>
      </c>
      <c r="N694">
        <v>2</v>
      </c>
      <c r="O694">
        <v>2</v>
      </c>
      <c r="P694" s="1" t="s">
        <v>59</v>
      </c>
      <c r="Q694">
        <v>4</v>
      </c>
      <c r="R694" s="1" t="s">
        <v>41</v>
      </c>
      <c r="S694">
        <v>21872</v>
      </c>
      <c r="T694">
        <v>53608</v>
      </c>
      <c r="U694">
        <v>1</v>
      </c>
      <c r="V694" s="1" t="s">
        <v>42</v>
      </c>
      <c r="W694" s="1" t="s">
        <v>35</v>
      </c>
      <c r="X694">
        <v>14</v>
      </c>
      <c r="Y694">
        <v>3</v>
      </c>
      <c r="Z694">
        <v>1</v>
      </c>
      <c r="AA694">
        <v>80</v>
      </c>
      <c r="AB694">
        <v>2</v>
      </c>
      <c r="AC694">
        <v>13</v>
      </c>
      <c r="AD694">
        <v>3</v>
      </c>
      <c r="AE694">
        <v>3</v>
      </c>
      <c r="AF694">
        <v>12</v>
      </c>
      <c r="AG694">
        <v>7</v>
      </c>
      <c r="AH694">
        <v>5</v>
      </c>
      <c r="AI694">
        <v>7</v>
      </c>
    </row>
    <row r="695" spans="1:35" x14ac:dyDescent="0.25">
      <c r="A695">
        <v>51</v>
      </c>
      <c r="B695" s="1" t="s">
        <v>35</v>
      </c>
      <c r="C695" s="1" t="s">
        <v>44</v>
      </c>
      <c r="D695">
        <v>942</v>
      </c>
      <c r="E695" s="1" t="s">
        <v>37</v>
      </c>
      <c r="F695">
        <v>3</v>
      </c>
      <c r="G695">
        <v>3</v>
      </c>
      <c r="H695" s="1" t="s">
        <v>60</v>
      </c>
      <c r="I695">
        <v>1</v>
      </c>
      <c r="J695">
        <v>1786</v>
      </c>
      <c r="K695">
        <v>1</v>
      </c>
      <c r="L695" s="1" t="s">
        <v>49</v>
      </c>
      <c r="M695">
        <v>53</v>
      </c>
      <c r="N695">
        <v>3</v>
      </c>
      <c r="O695">
        <v>3</v>
      </c>
      <c r="P695" s="1" t="s">
        <v>56</v>
      </c>
      <c r="Q695">
        <v>3</v>
      </c>
      <c r="R695" s="1" t="s">
        <v>41</v>
      </c>
      <c r="S695">
        <v>52464</v>
      </c>
      <c r="T695">
        <v>91936</v>
      </c>
      <c r="U695">
        <v>2</v>
      </c>
      <c r="V695" s="1" t="s">
        <v>42</v>
      </c>
      <c r="W695" s="1" t="s">
        <v>35</v>
      </c>
      <c r="X695">
        <v>11</v>
      </c>
      <c r="Y695">
        <v>3</v>
      </c>
      <c r="Z695">
        <v>4</v>
      </c>
      <c r="AA695">
        <v>80</v>
      </c>
      <c r="AB695">
        <v>0</v>
      </c>
      <c r="AC695">
        <v>15</v>
      </c>
      <c r="AD695">
        <v>2</v>
      </c>
      <c r="AE695">
        <v>3</v>
      </c>
      <c r="AF695">
        <v>2</v>
      </c>
      <c r="AG695">
        <v>2</v>
      </c>
      <c r="AH695">
        <v>2</v>
      </c>
      <c r="AI695">
        <v>2</v>
      </c>
    </row>
    <row r="696" spans="1:35" x14ac:dyDescent="0.25">
      <c r="A696">
        <v>46</v>
      </c>
      <c r="B696" s="1" t="s">
        <v>35</v>
      </c>
      <c r="C696" s="1" t="s">
        <v>44</v>
      </c>
      <c r="D696">
        <v>734</v>
      </c>
      <c r="E696" s="1" t="s">
        <v>37</v>
      </c>
      <c r="F696">
        <v>2</v>
      </c>
      <c r="G696">
        <v>4</v>
      </c>
      <c r="H696" s="1" t="s">
        <v>48</v>
      </c>
      <c r="I696">
        <v>1</v>
      </c>
      <c r="J696">
        <v>1789</v>
      </c>
      <c r="K696">
        <v>3</v>
      </c>
      <c r="L696" s="1" t="s">
        <v>39</v>
      </c>
      <c r="M696">
        <v>46</v>
      </c>
      <c r="N696">
        <v>3</v>
      </c>
      <c r="O696">
        <v>5</v>
      </c>
      <c r="P696" s="1" t="s">
        <v>55</v>
      </c>
      <c r="Q696">
        <v>4</v>
      </c>
      <c r="R696" s="1" t="s">
        <v>50</v>
      </c>
      <c r="S696">
        <v>77312</v>
      </c>
      <c r="T696">
        <v>56872</v>
      </c>
      <c r="U696">
        <v>7</v>
      </c>
      <c r="V696" s="1" t="s">
        <v>42</v>
      </c>
      <c r="W696" s="1" t="s">
        <v>43</v>
      </c>
      <c r="X696">
        <v>17</v>
      </c>
      <c r="Y696">
        <v>3</v>
      </c>
      <c r="Z696">
        <v>3</v>
      </c>
      <c r="AA696">
        <v>80</v>
      </c>
      <c r="AB696">
        <v>1</v>
      </c>
      <c r="AC696">
        <v>24</v>
      </c>
      <c r="AD696">
        <v>3</v>
      </c>
      <c r="AE696">
        <v>3</v>
      </c>
      <c r="AF696">
        <v>2</v>
      </c>
      <c r="AG696">
        <v>1</v>
      </c>
      <c r="AH696">
        <v>2</v>
      </c>
      <c r="AI696">
        <v>2</v>
      </c>
    </row>
    <row r="697" spans="1:35" x14ac:dyDescent="0.25">
      <c r="A697">
        <v>37</v>
      </c>
      <c r="B697" s="1" t="s">
        <v>35</v>
      </c>
      <c r="C697" s="1" t="s">
        <v>44</v>
      </c>
      <c r="D697">
        <v>1239</v>
      </c>
      <c r="E697" s="1" t="s">
        <v>61</v>
      </c>
      <c r="F697">
        <v>8</v>
      </c>
      <c r="G697">
        <v>2</v>
      </c>
      <c r="H697" s="1" t="s">
        <v>45</v>
      </c>
      <c r="I697">
        <v>1</v>
      </c>
      <c r="J697">
        <v>1794</v>
      </c>
      <c r="K697">
        <v>3</v>
      </c>
      <c r="L697" s="1" t="s">
        <v>39</v>
      </c>
      <c r="M697">
        <v>89</v>
      </c>
      <c r="N697">
        <v>3</v>
      </c>
      <c r="O697">
        <v>2</v>
      </c>
      <c r="P697" s="1" t="s">
        <v>61</v>
      </c>
      <c r="Q697">
        <v>2</v>
      </c>
      <c r="R697" s="1" t="s">
        <v>50</v>
      </c>
      <c r="S697">
        <v>16284</v>
      </c>
      <c r="T697">
        <v>51328</v>
      </c>
      <c r="U697">
        <v>2</v>
      </c>
      <c r="V697" s="1" t="s">
        <v>42</v>
      </c>
      <c r="W697" s="1" t="s">
        <v>35</v>
      </c>
      <c r="X697">
        <v>13</v>
      </c>
      <c r="Y697">
        <v>3</v>
      </c>
      <c r="Z697">
        <v>3</v>
      </c>
      <c r="AA697">
        <v>80</v>
      </c>
      <c r="AB697">
        <v>0</v>
      </c>
      <c r="AC697">
        <v>19</v>
      </c>
      <c r="AD697">
        <v>4</v>
      </c>
      <c r="AE697">
        <v>2</v>
      </c>
      <c r="AF697">
        <v>10</v>
      </c>
      <c r="AG697">
        <v>0</v>
      </c>
      <c r="AH697">
        <v>4</v>
      </c>
      <c r="AI697">
        <v>7</v>
      </c>
    </row>
    <row r="698" spans="1:35" x14ac:dyDescent="0.25">
      <c r="A698">
        <v>35</v>
      </c>
      <c r="B698" s="1" t="s">
        <v>43</v>
      </c>
      <c r="C698" s="1" t="s">
        <v>44</v>
      </c>
      <c r="D698">
        <v>303</v>
      </c>
      <c r="E698" s="1" t="s">
        <v>53</v>
      </c>
      <c r="F698">
        <v>27</v>
      </c>
      <c r="G698">
        <v>3</v>
      </c>
      <c r="H698" s="1" t="s">
        <v>38</v>
      </c>
      <c r="I698">
        <v>1</v>
      </c>
      <c r="J698">
        <v>1797</v>
      </c>
      <c r="K698">
        <v>3</v>
      </c>
      <c r="L698" s="1" t="s">
        <v>39</v>
      </c>
      <c r="M698">
        <v>84</v>
      </c>
      <c r="N698">
        <v>3</v>
      </c>
      <c r="O698">
        <v>2</v>
      </c>
      <c r="P698" s="1" t="s">
        <v>59</v>
      </c>
      <c r="Q698">
        <v>4</v>
      </c>
      <c r="R698" s="1" t="s">
        <v>47</v>
      </c>
      <c r="S698">
        <v>23252</v>
      </c>
      <c r="T698">
        <v>53968</v>
      </c>
      <c r="U698">
        <v>1</v>
      </c>
      <c r="V698" s="1" t="s">
        <v>42</v>
      </c>
      <c r="W698" s="1" t="s">
        <v>43</v>
      </c>
      <c r="X698">
        <v>18</v>
      </c>
      <c r="Y698">
        <v>3</v>
      </c>
      <c r="Z698">
        <v>4</v>
      </c>
      <c r="AA698">
        <v>80</v>
      </c>
      <c r="AB698">
        <v>0</v>
      </c>
      <c r="AC698">
        <v>10</v>
      </c>
      <c r="AD698">
        <v>2</v>
      </c>
      <c r="AE698">
        <v>3</v>
      </c>
      <c r="AF698">
        <v>10</v>
      </c>
      <c r="AG698">
        <v>7</v>
      </c>
      <c r="AH698">
        <v>7</v>
      </c>
      <c r="AI698">
        <v>7</v>
      </c>
    </row>
    <row r="699" spans="1:35" x14ac:dyDescent="0.25">
      <c r="A699">
        <v>39</v>
      </c>
      <c r="B699" s="1" t="s">
        <v>35</v>
      </c>
      <c r="C699" s="1" t="s">
        <v>44</v>
      </c>
      <c r="D699">
        <v>1253</v>
      </c>
      <c r="E699" s="1" t="s">
        <v>37</v>
      </c>
      <c r="F699">
        <v>10</v>
      </c>
      <c r="G699">
        <v>1</v>
      </c>
      <c r="H699" s="1" t="s">
        <v>48</v>
      </c>
      <c r="I699">
        <v>1</v>
      </c>
      <c r="J699">
        <v>1800</v>
      </c>
      <c r="K699">
        <v>3</v>
      </c>
      <c r="L699" s="1" t="s">
        <v>39</v>
      </c>
      <c r="M699">
        <v>65</v>
      </c>
      <c r="N699">
        <v>3</v>
      </c>
      <c r="O699">
        <v>3</v>
      </c>
      <c r="P699" s="1" t="s">
        <v>55</v>
      </c>
      <c r="Q699">
        <v>3</v>
      </c>
      <c r="R699" s="1" t="s">
        <v>47</v>
      </c>
      <c r="S699">
        <v>53856</v>
      </c>
      <c r="T699">
        <v>31656</v>
      </c>
      <c r="U699">
        <v>7</v>
      </c>
      <c r="V699" s="1" t="s">
        <v>42</v>
      </c>
      <c r="W699" s="1" t="s">
        <v>35</v>
      </c>
      <c r="X699">
        <v>21</v>
      </c>
      <c r="Y699">
        <v>4</v>
      </c>
      <c r="Z699">
        <v>3</v>
      </c>
      <c r="AA699">
        <v>80</v>
      </c>
      <c r="AB699">
        <v>0</v>
      </c>
      <c r="AC699">
        <v>9</v>
      </c>
      <c r="AD699">
        <v>3</v>
      </c>
      <c r="AE699">
        <v>3</v>
      </c>
      <c r="AF699">
        <v>4</v>
      </c>
      <c r="AG699">
        <v>3</v>
      </c>
      <c r="AH699">
        <v>2</v>
      </c>
      <c r="AI699">
        <v>2</v>
      </c>
    </row>
    <row r="700" spans="1:35" x14ac:dyDescent="0.25">
      <c r="A700">
        <v>46</v>
      </c>
      <c r="B700" s="1" t="s">
        <v>35</v>
      </c>
      <c r="C700" s="1" t="s">
        <v>52</v>
      </c>
      <c r="D700">
        <v>849</v>
      </c>
      <c r="E700" s="1" t="s">
        <v>53</v>
      </c>
      <c r="F700">
        <v>26</v>
      </c>
      <c r="G700">
        <v>2</v>
      </c>
      <c r="H700" s="1" t="s">
        <v>38</v>
      </c>
      <c r="I700">
        <v>1</v>
      </c>
      <c r="J700">
        <v>1801</v>
      </c>
      <c r="K700">
        <v>2</v>
      </c>
      <c r="L700" s="1" t="s">
        <v>39</v>
      </c>
      <c r="M700">
        <v>98</v>
      </c>
      <c r="N700">
        <v>2</v>
      </c>
      <c r="O700">
        <v>2</v>
      </c>
      <c r="P700" s="1" t="s">
        <v>59</v>
      </c>
      <c r="Q700">
        <v>2</v>
      </c>
      <c r="R700" s="1" t="s">
        <v>47</v>
      </c>
      <c r="S700">
        <v>31964</v>
      </c>
      <c r="T700">
        <v>100664</v>
      </c>
      <c r="U700">
        <v>8</v>
      </c>
      <c r="V700" s="1" t="s">
        <v>42</v>
      </c>
      <c r="W700" s="1" t="s">
        <v>35</v>
      </c>
      <c r="X700">
        <v>15</v>
      </c>
      <c r="Y700">
        <v>3</v>
      </c>
      <c r="Z700">
        <v>3</v>
      </c>
      <c r="AA700">
        <v>80</v>
      </c>
      <c r="AB700">
        <v>0</v>
      </c>
      <c r="AC700">
        <v>6</v>
      </c>
      <c r="AD700">
        <v>3</v>
      </c>
      <c r="AE700">
        <v>3</v>
      </c>
      <c r="AF700">
        <v>2</v>
      </c>
      <c r="AG700">
        <v>2</v>
      </c>
      <c r="AH700">
        <v>2</v>
      </c>
      <c r="AI700">
        <v>2</v>
      </c>
    </row>
    <row r="701" spans="1:35" x14ac:dyDescent="0.25">
      <c r="A701">
        <v>40</v>
      </c>
      <c r="B701" s="1" t="s">
        <v>35</v>
      </c>
      <c r="C701" s="1" t="s">
        <v>44</v>
      </c>
      <c r="D701">
        <v>616</v>
      </c>
      <c r="E701" s="1" t="s">
        <v>37</v>
      </c>
      <c r="F701">
        <v>2</v>
      </c>
      <c r="G701">
        <v>2</v>
      </c>
      <c r="H701" s="1" t="s">
        <v>38</v>
      </c>
      <c r="I701">
        <v>1</v>
      </c>
      <c r="J701">
        <v>1802</v>
      </c>
      <c r="K701">
        <v>3</v>
      </c>
      <c r="L701" s="1" t="s">
        <v>49</v>
      </c>
      <c r="M701">
        <v>99</v>
      </c>
      <c r="N701">
        <v>3</v>
      </c>
      <c r="O701">
        <v>1</v>
      </c>
      <c r="P701" s="1" t="s">
        <v>46</v>
      </c>
      <c r="Q701">
        <v>1</v>
      </c>
      <c r="R701" s="1" t="s">
        <v>41</v>
      </c>
      <c r="S701">
        <v>13508</v>
      </c>
      <c r="T701">
        <v>102420</v>
      </c>
      <c r="U701">
        <v>4</v>
      </c>
      <c r="V701" s="1" t="s">
        <v>42</v>
      </c>
      <c r="W701" s="1" t="s">
        <v>35</v>
      </c>
      <c r="X701">
        <v>17</v>
      </c>
      <c r="Y701">
        <v>3</v>
      </c>
      <c r="Z701">
        <v>4</v>
      </c>
      <c r="AA701">
        <v>80</v>
      </c>
      <c r="AB701">
        <v>1</v>
      </c>
      <c r="AC701">
        <v>7</v>
      </c>
      <c r="AD701">
        <v>5</v>
      </c>
      <c r="AE701">
        <v>2</v>
      </c>
      <c r="AF701">
        <v>4</v>
      </c>
      <c r="AG701">
        <v>3</v>
      </c>
      <c r="AH701">
        <v>0</v>
      </c>
      <c r="AI701">
        <v>2</v>
      </c>
    </row>
    <row r="702" spans="1:35" x14ac:dyDescent="0.25">
      <c r="A702">
        <v>34</v>
      </c>
      <c r="B702" s="1" t="s">
        <v>43</v>
      </c>
      <c r="C702" s="1" t="s">
        <v>36</v>
      </c>
      <c r="D702">
        <v>234</v>
      </c>
      <c r="E702" s="1" t="s">
        <v>37</v>
      </c>
      <c r="F702">
        <v>9</v>
      </c>
      <c r="G702">
        <v>4</v>
      </c>
      <c r="H702" s="1" t="s">
        <v>38</v>
      </c>
      <c r="I702">
        <v>1</v>
      </c>
      <c r="J702">
        <v>1807</v>
      </c>
      <c r="K702">
        <v>4</v>
      </c>
      <c r="L702" s="1" t="s">
        <v>39</v>
      </c>
      <c r="M702">
        <v>93</v>
      </c>
      <c r="N702">
        <v>3</v>
      </c>
      <c r="O702">
        <v>2</v>
      </c>
      <c r="P702" s="1" t="s">
        <v>46</v>
      </c>
      <c r="Q702">
        <v>1</v>
      </c>
      <c r="R702" s="1" t="s">
        <v>41</v>
      </c>
      <c r="S702">
        <v>21384</v>
      </c>
      <c r="T702">
        <v>24832</v>
      </c>
      <c r="U702">
        <v>4</v>
      </c>
      <c r="V702" s="1" t="s">
        <v>42</v>
      </c>
      <c r="W702" s="1" t="s">
        <v>35</v>
      </c>
      <c r="X702">
        <v>17</v>
      </c>
      <c r="Y702">
        <v>3</v>
      </c>
      <c r="Z702">
        <v>3</v>
      </c>
      <c r="AA702">
        <v>80</v>
      </c>
      <c r="AB702">
        <v>1</v>
      </c>
      <c r="AC702">
        <v>11</v>
      </c>
      <c r="AD702">
        <v>3</v>
      </c>
      <c r="AE702">
        <v>2</v>
      </c>
      <c r="AF702">
        <v>7</v>
      </c>
      <c r="AG702">
        <v>1</v>
      </c>
      <c r="AH702">
        <v>0</v>
      </c>
      <c r="AI702">
        <v>7</v>
      </c>
    </row>
    <row r="703" spans="1:35" x14ac:dyDescent="0.25">
      <c r="A703">
        <v>37</v>
      </c>
      <c r="B703" s="1" t="s">
        <v>43</v>
      </c>
      <c r="C703" s="1" t="s">
        <v>44</v>
      </c>
      <c r="D703">
        <v>370</v>
      </c>
      <c r="E703" s="1" t="s">
        <v>37</v>
      </c>
      <c r="F703">
        <v>10</v>
      </c>
      <c r="G703">
        <v>4</v>
      </c>
      <c r="H703" s="1" t="s">
        <v>48</v>
      </c>
      <c r="I703">
        <v>1</v>
      </c>
      <c r="J703">
        <v>1809</v>
      </c>
      <c r="K703">
        <v>4</v>
      </c>
      <c r="L703" s="1" t="s">
        <v>39</v>
      </c>
      <c r="M703">
        <v>58</v>
      </c>
      <c r="N703">
        <v>3</v>
      </c>
      <c r="O703">
        <v>2</v>
      </c>
      <c r="P703" s="1" t="s">
        <v>51</v>
      </c>
      <c r="Q703">
        <v>1</v>
      </c>
      <c r="R703" s="1" t="s">
        <v>47</v>
      </c>
      <c r="S703">
        <v>16852</v>
      </c>
      <c r="T703">
        <v>19968</v>
      </c>
      <c r="U703">
        <v>1</v>
      </c>
      <c r="V703" s="1" t="s">
        <v>42</v>
      </c>
      <c r="W703" s="1" t="s">
        <v>35</v>
      </c>
      <c r="X703">
        <v>15</v>
      </c>
      <c r="Y703">
        <v>3</v>
      </c>
      <c r="Z703">
        <v>2</v>
      </c>
      <c r="AA703">
        <v>80</v>
      </c>
      <c r="AB703">
        <v>0</v>
      </c>
      <c r="AC703">
        <v>10</v>
      </c>
      <c r="AD703">
        <v>4</v>
      </c>
      <c r="AE703">
        <v>1</v>
      </c>
      <c r="AF703">
        <v>10</v>
      </c>
      <c r="AG703">
        <v>3</v>
      </c>
      <c r="AH703">
        <v>0</v>
      </c>
      <c r="AI703">
        <v>8</v>
      </c>
    </row>
    <row r="704" spans="1:35" x14ac:dyDescent="0.25">
      <c r="A704">
        <v>39</v>
      </c>
      <c r="B704" s="1" t="s">
        <v>35</v>
      </c>
      <c r="C704" s="1" t="s">
        <v>36</v>
      </c>
      <c r="D704">
        <v>766</v>
      </c>
      <c r="E704" s="1" t="s">
        <v>53</v>
      </c>
      <c r="F704">
        <v>20</v>
      </c>
      <c r="G704">
        <v>3</v>
      </c>
      <c r="H704" s="1" t="s">
        <v>38</v>
      </c>
      <c r="I704">
        <v>1</v>
      </c>
      <c r="J704">
        <v>1812</v>
      </c>
      <c r="K704">
        <v>3</v>
      </c>
      <c r="L704" s="1" t="s">
        <v>39</v>
      </c>
      <c r="M704">
        <v>83</v>
      </c>
      <c r="N704">
        <v>3</v>
      </c>
      <c r="O704">
        <v>2</v>
      </c>
      <c r="P704" s="1" t="s">
        <v>59</v>
      </c>
      <c r="Q704">
        <v>4</v>
      </c>
      <c r="R704" s="1" t="s">
        <v>50</v>
      </c>
      <c r="S704">
        <v>16508</v>
      </c>
      <c r="T704">
        <v>76752</v>
      </c>
      <c r="U704">
        <v>2</v>
      </c>
      <c r="V704" s="1" t="s">
        <v>42</v>
      </c>
      <c r="W704" s="1" t="s">
        <v>35</v>
      </c>
      <c r="X704">
        <v>18</v>
      </c>
      <c r="Y704">
        <v>3</v>
      </c>
      <c r="Z704">
        <v>4</v>
      </c>
      <c r="AA704">
        <v>80</v>
      </c>
      <c r="AB704">
        <v>1</v>
      </c>
      <c r="AC704">
        <v>7</v>
      </c>
      <c r="AD704">
        <v>6</v>
      </c>
      <c r="AE704">
        <v>3</v>
      </c>
      <c r="AF704">
        <v>2</v>
      </c>
      <c r="AG704">
        <v>1</v>
      </c>
      <c r="AH704">
        <v>2</v>
      </c>
      <c r="AI704">
        <v>2</v>
      </c>
    </row>
    <row r="705" spans="1:35" x14ac:dyDescent="0.25">
      <c r="A705">
        <v>43</v>
      </c>
      <c r="B705" s="1" t="s">
        <v>35</v>
      </c>
      <c r="C705" s="1" t="s">
        <v>52</v>
      </c>
      <c r="D705">
        <v>343</v>
      </c>
      <c r="E705" s="1" t="s">
        <v>37</v>
      </c>
      <c r="F705">
        <v>9</v>
      </c>
      <c r="G705">
        <v>3</v>
      </c>
      <c r="H705" s="1" t="s">
        <v>38</v>
      </c>
      <c r="I705">
        <v>1</v>
      </c>
      <c r="J705">
        <v>1813</v>
      </c>
      <c r="K705">
        <v>1</v>
      </c>
      <c r="L705" s="1" t="s">
        <v>39</v>
      </c>
      <c r="M705">
        <v>52</v>
      </c>
      <c r="N705">
        <v>3</v>
      </c>
      <c r="O705">
        <v>1</v>
      </c>
      <c r="P705" s="1" t="s">
        <v>40</v>
      </c>
      <c r="Q705">
        <v>3</v>
      </c>
      <c r="R705" s="1" t="s">
        <v>47</v>
      </c>
      <c r="S705">
        <v>9752</v>
      </c>
      <c r="T705">
        <v>99912</v>
      </c>
      <c r="U705">
        <v>4</v>
      </c>
      <c r="V705" s="1" t="s">
        <v>42</v>
      </c>
      <c r="W705" s="1" t="s">
        <v>35</v>
      </c>
      <c r="X705">
        <v>13</v>
      </c>
      <c r="Y705">
        <v>3</v>
      </c>
      <c r="Z705">
        <v>3</v>
      </c>
      <c r="AA705">
        <v>80</v>
      </c>
      <c r="AB705">
        <v>0</v>
      </c>
      <c r="AC705">
        <v>7</v>
      </c>
      <c r="AD705">
        <v>2</v>
      </c>
      <c r="AE705">
        <v>2</v>
      </c>
      <c r="AF705">
        <v>3</v>
      </c>
      <c r="AG705">
        <v>2</v>
      </c>
      <c r="AH705">
        <v>1</v>
      </c>
      <c r="AI705">
        <v>2</v>
      </c>
    </row>
    <row r="706" spans="1:35" x14ac:dyDescent="0.25">
      <c r="A706">
        <v>41</v>
      </c>
      <c r="B706" s="1" t="s">
        <v>35</v>
      </c>
      <c r="C706" s="1" t="s">
        <v>44</v>
      </c>
      <c r="D706">
        <v>796</v>
      </c>
      <c r="E706" s="1" t="s">
        <v>53</v>
      </c>
      <c r="F706">
        <v>4</v>
      </c>
      <c r="G706">
        <v>1</v>
      </c>
      <c r="H706" s="1" t="s">
        <v>58</v>
      </c>
      <c r="I706">
        <v>1</v>
      </c>
      <c r="J706">
        <v>1815</v>
      </c>
      <c r="K706">
        <v>3</v>
      </c>
      <c r="L706" s="1" t="s">
        <v>49</v>
      </c>
      <c r="M706">
        <v>81</v>
      </c>
      <c r="N706">
        <v>3</v>
      </c>
      <c r="O706">
        <v>3</v>
      </c>
      <c r="P706" s="1" t="s">
        <v>59</v>
      </c>
      <c r="Q706">
        <v>3</v>
      </c>
      <c r="R706" s="1" t="s">
        <v>50</v>
      </c>
      <c r="S706">
        <v>41788</v>
      </c>
      <c r="T706">
        <v>105832</v>
      </c>
      <c r="U706">
        <v>0</v>
      </c>
      <c r="V706" s="1" t="s">
        <v>42</v>
      </c>
      <c r="W706" s="1" t="s">
        <v>43</v>
      </c>
      <c r="X706">
        <v>13</v>
      </c>
      <c r="Y706">
        <v>3</v>
      </c>
      <c r="Z706">
        <v>4</v>
      </c>
      <c r="AA706">
        <v>80</v>
      </c>
      <c r="AB706">
        <v>1</v>
      </c>
      <c r="AC706">
        <v>23</v>
      </c>
      <c r="AD706">
        <v>3</v>
      </c>
      <c r="AE706">
        <v>4</v>
      </c>
      <c r="AF706">
        <v>22</v>
      </c>
      <c r="AG706">
        <v>14</v>
      </c>
      <c r="AH706">
        <v>13</v>
      </c>
      <c r="AI706">
        <v>5</v>
      </c>
    </row>
    <row r="707" spans="1:35" x14ac:dyDescent="0.25">
      <c r="A707">
        <v>26</v>
      </c>
      <c r="B707" s="1" t="s">
        <v>43</v>
      </c>
      <c r="C707" s="1" t="s">
        <v>44</v>
      </c>
      <c r="D707">
        <v>920</v>
      </c>
      <c r="E707" s="1" t="s">
        <v>61</v>
      </c>
      <c r="F707">
        <v>20</v>
      </c>
      <c r="G707">
        <v>2</v>
      </c>
      <c r="H707" s="1" t="s">
        <v>48</v>
      </c>
      <c r="I707">
        <v>1</v>
      </c>
      <c r="J707">
        <v>1818</v>
      </c>
      <c r="K707">
        <v>4</v>
      </c>
      <c r="L707" s="1" t="s">
        <v>49</v>
      </c>
      <c r="M707">
        <v>69</v>
      </c>
      <c r="N707">
        <v>3</v>
      </c>
      <c r="O707">
        <v>1</v>
      </c>
      <c r="P707" s="1" t="s">
        <v>61</v>
      </c>
      <c r="Q707">
        <v>2</v>
      </c>
      <c r="R707" s="1" t="s">
        <v>41</v>
      </c>
      <c r="S707">
        <v>8592</v>
      </c>
      <c r="T707">
        <v>27556</v>
      </c>
      <c r="U707">
        <v>0</v>
      </c>
      <c r="V707" s="1" t="s">
        <v>42</v>
      </c>
      <c r="W707" s="1" t="s">
        <v>43</v>
      </c>
      <c r="X707">
        <v>11</v>
      </c>
      <c r="Y707">
        <v>3</v>
      </c>
      <c r="Z707">
        <v>3</v>
      </c>
      <c r="AA707">
        <v>80</v>
      </c>
      <c r="AB707">
        <v>0</v>
      </c>
      <c r="AC707">
        <v>6</v>
      </c>
      <c r="AD707">
        <v>3</v>
      </c>
      <c r="AE707">
        <v>3</v>
      </c>
      <c r="AF707">
        <v>5</v>
      </c>
      <c r="AG707">
        <v>1</v>
      </c>
      <c r="AH707">
        <v>1</v>
      </c>
      <c r="AI707">
        <v>4</v>
      </c>
    </row>
    <row r="708" spans="1:35" x14ac:dyDescent="0.25">
      <c r="A708">
        <v>46</v>
      </c>
      <c r="B708" s="1" t="s">
        <v>43</v>
      </c>
      <c r="C708" s="1" t="s">
        <v>44</v>
      </c>
      <c r="D708">
        <v>261</v>
      </c>
      <c r="E708" s="1" t="s">
        <v>37</v>
      </c>
      <c r="F708">
        <v>21</v>
      </c>
      <c r="G708">
        <v>2</v>
      </c>
      <c r="H708" s="1" t="s">
        <v>48</v>
      </c>
      <c r="I708">
        <v>1</v>
      </c>
      <c r="J708">
        <v>1821</v>
      </c>
      <c r="K708">
        <v>4</v>
      </c>
      <c r="L708" s="1" t="s">
        <v>49</v>
      </c>
      <c r="M708">
        <v>66</v>
      </c>
      <c r="N708">
        <v>3</v>
      </c>
      <c r="O708">
        <v>2</v>
      </c>
      <c r="P708" s="1" t="s">
        <v>57</v>
      </c>
      <c r="Q708">
        <v>2</v>
      </c>
      <c r="R708" s="1" t="s">
        <v>41</v>
      </c>
      <c r="S708">
        <v>35704</v>
      </c>
      <c r="T708">
        <v>43368</v>
      </c>
      <c r="U708">
        <v>4</v>
      </c>
      <c r="V708" s="1" t="s">
        <v>42</v>
      </c>
      <c r="W708" s="1" t="s">
        <v>35</v>
      </c>
      <c r="X708">
        <v>22</v>
      </c>
      <c r="Y708">
        <v>4</v>
      </c>
      <c r="Z708">
        <v>4</v>
      </c>
      <c r="AA708">
        <v>80</v>
      </c>
      <c r="AB708">
        <v>1</v>
      </c>
      <c r="AC708">
        <v>13</v>
      </c>
      <c r="AD708">
        <v>2</v>
      </c>
      <c r="AE708">
        <v>4</v>
      </c>
      <c r="AF708">
        <v>9</v>
      </c>
      <c r="AG708">
        <v>7</v>
      </c>
      <c r="AH708">
        <v>3</v>
      </c>
      <c r="AI708">
        <v>7</v>
      </c>
    </row>
    <row r="709" spans="1:35" x14ac:dyDescent="0.25">
      <c r="A709">
        <v>40</v>
      </c>
      <c r="B709" s="1" t="s">
        <v>35</v>
      </c>
      <c r="C709" s="1" t="s">
        <v>44</v>
      </c>
      <c r="D709">
        <v>1194</v>
      </c>
      <c r="E709" s="1" t="s">
        <v>37</v>
      </c>
      <c r="F709">
        <v>1</v>
      </c>
      <c r="G709">
        <v>3</v>
      </c>
      <c r="H709" s="1" t="s">
        <v>38</v>
      </c>
      <c r="I709">
        <v>1</v>
      </c>
      <c r="J709">
        <v>1822</v>
      </c>
      <c r="K709">
        <v>3</v>
      </c>
      <c r="L709" s="1" t="s">
        <v>49</v>
      </c>
      <c r="M709">
        <v>52</v>
      </c>
      <c r="N709">
        <v>3</v>
      </c>
      <c r="O709">
        <v>2</v>
      </c>
      <c r="P709" s="1" t="s">
        <v>57</v>
      </c>
      <c r="Q709">
        <v>4</v>
      </c>
      <c r="R709" s="1" t="s">
        <v>50</v>
      </c>
      <c r="S709">
        <v>26052</v>
      </c>
      <c r="T709">
        <v>36240</v>
      </c>
      <c r="U709">
        <v>4</v>
      </c>
      <c r="V709" s="1" t="s">
        <v>42</v>
      </c>
      <c r="W709" s="1" t="s">
        <v>35</v>
      </c>
      <c r="X709">
        <v>17</v>
      </c>
      <c r="Y709">
        <v>3</v>
      </c>
      <c r="Z709">
        <v>4</v>
      </c>
      <c r="AA709">
        <v>80</v>
      </c>
      <c r="AB709">
        <v>1</v>
      </c>
      <c r="AC709">
        <v>12</v>
      </c>
      <c r="AD709">
        <v>3</v>
      </c>
      <c r="AE709">
        <v>3</v>
      </c>
      <c r="AF709">
        <v>5</v>
      </c>
      <c r="AG709">
        <v>3</v>
      </c>
      <c r="AH709">
        <v>0</v>
      </c>
      <c r="AI709">
        <v>3</v>
      </c>
    </row>
    <row r="710" spans="1:35" x14ac:dyDescent="0.25">
      <c r="A710">
        <v>35</v>
      </c>
      <c r="B710" s="1" t="s">
        <v>35</v>
      </c>
      <c r="C710" s="1" t="s">
        <v>44</v>
      </c>
      <c r="D710">
        <v>185</v>
      </c>
      <c r="E710" s="1" t="s">
        <v>37</v>
      </c>
      <c r="F710">
        <v>23</v>
      </c>
      <c r="G710">
        <v>4</v>
      </c>
      <c r="H710" s="1" t="s">
        <v>48</v>
      </c>
      <c r="I710">
        <v>1</v>
      </c>
      <c r="J710">
        <v>1826</v>
      </c>
      <c r="K710">
        <v>2</v>
      </c>
      <c r="L710" s="1" t="s">
        <v>39</v>
      </c>
      <c r="M710">
        <v>91</v>
      </c>
      <c r="N710">
        <v>1</v>
      </c>
      <c r="O710">
        <v>1</v>
      </c>
      <c r="P710" s="1" t="s">
        <v>46</v>
      </c>
      <c r="Q710">
        <v>3</v>
      </c>
      <c r="R710" s="1" t="s">
        <v>41</v>
      </c>
      <c r="S710">
        <v>10820</v>
      </c>
      <c r="T710">
        <v>38784</v>
      </c>
      <c r="U710">
        <v>0</v>
      </c>
      <c r="V710" s="1" t="s">
        <v>42</v>
      </c>
      <c r="W710" s="1" t="s">
        <v>35</v>
      </c>
      <c r="X710">
        <v>16</v>
      </c>
      <c r="Y710">
        <v>3</v>
      </c>
      <c r="Z710">
        <v>2</v>
      </c>
      <c r="AA710">
        <v>80</v>
      </c>
      <c r="AB710">
        <v>1</v>
      </c>
      <c r="AC710">
        <v>6</v>
      </c>
      <c r="AD710">
        <v>2</v>
      </c>
      <c r="AE710">
        <v>4</v>
      </c>
      <c r="AF710">
        <v>5</v>
      </c>
      <c r="AG710">
        <v>4</v>
      </c>
      <c r="AH710">
        <v>0</v>
      </c>
      <c r="AI710">
        <v>3</v>
      </c>
    </row>
    <row r="711" spans="1:35" x14ac:dyDescent="0.25">
      <c r="A711">
        <v>40</v>
      </c>
      <c r="B711" s="1" t="s">
        <v>35</v>
      </c>
      <c r="C711" s="1" t="s">
        <v>44</v>
      </c>
      <c r="D711">
        <v>750</v>
      </c>
      <c r="E711" s="1" t="s">
        <v>37</v>
      </c>
      <c r="F711">
        <v>12</v>
      </c>
      <c r="G711">
        <v>3</v>
      </c>
      <c r="H711" s="1" t="s">
        <v>38</v>
      </c>
      <c r="I711">
        <v>1</v>
      </c>
      <c r="J711">
        <v>1829</v>
      </c>
      <c r="K711">
        <v>2</v>
      </c>
      <c r="L711" s="1" t="s">
        <v>49</v>
      </c>
      <c r="M711">
        <v>47</v>
      </c>
      <c r="N711">
        <v>3</v>
      </c>
      <c r="O711">
        <v>2</v>
      </c>
      <c r="P711" s="1" t="s">
        <v>57</v>
      </c>
      <c r="Q711">
        <v>1</v>
      </c>
      <c r="R711" s="1" t="s">
        <v>50</v>
      </c>
      <c r="S711">
        <v>17792</v>
      </c>
      <c r="T711">
        <v>42992</v>
      </c>
      <c r="U711">
        <v>2</v>
      </c>
      <c r="V711" s="1" t="s">
        <v>42</v>
      </c>
      <c r="W711" s="1" t="s">
        <v>35</v>
      </c>
      <c r="X711">
        <v>12</v>
      </c>
      <c r="Y711">
        <v>3</v>
      </c>
      <c r="Z711">
        <v>2</v>
      </c>
      <c r="AA711">
        <v>80</v>
      </c>
      <c r="AB711">
        <v>1</v>
      </c>
      <c r="AC711">
        <v>15</v>
      </c>
      <c r="AD711">
        <v>3</v>
      </c>
      <c r="AE711">
        <v>3</v>
      </c>
      <c r="AF711">
        <v>7</v>
      </c>
      <c r="AG711">
        <v>4</v>
      </c>
      <c r="AH711">
        <v>7</v>
      </c>
      <c r="AI711">
        <v>7</v>
      </c>
    </row>
    <row r="712" spans="1:35" x14ac:dyDescent="0.25">
      <c r="A712">
        <v>28</v>
      </c>
      <c r="B712" s="1" t="s">
        <v>35</v>
      </c>
      <c r="C712" s="1" t="s">
        <v>44</v>
      </c>
      <c r="D712">
        <v>1217</v>
      </c>
      <c r="E712" s="1" t="s">
        <v>37</v>
      </c>
      <c r="F712">
        <v>1</v>
      </c>
      <c r="G712">
        <v>3</v>
      </c>
      <c r="H712" s="1" t="s">
        <v>48</v>
      </c>
      <c r="I712">
        <v>1</v>
      </c>
      <c r="J712">
        <v>1834</v>
      </c>
      <c r="K712">
        <v>3</v>
      </c>
      <c r="L712" s="1" t="s">
        <v>49</v>
      </c>
      <c r="M712">
        <v>67</v>
      </c>
      <c r="N712">
        <v>3</v>
      </c>
      <c r="O712">
        <v>1</v>
      </c>
      <c r="P712" s="1" t="s">
        <v>40</v>
      </c>
      <c r="Q712">
        <v>1</v>
      </c>
      <c r="R712" s="1" t="s">
        <v>41</v>
      </c>
      <c r="S712">
        <v>14364</v>
      </c>
      <c r="T712">
        <v>50876</v>
      </c>
      <c r="U712">
        <v>1</v>
      </c>
      <c r="V712" s="1" t="s">
        <v>42</v>
      </c>
      <c r="W712" s="1" t="s">
        <v>35</v>
      </c>
      <c r="X712">
        <v>25</v>
      </c>
      <c r="Y712">
        <v>4</v>
      </c>
      <c r="Z712">
        <v>3</v>
      </c>
      <c r="AA712">
        <v>80</v>
      </c>
      <c r="AB712">
        <v>1</v>
      </c>
      <c r="AC712">
        <v>3</v>
      </c>
      <c r="AD712">
        <v>3</v>
      </c>
      <c r="AE712">
        <v>3</v>
      </c>
      <c r="AF712">
        <v>3</v>
      </c>
      <c r="AG712">
        <v>2</v>
      </c>
      <c r="AH712">
        <v>1</v>
      </c>
      <c r="AI712">
        <v>2</v>
      </c>
    </row>
    <row r="713" spans="1:35" x14ac:dyDescent="0.25">
      <c r="A713">
        <v>26</v>
      </c>
      <c r="B713" s="1" t="s">
        <v>35</v>
      </c>
      <c r="C713" s="1" t="s">
        <v>44</v>
      </c>
      <c r="D713">
        <v>572</v>
      </c>
      <c r="E713" s="1" t="s">
        <v>53</v>
      </c>
      <c r="F713">
        <v>10</v>
      </c>
      <c r="G713">
        <v>3</v>
      </c>
      <c r="H713" s="1" t="s">
        <v>48</v>
      </c>
      <c r="I713">
        <v>1</v>
      </c>
      <c r="J713">
        <v>1836</v>
      </c>
      <c r="K713">
        <v>3</v>
      </c>
      <c r="L713" s="1" t="s">
        <v>39</v>
      </c>
      <c r="M713">
        <v>46</v>
      </c>
      <c r="N713">
        <v>3</v>
      </c>
      <c r="O713">
        <v>2</v>
      </c>
      <c r="P713" s="1" t="s">
        <v>59</v>
      </c>
      <c r="Q713">
        <v>4</v>
      </c>
      <c r="R713" s="1" t="s">
        <v>47</v>
      </c>
      <c r="S713">
        <v>18736</v>
      </c>
      <c r="T713">
        <v>36500</v>
      </c>
      <c r="U713">
        <v>1</v>
      </c>
      <c r="V713" s="1" t="s">
        <v>42</v>
      </c>
      <c r="W713" s="1" t="s">
        <v>35</v>
      </c>
      <c r="X713">
        <v>13</v>
      </c>
      <c r="Y713">
        <v>3</v>
      </c>
      <c r="Z713">
        <v>1</v>
      </c>
      <c r="AA713">
        <v>80</v>
      </c>
      <c r="AB713">
        <v>0</v>
      </c>
      <c r="AC713">
        <v>5</v>
      </c>
      <c r="AD713">
        <v>4</v>
      </c>
      <c r="AE713">
        <v>3</v>
      </c>
      <c r="AF713">
        <v>5</v>
      </c>
      <c r="AG713">
        <v>3</v>
      </c>
      <c r="AH713">
        <v>1</v>
      </c>
      <c r="AI713">
        <v>2</v>
      </c>
    </row>
    <row r="714" spans="1:35" x14ac:dyDescent="0.25">
      <c r="A714">
        <v>58</v>
      </c>
      <c r="B714" s="1" t="s">
        <v>35</v>
      </c>
      <c r="C714" s="1" t="s">
        <v>36</v>
      </c>
      <c r="D714">
        <v>1216</v>
      </c>
      <c r="E714" s="1" t="s">
        <v>37</v>
      </c>
      <c r="F714">
        <v>15</v>
      </c>
      <c r="G714">
        <v>4</v>
      </c>
      <c r="H714" s="1" t="s">
        <v>38</v>
      </c>
      <c r="I714">
        <v>1</v>
      </c>
      <c r="J714">
        <v>1837</v>
      </c>
      <c r="K714">
        <v>1</v>
      </c>
      <c r="L714" s="1" t="s">
        <v>39</v>
      </c>
      <c r="M714">
        <v>87</v>
      </c>
      <c r="N714">
        <v>3</v>
      </c>
      <c r="O714">
        <v>4</v>
      </c>
      <c r="P714" s="1" t="s">
        <v>55</v>
      </c>
      <c r="Q714">
        <v>3</v>
      </c>
      <c r="R714" s="1" t="s">
        <v>41</v>
      </c>
      <c r="S714">
        <v>63148</v>
      </c>
      <c r="T714">
        <v>86496</v>
      </c>
      <c r="U714">
        <v>2</v>
      </c>
      <c r="V714" s="1" t="s">
        <v>42</v>
      </c>
      <c r="W714" s="1" t="s">
        <v>43</v>
      </c>
      <c r="X714">
        <v>14</v>
      </c>
      <c r="Y714">
        <v>3</v>
      </c>
      <c r="Z714">
        <v>2</v>
      </c>
      <c r="AA714">
        <v>80</v>
      </c>
      <c r="AB714">
        <v>0</v>
      </c>
      <c r="AC714">
        <v>23</v>
      </c>
      <c r="AD714">
        <v>3</v>
      </c>
      <c r="AE714">
        <v>3</v>
      </c>
      <c r="AF714">
        <v>2</v>
      </c>
      <c r="AG714">
        <v>2</v>
      </c>
      <c r="AH714">
        <v>2</v>
      </c>
      <c r="AI714">
        <v>2</v>
      </c>
    </row>
    <row r="715" spans="1:35" x14ac:dyDescent="0.25">
      <c r="A715">
        <v>31</v>
      </c>
      <c r="B715" s="1" t="s">
        <v>43</v>
      </c>
      <c r="C715" s="1" t="s">
        <v>44</v>
      </c>
      <c r="D715">
        <v>359</v>
      </c>
      <c r="E715" s="1" t="s">
        <v>61</v>
      </c>
      <c r="F715">
        <v>18</v>
      </c>
      <c r="G715">
        <v>5</v>
      </c>
      <c r="H715" s="1" t="s">
        <v>61</v>
      </c>
      <c r="I715">
        <v>1</v>
      </c>
      <c r="J715">
        <v>1842</v>
      </c>
      <c r="K715">
        <v>4</v>
      </c>
      <c r="L715" s="1" t="s">
        <v>39</v>
      </c>
      <c r="M715">
        <v>89</v>
      </c>
      <c r="N715">
        <v>4</v>
      </c>
      <c r="O715">
        <v>1</v>
      </c>
      <c r="P715" s="1" t="s">
        <v>61</v>
      </c>
      <c r="Q715">
        <v>1</v>
      </c>
      <c r="R715" s="1" t="s">
        <v>41</v>
      </c>
      <c r="S715">
        <v>11824</v>
      </c>
      <c r="T715">
        <v>85980</v>
      </c>
      <c r="U715">
        <v>0</v>
      </c>
      <c r="V715" s="1" t="s">
        <v>42</v>
      </c>
      <c r="W715" s="1" t="s">
        <v>35</v>
      </c>
      <c r="X715">
        <v>17</v>
      </c>
      <c r="Y715">
        <v>3</v>
      </c>
      <c r="Z715">
        <v>3</v>
      </c>
      <c r="AA715">
        <v>80</v>
      </c>
      <c r="AB715">
        <v>0</v>
      </c>
      <c r="AC715">
        <v>2</v>
      </c>
      <c r="AD715">
        <v>4</v>
      </c>
      <c r="AE715">
        <v>3</v>
      </c>
      <c r="AF715">
        <v>1</v>
      </c>
      <c r="AG715">
        <v>0</v>
      </c>
      <c r="AH715">
        <v>0</v>
      </c>
      <c r="AI715">
        <v>0</v>
      </c>
    </row>
    <row r="716" spans="1:35" x14ac:dyDescent="0.25">
      <c r="A716">
        <v>29</v>
      </c>
      <c r="B716" s="1" t="s">
        <v>43</v>
      </c>
      <c r="C716" s="1" t="s">
        <v>44</v>
      </c>
      <c r="D716">
        <v>350</v>
      </c>
      <c r="E716" s="1" t="s">
        <v>61</v>
      </c>
      <c r="F716">
        <v>13</v>
      </c>
      <c r="G716">
        <v>3</v>
      </c>
      <c r="H716" s="1" t="s">
        <v>61</v>
      </c>
      <c r="I716">
        <v>1</v>
      </c>
      <c r="J716">
        <v>1844</v>
      </c>
      <c r="K716">
        <v>1</v>
      </c>
      <c r="L716" s="1" t="s">
        <v>39</v>
      </c>
      <c r="M716">
        <v>56</v>
      </c>
      <c r="N716">
        <v>2</v>
      </c>
      <c r="O716">
        <v>1</v>
      </c>
      <c r="P716" s="1" t="s">
        <v>61</v>
      </c>
      <c r="Q716">
        <v>1</v>
      </c>
      <c r="R716" s="1" t="s">
        <v>50</v>
      </c>
      <c r="S716">
        <v>9340</v>
      </c>
      <c r="T716">
        <v>12628</v>
      </c>
      <c r="U716">
        <v>4</v>
      </c>
      <c r="V716" s="1" t="s">
        <v>42</v>
      </c>
      <c r="W716" s="1" t="s">
        <v>43</v>
      </c>
      <c r="X716">
        <v>15</v>
      </c>
      <c r="Y716">
        <v>3</v>
      </c>
      <c r="Z716">
        <v>4</v>
      </c>
      <c r="AA716">
        <v>80</v>
      </c>
      <c r="AB716">
        <v>3</v>
      </c>
      <c r="AC716">
        <v>4</v>
      </c>
      <c r="AD716">
        <v>3</v>
      </c>
      <c r="AE716">
        <v>3</v>
      </c>
      <c r="AF716">
        <v>2</v>
      </c>
      <c r="AG716">
        <v>2</v>
      </c>
      <c r="AH716">
        <v>2</v>
      </c>
      <c r="AI716">
        <v>0</v>
      </c>
    </row>
    <row r="717" spans="1:35" x14ac:dyDescent="0.25">
      <c r="A717">
        <v>43</v>
      </c>
      <c r="B717" s="1" t="s">
        <v>35</v>
      </c>
      <c r="C717" s="1" t="s">
        <v>36</v>
      </c>
      <c r="D717">
        <v>1422</v>
      </c>
      <c r="E717" s="1" t="s">
        <v>53</v>
      </c>
      <c r="F717">
        <v>2</v>
      </c>
      <c r="G717">
        <v>4</v>
      </c>
      <c r="H717" s="1" t="s">
        <v>38</v>
      </c>
      <c r="I717">
        <v>1</v>
      </c>
      <c r="J717">
        <v>1849</v>
      </c>
      <c r="K717">
        <v>1</v>
      </c>
      <c r="L717" s="1" t="s">
        <v>39</v>
      </c>
      <c r="M717">
        <v>92</v>
      </c>
      <c r="N717">
        <v>3</v>
      </c>
      <c r="O717">
        <v>2</v>
      </c>
      <c r="P717" s="1" t="s">
        <v>59</v>
      </c>
      <c r="Q717">
        <v>4</v>
      </c>
      <c r="R717" s="1" t="s">
        <v>41</v>
      </c>
      <c r="S717">
        <v>22700</v>
      </c>
      <c r="T717">
        <v>76984</v>
      </c>
      <c r="U717">
        <v>1</v>
      </c>
      <c r="V717" s="1" t="s">
        <v>42</v>
      </c>
      <c r="W717" s="1" t="s">
        <v>35</v>
      </c>
      <c r="X717">
        <v>20</v>
      </c>
      <c r="Y717">
        <v>4</v>
      </c>
      <c r="Z717">
        <v>3</v>
      </c>
      <c r="AA717">
        <v>80</v>
      </c>
      <c r="AB717">
        <v>1</v>
      </c>
      <c r="AC717">
        <v>7</v>
      </c>
      <c r="AD717">
        <v>5</v>
      </c>
      <c r="AE717">
        <v>3</v>
      </c>
      <c r="AF717">
        <v>7</v>
      </c>
      <c r="AG717">
        <v>7</v>
      </c>
      <c r="AH717">
        <v>7</v>
      </c>
      <c r="AI717">
        <v>7</v>
      </c>
    </row>
    <row r="718" spans="1:35" x14ac:dyDescent="0.25">
      <c r="A718">
        <v>29</v>
      </c>
      <c r="B718" s="1" t="s">
        <v>35</v>
      </c>
      <c r="C718" s="1" t="s">
        <v>36</v>
      </c>
      <c r="D718">
        <v>574</v>
      </c>
      <c r="E718" s="1" t="s">
        <v>37</v>
      </c>
      <c r="F718">
        <v>20</v>
      </c>
      <c r="G718">
        <v>1</v>
      </c>
      <c r="H718" s="1" t="s">
        <v>48</v>
      </c>
      <c r="I718">
        <v>1</v>
      </c>
      <c r="J718">
        <v>1852</v>
      </c>
      <c r="K718">
        <v>4</v>
      </c>
      <c r="L718" s="1" t="s">
        <v>39</v>
      </c>
      <c r="M718">
        <v>40</v>
      </c>
      <c r="N718">
        <v>3</v>
      </c>
      <c r="O718">
        <v>1</v>
      </c>
      <c r="P718" s="1" t="s">
        <v>46</v>
      </c>
      <c r="Q718">
        <v>4</v>
      </c>
      <c r="R718" s="1" t="s">
        <v>41</v>
      </c>
      <c r="S718">
        <v>15248</v>
      </c>
      <c r="T718">
        <v>28012</v>
      </c>
      <c r="U718">
        <v>1</v>
      </c>
      <c r="V718" s="1" t="s">
        <v>42</v>
      </c>
      <c r="W718" s="1" t="s">
        <v>35</v>
      </c>
      <c r="X718">
        <v>13</v>
      </c>
      <c r="Y718">
        <v>3</v>
      </c>
      <c r="Z718">
        <v>2</v>
      </c>
      <c r="AA718">
        <v>80</v>
      </c>
      <c r="AB718">
        <v>0</v>
      </c>
      <c r="AC718">
        <v>11</v>
      </c>
      <c r="AD718">
        <v>3</v>
      </c>
      <c r="AE718">
        <v>4</v>
      </c>
      <c r="AF718">
        <v>11</v>
      </c>
      <c r="AG718">
        <v>8</v>
      </c>
      <c r="AH718">
        <v>3</v>
      </c>
      <c r="AI718">
        <v>10</v>
      </c>
    </row>
    <row r="719" spans="1:35" x14ac:dyDescent="0.25">
      <c r="A719">
        <v>42</v>
      </c>
      <c r="B719" s="1" t="s">
        <v>35</v>
      </c>
      <c r="C719" s="1" t="s">
        <v>52</v>
      </c>
      <c r="D719">
        <v>355</v>
      </c>
      <c r="E719" s="1" t="s">
        <v>37</v>
      </c>
      <c r="F719">
        <v>10</v>
      </c>
      <c r="G719">
        <v>4</v>
      </c>
      <c r="H719" s="1" t="s">
        <v>60</v>
      </c>
      <c r="I719">
        <v>1</v>
      </c>
      <c r="J719">
        <v>1854</v>
      </c>
      <c r="K719">
        <v>3</v>
      </c>
      <c r="L719" s="1" t="s">
        <v>39</v>
      </c>
      <c r="M719">
        <v>38</v>
      </c>
      <c r="N719">
        <v>3</v>
      </c>
      <c r="O719">
        <v>1</v>
      </c>
      <c r="P719" s="1" t="s">
        <v>40</v>
      </c>
      <c r="Q719">
        <v>3</v>
      </c>
      <c r="R719" s="1" t="s">
        <v>41</v>
      </c>
      <c r="S719">
        <v>11744</v>
      </c>
      <c r="T719">
        <v>24644</v>
      </c>
      <c r="U719">
        <v>3</v>
      </c>
      <c r="V719" s="1" t="s">
        <v>42</v>
      </c>
      <c r="W719" s="1" t="s">
        <v>35</v>
      </c>
      <c r="X719">
        <v>22</v>
      </c>
      <c r="Y719">
        <v>4</v>
      </c>
      <c r="Z719">
        <v>2</v>
      </c>
      <c r="AA719">
        <v>80</v>
      </c>
      <c r="AB719">
        <v>2</v>
      </c>
      <c r="AC719">
        <v>10</v>
      </c>
      <c r="AD719">
        <v>1</v>
      </c>
      <c r="AE719">
        <v>2</v>
      </c>
      <c r="AF719">
        <v>6</v>
      </c>
      <c r="AG719">
        <v>3</v>
      </c>
      <c r="AH719">
        <v>3</v>
      </c>
      <c r="AI719">
        <v>3</v>
      </c>
    </row>
    <row r="720" spans="1:35" x14ac:dyDescent="0.25">
      <c r="A720">
        <v>47</v>
      </c>
      <c r="B720" s="1" t="s">
        <v>35</v>
      </c>
      <c r="C720" s="1" t="s">
        <v>44</v>
      </c>
      <c r="D720">
        <v>207</v>
      </c>
      <c r="E720" s="1" t="s">
        <v>37</v>
      </c>
      <c r="F720">
        <v>9</v>
      </c>
      <c r="G720">
        <v>4</v>
      </c>
      <c r="H720" s="1" t="s">
        <v>38</v>
      </c>
      <c r="I720">
        <v>1</v>
      </c>
      <c r="J720">
        <v>1856</v>
      </c>
      <c r="K720">
        <v>2</v>
      </c>
      <c r="L720" s="1" t="s">
        <v>49</v>
      </c>
      <c r="M720">
        <v>64</v>
      </c>
      <c r="N720">
        <v>3</v>
      </c>
      <c r="O720">
        <v>1</v>
      </c>
      <c r="P720" s="1" t="s">
        <v>46</v>
      </c>
      <c r="Q720">
        <v>3</v>
      </c>
      <c r="R720" s="1" t="s">
        <v>47</v>
      </c>
      <c r="S720">
        <v>8420</v>
      </c>
      <c r="T720">
        <v>21644</v>
      </c>
      <c r="U720">
        <v>4</v>
      </c>
      <c r="V720" s="1" t="s">
        <v>42</v>
      </c>
      <c r="W720" s="1" t="s">
        <v>35</v>
      </c>
      <c r="X720">
        <v>12</v>
      </c>
      <c r="Y720">
        <v>3</v>
      </c>
      <c r="Z720">
        <v>3</v>
      </c>
      <c r="AA720">
        <v>80</v>
      </c>
      <c r="AB720">
        <v>0</v>
      </c>
      <c r="AC720">
        <v>7</v>
      </c>
      <c r="AD720">
        <v>2</v>
      </c>
      <c r="AE720">
        <v>3</v>
      </c>
      <c r="AF720">
        <v>2</v>
      </c>
      <c r="AG720">
        <v>2</v>
      </c>
      <c r="AH720">
        <v>2</v>
      </c>
      <c r="AI720">
        <v>0</v>
      </c>
    </row>
    <row r="721" spans="1:35" x14ac:dyDescent="0.25">
      <c r="A721">
        <v>28</v>
      </c>
      <c r="B721" s="1" t="s">
        <v>35</v>
      </c>
      <c r="C721" s="1" t="s">
        <v>52</v>
      </c>
      <c r="D721">
        <v>280</v>
      </c>
      <c r="E721" s="1" t="s">
        <v>61</v>
      </c>
      <c r="F721">
        <v>1</v>
      </c>
      <c r="G721">
        <v>2</v>
      </c>
      <c r="H721" s="1" t="s">
        <v>38</v>
      </c>
      <c r="I721">
        <v>1</v>
      </c>
      <c r="J721">
        <v>1858</v>
      </c>
      <c r="K721">
        <v>3</v>
      </c>
      <c r="L721" s="1" t="s">
        <v>39</v>
      </c>
      <c r="M721">
        <v>43</v>
      </c>
      <c r="N721">
        <v>3</v>
      </c>
      <c r="O721">
        <v>1</v>
      </c>
      <c r="P721" s="1" t="s">
        <v>61</v>
      </c>
      <c r="Q721">
        <v>4</v>
      </c>
      <c r="R721" s="1" t="s">
        <v>50</v>
      </c>
      <c r="S721">
        <v>10824</v>
      </c>
      <c r="T721">
        <v>41976</v>
      </c>
      <c r="U721">
        <v>1</v>
      </c>
      <c r="V721" s="1" t="s">
        <v>42</v>
      </c>
      <c r="W721" s="1" t="s">
        <v>35</v>
      </c>
      <c r="X721">
        <v>15</v>
      </c>
      <c r="Y721">
        <v>3</v>
      </c>
      <c r="Z721">
        <v>2</v>
      </c>
      <c r="AA721">
        <v>80</v>
      </c>
      <c r="AB721">
        <v>1</v>
      </c>
      <c r="AC721">
        <v>3</v>
      </c>
      <c r="AD721">
        <v>2</v>
      </c>
      <c r="AE721">
        <v>3</v>
      </c>
      <c r="AF721">
        <v>3</v>
      </c>
      <c r="AG721">
        <v>2</v>
      </c>
      <c r="AH721">
        <v>2</v>
      </c>
      <c r="AI721">
        <v>2</v>
      </c>
    </row>
    <row r="722" spans="1:35" x14ac:dyDescent="0.25">
      <c r="A722">
        <v>32</v>
      </c>
      <c r="B722" s="1" t="s">
        <v>43</v>
      </c>
      <c r="C722" s="1" t="s">
        <v>44</v>
      </c>
      <c r="D722">
        <v>414</v>
      </c>
      <c r="E722" s="1" t="s">
        <v>53</v>
      </c>
      <c r="F722">
        <v>2</v>
      </c>
      <c r="G722">
        <v>4</v>
      </c>
      <c r="H722" s="1" t="s">
        <v>58</v>
      </c>
      <c r="I722">
        <v>1</v>
      </c>
      <c r="J722">
        <v>1862</v>
      </c>
      <c r="K722">
        <v>3</v>
      </c>
      <c r="L722" s="1" t="s">
        <v>39</v>
      </c>
      <c r="M722">
        <v>82</v>
      </c>
      <c r="N722">
        <v>2</v>
      </c>
      <c r="O722">
        <v>2</v>
      </c>
      <c r="P722" s="1" t="s">
        <v>59</v>
      </c>
      <c r="Q722">
        <v>2</v>
      </c>
      <c r="R722" s="1" t="s">
        <v>47</v>
      </c>
      <c r="S722">
        <v>39628</v>
      </c>
      <c r="T722">
        <v>104744</v>
      </c>
      <c r="U722">
        <v>7</v>
      </c>
      <c r="V722" s="1" t="s">
        <v>42</v>
      </c>
      <c r="W722" s="1" t="s">
        <v>43</v>
      </c>
      <c r="X722">
        <v>12</v>
      </c>
      <c r="Y722">
        <v>3</v>
      </c>
      <c r="Z722">
        <v>3</v>
      </c>
      <c r="AA722">
        <v>80</v>
      </c>
      <c r="AB722">
        <v>0</v>
      </c>
      <c r="AC722">
        <v>7</v>
      </c>
      <c r="AD722">
        <v>3</v>
      </c>
      <c r="AE722">
        <v>2</v>
      </c>
      <c r="AF722">
        <v>2</v>
      </c>
      <c r="AG722">
        <v>2</v>
      </c>
      <c r="AH722">
        <v>2</v>
      </c>
      <c r="AI722">
        <v>2</v>
      </c>
    </row>
    <row r="723" spans="1:35" x14ac:dyDescent="0.25">
      <c r="A723">
        <v>46</v>
      </c>
      <c r="B723" s="1" t="s">
        <v>35</v>
      </c>
      <c r="C723" s="1" t="s">
        <v>44</v>
      </c>
      <c r="D723">
        <v>1319</v>
      </c>
      <c r="E723" s="1" t="s">
        <v>53</v>
      </c>
      <c r="F723">
        <v>3</v>
      </c>
      <c r="G723">
        <v>3</v>
      </c>
      <c r="H723" s="1" t="s">
        <v>60</v>
      </c>
      <c r="I723">
        <v>1</v>
      </c>
      <c r="J723">
        <v>1863</v>
      </c>
      <c r="K723">
        <v>1</v>
      </c>
      <c r="L723" s="1" t="s">
        <v>49</v>
      </c>
      <c r="M723">
        <v>45</v>
      </c>
      <c r="N723">
        <v>4</v>
      </c>
      <c r="O723">
        <v>4</v>
      </c>
      <c r="P723" s="1" t="s">
        <v>59</v>
      </c>
      <c r="Q723">
        <v>1</v>
      </c>
      <c r="R723" s="1" t="s">
        <v>50</v>
      </c>
      <c r="S723">
        <v>52900</v>
      </c>
      <c r="T723">
        <v>30956</v>
      </c>
      <c r="U723">
        <v>2</v>
      </c>
      <c r="V723" s="1" t="s">
        <v>42</v>
      </c>
      <c r="W723" s="1" t="s">
        <v>35</v>
      </c>
      <c r="X723">
        <v>12</v>
      </c>
      <c r="Y723">
        <v>3</v>
      </c>
      <c r="Z723">
        <v>4</v>
      </c>
      <c r="AA723">
        <v>80</v>
      </c>
      <c r="AB723">
        <v>1</v>
      </c>
      <c r="AC723">
        <v>25</v>
      </c>
      <c r="AD723">
        <v>5</v>
      </c>
      <c r="AE723">
        <v>3</v>
      </c>
      <c r="AF723">
        <v>19</v>
      </c>
      <c r="AG723">
        <v>17</v>
      </c>
      <c r="AH723">
        <v>2</v>
      </c>
      <c r="AI723">
        <v>8</v>
      </c>
    </row>
    <row r="724" spans="1:35" x14ac:dyDescent="0.25">
      <c r="A724">
        <v>43</v>
      </c>
      <c r="B724" s="1" t="s">
        <v>35</v>
      </c>
      <c r="C724" s="1" t="s">
        <v>44</v>
      </c>
      <c r="D724">
        <v>823</v>
      </c>
      <c r="E724" s="1" t="s">
        <v>37</v>
      </c>
      <c r="F724">
        <v>6</v>
      </c>
      <c r="G724">
        <v>3</v>
      </c>
      <c r="H724" s="1" t="s">
        <v>48</v>
      </c>
      <c r="I724">
        <v>1</v>
      </c>
      <c r="J724">
        <v>1866</v>
      </c>
      <c r="K724">
        <v>1</v>
      </c>
      <c r="L724" s="1" t="s">
        <v>49</v>
      </c>
      <c r="M724">
        <v>81</v>
      </c>
      <c r="N724">
        <v>2</v>
      </c>
      <c r="O724">
        <v>5</v>
      </c>
      <c r="P724" s="1" t="s">
        <v>56</v>
      </c>
      <c r="Q724">
        <v>3</v>
      </c>
      <c r="R724" s="1" t="s">
        <v>41</v>
      </c>
      <c r="S724">
        <v>77568</v>
      </c>
      <c r="T724">
        <v>90156</v>
      </c>
      <c r="U724">
        <v>7</v>
      </c>
      <c r="V724" s="1" t="s">
        <v>42</v>
      </c>
      <c r="W724" s="1" t="s">
        <v>35</v>
      </c>
      <c r="X724">
        <v>13</v>
      </c>
      <c r="Y724">
        <v>3</v>
      </c>
      <c r="Z724">
        <v>4</v>
      </c>
      <c r="AA724">
        <v>80</v>
      </c>
      <c r="AB724">
        <v>0</v>
      </c>
      <c r="AC724">
        <v>21</v>
      </c>
      <c r="AD724">
        <v>2</v>
      </c>
      <c r="AE724">
        <v>3</v>
      </c>
      <c r="AF724">
        <v>16</v>
      </c>
      <c r="AG724">
        <v>12</v>
      </c>
      <c r="AH724">
        <v>6</v>
      </c>
      <c r="AI724">
        <v>14</v>
      </c>
    </row>
    <row r="725" spans="1:35" x14ac:dyDescent="0.25">
      <c r="A725">
        <v>29</v>
      </c>
      <c r="B725" s="1" t="s">
        <v>43</v>
      </c>
      <c r="C725" s="1" t="s">
        <v>36</v>
      </c>
      <c r="D725">
        <v>459</v>
      </c>
      <c r="E725" s="1" t="s">
        <v>37</v>
      </c>
      <c r="F725">
        <v>24</v>
      </c>
      <c r="G725">
        <v>2</v>
      </c>
      <c r="H725" s="1" t="s">
        <v>38</v>
      </c>
      <c r="I725">
        <v>1</v>
      </c>
      <c r="J725">
        <v>1868</v>
      </c>
      <c r="K725">
        <v>4</v>
      </c>
      <c r="L725" s="1" t="s">
        <v>39</v>
      </c>
      <c r="M725">
        <v>73</v>
      </c>
      <c r="N725">
        <v>2</v>
      </c>
      <c r="O725">
        <v>1</v>
      </c>
      <c r="P725" s="1" t="s">
        <v>40</v>
      </c>
      <c r="Q725">
        <v>4</v>
      </c>
      <c r="R725" s="1" t="s">
        <v>47</v>
      </c>
      <c r="S725">
        <v>9756</v>
      </c>
      <c r="T725">
        <v>59012</v>
      </c>
      <c r="U725">
        <v>1</v>
      </c>
      <c r="V725" s="1" t="s">
        <v>42</v>
      </c>
      <c r="W725" s="1" t="s">
        <v>43</v>
      </c>
      <c r="X725">
        <v>24</v>
      </c>
      <c r="Y725">
        <v>4</v>
      </c>
      <c r="Z725">
        <v>2</v>
      </c>
      <c r="AA725">
        <v>80</v>
      </c>
      <c r="AB725">
        <v>0</v>
      </c>
      <c r="AC725">
        <v>1</v>
      </c>
      <c r="AD725">
        <v>3</v>
      </c>
      <c r="AE725">
        <v>2</v>
      </c>
      <c r="AF725">
        <v>1</v>
      </c>
      <c r="AG725">
        <v>0</v>
      </c>
      <c r="AH725">
        <v>1</v>
      </c>
      <c r="AI725">
        <v>0</v>
      </c>
    </row>
    <row r="726" spans="1:35" x14ac:dyDescent="0.25">
      <c r="A726">
        <v>46</v>
      </c>
      <c r="B726" s="1" t="s">
        <v>43</v>
      </c>
      <c r="C726" s="1" t="s">
        <v>44</v>
      </c>
      <c r="D726">
        <v>1254</v>
      </c>
      <c r="E726" s="1" t="s">
        <v>53</v>
      </c>
      <c r="F726">
        <v>10</v>
      </c>
      <c r="G726">
        <v>3</v>
      </c>
      <c r="H726" s="1" t="s">
        <v>38</v>
      </c>
      <c r="I726">
        <v>1</v>
      </c>
      <c r="J726">
        <v>1869</v>
      </c>
      <c r="K726">
        <v>3</v>
      </c>
      <c r="L726" s="1" t="s">
        <v>49</v>
      </c>
      <c r="M726">
        <v>64</v>
      </c>
      <c r="N726">
        <v>3</v>
      </c>
      <c r="O726">
        <v>3</v>
      </c>
      <c r="P726" s="1" t="s">
        <v>59</v>
      </c>
      <c r="Q726">
        <v>2</v>
      </c>
      <c r="R726" s="1" t="s">
        <v>41</v>
      </c>
      <c r="S726">
        <v>29256</v>
      </c>
      <c r="T726">
        <v>56044</v>
      </c>
      <c r="U726">
        <v>5</v>
      </c>
      <c r="V726" s="1" t="s">
        <v>42</v>
      </c>
      <c r="W726" s="1" t="s">
        <v>35</v>
      </c>
      <c r="X726">
        <v>21</v>
      </c>
      <c r="Y726">
        <v>4</v>
      </c>
      <c r="Z726">
        <v>3</v>
      </c>
      <c r="AA726">
        <v>80</v>
      </c>
      <c r="AB726">
        <v>3</v>
      </c>
      <c r="AC726">
        <v>14</v>
      </c>
      <c r="AD726">
        <v>2</v>
      </c>
      <c r="AE726">
        <v>3</v>
      </c>
      <c r="AF726">
        <v>8</v>
      </c>
      <c r="AG726">
        <v>7</v>
      </c>
      <c r="AH726">
        <v>0</v>
      </c>
      <c r="AI726">
        <v>7</v>
      </c>
    </row>
    <row r="727" spans="1:35" x14ac:dyDescent="0.25">
      <c r="A727">
        <v>27</v>
      </c>
      <c r="B727" s="1" t="s">
        <v>35</v>
      </c>
      <c r="C727" s="1" t="s">
        <v>36</v>
      </c>
      <c r="D727">
        <v>1131</v>
      </c>
      <c r="E727" s="1" t="s">
        <v>37</v>
      </c>
      <c r="F727">
        <v>15</v>
      </c>
      <c r="G727">
        <v>3</v>
      </c>
      <c r="H727" s="1" t="s">
        <v>38</v>
      </c>
      <c r="I727">
        <v>1</v>
      </c>
      <c r="J727">
        <v>1870</v>
      </c>
      <c r="K727">
        <v>4</v>
      </c>
      <c r="L727" s="1" t="s">
        <v>49</v>
      </c>
      <c r="M727">
        <v>77</v>
      </c>
      <c r="N727">
        <v>2</v>
      </c>
      <c r="O727">
        <v>1</v>
      </c>
      <c r="P727" s="1" t="s">
        <v>40</v>
      </c>
      <c r="Q727">
        <v>1</v>
      </c>
      <c r="R727" s="1" t="s">
        <v>41</v>
      </c>
      <c r="S727">
        <v>19096</v>
      </c>
      <c r="T727">
        <v>95376</v>
      </c>
      <c r="U727">
        <v>0</v>
      </c>
      <c r="V727" s="1" t="s">
        <v>42</v>
      </c>
      <c r="W727" s="1" t="s">
        <v>35</v>
      </c>
      <c r="X727">
        <v>19</v>
      </c>
      <c r="Y727">
        <v>3</v>
      </c>
      <c r="Z727">
        <v>4</v>
      </c>
      <c r="AA727">
        <v>80</v>
      </c>
      <c r="AB727">
        <v>1</v>
      </c>
      <c r="AC727">
        <v>8</v>
      </c>
      <c r="AD727">
        <v>2</v>
      </c>
      <c r="AE727">
        <v>2</v>
      </c>
      <c r="AF727">
        <v>7</v>
      </c>
      <c r="AG727">
        <v>6</v>
      </c>
      <c r="AH727">
        <v>7</v>
      </c>
      <c r="AI727">
        <v>3</v>
      </c>
    </row>
    <row r="728" spans="1:35" x14ac:dyDescent="0.25">
      <c r="A728">
        <v>39</v>
      </c>
      <c r="B728" s="1" t="s">
        <v>35</v>
      </c>
      <c r="C728" s="1" t="s">
        <v>44</v>
      </c>
      <c r="D728">
        <v>835</v>
      </c>
      <c r="E728" s="1" t="s">
        <v>37</v>
      </c>
      <c r="F728">
        <v>19</v>
      </c>
      <c r="G728">
        <v>4</v>
      </c>
      <c r="H728" s="1" t="s">
        <v>45</v>
      </c>
      <c r="I728">
        <v>1</v>
      </c>
      <c r="J728">
        <v>1871</v>
      </c>
      <c r="K728">
        <v>4</v>
      </c>
      <c r="L728" s="1" t="s">
        <v>39</v>
      </c>
      <c r="M728">
        <v>41</v>
      </c>
      <c r="N728">
        <v>3</v>
      </c>
      <c r="O728">
        <v>2</v>
      </c>
      <c r="P728" s="1" t="s">
        <v>40</v>
      </c>
      <c r="Q728">
        <v>4</v>
      </c>
      <c r="R728" s="1" t="s">
        <v>50</v>
      </c>
      <c r="S728">
        <v>15608</v>
      </c>
      <c r="T728">
        <v>20564</v>
      </c>
      <c r="U728">
        <v>8</v>
      </c>
      <c r="V728" s="1" t="s">
        <v>42</v>
      </c>
      <c r="W728" s="1" t="s">
        <v>35</v>
      </c>
      <c r="X728">
        <v>14</v>
      </c>
      <c r="Y728">
        <v>3</v>
      </c>
      <c r="Z728">
        <v>2</v>
      </c>
      <c r="AA728">
        <v>80</v>
      </c>
      <c r="AB728">
        <v>3</v>
      </c>
      <c r="AC728">
        <v>7</v>
      </c>
      <c r="AD728">
        <v>2</v>
      </c>
      <c r="AE728">
        <v>3</v>
      </c>
      <c r="AF728">
        <v>2</v>
      </c>
      <c r="AG728">
        <v>2</v>
      </c>
      <c r="AH728">
        <v>2</v>
      </c>
      <c r="AI728">
        <v>2</v>
      </c>
    </row>
    <row r="729" spans="1:35" x14ac:dyDescent="0.25">
      <c r="A729">
        <v>30</v>
      </c>
      <c r="B729" s="1" t="s">
        <v>43</v>
      </c>
      <c r="C729" s="1" t="s">
        <v>44</v>
      </c>
      <c r="D729">
        <v>945</v>
      </c>
      <c r="E729" s="1" t="s">
        <v>53</v>
      </c>
      <c r="F729">
        <v>9</v>
      </c>
      <c r="G729">
        <v>3</v>
      </c>
      <c r="H729" s="1" t="s">
        <v>48</v>
      </c>
      <c r="I729">
        <v>1</v>
      </c>
      <c r="J729">
        <v>1876</v>
      </c>
      <c r="K729">
        <v>2</v>
      </c>
      <c r="L729" s="1" t="s">
        <v>39</v>
      </c>
      <c r="M729">
        <v>89</v>
      </c>
      <c r="N729">
        <v>3</v>
      </c>
      <c r="O729">
        <v>1</v>
      </c>
      <c r="P729" s="1" t="s">
        <v>54</v>
      </c>
      <c r="Q729">
        <v>4</v>
      </c>
      <c r="R729" s="1" t="s">
        <v>47</v>
      </c>
      <c r="S729">
        <v>4324</v>
      </c>
      <c r="T729">
        <v>64076</v>
      </c>
      <c r="U729">
        <v>1</v>
      </c>
      <c r="V729" s="1" t="s">
        <v>42</v>
      </c>
      <c r="W729" s="1" t="s">
        <v>35</v>
      </c>
      <c r="X729">
        <v>13</v>
      </c>
      <c r="Y729">
        <v>3</v>
      </c>
      <c r="Z729">
        <v>3</v>
      </c>
      <c r="AA729">
        <v>80</v>
      </c>
      <c r="AB729">
        <v>0</v>
      </c>
      <c r="AC729">
        <v>1</v>
      </c>
      <c r="AD729">
        <v>3</v>
      </c>
      <c r="AE729">
        <v>2</v>
      </c>
      <c r="AF729">
        <v>1</v>
      </c>
      <c r="AG729">
        <v>0</v>
      </c>
      <c r="AH729">
        <v>0</v>
      </c>
      <c r="AI729">
        <v>0</v>
      </c>
    </row>
    <row r="730" spans="1:35" x14ac:dyDescent="0.25">
      <c r="A730">
        <v>22</v>
      </c>
      <c r="B730" s="1" t="s">
        <v>43</v>
      </c>
      <c r="C730" s="1" t="s">
        <v>44</v>
      </c>
      <c r="D730">
        <v>391</v>
      </c>
      <c r="E730" s="1" t="s">
        <v>37</v>
      </c>
      <c r="F730">
        <v>7</v>
      </c>
      <c r="G730">
        <v>1</v>
      </c>
      <c r="H730" s="1" t="s">
        <v>38</v>
      </c>
      <c r="I730">
        <v>1</v>
      </c>
      <c r="J730">
        <v>1878</v>
      </c>
      <c r="K730">
        <v>4</v>
      </c>
      <c r="L730" s="1" t="s">
        <v>39</v>
      </c>
      <c r="M730">
        <v>75</v>
      </c>
      <c r="N730">
        <v>3</v>
      </c>
      <c r="O730">
        <v>1</v>
      </c>
      <c r="P730" s="1" t="s">
        <v>40</v>
      </c>
      <c r="Q730">
        <v>2</v>
      </c>
      <c r="R730" s="1" t="s">
        <v>47</v>
      </c>
      <c r="S730">
        <v>9888</v>
      </c>
      <c r="T730">
        <v>104368</v>
      </c>
      <c r="U730">
        <v>1</v>
      </c>
      <c r="V730" s="1" t="s">
        <v>42</v>
      </c>
      <c r="W730" s="1" t="s">
        <v>43</v>
      </c>
      <c r="X730">
        <v>23</v>
      </c>
      <c r="Y730">
        <v>4</v>
      </c>
      <c r="Z730">
        <v>1</v>
      </c>
      <c r="AA730">
        <v>80</v>
      </c>
      <c r="AB730">
        <v>0</v>
      </c>
      <c r="AC730">
        <v>1</v>
      </c>
      <c r="AD730">
        <v>2</v>
      </c>
      <c r="AE730">
        <v>3</v>
      </c>
      <c r="AF730">
        <v>1</v>
      </c>
      <c r="AG730">
        <v>0</v>
      </c>
      <c r="AH730">
        <v>0</v>
      </c>
      <c r="AI730">
        <v>0</v>
      </c>
    </row>
    <row r="731" spans="1:35" x14ac:dyDescent="0.25">
      <c r="A731">
        <v>36</v>
      </c>
      <c r="B731" s="1" t="s">
        <v>35</v>
      </c>
      <c r="C731" s="1" t="s">
        <v>44</v>
      </c>
      <c r="D731">
        <v>1266</v>
      </c>
      <c r="E731" s="1" t="s">
        <v>53</v>
      </c>
      <c r="F731">
        <v>10</v>
      </c>
      <c r="G731">
        <v>4</v>
      </c>
      <c r="H731" s="1" t="s">
        <v>60</v>
      </c>
      <c r="I731">
        <v>1</v>
      </c>
      <c r="J731">
        <v>1880</v>
      </c>
      <c r="K731">
        <v>2</v>
      </c>
      <c r="L731" s="1" t="s">
        <v>49</v>
      </c>
      <c r="M731">
        <v>63</v>
      </c>
      <c r="N731">
        <v>2</v>
      </c>
      <c r="O731">
        <v>2</v>
      </c>
      <c r="P731" s="1" t="s">
        <v>59</v>
      </c>
      <c r="Q731">
        <v>3</v>
      </c>
      <c r="R731" s="1" t="s">
        <v>41</v>
      </c>
      <c r="S731">
        <v>22692</v>
      </c>
      <c r="T731">
        <v>24240</v>
      </c>
      <c r="U731">
        <v>1</v>
      </c>
      <c r="V731" s="1" t="s">
        <v>42</v>
      </c>
      <c r="W731" s="1" t="s">
        <v>43</v>
      </c>
      <c r="X731">
        <v>13</v>
      </c>
      <c r="Y731">
        <v>3</v>
      </c>
      <c r="Z731">
        <v>1</v>
      </c>
      <c r="AA731">
        <v>80</v>
      </c>
      <c r="AB731">
        <v>1</v>
      </c>
      <c r="AC731">
        <v>10</v>
      </c>
      <c r="AD731">
        <v>4</v>
      </c>
      <c r="AE731">
        <v>3</v>
      </c>
      <c r="AF731">
        <v>10</v>
      </c>
      <c r="AG731">
        <v>9</v>
      </c>
      <c r="AH731">
        <v>1</v>
      </c>
      <c r="AI731">
        <v>7</v>
      </c>
    </row>
    <row r="732" spans="1:35" x14ac:dyDescent="0.25">
      <c r="A732">
        <v>31</v>
      </c>
      <c r="B732" s="1" t="s">
        <v>35</v>
      </c>
      <c r="C732" s="1" t="s">
        <v>44</v>
      </c>
      <c r="D732">
        <v>311</v>
      </c>
      <c r="E732" s="1" t="s">
        <v>37</v>
      </c>
      <c r="F732">
        <v>20</v>
      </c>
      <c r="G732">
        <v>3</v>
      </c>
      <c r="H732" s="1" t="s">
        <v>38</v>
      </c>
      <c r="I732">
        <v>1</v>
      </c>
      <c r="J732">
        <v>1881</v>
      </c>
      <c r="K732">
        <v>2</v>
      </c>
      <c r="L732" s="1" t="s">
        <v>39</v>
      </c>
      <c r="M732">
        <v>89</v>
      </c>
      <c r="N732">
        <v>3</v>
      </c>
      <c r="O732">
        <v>2</v>
      </c>
      <c r="P732" s="1" t="s">
        <v>46</v>
      </c>
      <c r="Q732">
        <v>3</v>
      </c>
      <c r="R732" s="1" t="s">
        <v>50</v>
      </c>
      <c r="S732">
        <v>16788</v>
      </c>
      <c r="T732">
        <v>74496</v>
      </c>
      <c r="U732">
        <v>1</v>
      </c>
      <c r="V732" s="1" t="s">
        <v>42</v>
      </c>
      <c r="W732" s="1" t="s">
        <v>35</v>
      </c>
      <c r="X732">
        <v>11</v>
      </c>
      <c r="Y732">
        <v>3</v>
      </c>
      <c r="Z732">
        <v>1</v>
      </c>
      <c r="AA732">
        <v>80</v>
      </c>
      <c r="AB732">
        <v>1</v>
      </c>
      <c r="AC732">
        <v>10</v>
      </c>
      <c r="AD732">
        <v>2</v>
      </c>
      <c r="AE732">
        <v>3</v>
      </c>
      <c r="AF732">
        <v>10</v>
      </c>
      <c r="AG732">
        <v>8</v>
      </c>
      <c r="AH732">
        <v>0</v>
      </c>
      <c r="AI732">
        <v>2</v>
      </c>
    </row>
    <row r="733" spans="1:35" x14ac:dyDescent="0.25">
      <c r="A733">
        <v>34</v>
      </c>
      <c r="B733" s="1" t="s">
        <v>35</v>
      </c>
      <c r="C733" s="1" t="s">
        <v>44</v>
      </c>
      <c r="D733">
        <v>1480</v>
      </c>
      <c r="E733" s="1" t="s">
        <v>53</v>
      </c>
      <c r="F733">
        <v>4</v>
      </c>
      <c r="G733">
        <v>3</v>
      </c>
      <c r="H733" s="1" t="s">
        <v>38</v>
      </c>
      <c r="I733">
        <v>1</v>
      </c>
      <c r="J733">
        <v>1882</v>
      </c>
      <c r="K733">
        <v>3</v>
      </c>
      <c r="L733" s="1" t="s">
        <v>39</v>
      </c>
      <c r="M733">
        <v>64</v>
      </c>
      <c r="N733">
        <v>3</v>
      </c>
      <c r="O733">
        <v>3</v>
      </c>
      <c r="P733" s="1" t="s">
        <v>59</v>
      </c>
      <c r="Q733">
        <v>4</v>
      </c>
      <c r="R733" s="1" t="s">
        <v>41</v>
      </c>
      <c r="S733">
        <v>38852</v>
      </c>
      <c r="T733">
        <v>97776</v>
      </c>
      <c r="U733">
        <v>2</v>
      </c>
      <c r="V733" s="1" t="s">
        <v>42</v>
      </c>
      <c r="W733" s="1" t="s">
        <v>43</v>
      </c>
      <c r="X733">
        <v>13</v>
      </c>
      <c r="Y733">
        <v>3</v>
      </c>
      <c r="Z733">
        <v>4</v>
      </c>
      <c r="AA733">
        <v>80</v>
      </c>
      <c r="AB733">
        <v>3</v>
      </c>
      <c r="AC733">
        <v>9</v>
      </c>
      <c r="AD733">
        <v>3</v>
      </c>
      <c r="AE733">
        <v>3</v>
      </c>
      <c r="AF733">
        <v>5</v>
      </c>
      <c r="AG733">
        <v>3</v>
      </c>
      <c r="AH733">
        <v>1</v>
      </c>
      <c r="AI733">
        <v>0</v>
      </c>
    </row>
    <row r="734" spans="1:35" x14ac:dyDescent="0.25">
      <c r="A734">
        <v>35</v>
      </c>
      <c r="B734" s="1" t="s">
        <v>35</v>
      </c>
      <c r="C734" s="1" t="s">
        <v>44</v>
      </c>
      <c r="D734">
        <v>219</v>
      </c>
      <c r="E734" s="1" t="s">
        <v>37</v>
      </c>
      <c r="F734">
        <v>16</v>
      </c>
      <c r="G734">
        <v>2</v>
      </c>
      <c r="H734" s="1" t="s">
        <v>45</v>
      </c>
      <c r="I734">
        <v>1</v>
      </c>
      <c r="J734">
        <v>1886</v>
      </c>
      <c r="K734">
        <v>4</v>
      </c>
      <c r="L734" s="1" t="s">
        <v>49</v>
      </c>
      <c r="M734">
        <v>44</v>
      </c>
      <c r="N734">
        <v>2</v>
      </c>
      <c r="O734">
        <v>2</v>
      </c>
      <c r="P734" s="1" t="s">
        <v>51</v>
      </c>
      <c r="Q734">
        <v>2</v>
      </c>
      <c r="R734" s="1" t="s">
        <v>41</v>
      </c>
      <c r="S734">
        <v>19152</v>
      </c>
      <c r="T734">
        <v>101552</v>
      </c>
      <c r="U734">
        <v>0</v>
      </c>
      <c r="V734" s="1" t="s">
        <v>42</v>
      </c>
      <c r="W734" s="1" t="s">
        <v>43</v>
      </c>
      <c r="X734">
        <v>11</v>
      </c>
      <c r="Y734">
        <v>3</v>
      </c>
      <c r="Z734">
        <v>4</v>
      </c>
      <c r="AA734">
        <v>80</v>
      </c>
      <c r="AB734">
        <v>0</v>
      </c>
      <c r="AC734">
        <v>4</v>
      </c>
      <c r="AD734">
        <v>2</v>
      </c>
      <c r="AE734">
        <v>3</v>
      </c>
      <c r="AF734">
        <v>3</v>
      </c>
      <c r="AG734">
        <v>2</v>
      </c>
      <c r="AH734">
        <v>0</v>
      </c>
      <c r="AI734">
        <v>2</v>
      </c>
    </row>
    <row r="735" spans="1:35" x14ac:dyDescent="0.25">
      <c r="A735">
        <v>45</v>
      </c>
      <c r="B735" s="1" t="s">
        <v>35</v>
      </c>
      <c r="C735" s="1" t="s">
        <v>44</v>
      </c>
      <c r="D735">
        <v>556</v>
      </c>
      <c r="E735" s="1" t="s">
        <v>37</v>
      </c>
      <c r="F735">
        <v>25</v>
      </c>
      <c r="G735">
        <v>2</v>
      </c>
      <c r="H735" s="1" t="s">
        <v>38</v>
      </c>
      <c r="I735">
        <v>1</v>
      </c>
      <c r="J735">
        <v>1888</v>
      </c>
      <c r="K735">
        <v>2</v>
      </c>
      <c r="L735" s="1" t="s">
        <v>49</v>
      </c>
      <c r="M735">
        <v>93</v>
      </c>
      <c r="N735">
        <v>2</v>
      </c>
      <c r="O735">
        <v>2</v>
      </c>
      <c r="P735" s="1" t="s">
        <v>51</v>
      </c>
      <c r="Q735">
        <v>4</v>
      </c>
      <c r="R735" s="1" t="s">
        <v>41</v>
      </c>
      <c r="S735">
        <v>23624</v>
      </c>
      <c r="T735">
        <v>95552</v>
      </c>
      <c r="U735">
        <v>0</v>
      </c>
      <c r="V735" s="1" t="s">
        <v>42</v>
      </c>
      <c r="W735" s="1" t="s">
        <v>35</v>
      </c>
      <c r="X735">
        <v>13</v>
      </c>
      <c r="Y735">
        <v>3</v>
      </c>
      <c r="Z735">
        <v>4</v>
      </c>
      <c r="AA735">
        <v>80</v>
      </c>
      <c r="AB735">
        <v>2</v>
      </c>
      <c r="AC735">
        <v>10</v>
      </c>
      <c r="AD735">
        <v>2</v>
      </c>
      <c r="AE735">
        <v>2</v>
      </c>
      <c r="AF735">
        <v>9</v>
      </c>
      <c r="AG735">
        <v>8</v>
      </c>
      <c r="AH735">
        <v>3</v>
      </c>
      <c r="AI735">
        <v>8</v>
      </c>
    </row>
    <row r="736" spans="1:35" x14ac:dyDescent="0.25">
      <c r="A736">
        <v>36</v>
      </c>
      <c r="B736" s="1" t="s">
        <v>35</v>
      </c>
      <c r="C736" s="1" t="s">
        <v>36</v>
      </c>
      <c r="D736">
        <v>1213</v>
      </c>
      <c r="E736" s="1" t="s">
        <v>61</v>
      </c>
      <c r="F736">
        <v>2</v>
      </c>
      <c r="G736">
        <v>1</v>
      </c>
      <c r="H736" s="1" t="s">
        <v>61</v>
      </c>
      <c r="I736">
        <v>1</v>
      </c>
      <c r="J736">
        <v>1890</v>
      </c>
      <c r="K736">
        <v>2</v>
      </c>
      <c r="L736" s="1" t="s">
        <v>39</v>
      </c>
      <c r="M736">
        <v>94</v>
      </c>
      <c r="N736">
        <v>2</v>
      </c>
      <c r="O736">
        <v>2</v>
      </c>
      <c r="P736" s="1" t="s">
        <v>61</v>
      </c>
      <c r="Q736">
        <v>4</v>
      </c>
      <c r="R736" s="1" t="s">
        <v>47</v>
      </c>
      <c r="S736">
        <v>15544</v>
      </c>
      <c r="T736">
        <v>16892</v>
      </c>
      <c r="U736">
        <v>1</v>
      </c>
      <c r="V736" s="1" t="s">
        <v>42</v>
      </c>
      <c r="W736" s="1" t="s">
        <v>35</v>
      </c>
      <c r="X736">
        <v>21</v>
      </c>
      <c r="Y736">
        <v>4</v>
      </c>
      <c r="Z736">
        <v>4</v>
      </c>
      <c r="AA736">
        <v>80</v>
      </c>
      <c r="AB736">
        <v>0</v>
      </c>
      <c r="AC736">
        <v>10</v>
      </c>
      <c r="AD736">
        <v>2</v>
      </c>
      <c r="AE736">
        <v>2</v>
      </c>
      <c r="AF736">
        <v>10</v>
      </c>
      <c r="AG736">
        <v>1</v>
      </c>
      <c r="AH736">
        <v>0</v>
      </c>
      <c r="AI736">
        <v>8</v>
      </c>
    </row>
    <row r="737" spans="1:35" x14ac:dyDescent="0.25">
      <c r="A737">
        <v>27</v>
      </c>
      <c r="B737" s="1" t="s">
        <v>35</v>
      </c>
      <c r="C737" s="1" t="s">
        <v>44</v>
      </c>
      <c r="D737">
        <v>511</v>
      </c>
      <c r="E737" s="1" t="s">
        <v>53</v>
      </c>
      <c r="F737">
        <v>2</v>
      </c>
      <c r="G737">
        <v>2</v>
      </c>
      <c r="H737" s="1" t="s">
        <v>48</v>
      </c>
      <c r="I737">
        <v>1</v>
      </c>
      <c r="J737">
        <v>1898</v>
      </c>
      <c r="K737">
        <v>1</v>
      </c>
      <c r="L737" s="1" t="s">
        <v>49</v>
      </c>
      <c r="M737">
        <v>89</v>
      </c>
      <c r="N737">
        <v>4</v>
      </c>
      <c r="O737">
        <v>2</v>
      </c>
      <c r="P737" s="1" t="s">
        <v>59</v>
      </c>
      <c r="Q737">
        <v>3</v>
      </c>
      <c r="R737" s="1" t="s">
        <v>47</v>
      </c>
      <c r="S737">
        <v>26000</v>
      </c>
      <c r="T737">
        <v>107988</v>
      </c>
      <c r="U737">
        <v>0</v>
      </c>
      <c r="V737" s="1" t="s">
        <v>42</v>
      </c>
      <c r="W737" s="1" t="s">
        <v>35</v>
      </c>
      <c r="X737">
        <v>14</v>
      </c>
      <c r="Y737">
        <v>3</v>
      </c>
      <c r="Z737">
        <v>2</v>
      </c>
      <c r="AA737">
        <v>80</v>
      </c>
      <c r="AB737">
        <v>0</v>
      </c>
      <c r="AC737">
        <v>9</v>
      </c>
      <c r="AD737">
        <v>5</v>
      </c>
      <c r="AE737">
        <v>2</v>
      </c>
      <c r="AF737">
        <v>8</v>
      </c>
      <c r="AG737">
        <v>7</v>
      </c>
      <c r="AH737">
        <v>0</v>
      </c>
      <c r="AI737">
        <v>7</v>
      </c>
    </row>
    <row r="738" spans="1:35" x14ac:dyDescent="0.25">
      <c r="A738">
        <v>48</v>
      </c>
      <c r="B738" s="1" t="s">
        <v>35</v>
      </c>
      <c r="C738" s="1" t="s">
        <v>36</v>
      </c>
      <c r="D738">
        <v>117</v>
      </c>
      <c r="E738" s="1" t="s">
        <v>37</v>
      </c>
      <c r="F738">
        <v>22</v>
      </c>
      <c r="G738">
        <v>3</v>
      </c>
      <c r="H738" s="1" t="s">
        <v>48</v>
      </c>
      <c r="I738">
        <v>1</v>
      </c>
      <c r="J738">
        <v>1900</v>
      </c>
      <c r="K738">
        <v>4</v>
      </c>
      <c r="L738" s="1" t="s">
        <v>49</v>
      </c>
      <c r="M738">
        <v>58</v>
      </c>
      <c r="N738">
        <v>3</v>
      </c>
      <c r="O738">
        <v>4</v>
      </c>
      <c r="P738" s="1" t="s">
        <v>56</v>
      </c>
      <c r="Q738">
        <v>4</v>
      </c>
      <c r="R738" s="1" t="s">
        <v>50</v>
      </c>
      <c r="S738">
        <v>68696</v>
      </c>
      <c r="T738">
        <v>9748</v>
      </c>
      <c r="U738">
        <v>3</v>
      </c>
      <c r="V738" s="1" t="s">
        <v>42</v>
      </c>
      <c r="W738" s="1" t="s">
        <v>35</v>
      </c>
      <c r="X738">
        <v>11</v>
      </c>
      <c r="Y738">
        <v>3</v>
      </c>
      <c r="Z738">
        <v>2</v>
      </c>
      <c r="AA738">
        <v>80</v>
      </c>
      <c r="AB738">
        <v>1</v>
      </c>
      <c r="AC738">
        <v>24</v>
      </c>
      <c r="AD738">
        <v>3</v>
      </c>
      <c r="AE738">
        <v>3</v>
      </c>
      <c r="AF738">
        <v>22</v>
      </c>
      <c r="AG738">
        <v>17</v>
      </c>
      <c r="AH738">
        <v>4</v>
      </c>
      <c r="AI738">
        <v>7</v>
      </c>
    </row>
    <row r="739" spans="1:35" x14ac:dyDescent="0.25">
      <c r="A739">
        <v>34</v>
      </c>
      <c r="B739" s="1" t="s">
        <v>43</v>
      </c>
      <c r="C739" s="1" t="s">
        <v>52</v>
      </c>
      <c r="D739">
        <v>967</v>
      </c>
      <c r="E739" s="1" t="s">
        <v>37</v>
      </c>
      <c r="F739">
        <v>16</v>
      </c>
      <c r="G739">
        <v>4</v>
      </c>
      <c r="H739" s="1" t="s">
        <v>60</v>
      </c>
      <c r="I739">
        <v>1</v>
      </c>
      <c r="J739">
        <v>1905</v>
      </c>
      <c r="K739">
        <v>4</v>
      </c>
      <c r="L739" s="1" t="s">
        <v>39</v>
      </c>
      <c r="M739">
        <v>85</v>
      </c>
      <c r="N739">
        <v>1</v>
      </c>
      <c r="O739">
        <v>1</v>
      </c>
      <c r="P739" s="1" t="s">
        <v>40</v>
      </c>
      <c r="Q739">
        <v>1</v>
      </c>
      <c r="R739" s="1" t="s">
        <v>41</v>
      </c>
      <c r="S739">
        <v>9228</v>
      </c>
      <c r="T739">
        <v>57840</v>
      </c>
      <c r="U739">
        <v>1</v>
      </c>
      <c r="V739" s="1" t="s">
        <v>42</v>
      </c>
      <c r="W739" s="1" t="s">
        <v>43</v>
      </c>
      <c r="X739">
        <v>23</v>
      </c>
      <c r="Y739">
        <v>4</v>
      </c>
      <c r="Z739">
        <v>2</v>
      </c>
      <c r="AA739">
        <v>80</v>
      </c>
      <c r="AB739">
        <v>1</v>
      </c>
      <c r="AC739">
        <v>5</v>
      </c>
      <c r="AD739">
        <v>2</v>
      </c>
      <c r="AE739">
        <v>3</v>
      </c>
      <c r="AF739">
        <v>5</v>
      </c>
      <c r="AG739">
        <v>2</v>
      </c>
      <c r="AH739">
        <v>3</v>
      </c>
      <c r="AI739">
        <v>0</v>
      </c>
    </row>
    <row r="740" spans="1:35" x14ac:dyDescent="0.25">
      <c r="A740">
        <v>56</v>
      </c>
      <c r="B740" s="1" t="s">
        <v>43</v>
      </c>
      <c r="C740" s="1" t="s">
        <v>44</v>
      </c>
      <c r="D740">
        <v>1162</v>
      </c>
      <c r="E740" s="1" t="s">
        <v>37</v>
      </c>
      <c r="F740">
        <v>24</v>
      </c>
      <c r="G740">
        <v>2</v>
      </c>
      <c r="H740" s="1" t="s">
        <v>38</v>
      </c>
      <c r="I740">
        <v>1</v>
      </c>
      <c r="J740">
        <v>1907</v>
      </c>
      <c r="K740">
        <v>1</v>
      </c>
      <c r="L740" s="1" t="s">
        <v>39</v>
      </c>
      <c r="M740">
        <v>97</v>
      </c>
      <c r="N740">
        <v>3</v>
      </c>
      <c r="O740">
        <v>1</v>
      </c>
      <c r="P740" s="1" t="s">
        <v>46</v>
      </c>
      <c r="Q740">
        <v>4</v>
      </c>
      <c r="R740" s="1" t="s">
        <v>47</v>
      </c>
      <c r="S740">
        <v>10348</v>
      </c>
      <c r="T740">
        <v>41044</v>
      </c>
      <c r="U740">
        <v>1</v>
      </c>
      <c r="V740" s="1" t="s">
        <v>42</v>
      </c>
      <c r="W740" s="1" t="s">
        <v>35</v>
      </c>
      <c r="X740">
        <v>16</v>
      </c>
      <c r="Y740">
        <v>3</v>
      </c>
      <c r="Z740">
        <v>4</v>
      </c>
      <c r="AA740">
        <v>80</v>
      </c>
      <c r="AB740">
        <v>0</v>
      </c>
      <c r="AC740">
        <v>5</v>
      </c>
      <c r="AD740">
        <v>3</v>
      </c>
      <c r="AE740">
        <v>3</v>
      </c>
      <c r="AF740">
        <v>4</v>
      </c>
      <c r="AG740">
        <v>2</v>
      </c>
      <c r="AH740">
        <v>1</v>
      </c>
      <c r="AI740">
        <v>0</v>
      </c>
    </row>
    <row r="741" spans="1:35" x14ac:dyDescent="0.25">
      <c r="A741">
        <v>42</v>
      </c>
      <c r="B741" s="1" t="s">
        <v>35</v>
      </c>
      <c r="C741" s="1" t="s">
        <v>44</v>
      </c>
      <c r="D741">
        <v>1396</v>
      </c>
      <c r="E741" s="1" t="s">
        <v>37</v>
      </c>
      <c r="F741">
        <v>6</v>
      </c>
      <c r="G741">
        <v>3</v>
      </c>
      <c r="H741" s="1" t="s">
        <v>48</v>
      </c>
      <c r="I741">
        <v>1</v>
      </c>
      <c r="J741">
        <v>1911</v>
      </c>
      <c r="K741">
        <v>3</v>
      </c>
      <c r="L741" s="1" t="s">
        <v>39</v>
      </c>
      <c r="M741">
        <v>83</v>
      </c>
      <c r="N741">
        <v>3</v>
      </c>
      <c r="O741">
        <v>3</v>
      </c>
      <c r="P741" s="1" t="s">
        <v>55</v>
      </c>
      <c r="Q741">
        <v>1</v>
      </c>
      <c r="R741" s="1" t="s">
        <v>41</v>
      </c>
      <c r="S741">
        <v>53392</v>
      </c>
      <c r="T741">
        <v>59368</v>
      </c>
      <c r="U741">
        <v>9</v>
      </c>
      <c r="V741" s="1" t="s">
        <v>42</v>
      </c>
      <c r="W741" s="1" t="s">
        <v>35</v>
      </c>
      <c r="X741">
        <v>13</v>
      </c>
      <c r="Y741">
        <v>3</v>
      </c>
      <c r="Z741">
        <v>2</v>
      </c>
      <c r="AA741">
        <v>80</v>
      </c>
      <c r="AB741">
        <v>1</v>
      </c>
      <c r="AC741">
        <v>18</v>
      </c>
      <c r="AD741">
        <v>3</v>
      </c>
      <c r="AE741">
        <v>4</v>
      </c>
      <c r="AF741">
        <v>13</v>
      </c>
      <c r="AG741">
        <v>7</v>
      </c>
      <c r="AH741">
        <v>5</v>
      </c>
      <c r="AI741">
        <v>7</v>
      </c>
    </row>
    <row r="742" spans="1:35" x14ac:dyDescent="0.25">
      <c r="A742">
        <v>28</v>
      </c>
      <c r="B742" s="1" t="s">
        <v>35</v>
      </c>
      <c r="C742" s="1" t="s">
        <v>36</v>
      </c>
      <c r="D742">
        <v>783</v>
      </c>
      <c r="E742" s="1" t="s">
        <v>53</v>
      </c>
      <c r="F742">
        <v>1</v>
      </c>
      <c r="G742">
        <v>2</v>
      </c>
      <c r="H742" s="1" t="s">
        <v>38</v>
      </c>
      <c r="I742">
        <v>1</v>
      </c>
      <c r="J742">
        <v>1927</v>
      </c>
      <c r="K742">
        <v>3</v>
      </c>
      <c r="L742" s="1" t="s">
        <v>39</v>
      </c>
      <c r="M742">
        <v>42</v>
      </c>
      <c r="N742">
        <v>2</v>
      </c>
      <c r="O742">
        <v>2</v>
      </c>
      <c r="P742" s="1" t="s">
        <v>59</v>
      </c>
      <c r="Q742">
        <v>4</v>
      </c>
      <c r="R742" s="1" t="s">
        <v>41</v>
      </c>
      <c r="S742">
        <v>27336</v>
      </c>
      <c r="T742">
        <v>77020</v>
      </c>
      <c r="U742">
        <v>1</v>
      </c>
      <c r="V742" s="1" t="s">
        <v>42</v>
      </c>
      <c r="W742" s="1" t="s">
        <v>43</v>
      </c>
      <c r="X742">
        <v>12</v>
      </c>
      <c r="Y742">
        <v>3</v>
      </c>
      <c r="Z742">
        <v>3</v>
      </c>
      <c r="AA742">
        <v>80</v>
      </c>
      <c r="AB742">
        <v>1</v>
      </c>
      <c r="AC742">
        <v>7</v>
      </c>
      <c r="AD742">
        <v>2</v>
      </c>
      <c r="AE742">
        <v>3</v>
      </c>
      <c r="AF742">
        <v>7</v>
      </c>
      <c r="AG742">
        <v>7</v>
      </c>
      <c r="AH742">
        <v>0</v>
      </c>
      <c r="AI742">
        <v>7</v>
      </c>
    </row>
    <row r="743" spans="1:35" x14ac:dyDescent="0.25">
      <c r="A743">
        <v>39</v>
      </c>
      <c r="B743" s="1" t="s">
        <v>35</v>
      </c>
      <c r="C743" s="1" t="s">
        <v>52</v>
      </c>
      <c r="D743">
        <v>1251</v>
      </c>
      <c r="E743" s="1" t="s">
        <v>53</v>
      </c>
      <c r="F743">
        <v>21</v>
      </c>
      <c r="G743">
        <v>4</v>
      </c>
      <c r="H743" s="1" t="s">
        <v>38</v>
      </c>
      <c r="I743">
        <v>1</v>
      </c>
      <c r="J743">
        <v>1929</v>
      </c>
      <c r="K743">
        <v>1</v>
      </c>
      <c r="L743" s="1" t="s">
        <v>49</v>
      </c>
      <c r="M743">
        <v>32</v>
      </c>
      <c r="N743">
        <v>1</v>
      </c>
      <c r="O743">
        <v>2</v>
      </c>
      <c r="P743" s="1" t="s">
        <v>59</v>
      </c>
      <c r="Q743">
        <v>3</v>
      </c>
      <c r="R743" s="1" t="s">
        <v>41</v>
      </c>
      <c r="S743">
        <v>22944</v>
      </c>
      <c r="T743">
        <v>15948</v>
      </c>
      <c r="U743">
        <v>6</v>
      </c>
      <c r="V743" s="1" t="s">
        <v>42</v>
      </c>
      <c r="W743" s="1" t="s">
        <v>35</v>
      </c>
      <c r="X743">
        <v>19</v>
      </c>
      <c r="Y743">
        <v>3</v>
      </c>
      <c r="Z743">
        <v>3</v>
      </c>
      <c r="AA743">
        <v>80</v>
      </c>
      <c r="AB743">
        <v>1</v>
      </c>
      <c r="AC743">
        <v>10</v>
      </c>
      <c r="AD743">
        <v>1</v>
      </c>
      <c r="AE743">
        <v>3</v>
      </c>
      <c r="AF743">
        <v>3</v>
      </c>
      <c r="AG743">
        <v>2</v>
      </c>
      <c r="AH743">
        <v>1</v>
      </c>
      <c r="AI743">
        <v>2</v>
      </c>
    </row>
    <row r="744" spans="1:35" x14ac:dyDescent="0.25">
      <c r="A744">
        <v>27</v>
      </c>
      <c r="B744" s="1" t="s">
        <v>35</v>
      </c>
      <c r="C744" s="1" t="s">
        <v>44</v>
      </c>
      <c r="D744">
        <v>1354</v>
      </c>
      <c r="E744" s="1" t="s">
        <v>37</v>
      </c>
      <c r="F744">
        <v>2</v>
      </c>
      <c r="G744">
        <v>4</v>
      </c>
      <c r="H744" s="1" t="s">
        <v>60</v>
      </c>
      <c r="I744">
        <v>1</v>
      </c>
      <c r="J744">
        <v>1931</v>
      </c>
      <c r="K744">
        <v>2</v>
      </c>
      <c r="L744" s="1" t="s">
        <v>39</v>
      </c>
      <c r="M744">
        <v>41</v>
      </c>
      <c r="N744">
        <v>3</v>
      </c>
      <c r="O744">
        <v>1</v>
      </c>
      <c r="P744" s="1" t="s">
        <v>40</v>
      </c>
      <c r="Q744">
        <v>2</v>
      </c>
      <c r="R744" s="1" t="s">
        <v>41</v>
      </c>
      <c r="S744">
        <v>8904</v>
      </c>
      <c r="T744">
        <v>24292</v>
      </c>
      <c r="U744">
        <v>1</v>
      </c>
      <c r="V744" s="1" t="s">
        <v>42</v>
      </c>
      <c r="W744" s="1" t="s">
        <v>35</v>
      </c>
      <c r="X744">
        <v>11</v>
      </c>
      <c r="Y744">
        <v>3</v>
      </c>
      <c r="Z744">
        <v>3</v>
      </c>
      <c r="AA744">
        <v>80</v>
      </c>
      <c r="AB744">
        <v>1</v>
      </c>
      <c r="AC744">
        <v>6</v>
      </c>
      <c r="AD744">
        <v>3</v>
      </c>
      <c r="AE744">
        <v>2</v>
      </c>
      <c r="AF744">
        <v>5</v>
      </c>
      <c r="AG744">
        <v>3</v>
      </c>
      <c r="AH744">
        <v>1</v>
      </c>
      <c r="AI744">
        <v>2</v>
      </c>
    </row>
    <row r="745" spans="1:35" x14ac:dyDescent="0.25">
      <c r="A745">
        <v>34</v>
      </c>
      <c r="B745" s="1" t="s">
        <v>35</v>
      </c>
      <c r="C745" s="1" t="s">
        <v>36</v>
      </c>
      <c r="D745">
        <v>735</v>
      </c>
      <c r="E745" s="1" t="s">
        <v>37</v>
      </c>
      <c r="F745">
        <v>22</v>
      </c>
      <c r="G745">
        <v>4</v>
      </c>
      <c r="H745" s="1" t="s">
        <v>45</v>
      </c>
      <c r="I745">
        <v>1</v>
      </c>
      <c r="J745">
        <v>1932</v>
      </c>
      <c r="K745">
        <v>3</v>
      </c>
      <c r="L745" s="1" t="s">
        <v>39</v>
      </c>
      <c r="M745">
        <v>86</v>
      </c>
      <c r="N745">
        <v>2</v>
      </c>
      <c r="O745">
        <v>2</v>
      </c>
      <c r="P745" s="1" t="s">
        <v>40</v>
      </c>
      <c r="Q745">
        <v>4</v>
      </c>
      <c r="R745" s="1" t="s">
        <v>41</v>
      </c>
      <c r="S745">
        <v>22988</v>
      </c>
      <c r="T745">
        <v>105984</v>
      </c>
      <c r="U745">
        <v>1</v>
      </c>
      <c r="V745" s="1" t="s">
        <v>42</v>
      </c>
      <c r="W745" s="1" t="s">
        <v>43</v>
      </c>
      <c r="X745">
        <v>15</v>
      </c>
      <c r="Y745">
        <v>3</v>
      </c>
      <c r="Z745">
        <v>2</v>
      </c>
      <c r="AA745">
        <v>80</v>
      </c>
      <c r="AB745">
        <v>0</v>
      </c>
      <c r="AC745">
        <v>16</v>
      </c>
      <c r="AD745">
        <v>3</v>
      </c>
      <c r="AE745">
        <v>3</v>
      </c>
      <c r="AF745">
        <v>15</v>
      </c>
      <c r="AG745">
        <v>10</v>
      </c>
      <c r="AH745">
        <v>6</v>
      </c>
      <c r="AI745">
        <v>11</v>
      </c>
    </row>
    <row r="746" spans="1:35" x14ac:dyDescent="0.25">
      <c r="A746">
        <v>28</v>
      </c>
      <c r="B746" s="1" t="s">
        <v>43</v>
      </c>
      <c r="C746" s="1" t="s">
        <v>44</v>
      </c>
      <c r="D746">
        <v>1475</v>
      </c>
      <c r="E746" s="1" t="s">
        <v>53</v>
      </c>
      <c r="F746">
        <v>13</v>
      </c>
      <c r="G746">
        <v>2</v>
      </c>
      <c r="H746" s="1" t="s">
        <v>58</v>
      </c>
      <c r="I746">
        <v>1</v>
      </c>
      <c r="J746">
        <v>1933</v>
      </c>
      <c r="K746">
        <v>4</v>
      </c>
      <c r="L746" s="1" t="s">
        <v>49</v>
      </c>
      <c r="M746">
        <v>84</v>
      </c>
      <c r="N746">
        <v>3</v>
      </c>
      <c r="O746">
        <v>2</v>
      </c>
      <c r="P746" s="1" t="s">
        <v>59</v>
      </c>
      <c r="Q746">
        <v>3</v>
      </c>
      <c r="R746" s="1" t="s">
        <v>47</v>
      </c>
      <c r="S746">
        <v>39416</v>
      </c>
      <c r="T746">
        <v>93408</v>
      </c>
      <c r="U746">
        <v>3</v>
      </c>
      <c r="V746" s="1" t="s">
        <v>42</v>
      </c>
      <c r="W746" s="1" t="s">
        <v>43</v>
      </c>
      <c r="X746">
        <v>11</v>
      </c>
      <c r="Y746">
        <v>3</v>
      </c>
      <c r="Z746">
        <v>4</v>
      </c>
      <c r="AA746">
        <v>80</v>
      </c>
      <c r="AB746">
        <v>0</v>
      </c>
      <c r="AC746">
        <v>6</v>
      </c>
      <c r="AD746">
        <v>0</v>
      </c>
      <c r="AE746">
        <v>3</v>
      </c>
      <c r="AF746">
        <v>2</v>
      </c>
      <c r="AG746">
        <v>0</v>
      </c>
      <c r="AH746">
        <v>2</v>
      </c>
      <c r="AI746">
        <v>2</v>
      </c>
    </row>
    <row r="747" spans="1:35" x14ac:dyDescent="0.25">
      <c r="A747">
        <v>47</v>
      </c>
      <c r="B747" s="1" t="s">
        <v>35</v>
      </c>
      <c r="C747" s="1" t="s">
        <v>52</v>
      </c>
      <c r="D747">
        <v>1169</v>
      </c>
      <c r="E747" s="1" t="s">
        <v>37</v>
      </c>
      <c r="F747">
        <v>14</v>
      </c>
      <c r="G747">
        <v>4</v>
      </c>
      <c r="H747" s="1" t="s">
        <v>60</v>
      </c>
      <c r="I747">
        <v>1</v>
      </c>
      <c r="J747">
        <v>1934</v>
      </c>
      <c r="K747">
        <v>3</v>
      </c>
      <c r="L747" s="1" t="s">
        <v>39</v>
      </c>
      <c r="M747">
        <v>64</v>
      </c>
      <c r="N747">
        <v>3</v>
      </c>
      <c r="O747">
        <v>2</v>
      </c>
      <c r="P747" s="1" t="s">
        <v>40</v>
      </c>
      <c r="Q747">
        <v>2</v>
      </c>
      <c r="R747" s="1" t="s">
        <v>41</v>
      </c>
      <c r="S747">
        <v>21868</v>
      </c>
      <c r="T747">
        <v>8500</v>
      </c>
      <c r="U747">
        <v>8</v>
      </c>
      <c r="V747" s="1" t="s">
        <v>42</v>
      </c>
      <c r="W747" s="1" t="s">
        <v>35</v>
      </c>
      <c r="X747">
        <v>18</v>
      </c>
      <c r="Y747">
        <v>3</v>
      </c>
      <c r="Z747">
        <v>3</v>
      </c>
      <c r="AA747">
        <v>80</v>
      </c>
      <c r="AB747">
        <v>1</v>
      </c>
      <c r="AC747">
        <v>16</v>
      </c>
      <c r="AD747">
        <v>4</v>
      </c>
      <c r="AE747">
        <v>4</v>
      </c>
      <c r="AF747">
        <v>8</v>
      </c>
      <c r="AG747">
        <v>7</v>
      </c>
      <c r="AH747">
        <v>1</v>
      </c>
      <c r="AI747">
        <v>7</v>
      </c>
    </row>
    <row r="748" spans="1:35" x14ac:dyDescent="0.25">
      <c r="A748">
        <v>56</v>
      </c>
      <c r="B748" s="1" t="s">
        <v>35</v>
      </c>
      <c r="C748" s="1" t="s">
        <v>44</v>
      </c>
      <c r="D748">
        <v>1443</v>
      </c>
      <c r="E748" s="1" t="s">
        <v>53</v>
      </c>
      <c r="F748">
        <v>11</v>
      </c>
      <c r="G748">
        <v>5</v>
      </c>
      <c r="H748" s="1" t="s">
        <v>58</v>
      </c>
      <c r="I748">
        <v>1</v>
      </c>
      <c r="J748">
        <v>1935</v>
      </c>
      <c r="K748">
        <v>4</v>
      </c>
      <c r="L748" s="1" t="s">
        <v>49</v>
      </c>
      <c r="M748">
        <v>89</v>
      </c>
      <c r="N748">
        <v>2</v>
      </c>
      <c r="O748">
        <v>2</v>
      </c>
      <c r="P748" s="1" t="s">
        <v>59</v>
      </c>
      <c r="Q748">
        <v>1</v>
      </c>
      <c r="R748" s="1" t="s">
        <v>41</v>
      </c>
      <c r="S748">
        <v>21520</v>
      </c>
      <c r="T748">
        <v>81312</v>
      </c>
      <c r="U748">
        <v>4</v>
      </c>
      <c r="V748" s="1" t="s">
        <v>42</v>
      </c>
      <c r="W748" s="1" t="s">
        <v>35</v>
      </c>
      <c r="X748">
        <v>16</v>
      </c>
      <c r="Y748">
        <v>3</v>
      </c>
      <c r="Z748">
        <v>3</v>
      </c>
      <c r="AA748">
        <v>80</v>
      </c>
      <c r="AB748">
        <v>1</v>
      </c>
      <c r="AC748">
        <v>6</v>
      </c>
      <c r="AD748">
        <v>3</v>
      </c>
      <c r="AE748">
        <v>3</v>
      </c>
      <c r="AF748">
        <v>0</v>
      </c>
      <c r="AG748">
        <v>0</v>
      </c>
      <c r="AH748">
        <v>0</v>
      </c>
      <c r="AI748">
        <v>0</v>
      </c>
    </row>
    <row r="749" spans="1:35" x14ac:dyDescent="0.25">
      <c r="A749">
        <v>39</v>
      </c>
      <c r="B749" s="1" t="s">
        <v>35</v>
      </c>
      <c r="C749" s="1" t="s">
        <v>44</v>
      </c>
      <c r="D749">
        <v>867</v>
      </c>
      <c r="E749" s="1" t="s">
        <v>37</v>
      </c>
      <c r="F749">
        <v>9</v>
      </c>
      <c r="G749">
        <v>2</v>
      </c>
      <c r="H749" s="1" t="s">
        <v>48</v>
      </c>
      <c r="I749">
        <v>1</v>
      </c>
      <c r="J749">
        <v>1936</v>
      </c>
      <c r="K749">
        <v>1</v>
      </c>
      <c r="L749" s="1" t="s">
        <v>39</v>
      </c>
      <c r="M749">
        <v>87</v>
      </c>
      <c r="N749">
        <v>3</v>
      </c>
      <c r="O749">
        <v>2</v>
      </c>
      <c r="P749" s="1" t="s">
        <v>51</v>
      </c>
      <c r="Q749">
        <v>1</v>
      </c>
      <c r="R749" s="1" t="s">
        <v>41</v>
      </c>
      <c r="S749">
        <v>20604</v>
      </c>
      <c r="T749">
        <v>49260</v>
      </c>
      <c r="U749">
        <v>1</v>
      </c>
      <c r="V749" s="1" t="s">
        <v>42</v>
      </c>
      <c r="W749" s="1" t="s">
        <v>35</v>
      </c>
      <c r="X749">
        <v>25</v>
      </c>
      <c r="Y749">
        <v>4</v>
      </c>
      <c r="Z749">
        <v>4</v>
      </c>
      <c r="AA749">
        <v>80</v>
      </c>
      <c r="AB749">
        <v>1</v>
      </c>
      <c r="AC749">
        <v>10</v>
      </c>
      <c r="AD749">
        <v>3</v>
      </c>
      <c r="AE749">
        <v>3</v>
      </c>
      <c r="AF749">
        <v>10</v>
      </c>
      <c r="AG749">
        <v>0</v>
      </c>
      <c r="AH749">
        <v>7</v>
      </c>
      <c r="AI749">
        <v>9</v>
      </c>
    </row>
    <row r="750" spans="1:35" x14ac:dyDescent="0.25">
      <c r="A750">
        <v>58</v>
      </c>
      <c r="B750" s="1" t="s">
        <v>35</v>
      </c>
      <c r="C750" s="1" t="s">
        <v>44</v>
      </c>
      <c r="D750">
        <v>605</v>
      </c>
      <c r="E750" s="1" t="s">
        <v>53</v>
      </c>
      <c r="F750">
        <v>21</v>
      </c>
      <c r="G750">
        <v>3</v>
      </c>
      <c r="H750" s="1" t="s">
        <v>38</v>
      </c>
      <c r="I750">
        <v>1</v>
      </c>
      <c r="J750">
        <v>1938</v>
      </c>
      <c r="K750">
        <v>4</v>
      </c>
      <c r="L750" s="1" t="s">
        <v>49</v>
      </c>
      <c r="M750">
        <v>72</v>
      </c>
      <c r="N750">
        <v>3</v>
      </c>
      <c r="O750">
        <v>4</v>
      </c>
      <c r="P750" s="1" t="s">
        <v>56</v>
      </c>
      <c r="Q750">
        <v>4</v>
      </c>
      <c r="R750" s="1" t="s">
        <v>41</v>
      </c>
      <c r="S750">
        <v>71500</v>
      </c>
      <c r="T750">
        <v>47044</v>
      </c>
      <c r="U750">
        <v>4</v>
      </c>
      <c r="V750" s="1" t="s">
        <v>42</v>
      </c>
      <c r="W750" s="1" t="s">
        <v>43</v>
      </c>
      <c r="X750">
        <v>13</v>
      </c>
      <c r="Y750">
        <v>3</v>
      </c>
      <c r="Z750">
        <v>3</v>
      </c>
      <c r="AA750">
        <v>80</v>
      </c>
      <c r="AB750">
        <v>1</v>
      </c>
      <c r="AC750">
        <v>29</v>
      </c>
      <c r="AD750">
        <v>2</v>
      </c>
      <c r="AE750">
        <v>2</v>
      </c>
      <c r="AF750">
        <v>1</v>
      </c>
      <c r="AG750">
        <v>0</v>
      </c>
      <c r="AH750">
        <v>0</v>
      </c>
      <c r="AI750">
        <v>0</v>
      </c>
    </row>
    <row r="751" spans="1:35" x14ac:dyDescent="0.25">
      <c r="A751">
        <v>32</v>
      </c>
      <c r="B751" s="1" t="s">
        <v>43</v>
      </c>
      <c r="C751" s="1" t="s">
        <v>36</v>
      </c>
      <c r="D751">
        <v>238</v>
      </c>
      <c r="E751" s="1" t="s">
        <v>37</v>
      </c>
      <c r="F751">
        <v>5</v>
      </c>
      <c r="G751">
        <v>2</v>
      </c>
      <c r="H751" s="1" t="s">
        <v>38</v>
      </c>
      <c r="I751">
        <v>1</v>
      </c>
      <c r="J751">
        <v>1939</v>
      </c>
      <c r="K751">
        <v>1</v>
      </c>
      <c r="L751" s="1" t="s">
        <v>49</v>
      </c>
      <c r="M751">
        <v>47</v>
      </c>
      <c r="N751">
        <v>4</v>
      </c>
      <c r="O751">
        <v>1</v>
      </c>
      <c r="P751" s="1" t="s">
        <v>40</v>
      </c>
      <c r="Q751">
        <v>3</v>
      </c>
      <c r="R751" s="1" t="s">
        <v>47</v>
      </c>
      <c r="S751">
        <v>9728</v>
      </c>
      <c r="T751">
        <v>61272</v>
      </c>
      <c r="U751">
        <v>3</v>
      </c>
      <c r="V751" s="1" t="s">
        <v>42</v>
      </c>
      <c r="W751" s="1" t="s">
        <v>43</v>
      </c>
      <c r="X751">
        <v>14</v>
      </c>
      <c r="Y751">
        <v>3</v>
      </c>
      <c r="Z751">
        <v>1</v>
      </c>
      <c r="AA751">
        <v>80</v>
      </c>
      <c r="AB751">
        <v>0</v>
      </c>
      <c r="AC751">
        <v>8</v>
      </c>
      <c r="AD751">
        <v>2</v>
      </c>
      <c r="AE751">
        <v>3</v>
      </c>
      <c r="AF751">
        <v>4</v>
      </c>
      <c r="AG751">
        <v>1</v>
      </c>
      <c r="AH751">
        <v>0</v>
      </c>
      <c r="AI751">
        <v>3</v>
      </c>
    </row>
    <row r="752" spans="1:35" x14ac:dyDescent="0.25">
      <c r="A752">
        <v>42</v>
      </c>
      <c r="B752" s="1" t="s">
        <v>35</v>
      </c>
      <c r="C752" s="1" t="s">
        <v>44</v>
      </c>
      <c r="D752">
        <v>419</v>
      </c>
      <c r="E752" s="1" t="s">
        <v>53</v>
      </c>
      <c r="F752">
        <v>12</v>
      </c>
      <c r="G752">
        <v>4</v>
      </c>
      <c r="H752" s="1" t="s">
        <v>58</v>
      </c>
      <c r="I752">
        <v>1</v>
      </c>
      <c r="J752">
        <v>1943</v>
      </c>
      <c r="K752">
        <v>2</v>
      </c>
      <c r="L752" s="1" t="s">
        <v>39</v>
      </c>
      <c r="M752">
        <v>77</v>
      </c>
      <c r="N752">
        <v>3</v>
      </c>
      <c r="O752">
        <v>2</v>
      </c>
      <c r="P752" s="1" t="s">
        <v>59</v>
      </c>
      <c r="Q752">
        <v>4</v>
      </c>
      <c r="R752" s="1" t="s">
        <v>50</v>
      </c>
      <c r="S752">
        <v>20348</v>
      </c>
      <c r="T752">
        <v>11600</v>
      </c>
      <c r="U752">
        <v>3</v>
      </c>
      <c r="V752" s="1" t="s">
        <v>42</v>
      </c>
      <c r="W752" s="1" t="s">
        <v>43</v>
      </c>
      <c r="X752">
        <v>12</v>
      </c>
      <c r="Y752">
        <v>3</v>
      </c>
      <c r="Z752">
        <v>3</v>
      </c>
      <c r="AA752">
        <v>80</v>
      </c>
      <c r="AB752">
        <v>2</v>
      </c>
      <c r="AC752">
        <v>14</v>
      </c>
      <c r="AD752">
        <v>4</v>
      </c>
      <c r="AE752">
        <v>3</v>
      </c>
      <c r="AF752">
        <v>0</v>
      </c>
      <c r="AG752">
        <v>0</v>
      </c>
      <c r="AH752">
        <v>0</v>
      </c>
      <c r="AI752">
        <v>0</v>
      </c>
    </row>
    <row r="753" spans="1:35" x14ac:dyDescent="0.25">
      <c r="A753">
        <v>35</v>
      </c>
      <c r="B753" s="1" t="s">
        <v>35</v>
      </c>
      <c r="C753" s="1" t="s">
        <v>44</v>
      </c>
      <c r="D753">
        <v>682</v>
      </c>
      <c r="E753" s="1" t="s">
        <v>53</v>
      </c>
      <c r="F753">
        <v>18</v>
      </c>
      <c r="G753">
        <v>4</v>
      </c>
      <c r="H753" s="1" t="s">
        <v>48</v>
      </c>
      <c r="I753">
        <v>1</v>
      </c>
      <c r="J753">
        <v>1945</v>
      </c>
      <c r="K753">
        <v>2</v>
      </c>
      <c r="L753" s="1" t="s">
        <v>39</v>
      </c>
      <c r="M753">
        <v>71</v>
      </c>
      <c r="N753">
        <v>3</v>
      </c>
      <c r="O753">
        <v>2</v>
      </c>
      <c r="P753" s="1" t="s">
        <v>59</v>
      </c>
      <c r="Q753">
        <v>1</v>
      </c>
      <c r="R753" s="1" t="s">
        <v>41</v>
      </c>
      <c r="S753">
        <v>22244</v>
      </c>
      <c r="T753">
        <v>63900</v>
      </c>
      <c r="U753">
        <v>0</v>
      </c>
      <c r="V753" s="1" t="s">
        <v>42</v>
      </c>
      <c r="W753" s="1" t="s">
        <v>35</v>
      </c>
      <c r="X753">
        <v>16</v>
      </c>
      <c r="Y753">
        <v>3</v>
      </c>
      <c r="Z753">
        <v>4</v>
      </c>
      <c r="AA753">
        <v>80</v>
      </c>
      <c r="AB753">
        <v>1</v>
      </c>
      <c r="AC753">
        <v>6</v>
      </c>
      <c r="AD753">
        <v>2</v>
      </c>
      <c r="AE753">
        <v>1</v>
      </c>
      <c r="AF753">
        <v>5</v>
      </c>
      <c r="AG753">
        <v>3</v>
      </c>
      <c r="AH753">
        <v>0</v>
      </c>
      <c r="AI753">
        <v>4</v>
      </c>
    </row>
    <row r="754" spans="1:35" x14ac:dyDescent="0.25">
      <c r="A754">
        <v>28</v>
      </c>
      <c r="B754" s="1" t="s">
        <v>35</v>
      </c>
      <c r="C754" s="1" t="s">
        <v>52</v>
      </c>
      <c r="D754">
        <v>1103</v>
      </c>
      <c r="E754" s="1" t="s">
        <v>37</v>
      </c>
      <c r="F754">
        <v>16</v>
      </c>
      <c r="G754">
        <v>3</v>
      </c>
      <c r="H754" s="1" t="s">
        <v>48</v>
      </c>
      <c r="I754">
        <v>1</v>
      </c>
      <c r="J754">
        <v>1947</v>
      </c>
      <c r="K754">
        <v>3</v>
      </c>
      <c r="L754" s="1" t="s">
        <v>39</v>
      </c>
      <c r="M754">
        <v>49</v>
      </c>
      <c r="N754">
        <v>3</v>
      </c>
      <c r="O754">
        <v>1</v>
      </c>
      <c r="P754" s="1" t="s">
        <v>40</v>
      </c>
      <c r="Q754">
        <v>3</v>
      </c>
      <c r="R754" s="1" t="s">
        <v>47</v>
      </c>
      <c r="S754">
        <v>8576</v>
      </c>
      <c r="T754">
        <v>8488</v>
      </c>
      <c r="U754">
        <v>1</v>
      </c>
      <c r="V754" s="1" t="s">
        <v>42</v>
      </c>
      <c r="W754" s="1" t="s">
        <v>35</v>
      </c>
      <c r="X754">
        <v>14</v>
      </c>
      <c r="Y754">
        <v>3</v>
      </c>
      <c r="Z754">
        <v>3</v>
      </c>
      <c r="AA754">
        <v>80</v>
      </c>
      <c r="AB754">
        <v>0</v>
      </c>
      <c r="AC754">
        <v>5</v>
      </c>
      <c r="AD754">
        <v>3</v>
      </c>
      <c r="AE754">
        <v>2</v>
      </c>
      <c r="AF754">
        <v>5</v>
      </c>
      <c r="AG754">
        <v>3</v>
      </c>
      <c r="AH754">
        <v>1</v>
      </c>
      <c r="AI754">
        <v>4</v>
      </c>
    </row>
    <row r="755" spans="1:35" x14ac:dyDescent="0.25">
      <c r="A755">
        <v>31</v>
      </c>
      <c r="B755" s="1" t="s">
        <v>35</v>
      </c>
      <c r="C755" s="1" t="s">
        <v>52</v>
      </c>
      <c r="D755">
        <v>976</v>
      </c>
      <c r="E755" s="1" t="s">
        <v>37</v>
      </c>
      <c r="F755">
        <v>3</v>
      </c>
      <c r="G755">
        <v>2</v>
      </c>
      <c r="H755" s="1" t="s">
        <v>48</v>
      </c>
      <c r="I755">
        <v>1</v>
      </c>
      <c r="J755">
        <v>1948</v>
      </c>
      <c r="K755">
        <v>3</v>
      </c>
      <c r="L755" s="1" t="s">
        <v>39</v>
      </c>
      <c r="M755">
        <v>48</v>
      </c>
      <c r="N755">
        <v>3</v>
      </c>
      <c r="O755">
        <v>1</v>
      </c>
      <c r="P755" s="1" t="s">
        <v>40</v>
      </c>
      <c r="Q755">
        <v>1</v>
      </c>
      <c r="R755" s="1" t="s">
        <v>50</v>
      </c>
      <c r="S755">
        <v>12260</v>
      </c>
      <c r="T755">
        <v>15980</v>
      </c>
      <c r="U755">
        <v>1</v>
      </c>
      <c r="V755" s="1" t="s">
        <v>42</v>
      </c>
      <c r="W755" s="1" t="s">
        <v>43</v>
      </c>
      <c r="X755">
        <v>13</v>
      </c>
      <c r="Y755">
        <v>3</v>
      </c>
      <c r="Z755">
        <v>4</v>
      </c>
      <c r="AA755">
        <v>80</v>
      </c>
      <c r="AB755">
        <v>1</v>
      </c>
      <c r="AC755">
        <v>4</v>
      </c>
      <c r="AD755">
        <v>3</v>
      </c>
      <c r="AE755">
        <v>4</v>
      </c>
      <c r="AF755">
        <v>4</v>
      </c>
      <c r="AG755">
        <v>2</v>
      </c>
      <c r="AH755">
        <v>2</v>
      </c>
      <c r="AI755">
        <v>3</v>
      </c>
    </row>
    <row r="756" spans="1:35" x14ac:dyDescent="0.25">
      <c r="A756">
        <v>36</v>
      </c>
      <c r="B756" s="1" t="s">
        <v>35</v>
      </c>
      <c r="C756" s="1" t="s">
        <v>52</v>
      </c>
      <c r="D756">
        <v>1351</v>
      </c>
      <c r="E756" s="1" t="s">
        <v>37</v>
      </c>
      <c r="F756">
        <v>9</v>
      </c>
      <c r="G756">
        <v>4</v>
      </c>
      <c r="H756" s="1" t="s">
        <v>38</v>
      </c>
      <c r="I756">
        <v>1</v>
      </c>
      <c r="J756">
        <v>1949</v>
      </c>
      <c r="K756">
        <v>1</v>
      </c>
      <c r="L756" s="1" t="s">
        <v>39</v>
      </c>
      <c r="M756">
        <v>66</v>
      </c>
      <c r="N756">
        <v>4</v>
      </c>
      <c r="O756">
        <v>1</v>
      </c>
      <c r="P756" s="1" t="s">
        <v>46</v>
      </c>
      <c r="Q756">
        <v>2</v>
      </c>
      <c r="R756" s="1" t="s">
        <v>41</v>
      </c>
      <c r="S756">
        <v>11240</v>
      </c>
      <c r="T756">
        <v>36952</v>
      </c>
      <c r="U756">
        <v>1</v>
      </c>
      <c r="V756" s="1" t="s">
        <v>42</v>
      </c>
      <c r="W756" s="1" t="s">
        <v>35</v>
      </c>
      <c r="X756">
        <v>22</v>
      </c>
      <c r="Y756">
        <v>4</v>
      </c>
      <c r="Z756">
        <v>2</v>
      </c>
      <c r="AA756">
        <v>80</v>
      </c>
      <c r="AB756">
        <v>0</v>
      </c>
      <c r="AC756">
        <v>5</v>
      </c>
      <c r="AD756">
        <v>3</v>
      </c>
      <c r="AE756">
        <v>3</v>
      </c>
      <c r="AF756">
        <v>5</v>
      </c>
      <c r="AG756">
        <v>4</v>
      </c>
      <c r="AH756">
        <v>0</v>
      </c>
      <c r="AI756">
        <v>2</v>
      </c>
    </row>
    <row r="757" spans="1:35" x14ac:dyDescent="0.25">
      <c r="A757">
        <v>34</v>
      </c>
      <c r="B757" s="1" t="s">
        <v>35</v>
      </c>
      <c r="C757" s="1" t="s">
        <v>44</v>
      </c>
      <c r="D757">
        <v>937</v>
      </c>
      <c r="E757" s="1" t="s">
        <v>53</v>
      </c>
      <c r="F757">
        <v>1</v>
      </c>
      <c r="G757">
        <v>3</v>
      </c>
      <c r="H757" s="1" t="s">
        <v>58</v>
      </c>
      <c r="I757">
        <v>1</v>
      </c>
      <c r="J757">
        <v>1950</v>
      </c>
      <c r="K757">
        <v>1</v>
      </c>
      <c r="L757" s="1" t="s">
        <v>39</v>
      </c>
      <c r="M757">
        <v>32</v>
      </c>
      <c r="N757">
        <v>3</v>
      </c>
      <c r="O757">
        <v>3</v>
      </c>
      <c r="P757" s="1" t="s">
        <v>59</v>
      </c>
      <c r="Q757">
        <v>4</v>
      </c>
      <c r="R757" s="1" t="s">
        <v>47</v>
      </c>
      <c r="S757">
        <v>39552</v>
      </c>
      <c r="T757">
        <v>27080</v>
      </c>
      <c r="U757">
        <v>1</v>
      </c>
      <c r="V757" s="1" t="s">
        <v>42</v>
      </c>
      <c r="W757" s="1" t="s">
        <v>35</v>
      </c>
      <c r="X757">
        <v>21</v>
      </c>
      <c r="Y757">
        <v>4</v>
      </c>
      <c r="Z757">
        <v>1</v>
      </c>
      <c r="AA757">
        <v>80</v>
      </c>
      <c r="AB757">
        <v>0</v>
      </c>
      <c r="AC757">
        <v>14</v>
      </c>
      <c r="AD757">
        <v>3</v>
      </c>
      <c r="AE757">
        <v>2</v>
      </c>
      <c r="AF757">
        <v>14</v>
      </c>
      <c r="AG757">
        <v>8</v>
      </c>
      <c r="AH757">
        <v>2</v>
      </c>
      <c r="AI757">
        <v>1</v>
      </c>
    </row>
    <row r="758" spans="1:35" x14ac:dyDescent="0.25">
      <c r="A758">
        <v>34</v>
      </c>
      <c r="B758" s="1" t="s">
        <v>35</v>
      </c>
      <c r="C758" s="1" t="s">
        <v>44</v>
      </c>
      <c r="D758">
        <v>1239</v>
      </c>
      <c r="E758" s="1" t="s">
        <v>53</v>
      </c>
      <c r="F758">
        <v>13</v>
      </c>
      <c r="G758">
        <v>4</v>
      </c>
      <c r="H758" s="1" t="s">
        <v>48</v>
      </c>
      <c r="I758">
        <v>1</v>
      </c>
      <c r="J758">
        <v>1951</v>
      </c>
      <c r="K758">
        <v>4</v>
      </c>
      <c r="L758" s="1" t="s">
        <v>39</v>
      </c>
      <c r="M758">
        <v>39</v>
      </c>
      <c r="N758">
        <v>3</v>
      </c>
      <c r="O758">
        <v>3</v>
      </c>
      <c r="P758" s="1" t="s">
        <v>59</v>
      </c>
      <c r="Q758">
        <v>3</v>
      </c>
      <c r="R758" s="1" t="s">
        <v>50</v>
      </c>
      <c r="S758">
        <v>34512</v>
      </c>
      <c r="T758">
        <v>91656</v>
      </c>
      <c r="U758">
        <v>1</v>
      </c>
      <c r="V758" s="1" t="s">
        <v>42</v>
      </c>
      <c r="W758" s="1" t="s">
        <v>35</v>
      </c>
      <c r="X758">
        <v>18</v>
      </c>
      <c r="Y758">
        <v>3</v>
      </c>
      <c r="Z758">
        <v>3</v>
      </c>
      <c r="AA758">
        <v>80</v>
      </c>
      <c r="AB758">
        <v>1</v>
      </c>
      <c r="AC758">
        <v>9</v>
      </c>
      <c r="AD758">
        <v>2</v>
      </c>
      <c r="AE758">
        <v>2</v>
      </c>
      <c r="AF758">
        <v>8</v>
      </c>
      <c r="AG758">
        <v>7</v>
      </c>
      <c r="AH758">
        <v>1</v>
      </c>
      <c r="AI758">
        <v>1</v>
      </c>
    </row>
    <row r="759" spans="1:35" x14ac:dyDescent="0.25">
      <c r="A759">
        <v>26</v>
      </c>
      <c r="B759" s="1" t="s">
        <v>35</v>
      </c>
      <c r="C759" s="1" t="s">
        <v>44</v>
      </c>
      <c r="D759">
        <v>157</v>
      </c>
      <c r="E759" s="1" t="s">
        <v>37</v>
      </c>
      <c r="F759">
        <v>1</v>
      </c>
      <c r="G759">
        <v>3</v>
      </c>
      <c r="H759" s="1" t="s">
        <v>48</v>
      </c>
      <c r="I759">
        <v>1</v>
      </c>
      <c r="J759">
        <v>1952</v>
      </c>
      <c r="K759">
        <v>3</v>
      </c>
      <c r="L759" s="1" t="s">
        <v>39</v>
      </c>
      <c r="M759">
        <v>95</v>
      </c>
      <c r="N759">
        <v>3</v>
      </c>
      <c r="O759">
        <v>1</v>
      </c>
      <c r="P759" s="1" t="s">
        <v>46</v>
      </c>
      <c r="Q759">
        <v>1</v>
      </c>
      <c r="R759" s="1" t="s">
        <v>47</v>
      </c>
      <c r="S759">
        <v>11468</v>
      </c>
      <c r="T759">
        <v>80024</v>
      </c>
      <c r="U759">
        <v>0</v>
      </c>
      <c r="V759" s="1" t="s">
        <v>42</v>
      </c>
      <c r="W759" s="1" t="s">
        <v>35</v>
      </c>
      <c r="X759">
        <v>13</v>
      </c>
      <c r="Y759">
        <v>3</v>
      </c>
      <c r="Z759">
        <v>4</v>
      </c>
      <c r="AA759">
        <v>80</v>
      </c>
      <c r="AB759">
        <v>0</v>
      </c>
      <c r="AC759">
        <v>8</v>
      </c>
      <c r="AD759">
        <v>6</v>
      </c>
      <c r="AE759">
        <v>2</v>
      </c>
      <c r="AF759">
        <v>7</v>
      </c>
      <c r="AG759">
        <v>7</v>
      </c>
      <c r="AH759">
        <v>7</v>
      </c>
      <c r="AI759">
        <v>6</v>
      </c>
    </row>
    <row r="760" spans="1:35" x14ac:dyDescent="0.25">
      <c r="A760">
        <v>38</v>
      </c>
      <c r="B760" s="1" t="s">
        <v>35</v>
      </c>
      <c r="C760" s="1" t="s">
        <v>44</v>
      </c>
      <c r="D760">
        <v>1404</v>
      </c>
      <c r="E760" s="1" t="s">
        <v>53</v>
      </c>
      <c r="F760">
        <v>1</v>
      </c>
      <c r="G760">
        <v>3</v>
      </c>
      <c r="H760" s="1" t="s">
        <v>38</v>
      </c>
      <c r="I760">
        <v>1</v>
      </c>
      <c r="J760">
        <v>1961</v>
      </c>
      <c r="K760">
        <v>1</v>
      </c>
      <c r="L760" s="1" t="s">
        <v>39</v>
      </c>
      <c r="M760">
        <v>59</v>
      </c>
      <c r="N760">
        <v>2</v>
      </c>
      <c r="O760">
        <v>1</v>
      </c>
      <c r="P760" s="1" t="s">
        <v>54</v>
      </c>
      <c r="Q760">
        <v>1</v>
      </c>
      <c r="R760" s="1" t="s">
        <v>47</v>
      </c>
      <c r="S760">
        <v>11432</v>
      </c>
      <c r="T760">
        <v>45892</v>
      </c>
      <c r="U760">
        <v>4</v>
      </c>
      <c r="V760" s="1" t="s">
        <v>42</v>
      </c>
      <c r="W760" s="1" t="s">
        <v>35</v>
      </c>
      <c r="X760">
        <v>14</v>
      </c>
      <c r="Y760">
        <v>3</v>
      </c>
      <c r="Z760">
        <v>1</v>
      </c>
      <c r="AA760">
        <v>80</v>
      </c>
      <c r="AB760">
        <v>0</v>
      </c>
      <c r="AC760">
        <v>20</v>
      </c>
      <c r="AD760">
        <v>3</v>
      </c>
      <c r="AE760">
        <v>2</v>
      </c>
      <c r="AF760">
        <v>1</v>
      </c>
      <c r="AG760">
        <v>0</v>
      </c>
      <c r="AH760">
        <v>0</v>
      </c>
      <c r="AI760">
        <v>0</v>
      </c>
    </row>
    <row r="761" spans="1:35" x14ac:dyDescent="0.25">
      <c r="A761">
        <v>35</v>
      </c>
      <c r="B761" s="1" t="s">
        <v>35</v>
      </c>
      <c r="C761" s="1" t="s">
        <v>44</v>
      </c>
      <c r="D761">
        <v>1224</v>
      </c>
      <c r="E761" s="1" t="s">
        <v>53</v>
      </c>
      <c r="F761">
        <v>7</v>
      </c>
      <c r="G761">
        <v>4</v>
      </c>
      <c r="H761" s="1" t="s">
        <v>38</v>
      </c>
      <c r="I761">
        <v>1</v>
      </c>
      <c r="J761">
        <v>1962</v>
      </c>
      <c r="K761">
        <v>3</v>
      </c>
      <c r="L761" s="1" t="s">
        <v>49</v>
      </c>
      <c r="M761">
        <v>55</v>
      </c>
      <c r="N761">
        <v>3</v>
      </c>
      <c r="O761">
        <v>2</v>
      </c>
      <c r="P761" s="1" t="s">
        <v>59</v>
      </c>
      <c r="Q761">
        <v>4</v>
      </c>
      <c r="R761" s="1" t="s">
        <v>41</v>
      </c>
      <c r="S761">
        <v>20816</v>
      </c>
      <c r="T761">
        <v>54344</v>
      </c>
      <c r="U761">
        <v>1</v>
      </c>
      <c r="V761" s="1" t="s">
        <v>42</v>
      </c>
      <c r="W761" s="1" t="s">
        <v>43</v>
      </c>
      <c r="X761">
        <v>11</v>
      </c>
      <c r="Y761">
        <v>3</v>
      </c>
      <c r="Z761">
        <v>4</v>
      </c>
      <c r="AA761">
        <v>80</v>
      </c>
      <c r="AB761">
        <v>0</v>
      </c>
      <c r="AC761">
        <v>10</v>
      </c>
      <c r="AD761">
        <v>2</v>
      </c>
      <c r="AE761">
        <v>3</v>
      </c>
      <c r="AF761">
        <v>10</v>
      </c>
      <c r="AG761">
        <v>8</v>
      </c>
      <c r="AH761">
        <v>0</v>
      </c>
      <c r="AI761">
        <v>9</v>
      </c>
    </row>
    <row r="762" spans="1:35" x14ac:dyDescent="0.25">
      <c r="A762">
        <v>27</v>
      </c>
      <c r="B762" s="1" t="s">
        <v>35</v>
      </c>
      <c r="C762" s="1" t="s">
        <v>44</v>
      </c>
      <c r="D762">
        <v>954</v>
      </c>
      <c r="E762" s="1" t="s">
        <v>53</v>
      </c>
      <c r="F762">
        <v>9</v>
      </c>
      <c r="G762">
        <v>3</v>
      </c>
      <c r="H762" s="1" t="s">
        <v>58</v>
      </c>
      <c r="I762">
        <v>1</v>
      </c>
      <c r="J762">
        <v>1965</v>
      </c>
      <c r="K762">
        <v>4</v>
      </c>
      <c r="L762" s="1" t="s">
        <v>39</v>
      </c>
      <c r="M762">
        <v>44</v>
      </c>
      <c r="N762">
        <v>3</v>
      </c>
      <c r="O762">
        <v>2</v>
      </c>
      <c r="P762" s="1" t="s">
        <v>59</v>
      </c>
      <c r="Q762">
        <v>4</v>
      </c>
      <c r="R762" s="1" t="s">
        <v>47</v>
      </c>
      <c r="S762">
        <v>16420</v>
      </c>
      <c r="T762">
        <v>20396</v>
      </c>
      <c r="U762">
        <v>1</v>
      </c>
      <c r="V762" s="1" t="s">
        <v>42</v>
      </c>
      <c r="W762" s="1" t="s">
        <v>35</v>
      </c>
      <c r="X762">
        <v>14</v>
      </c>
      <c r="Y762">
        <v>3</v>
      </c>
      <c r="Z762">
        <v>1</v>
      </c>
      <c r="AA762">
        <v>80</v>
      </c>
      <c r="AB762">
        <v>0</v>
      </c>
      <c r="AC762">
        <v>7</v>
      </c>
      <c r="AD762">
        <v>5</v>
      </c>
      <c r="AE762">
        <v>3</v>
      </c>
      <c r="AF762">
        <v>7</v>
      </c>
      <c r="AG762">
        <v>7</v>
      </c>
      <c r="AH762">
        <v>0</v>
      </c>
      <c r="AI762">
        <v>7</v>
      </c>
    </row>
    <row r="763" spans="1:35" x14ac:dyDescent="0.25">
      <c r="A763">
        <v>32</v>
      </c>
      <c r="B763" s="1" t="s">
        <v>35</v>
      </c>
      <c r="C763" s="1" t="s">
        <v>44</v>
      </c>
      <c r="D763">
        <v>1373</v>
      </c>
      <c r="E763" s="1" t="s">
        <v>37</v>
      </c>
      <c r="F763">
        <v>5</v>
      </c>
      <c r="G763">
        <v>4</v>
      </c>
      <c r="H763" s="1" t="s">
        <v>38</v>
      </c>
      <c r="I763">
        <v>1</v>
      </c>
      <c r="J763">
        <v>1966</v>
      </c>
      <c r="K763">
        <v>4</v>
      </c>
      <c r="L763" s="1" t="s">
        <v>39</v>
      </c>
      <c r="M763">
        <v>56</v>
      </c>
      <c r="N763">
        <v>2</v>
      </c>
      <c r="O763">
        <v>2</v>
      </c>
      <c r="P763" s="1" t="s">
        <v>51</v>
      </c>
      <c r="Q763">
        <v>4</v>
      </c>
      <c r="R763" s="1" t="s">
        <v>47</v>
      </c>
      <c r="S763">
        <v>38716</v>
      </c>
      <c r="T763">
        <v>40552</v>
      </c>
      <c r="U763">
        <v>8</v>
      </c>
      <c r="V763" s="1" t="s">
        <v>42</v>
      </c>
      <c r="W763" s="1" t="s">
        <v>35</v>
      </c>
      <c r="X763">
        <v>24</v>
      </c>
      <c r="Y763">
        <v>4</v>
      </c>
      <c r="Z763">
        <v>2</v>
      </c>
      <c r="AA763">
        <v>80</v>
      </c>
      <c r="AB763">
        <v>0</v>
      </c>
      <c r="AC763">
        <v>8</v>
      </c>
      <c r="AD763">
        <v>1</v>
      </c>
      <c r="AE763">
        <v>3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31</v>
      </c>
      <c r="B764" s="1" t="s">
        <v>43</v>
      </c>
      <c r="C764" s="1" t="s">
        <v>36</v>
      </c>
      <c r="D764">
        <v>754</v>
      </c>
      <c r="E764" s="1" t="s">
        <v>53</v>
      </c>
      <c r="F764">
        <v>26</v>
      </c>
      <c r="G764">
        <v>4</v>
      </c>
      <c r="H764" s="1" t="s">
        <v>58</v>
      </c>
      <c r="I764">
        <v>1</v>
      </c>
      <c r="J764">
        <v>1967</v>
      </c>
      <c r="K764">
        <v>1</v>
      </c>
      <c r="L764" s="1" t="s">
        <v>39</v>
      </c>
      <c r="M764">
        <v>63</v>
      </c>
      <c r="N764">
        <v>3</v>
      </c>
      <c r="O764">
        <v>2</v>
      </c>
      <c r="P764" s="1" t="s">
        <v>59</v>
      </c>
      <c r="Q764">
        <v>4</v>
      </c>
      <c r="R764" s="1" t="s">
        <v>41</v>
      </c>
      <c r="S764">
        <v>22468</v>
      </c>
      <c r="T764">
        <v>84300</v>
      </c>
      <c r="U764">
        <v>1</v>
      </c>
      <c r="V764" s="1" t="s">
        <v>42</v>
      </c>
      <c r="W764" s="1" t="s">
        <v>43</v>
      </c>
      <c r="X764">
        <v>11</v>
      </c>
      <c r="Y764">
        <v>3</v>
      </c>
      <c r="Z764">
        <v>3</v>
      </c>
      <c r="AA764">
        <v>80</v>
      </c>
      <c r="AB764">
        <v>0</v>
      </c>
      <c r="AC764">
        <v>10</v>
      </c>
      <c r="AD764">
        <v>4</v>
      </c>
      <c r="AE764">
        <v>3</v>
      </c>
      <c r="AF764">
        <v>10</v>
      </c>
      <c r="AG764">
        <v>7</v>
      </c>
      <c r="AH764">
        <v>0</v>
      </c>
      <c r="AI764">
        <v>8</v>
      </c>
    </row>
    <row r="765" spans="1:35" x14ac:dyDescent="0.25">
      <c r="A765">
        <v>53</v>
      </c>
      <c r="B765" s="1" t="s">
        <v>43</v>
      </c>
      <c r="C765" s="1" t="s">
        <v>44</v>
      </c>
      <c r="D765">
        <v>1168</v>
      </c>
      <c r="E765" s="1" t="s">
        <v>53</v>
      </c>
      <c r="F765">
        <v>24</v>
      </c>
      <c r="G765">
        <v>4</v>
      </c>
      <c r="H765" s="1" t="s">
        <v>38</v>
      </c>
      <c r="I765">
        <v>1</v>
      </c>
      <c r="J765">
        <v>1968</v>
      </c>
      <c r="K765">
        <v>1</v>
      </c>
      <c r="L765" s="1" t="s">
        <v>39</v>
      </c>
      <c r="M765">
        <v>66</v>
      </c>
      <c r="N765">
        <v>3</v>
      </c>
      <c r="O765">
        <v>3</v>
      </c>
      <c r="P765" s="1" t="s">
        <v>59</v>
      </c>
      <c r="Q765">
        <v>1</v>
      </c>
      <c r="R765" s="1" t="s">
        <v>47</v>
      </c>
      <c r="S765">
        <v>41792</v>
      </c>
      <c r="T765">
        <v>23372</v>
      </c>
      <c r="U765">
        <v>6</v>
      </c>
      <c r="V765" s="1" t="s">
        <v>42</v>
      </c>
      <c r="W765" s="1" t="s">
        <v>43</v>
      </c>
      <c r="X765">
        <v>13</v>
      </c>
      <c r="Y765">
        <v>3</v>
      </c>
      <c r="Z765">
        <v>2</v>
      </c>
      <c r="AA765">
        <v>80</v>
      </c>
      <c r="AB765">
        <v>0</v>
      </c>
      <c r="AC765">
        <v>15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</row>
    <row r="766" spans="1:35" x14ac:dyDescent="0.25">
      <c r="A766">
        <v>54</v>
      </c>
      <c r="B766" s="1" t="s">
        <v>35</v>
      </c>
      <c r="C766" s="1" t="s">
        <v>44</v>
      </c>
      <c r="D766">
        <v>155</v>
      </c>
      <c r="E766" s="1" t="s">
        <v>37</v>
      </c>
      <c r="F766">
        <v>9</v>
      </c>
      <c r="G766">
        <v>2</v>
      </c>
      <c r="H766" s="1" t="s">
        <v>38</v>
      </c>
      <c r="I766">
        <v>1</v>
      </c>
      <c r="J766">
        <v>1969</v>
      </c>
      <c r="K766">
        <v>1</v>
      </c>
      <c r="L766" s="1" t="s">
        <v>49</v>
      </c>
      <c r="M766">
        <v>67</v>
      </c>
      <c r="N766">
        <v>3</v>
      </c>
      <c r="O766">
        <v>2</v>
      </c>
      <c r="P766" s="1" t="s">
        <v>40</v>
      </c>
      <c r="Q766">
        <v>3</v>
      </c>
      <c r="R766" s="1" t="s">
        <v>41</v>
      </c>
      <c r="S766">
        <v>11588</v>
      </c>
      <c r="T766">
        <v>89896</v>
      </c>
      <c r="U766">
        <v>3</v>
      </c>
      <c r="V766" s="1" t="s">
        <v>42</v>
      </c>
      <c r="W766" s="1" t="s">
        <v>35</v>
      </c>
      <c r="X766">
        <v>11</v>
      </c>
      <c r="Y766">
        <v>3</v>
      </c>
      <c r="Z766">
        <v>3</v>
      </c>
      <c r="AA766">
        <v>80</v>
      </c>
      <c r="AB766">
        <v>2</v>
      </c>
      <c r="AC766">
        <v>9</v>
      </c>
      <c r="AD766">
        <v>6</v>
      </c>
      <c r="AE766">
        <v>2</v>
      </c>
      <c r="AF766">
        <v>4</v>
      </c>
      <c r="AG766">
        <v>3</v>
      </c>
      <c r="AH766">
        <v>2</v>
      </c>
      <c r="AI766">
        <v>3</v>
      </c>
    </row>
    <row r="767" spans="1:35" x14ac:dyDescent="0.25">
      <c r="A767">
        <v>33</v>
      </c>
      <c r="B767" s="1" t="s">
        <v>35</v>
      </c>
      <c r="C767" s="1" t="s">
        <v>36</v>
      </c>
      <c r="D767">
        <v>1303</v>
      </c>
      <c r="E767" s="1" t="s">
        <v>37</v>
      </c>
      <c r="F767">
        <v>7</v>
      </c>
      <c r="G767">
        <v>2</v>
      </c>
      <c r="H767" s="1" t="s">
        <v>38</v>
      </c>
      <c r="I767">
        <v>1</v>
      </c>
      <c r="J767">
        <v>1970</v>
      </c>
      <c r="K767">
        <v>4</v>
      </c>
      <c r="L767" s="1" t="s">
        <v>39</v>
      </c>
      <c r="M767">
        <v>36</v>
      </c>
      <c r="N767">
        <v>3</v>
      </c>
      <c r="O767">
        <v>2</v>
      </c>
      <c r="P767" s="1" t="s">
        <v>57</v>
      </c>
      <c r="Q767">
        <v>3</v>
      </c>
      <c r="R767" s="1" t="s">
        <v>50</v>
      </c>
      <c r="S767">
        <v>23872</v>
      </c>
      <c r="T767">
        <v>72316</v>
      </c>
      <c r="U767">
        <v>1</v>
      </c>
      <c r="V767" s="1" t="s">
        <v>42</v>
      </c>
      <c r="W767" s="1" t="s">
        <v>35</v>
      </c>
      <c r="X767">
        <v>20</v>
      </c>
      <c r="Y767">
        <v>4</v>
      </c>
      <c r="Z767">
        <v>3</v>
      </c>
      <c r="AA767">
        <v>80</v>
      </c>
      <c r="AB767">
        <v>3</v>
      </c>
      <c r="AC767">
        <v>9</v>
      </c>
      <c r="AD767">
        <v>2</v>
      </c>
      <c r="AE767">
        <v>3</v>
      </c>
      <c r="AF767">
        <v>9</v>
      </c>
      <c r="AG767">
        <v>7</v>
      </c>
      <c r="AH767">
        <v>2</v>
      </c>
      <c r="AI767">
        <v>8</v>
      </c>
    </row>
    <row r="768" spans="1:35" x14ac:dyDescent="0.25">
      <c r="A768">
        <v>31</v>
      </c>
      <c r="B768" s="1" t="s">
        <v>35</v>
      </c>
      <c r="C768" s="1" t="s">
        <v>44</v>
      </c>
      <c r="D768">
        <v>1276</v>
      </c>
      <c r="E768" s="1" t="s">
        <v>37</v>
      </c>
      <c r="F768">
        <v>2</v>
      </c>
      <c r="G768">
        <v>1</v>
      </c>
      <c r="H768" s="1" t="s">
        <v>48</v>
      </c>
      <c r="I768">
        <v>1</v>
      </c>
      <c r="J768">
        <v>1974</v>
      </c>
      <c r="K768">
        <v>4</v>
      </c>
      <c r="L768" s="1" t="s">
        <v>49</v>
      </c>
      <c r="M768">
        <v>59</v>
      </c>
      <c r="N768">
        <v>1</v>
      </c>
      <c r="O768">
        <v>1</v>
      </c>
      <c r="P768" s="1" t="s">
        <v>46</v>
      </c>
      <c r="Q768">
        <v>4</v>
      </c>
      <c r="R768" s="1" t="s">
        <v>50</v>
      </c>
      <c r="S768">
        <v>4516</v>
      </c>
      <c r="T768">
        <v>70144</v>
      </c>
      <c r="U768">
        <v>1</v>
      </c>
      <c r="V768" s="1" t="s">
        <v>42</v>
      </c>
      <c r="W768" s="1" t="s">
        <v>43</v>
      </c>
      <c r="X768">
        <v>11</v>
      </c>
      <c r="Y768">
        <v>3</v>
      </c>
      <c r="Z768">
        <v>3</v>
      </c>
      <c r="AA768">
        <v>80</v>
      </c>
      <c r="AB768">
        <v>3</v>
      </c>
      <c r="AC768">
        <v>1</v>
      </c>
      <c r="AD768">
        <v>4</v>
      </c>
      <c r="AE768">
        <v>3</v>
      </c>
      <c r="AF768">
        <v>1</v>
      </c>
      <c r="AG768">
        <v>0</v>
      </c>
      <c r="AH768">
        <v>0</v>
      </c>
      <c r="AI768">
        <v>0</v>
      </c>
    </row>
    <row r="769" spans="1:35" x14ac:dyDescent="0.25">
      <c r="A769">
        <v>31</v>
      </c>
      <c r="B769" s="1" t="s">
        <v>35</v>
      </c>
      <c r="C769" s="1" t="s">
        <v>52</v>
      </c>
      <c r="D769">
        <v>697</v>
      </c>
      <c r="E769" s="1" t="s">
        <v>37</v>
      </c>
      <c r="F769">
        <v>10</v>
      </c>
      <c r="G769">
        <v>3</v>
      </c>
      <c r="H769" s="1" t="s">
        <v>48</v>
      </c>
      <c r="I769">
        <v>1</v>
      </c>
      <c r="J769">
        <v>1979</v>
      </c>
      <c r="K769">
        <v>3</v>
      </c>
      <c r="L769" s="1" t="s">
        <v>49</v>
      </c>
      <c r="M769">
        <v>40</v>
      </c>
      <c r="N769">
        <v>3</v>
      </c>
      <c r="O769">
        <v>3</v>
      </c>
      <c r="P769" s="1" t="s">
        <v>55</v>
      </c>
      <c r="Q769">
        <v>3</v>
      </c>
      <c r="R769" s="1" t="s">
        <v>41</v>
      </c>
      <c r="S769">
        <v>44124</v>
      </c>
      <c r="T769">
        <v>107448</v>
      </c>
      <c r="U769">
        <v>4</v>
      </c>
      <c r="V769" s="1" t="s">
        <v>42</v>
      </c>
      <c r="W769" s="1" t="s">
        <v>35</v>
      </c>
      <c r="X769">
        <v>20</v>
      </c>
      <c r="Y769">
        <v>4</v>
      </c>
      <c r="Z769">
        <v>3</v>
      </c>
      <c r="AA769">
        <v>80</v>
      </c>
      <c r="AB769">
        <v>1</v>
      </c>
      <c r="AC769">
        <v>13</v>
      </c>
      <c r="AD769">
        <v>2</v>
      </c>
      <c r="AE769">
        <v>4</v>
      </c>
      <c r="AF769">
        <v>11</v>
      </c>
      <c r="AG769">
        <v>7</v>
      </c>
      <c r="AH769">
        <v>4</v>
      </c>
      <c r="AI769">
        <v>8</v>
      </c>
    </row>
    <row r="770" spans="1:35" x14ac:dyDescent="0.25">
      <c r="A770">
        <v>25</v>
      </c>
      <c r="B770" s="1" t="s">
        <v>35</v>
      </c>
      <c r="C770" s="1" t="s">
        <v>44</v>
      </c>
      <c r="D770">
        <v>309</v>
      </c>
      <c r="E770" s="1" t="s">
        <v>61</v>
      </c>
      <c r="F770">
        <v>2</v>
      </c>
      <c r="G770">
        <v>3</v>
      </c>
      <c r="H770" s="1" t="s">
        <v>61</v>
      </c>
      <c r="I770">
        <v>1</v>
      </c>
      <c r="J770">
        <v>1987</v>
      </c>
      <c r="K770">
        <v>3</v>
      </c>
      <c r="L770" s="1" t="s">
        <v>49</v>
      </c>
      <c r="M770">
        <v>82</v>
      </c>
      <c r="N770">
        <v>3</v>
      </c>
      <c r="O770">
        <v>1</v>
      </c>
      <c r="P770" s="1" t="s">
        <v>61</v>
      </c>
      <c r="Q770">
        <v>2</v>
      </c>
      <c r="R770" s="1" t="s">
        <v>41</v>
      </c>
      <c r="S770">
        <v>8748</v>
      </c>
      <c r="T770">
        <v>78620</v>
      </c>
      <c r="U770">
        <v>4</v>
      </c>
      <c r="V770" s="1" t="s">
        <v>42</v>
      </c>
      <c r="W770" s="1" t="s">
        <v>35</v>
      </c>
      <c r="X770">
        <v>14</v>
      </c>
      <c r="Y770">
        <v>3</v>
      </c>
      <c r="Z770">
        <v>3</v>
      </c>
      <c r="AA770">
        <v>80</v>
      </c>
      <c r="AB770">
        <v>0</v>
      </c>
      <c r="AC770">
        <v>6</v>
      </c>
      <c r="AD770">
        <v>3</v>
      </c>
      <c r="AE770">
        <v>3</v>
      </c>
      <c r="AF770">
        <v>2</v>
      </c>
      <c r="AG770">
        <v>0</v>
      </c>
      <c r="AH770">
        <v>1</v>
      </c>
      <c r="AI770">
        <v>2</v>
      </c>
    </row>
    <row r="771" spans="1:35" x14ac:dyDescent="0.25">
      <c r="A771">
        <v>25</v>
      </c>
      <c r="B771" s="1" t="s">
        <v>35</v>
      </c>
      <c r="C771" s="1" t="s">
        <v>44</v>
      </c>
      <c r="D771">
        <v>977</v>
      </c>
      <c r="E771" s="1" t="s">
        <v>37</v>
      </c>
      <c r="F771">
        <v>2</v>
      </c>
      <c r="G771">
        <v>1</v>
      </c>
      <c r="H771" s="1" t="s">
        <v>45</v>
      </c>
      <c r="I771">
        <v>1</v>
      </c>
      <c r="J771">
        <v>1992</v>
      </c>
      <c r="K771">
        <v>4</v>
      </c>
      <c r="L771" s="1" t="s">
        <v>39</v>
      </c>
      <c r="M771">
        <v>57</v>
      </c>
      <c r="N771">
        <v>3</v>
      </c>
      <c r="O771">
        <v>1</v>
      </c>
      <c r="P771" s="1" t="s">
        <v>46</v>
      </c>
      <c r="Q771">
        <v>3</v>
      </c>
      <c r="R771" s="1" t="s">
        <v>50</v>
      </c>
      <c r="S771">
        <v>15908</v>
      </c>
      <c r="T771">
        <v>29192</v>
      </c>
      <c r="U771">
        <v>6</v>
      </c>
      <c r="V771" s="1" t="s">
        <v>42</v>
      </c>
      <c r="W771" s="1" t="s">
        <v>43</v>
      </c>
      <c r="X771">
        <v>19</v>
      </c>
      <c r="Y771">
        <v>3</v>
      </c>
      <c r="Z771">
        <v>3</v>
      </c>
      <c r="AA771">
        <v>80</v>
      </c>
      <c r="AB771">
        <v>1</v>
      </c>
      <c r="AC771">
        <v>7</v>
      </c>
      <c r="AD771">
        <v>2</v>
      </c>
      <c r="AE771">
        <v>2</v>
      </c>
      <c r="AF771">
        <v>2</v>
      </c>
      <c r="AG771">
        <v>2</v>
      </c>
      <c r="AH771">
        <v>0</v>
      </c>
      <c r="AI771">
        <v>2</v>
      </c>
    </row>
    <row r="772" spans="1:35" x14ac:dyDescent="0.25">
      <c r="A772">
        <v>33</v>
      </c>
      <c r="B772" s="1" t="s">
        <v>35</v>
      </c>
      <c r="C772" s="1" t="s">
        <v>52</v>
      </c>
      <c r="D772">
        <v>1313</v>
      </c>
      <c r="E772" s="1" t="s">
        <v>37</v>
      </c>
      <c r="F772">
        <v>1</v>
      </c>
      <c r="G772">
        <v>2</v>
      </c>
      <c r="H772" s="1" t="s">
        <v>48</v>
      </c>
      <c r="I772">
        <v>1</v>
      </c>
      <c r="J772">
        <v>1994</v>
      </c>
      <c r="K772">
        <v>2</v>
      </c>
      <c r="L772" s="1" t="s">
        <v>39</v>
      </c>
      <c r="M772">
        <v>59</v>
      </c>
      <c r="N772">
        <v>2</v>
      </c>
      <c r="O772">
        <v>1</v>
      </c>
      <c r="P772" s="1" t="s">
        <v>46</v>
      </c>
      <c r="Q772">
        <v>3</v>
      </c>
      <c r="R772" s="1" t="s">
        <v>50</v>
      </c>
      <c r="S772">
        <v>8032</v>
      </c>
      <c r="T772">
        <v>81756</v>
      </c>
      <c r="U772">
        <v>1</v>
      </c>
      <c r="V772" s="1" t="s">
        <v>42</v>
      </c>
      <c r="W772" s="1" t="s">
        <v>35</v>
      </c>
      <c r="X772">
        <v>12</v>
      </c>
      <c r="Y772">
        <v>3</v>
      </c>
      <c r="Z772">
        <v>3</v>
      </c>
      <c r="AA772">
        <v>80</v>
      </c>
      <c r="AB772">
        <v>3</v>
      </c>
      <c r="AC772">
        <v>1</v>
      </c>
      <c r="AD772">
        <v>2</v>
      </c>
      <c r="AE772">
        <v>2</v>
      </c>
      <c r="AF772">
        <v>1</v>
      </c>
      <c r="AG772">
        <v>1</v>
      </c>
      <c r="AH772">
        <v>0</v>
      </c>
      <c r="AI772">
        <v>0</v>
      </c>
    </row>
    <row r="773" spans="1:35" x14ac:dyDescent="0.25">
      <c r="A773">
        <v>38</v>
      </c>
      <c r="B773" s="1" t="s">
        <v>35</v>
      </c>
      <c r="C773" s="1" t="s">
        <v>36</v>
      </c>
      <c r="D773">
        <v>508</v>
      </c>
      <c r="E773" s="1" t="s">
        <v>37</v>
      </c>
      <c r="F773">
        <v>6</v>
      </c>
      <c r="G773">
        <v>4</v>
      </c>
      <c r="H773" s="1" t="s">
        <v>38</v>
      </c>
      <c r="I773">
        <v>1</v>
      </c>
      <c r="J773">
        <v>1997</v>
      </c>
      <c r="K773">
        <v>1</v>
      </c>
      <c r="L773" s="1" t="s">
        <v>39</v>
      </c>
      <c r="M773">
        <v>72</v>
      </c>
      <c r="N773">
        <v>2</v>
      </c>
      <c r="O773">
        <v>2</v>
      </c>
      <c r="P773" s="1" t="s">
        <v>51</v>
      </c>
      <c r="Q773">
        <v>3</v>
      </c>
      <c r="R773" s="1" t="s">
        <v>41</v>
      </c>
      <c r="S773">
        <v>21284</v>
      </c>
      <c r="T773">
        <v>57136</v>
      </c>
      <c r="U773">
        <v>2</v>
      </c>
      <c r="V773" s="1" t="s">
        <v>42</v>
      </c>
      <c r="W773" s="1" t="s">
        <v>35</v>
      </c>
      <c r="X773">
        <v>11</v>
      </c>
      <c r="Y773">
        <v>3</v>
      </c>
      <c r="Z773">
        <v>4</v>
      </c>
      <c r="AA773">
        <v>80</v>
      </c>
      <c r="AB773">
        <v>1</v>
      </c>
      <c r="AC773">
        <v>10</v>
      </c>
      <c r="AD773">
        <v>1</v>
      </c>
      <c r="AE773">
        <v>3</v>
      </c>
      <c r="AF773">
        <v>8</v>
      </c>
      <c r="AG773">
        <v>3</v>
      </c>
      <c r="AH773">
        <v>7</v>
      </c>
      <c r="AI773">
        <v>7</v>
      </c>
    </row>
    <row r="774" spans="1:35" x14ac:dyDescent="0.25">
      <c r="A774">
        <v>42</v>
      </c>
      <c r="B774" s="1" t="s">
        <v>35</v>
      </c>
      <c r="C774" s="1" t="s">
        <v>44</v>
      </c>
      <c r="D774">
        <v>557</v>
      </c>
      <c r="E774" s="1" t="s">
        <v>37</v>
      </c>
      <c r="F774">
        <v>18</v>
      </c>
      <c r="G774">
        <v>4</v>
      </c>
      <c r="H774" s="1" t="s">
        <v>38</v>
      </c>
      <c r="I774">
        <v>1</v>
      </c>
      <c r="J774">
        <v>1998</v>
      </c>
      <c r="K774">
        <v>4</v>
      </c>
      <c r="L774" s="1" t="s">
        <v>39</v>
      </c>
      <c r="M774">
        <v>35</v>
      </c>
      <c r="N774">
        <v>3</v>
      </c>
      <c r="O774">
        <v>2</v>
      </c>
      <c r="P774" s="1" t="s">
        <v>40</v>
      </c>
      <c r="Q774">
        <v>1</v>
      </c>
      <c r="R774" s="1" t="s">
        <v>50</v>
      </c>
      <c r="S774">
        <v>21640</v>
      </c>
      <c r="T774">
        <v>44756</v>
      </c>
      <c r="U774">
        <v>6</v>
      </c>
      <c r="V774" s="1" t="s">
        <v>42</v>
      </c>
      <c r="W774" s="1" t="s">
        <v>43</v>
      </c>
      <c r="X774">
        <v>17</v>
      </c>
      <c r="Y774">
        <v>3</v>
      </c>
      <c r="Z774">
        <v>3</v>
      </c>
      <c r="AA774">
        <v>80</v>
      </c>
      <c r="AB774">
        <v>1</v>
      </c>
      <c r="AC774">
        <v>9</v>
      </c>
      <c r="AD774">
        <v>3</v>
      </c>
      <c r="AE774">
        <v>2</v>
      </c>
      <c r="AF774">
        <v>4</v>
      </c>
      <c r="AG774">
        <v>3</v>
      </c>
      <c r="AH774">
        <v>1</v>
      </c>
      <c r="AI774">
        <v>2</v>
      </c>
    </row>
    <row r="775" spans="1:35" x14ac:dyDescent="0.25">
      <c r="A775">
        <v>41</v>
      </c>
      <c r="B775" s="1" t="s">
        <v>35</v>
      </c>
      <c r="C775" s="1" t="s">
        <v>44</v>
      </c>
      <c r="D775">
        <v>642</v>
      </c>
      <c r="E775" s="1" t="s">
        <v>37</v>
      </c>
      <c r="F775">
        <v>1</v>
      </c>
      <c r="G775">
        <v>3</v>
      </c>
      <c r="H775" s="1" t="s">
        <v>38</v>
      </c>
      <c r="I775">
        <v>1</v>
      </c>
      <c r="J775">
        <v>1999</v>
      </c>
      <c r="K775">
        <v>4</v>
      </c>
      <c r="L775" s="1" t="s">
        <v>39</v>
      </c>
      <c r="M775">
        <v>76</v>
      </c>
      <c r="N775">
        <v>3</v>
      </c>
      <c r="O775">
        <v>1</v>
      </c>
      <c r="P775" s="1" t="s">
        <v>40</v>
      </c>
      <c r="Q775">
        <v>4</v>
      </c>
      <c r="R775" s="1" t="s">
        <v>41</v>
      </c>
      <c r="S775">
        <v>11128</v>
      </c>
      <c r="T775">
        <v>85648</v>
      </c>
      <c r="U775">
        <v>3</v>
      </c>
      <c r="V775" s="1" t="s">
        <v>42</v>
      </c>
      <c r="W775" s="1" t="s">
        <v>35</v>
      </c>
      <c r="X775">
        <v>22</v>
      </c>
      <c r="Y775">
        <v>4</v>
      </c>
      <c r="Z775">
        <v>1</v>
      </c>
      <c r="AA775">
        <v>80</v>
      </c>
      <c r="AB775">
        <v>1</v>
      </c>
      <c r="AC775">
        <v>12</v>
      </c>
      <c r="AD775">
        <v>3</v>
      </c>
      <c r="AE775">
        <v>3</v>
      </c>
      <c r="AF775">
        <v>5</v>
      </c>
      <c r="AG775">
        <v>3</v>
      </c>
      <c r="AH775">
        <v>1</v>
      </c>
      <c r="AI775">
        <v>0</v>
      </c>
    </row>
    <row r="776" spans="1:35" x14ac:dyDescent="0.25">
      <c r="A776">
        <v>22</v>
      </c>
      <c r="B776" s="1" t="s">
        <v>35</v>
      </c>
      <c r="C776" s="1" t="s">
        <v>44</v>
      </c>
      <c r="D776">
        <v>581</v>
      </c>
      <c r="E776" s="1" t="s">
        <v>37</v>
      </c>
      <c r="F776">
        <v>1</v>
      </c>
      <c r="G776">
        <v>2</v>
      </c>
      <c r="H776" s="1" t="s">
        <v>38</v>
      </c>
      <c r="I776">
        <v>1</v>
      </c>
      <c r="J776">
        <v>2007</v>
      </c>
      <c r="K776">
        <v>4</v>
      </c>
      <c r="L776" s="1" t="s">
        <v>39</v>
      </c>
      <c r="M776">
        <v>63</v>
      </c>
      <c r="N776">
        <v>3</v>
      </c>
      <c r="O776">
        <v>1</v>
      </c>
      <c r="P776" s="1" t="s">
        <v>40</v>
      </c>
      <c r="Q776">
        <v>3</v>
      </c>
      <c r="R776" s="1" t="s">
        <v>47</v>
      </c>
      <c r="S776">
        <v>13500</v>
      </c>
      <c r="T776">
        <v>70496</v>
      </c>
      <c r="U776">
        <v>0</v>
      </c>
      <c r="V776" s="1" t="s">
        <v>42</v>
      </c>
      <c r="W776" s="1" t="s">
        <v>35</v>
      </c>
      <c r="X776">
        <v>12</v>
      </c>
      <c r="Y776">
        <v>3</v>
      </c>
      <c r="Z776">
        <v>4</v>
      </c>
      <c r="AA776">
        <v>80</v>
      </c>
      <c r="AB776">
        <v>0</v>
      </c>
      <c r="AC776">
        <v>4</v>
      </c>
      <c r="AD776">
        <v>2</v>
      </c>
      <c r="AE776">
        <v>4</v>
      </c>
      <c r="AF776">
        <v>3</v>
      </c>
      <c r="AG776">
        <v>2</v>
      </c>
      <c r="AH776">
        <v>1</v>
      </c>
      <c r="AI776">
        <v>2</v>
      </c>
    </row>
    <row r="777" spans="1:35" x14ac:dyDescent="0.25">
      <c r="A777">
        <v>35</v>
      </c>
      <c r="B777" s="1" t="s">
        <v>35</v>
      </c>
      <c r="C777" s="1" t="s">
        <v>44</v>
      </c>
      <c r="D777">
        <v>1395</v>
      </c>
      <c r="E777" s="1" t="s">
        <v>37</v>
      </c>
      <c r="F777">
        <v>9</v>
      </c>
      <c r="G777">
        <v>4</v>
      </c>
      <c r="H777" s="1" t="s">
        <v>48</v>
      </c>
      <c r="I777">
        <v>1</v>
      </c>
      <c r="J777">
        <v>2008</v>
      </c>
      <c r="K777">
        <v>2</v>
      </c>
      <c r="L777" s="1" t="s">
        <v>39</v>
      </c>
      <c r="M777">
        <v>48</v>
      </c>
      <c r="N777">
        <v>3</v>
      </c>
      <c r="O777">
        <v>2</v>
      </c>
      <c r="P777" s="1" t="s">
        <v>40</v>
      </c>
      <c r="Q777">
        <v>3</v>
      </c>
      <c r="R777" s="1" t="s">
        <v>47</v>
      </c>
      <c r="S777">
        <v>20392</v>
      </c>
      <c r="T777">
        <v>74792</v>
      </c>
      <c r="U777">
        <v>1</v>
      </c>
      <c r="V777" s="1" t="s">
        <v>42</v>
      </c>
      <c r="W777" s="1" t="s">
        <v>35</v>
      </c>
      <c r="X777">
        <v>19</v>
      </c>
      <c r="Y777">
        <v>3</v>
      </c>
      <c r="Z777">
        <v>2</v>
      </c>
      <c r="AA777">
        <v>80</v>
      </c>
      <c r="AB777">
        <v>0</v>
      </c>
      <c r="AC777">
        <v>10</v>
      </c>
      <c r="AD777">
        <v>5</v>
      </c>
      <c r="AE777">
        <v>3</v>
      </c>
      <c r="AF777">
        <v>10</v>
      </c>
      <c r="AG777">
        <v>7</v>
      </c>
      <c r="AH777">
        <v>0</v>
      </c>
      <c r="AI777">
        <v>8</v>
      </c>
    </row>
    <row r="778" spans="1:35" x14ac:dyDescent="0.25">
      <c r="A778">
        <v>32</v>
      </c>
      <c r="B778" s="1" t="s">
        <v>35</v>
      </c>
      <c r="C778" s="1" t="s">
        <v>44</v>
      </c>
      <c r="D778">
        <v>267</v>
      </c>
      <c r="E778" s="1" t="s">
        <v>37</v>
      </c>
      <c r="F778">
        <v>29</v>
      </c>
      <c r="G778">
        <v>4</v>
      </c>
      <c r="H778" s="1" t="s">
        <v>38</v>
      </c>
      <c r="I778">
        <v>1</v>
      </c>
      <c r="J778">
        <v>2010</v>
      </c>
      <c r="K778">
        <v>3</v>
      </c>
      <c r="L778" s="1" t="s">
        <v>49</v>
      </c>
      <c r="M778">
        <v>49</v>
      </c>
      <c r="N778">
        <v>2</v>
      </c>
      <c r="O778">
        <v>1</v>
      </c>
      <c r="P778" s="1" t="s">
        <v>46</v>
      </c>
      <c r="Q778">
        <v>2</v>
      </c>
      <c r="R778" s="1" t="s">
        <v>47</v>
      </c>
      <c r="S778">
        <v>11348</v>
      </c>
      <c r="T778">
        <v>63676</v>
      </c>
      <c r="U778">
        <v>1</v>
      </c>
      <c r="V778" s="1" t="s">
        <v>42</v>
      </c>
      <c r="W778" s="1" t="s">
        <v>35</v>
      </c>
      <c r="X778">
        <v>13</v>
      </c>
      <c r="Y778">
        <v>3</v>
      </c>
      <c r="Z778">
        <v>3</v>
      </c>
      <c r="AA778">
        <v>80</v>
      </c>
      <c r="AB778">
        <v>0</v>
      </c>
      <c r="AC778">
        <v>6</v>
      </c>
      <c r="AD778">
        <v>3</v>
      </c>
      <c r="AE778">
        <v>3</v>
      </c>
      <c r="AF778">
        <v>6</v>
      </c>
      <c r="AG778">
        <v>2</v>
      </c>
      <c r="AH778">
        <v>4</v>
      </c>
      <c r="AI778">
        <v>1</v>
      </c>
    </row>
    <row r="779" spans="1:35" x14ac:dyDescent="0.25">
      <c r="A779">
        <v>39</v>
      </c>
      <c r="B779" s="1" t="s">
        <v>35</v>
      </c>
      <c r="C779" s="1" t="s">
        <v>44</v>
      </c>
      <c r="D779">
        <v>116</v>
      </c>
      <c r="E779" s="1" t="s">
        <v>37</v>
      </c>
      <c r="F779">
        <v>24</v>
      </c>
      <c r="G779">
        <v>1</v>
      </c>
      <c r="H779" s="1" t="s">
        <v>38</v>
      </c>
      <c r="I779">
        <v>1</v>
      </c>
      <c r="J779">
        <v>2014</v>
      </c>
      <c r="K779">
        <v>1</v>
      </c>
      <c r="L779" s="1" t="s">
        <v>39</v>
      </c>
      <c r="M779">
        <v>52</v>
      </c>
      <c r="N779">
        <v>3</v>
      </c>
      <c r="O779">
        <v>2</v>
      </c>
      <c r="P779" s="1" t="s">
        <v>40</v>
      </c>
      <c r="Q779">
        <v>4</v>
      </c>
      <c r="R779" s="1" t="s">
        <v>47</v>
      </c>
      <c r="S779">
        <v>16432</v>
      </c>
      <c r="T779">
        <v>21360</v>
      </c>
      <c r="U779">
        <v>7</v>
      </c>
      <c r="V779" s="1" t="s">
        <v>42</v>
      </c>
      <c r="W779" s="1" t="s">
        <v>35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18</v>
      </c>
      <c r="AD779">
        <v>2</v>
      </c>
      <c r="AE779">
        <v>3</v>
      </c>
      <c r="AF779">
        <v>7</v>
      </c>
      <c r="AG779">
        <v>7</v>
      </c>
      <c r="AH779">
        <v>1</v>
      </c>
      <c r="AI779">
        <v>7</v>
      </c>
    </row>
    <row r="780" spans="1:35" x14ac:dyDescent="0.25">
      <c r="A780">
        <v>32</v>
      </c>
      <c r="B780" s="1" t="s">
        <v>35</v>
      </c>
      <c r="C780" s="1" t="s">
        <v>44</v>
      </c>
      <c r="D780">
        <v>801</v>
      </c>
      <c r="E780" s="1" t="s">
        <v>53</v>
      </c>
      <c r="F780">
        <v>1</v>
      </c>
      <c r="G780">
        <v>4</v>
      </c>
      <c r="H780" s="1" t="s">
        <v>58</v>
      </c>
      <c r="I780">
        <v>1</v>
      </c>
      <c r="J780">
        <v>2016</v>
      </c>
      <c r="K780">
        <v>3</v>
      </c>
      <c r="L780" s="1" t="s">
        <v>49</v>
      </c>
      <c r="M780">
        <v>48</v>
      </c>
      <c r="N780">
        <v>3</v>
      </c>
      <c r="O780">
        <v>3</v>
      </c>
      <c r="P780" s="1" t="s">
        <v>59</v>
      </c>
      <c r="Q780">
        <v>4</v>
      </c>
      <c r="R780" s="1" t="s">
        <v>41</v>
      </c>
      <c r="S780">
        <v>41688</v>
      </c>
      <c r="T780">
        <v>96128</v>
      </c>
      <c r="U780">
        <v>1</v>
      </c>
      <c r="V780" s="1" t="s">
        <v>42</v>
      </c>
      <c r="W780" s="1" t="s">
        <v>35</v>
      </c>
      <c r="X780">
        <v>19</v>
      </c>
      <c r="Y780">
        <v>3</v>
      </c>
      <c r="Z780">
        <v>3</v>
      </c>
      <c r="AA780">
        <v>80</v>
      </c>
      <c r="AB780">
        <v>2</v>
      </c>
      <c r="AC780">
        <v>14</v>
      </c>
      <c r="AD780">
        <v>3</v>
      </c>
      <c r="AE780">
        <v>3</v>
      </c>
      <c r="AF780">
        <v>14</v>
      </c>
      <c r="AG780">
        <v>10</v>
      </c>
      <c r="AH780">
        <v>5</v>
      </c>
      <c r="AI780">
        <v>7</v>
      </c>
    </row>
    <row r="781" spans="1:35" x14ac:dyDescent="0.25">
      <c r="A781">
        <v>37</v>
      </c>
      <c r="B781" s="1" t="s">
        <v>35</v>
      </c>
      <c r="C781" s="1" t="s">
        <v>44</v>
      </c>
      <c r="D781">
        <v>161</v>
      </c>
      <c r="E781" s="1" t="s">
        <v>37</v>
      </c>
      <c r="F781">
        <v>10</v>
      </c>
      <c r="G781">
        <v>3</v>
      </c>
      <c r="H781" s="1" t="s">
        <v>38</v>
      </c>
      <c r="I781">
        <v>1</v>
      </c>
      <c r="J781">
        <v>2017</v>
      </c>
      <c r="K781">
        <v>3</v>
      </c>
      <c r="L781" s="1" t="s">
        <v>49</v>
      </c>
      <c r="M781">
        <v>42</v>
      </c>
      <c r="N781">
        <v>4</v>
      </c>
      <c r="O781">
        <v>3</v>
      </c>
      <c r="P781" s="1" t="s">
        <v>55</v>
      </c>
      <c r="Q781">
        <v>4</v>
      </c>
      <c r="R781" s="1" t="s">
        <v>41</v>
      </c>
      <c r="S781">
        <v>54976</v>
      </c>
      <c r="T781">
        <v>61884</v>
      </c>
      <c r="U781">
        <v>1</v>
      </c>
      <c r="V781" s="1" t="s">
        <v>42</v>
      </c>
      <c r="W781" s="1" t="s">
        <v>43</v>
      </c>
      <c r="X781">
        <v>25</v>
      </c>
      <c r="Y781">
        <v>4</v>
      </c>
      <c r="Z781">
        <v>1</v>
      </c>
      <c r="AA781">
        <v>80</v>
      </c>
      <c r="AB781">
        <v>1</v>
      </c>
      <c r="AC781">
        <v>16</v>
      </c>
      <c r="AD781">
        <v>2</v>
      </c>
      <c r="AE781">
        <v>3</v>
      </c>
      <c r="AF781">
        <v>16</v>
      </c>
      <c r="AG781">
        <v>11</v>
      </c>
      <c r="AH781">
        <v>6</v>
      </c>
      <c r="AI781">
        <v>8</v>
      </c>
    </row>
    <row r="782" spans="1:35" x14ac:dyDescent="0.25">
      <c r="A782">
        <v>52</v>
      </c>
      <c r="B782" s="1" t="s">
        <v>35</v>
      </c>
      <c r="C782" s="1" t="s">
        <v>52</v>
      </c>
      <c r="D782">
        <v>585</v>
      </c>
      <c r="E782" s="1" t="s">
        <v>53</v>
      </c>
      <c r="F782">
        <v>29</v>
      </c>
      <c r="G782">
        <v>4</v>
      </c>
      <c r="H782" s="1" t="s">
        <v>38</v>
      </c>
      <c r="I782">
        <v>1</v>
      </c>
      <c r="J782">
        <v>2019</v>
      </c>
      <c r="K782">
        <v>1</v>
      </c>
      <c r="L782" s="1" t="s">
        <v>39</v>
      </c>
      <c r="M782">
        <v>40</v>
      </c>
      <c r="N782">
        <v>3</v>
      </c>
      <c r="O782">
        <v>1</v>
      </c>
      <c r="P782" s="1" t="s">
        <v>54</v>
      </c>
      <c r="Q782">
        <v>4</v>
      </c>
      <c r="R782" s="1" t="s">
        <v>50</v>
      </c>
      <c r="S782">
        <v>13928</v>
      </c>
      <c r="T782">
        <v>79152</v>
      </c>
      <c r="U782">
        <v>2</v>
      </c>
      <c r="V782" s="1" t="s">
        <v>42</v>
      </c>
      <c r="W782" s="1" t="s">
        <v>35</v>
      </c>
      <c r="X782">
        <v>15</v>
      </c>
      <c r="Y782">
        <v>3</v>
      </c>
      <c r="Z782">
        <v>2</v>
      </c>
      <c r="AA782">
        <v>80</v>
      </c>
      <c r="AB782">
        <v>2</v>
      </c>
      <c r="AC782">
        <v>16</v>
      </c>
      <c r="AD782">
        <v>3</v>
      </c>
      <c r="AE782">
        <v>2</v>
      </c>
      <c r="AF782">
        <v>9</v>
      </c>
      <c r="AG782">
        <v>8</v>
      </c>
      <c r="AH782">
        <v>0</v>
      </c>
      <c r="AI782">
        <v>0</v>
      </c>
    </row>
    <row r="783" spans="1:35" x14ac:dyDescent="0.25">
      <c r="A783">
        <v>44</v>
      </c>
      <c r="B783" s="1" t="s">
        <v>35</v>
      </c>
      <c r="C783" s="1" t="s">
        <v>44</v>
      </c>
      <c r="D783">
        <v>1037</v>
      </c>
      <c r="E783" s="1" t="s">
        <v>37</v>
      </c>
      <c r="F783">
        <v>1</v>
      </c>
      <c r="G783">
        <v>3</v>
      </c>
      <c r="H783" s="1" t="s">
        <v>48</v>
      </c>
      <c r="I783">
        <v>1</v>
      </c>
      <c r="J783">
        <v>2020</v>
      </c>
      <c r="K783">
        <v>2</v>
      </c>
      <c r="L783" s="1" t="s">
        <v>39</v>
      </c>
      <c r="M783">
        <v>42</v>
      </c>
      <c r="N783">
        <v>3</v>
      </c>
      <c r="O783">
        <v>1</v>
      </c>
      <c r="P783" s="1" t="s">
        <v>40</v>
      </c>
      <c r="Q783">
        <v>4</v>
      </c>
      <c r="R783" s="1" t="s">
        <v>47</v>
      </c>
      <c r="S783">
        <v>9744</v>
      </c>
      <c r="T783">
        <v>53688</v>
      </c>
      <c r="U783">
        <v>6</v>
      </c>
      <c r="V783" s="1" t="s">
        <v>42</v>
      </c>
      <c r="W783" s="1" t="s">
        <v>43</v>
      </c>
      <c r="X783">
        <v>12</v>
      </c>
      <c r="Y783">
        <v>3</v>
      </c>
      <c r="Z783">
        <v>3</v>
      </c>
      <c r="AA783">
        <v>80</v>
      </c>
      <c r="AB783">
        <v>0</v>
      </c>
      <c r="AC783">
        <v>6</v>
      </c>
      <c r="AD783">
        <v>2</v>
      </c>
      <c r="AE783">
        <v>3</v>
      </c>
      <c r="AF783">
        <v>4</v>
      </c>
      <c r="AG783">
        <v>3</v>
      </c>
      <c r="AH783">
        <v>1</v>
      </c>
      <c r="AI783">
        <v>2</v>
      </c>
    </row>
    <row r="784" spans="1:35" x14ac:dyDescent="0.25">
      <c r="A784">
        <v>21</v>
      </c>
      <c r="B784" s="1" t="s">
        <v>35</v>
      </c>
      <c r="C784" s="1" t="s">
        <v>44</v>
      </c>
      <c r="D784">
        <v>501</v>
      </c>
      <c r="E784" s="1" t="s">
        <v>53</v>
      </c>
      <c r="F784">
        <v>5</v>
      </c>
      <c r="G784">
        <v>1</v>
      </c>
      <c r="H784" s="1" t="s">
        <v>48</v>
      </c>
      <c r="I784">
        <v>1</v>
      </c>
      <c r="J784">
        <v>2021</v>
      </c>
      <c r="K784">
        <v>3</v>
      </c>
      <c r="L784" s="1" t="s">
        <v>39</v>
      </c>
      <c r="M784">
        <v>58</v>
      </c>
      <c r="N784">
        <v>3</v>
      </c>
      <c r="O784">
        <v>1</v>
      </c>
      <c r="P784" s="1" t="s">
        <v>54</v>
      </c>
      <c r="Q784">
        <v>1</v>
      </c>
      <c r="R784" s="1" t="s">
        <v>47</v>
      </c>
      <c r="S784">
        <v>9520</v>
      </c>
      <c r="T784">
        <v>101916</v>
      </c>
      <c r="U784">
        <v>1</v>
      </c>
      <c r="V784" s="1" t="s">
        <v>42</v>
      </c>
      <c r="W784" s="1" t="s">
        <v>43</v>
      </c>
      <c r="X784">
        <v>11</v>
      </c>
      <c r="Y784">
        <v>3</v>
      </c>
      <c r="Z784">
        <v>4</v>
      </c>
      <c r="AA784">
        <v>80</v>
      </c>
      <c r="AB784">
        <v>0</v>
      </c>
      <c r="AC784">
        <v>2</v>
      </c>
      <c r="AD784">
        <v>6</v>
      </c>
      <c r="AE784">
        <v>3</v>
      </c>
      <c r="AF784">
        <v>2</v>
      </c>
      <c r="AG784">
        <v>2</v>
      </c>
      <c r="AH784">
        <v>1</v>
      </c>
      <c r="AI784">
        <v>2</v>
      </c>
    </row>
    <row r="785" spans="1:35" x14ac:dyDescent="0.25">
      <c r="A785">
        <v>39</v>
      </c>
      <c r="B785" s="1" t="s">
        <v>35</v>
      </c>
      <c r="C785" s="1" t="s">
        <v>52</v>
      </c>
      <c r="D785">
        <v>105</v>
      </c>
      <c r="E785" s="1" t="s">
        <v>37</v>
      </c>
      <c r="F785">
        <v>9</v>
      </c>
      <c r="G785">
        <v>3</v>
      </c>
      <c r="H785" s="1" t="s">
        <v>38</v>
      </c>
      <c r="I785">
        <v>1</v>
      </c>
      <c r="J785">
        <v>2022</v>
      </c>
      <c r="K785">
        <v>4</v>
      </c>
      <c r="L785" s="1" t="s">
        <v>39</v>
      </c>
      <c r="M785">
        <v>87</v>
      </c>
      <c r="N785">
        <v>3</v>
      </c>
      <c r="O785">
        <v>5</v>
      </c>
      <c r="P785" s="1" t="s">
        <v>56</v>
      </c>
      <c r="Q785">
        <v>4</v>
      </c>
      <c r="R785" s="1" t="s">
        <v>47</v>
      </c>
      <c r="S785">
        <v>77724</v>
      </c>
      <c r="T785">
        <v>61208</v>
      </c>
      <c r="U785">
        <v>2</v>
      </c>
      <c r="V785" s="1" t="s">
        <v>42</v>
      </c>
      <c r="W785" s="1" t="s">
        <v>35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21</v>
      </c>
      <c r="AD785">
        <v>3</v>
      </c>
      <c r="AE785">
        <v>2</v>
      </c>
      <c r="AF785">
        <v>6</v>
      </c>
      <c r="AG785">
        <v>0</v>
      </c>
      <c r="AH785">
        <v>1</v>
      </c>
      <c r="AI785">
        <v>3</v>
      </c>
    </row>
    <row r="786" spans="1:35" x14ac:dyDescent="0.25">
      <c r="A786">
        <v>23</v>
      </c>
      <c r="B786" s="1" t="s">
        <v>43</v>
      </c>
      <c r="C786" s="1" t="s">
        <v>36</v>
      </c>
      <c r="D786">
        <v>638</v>
      </c>
      <c r="E786" s="1" t="s">
        <v>53</v>
      </c>
      <c r="F786">
        <v>9</v>
      </c>
      <c r="G786">
        <v>3</v>
      </c>
      <c r="H786" s="1" t="s">
        <v>58</v>
      </c>
      <c r="I786">
        <v>1</v>
      </c>
      <c r="J786">
        <v>2023</v>
      </c>
      <c r="K786">
        <v>4</v>
      </c>
      <c r="L786" s="1" t="s">
        <v>39</v>
      </c>
      <c r="M786">
        <v>33</v>
      </c>
      <c r="N786">
        <v>3</v>
      </c>
      <c r="O786">
        <v>1</v>
      </c>
      <c r="P786" s="1" t="s">
        <v>54</v>
      </c>
      <c r="Q786">
        <v>1</v>
      </c>
      <c r="R786" s="1" t="s">
        <v>41</v>
      </c>
      <c r="S786">
        <v>7160</v>
      </c>
      <c r="T786">
        <v>107824</v>
      </c>
      <c r="U786">
        <v>1</v>
      </c>
      <c r="V786" s="1" t="s">
        <v>42</v>
      </c>
      <c r="W786" s="1" t="s">
        <v>35</v>
      </c>
      <c r="X786">
        <v>19</v>
      </c>
      <c r="Y786">
        <v>3</v>
      </c>
      <c r="Z786">
        <v>1</v>
      </c>
      <c r="AA786">
        <v>80</v>
      </c>
      <c r="AB786">
        <v>1</v>
      </c>
      <c r="AC786">
        <v>1</v>
      </c>
      <c r="AD786">
        <v>3</v>
      </c>
      <c r="AE786">
        <v>2</v>
      </c>
      <c r="AF786">
        <v>1</v>
      </c>
      <c r="AG786">
        <v>0</v>
      </c>
      <c r="AH786">
        <v>1</v>
      </c>
      <c r="AI786">
        <v>0</v>
      </c>
    </row>
    <row r="787" spans="1:35" x14ac:dyDescent="0.25">
      <c r="A787">
        <v>36</v>
      </c>
      <c r="B787" s="1" t="s">
        <v>35</v>
      </c>
      <c r="C787" s="1" t="s">
        <v>36</v>
      </c>
      <c r="D787">
        <v>688</v>
      </c>
      <c r="E787" s="1" t="s">
        <v>37</v>
      </c>
      <c r="F787">
        <v>4</v>
      </c>
      <c r="G787">
        <v>2</v>
      </c>
      <c r="H787" s="1" t="s">
        <v>38</v>
      </c>
      <c r="I787">
        <v>1</v>
      </c>
      <c r="J787">
        <v>2025</v>
      </c>
      <c r="K787">
        <v>4</v>
      </c>
      <c r="L787" s="1" t="s">
        <v>49</v>
      </c>
      <c r="M787">
        <v>97</v>
      </c>
      <c r="N787">
        <v>3</v>
      </c>
      <c r="O787">
        <v>2</v>
      </c>
      <c r="P787" s="1" t="s">
        <v>51</v>
      </c>
      <c r="Q787">
        <v>2</v>
      </c>
      <c r="R787" s="1" t="s">
        <v>50</v>
      </c>
      <c r="S787">
        <v>20524</v>
      </c>
      <c r="T787">
        <v>36768</v>
      </c>
      <c r="U787">
        <v>7</v>
      </c>
      <c r="V787" s="1" t="s">
        <v>42</v>
      </c>
      <c r="W787" s="1" t="s">
        <v>35</v>
      </c>
      <c r="X787">
        <v>13</v>
      </c>
      <c r="Y787">
        <v>3</v>
      </c>
      <c r="Z787">
        <v>2</v>
      </c>
      <c r="AA787">
        <v>80</v>
      </c>
      <c r="AB787">
        <v>3</v>
      </c>
      <c r="AC787">
        <v>18</v>
      </c>
      <c r="AD787">
        <v>3</v>
      </c>
      <c r="AE787">
        <v>3</v>
      </c>
      <c r="AF787">
        <v>4</v>
      </c>
      <c r="AG787">
        <v>2</v>
      </c>
      <c r="AH787">
        <v>0</v>
      </c>
      <c r="AI787">
        <v>2</v>
      </c>
    </row>
    <row r="788" spans="1:35" x14ac:dyDescent="0.25">
      <c r="A788">
        <v>56</v>
      </c>
      <c r="B788" s="1" t="s">
        <v>35</v>
      </c>
      <c r="C788" s="1" t="s">
        <v>52</v>
      </c>
      <c r="D788">
        <v>667</v>
      </c>
      <c r="E788" s="1" t="s">
        <v>37</v>
      </c>
      <c r="F788">
        <v>1</v>
      </c>
      <c r="G788">
        <v>4</v>
      </c>
      <c r="H788" s="1" t="s">
        <v>38</v>
      </c>
      <c r="I788">
        <v>1</v>
      </c>
      <c r="J788">
        <v>2026</v>
      </c>
      <c r="K788">
        <v>3</v>
      </c>
      <c r="L788" s="1" t="s">
        <v>39</v>
      </c>
      <c r="M788">
        <v>57</v>
      </c>
      <c r="N788">
        <v>3</v>
      </c>
      <c r="O788">
        <v>2</v>
      </c>
      <c r="P788" s="1" t="s">
        <v>57</v>
      </c>
      <c r="Q788">
        <v>3</v>
      </c>
      <c r="R788" s="1" t="s">
        <v>50</v>
      </c>
      <c r="S788">
        <v>25224</v>
      </c>
      <c r="T788">
        <v>104944</v>
      </c>
      <c r="U788">
        <v>1</v>
      </c>
      <c r="V788" s="1" t="s">
        <v>42</v>
      </c>
      <c r="W788" s="1" t="s">
        <v>35</v>
      </c>
      <c r="X788">
        <v>21</v>
      </c>
      <c r="Y788">
        <v>4</v>
      </c>
      <c r="Z788">
        <v>1</v>
      </c>
      <c r="AA788">
        <v>80</v>
      </c>
      <c r="AB788">
        <v>1</v>
      </c>
      <c r="AC788">
        <v>13</v>
      </c>
      <c r="AD788">
        <v>2</v>
      </c>
      <c r="AE788">
        <v>2</v>
      </c>
      <c r="AF788">
        <v>13</v>
      </c>
      <c r="AG788">
        <v>12</v>
      </c>
      <c r="AH788">
        <v>1</v>
      </c>
      <c r="AI788">
        <v>9</v>
      </c>
    </row>
    <row r="789" spans="1:35" x14ac:dyDescent="0.25">
      <c r="A789">
        <v>56</v>
      </c>
      <c r="B789" s="1" t="s">
        <v>43</v>
      </c>
      <c r="C789" s="1" t="s">
        <v>44</v>
      </c>
      <c r="D789">
        <v>310</v>
      </c>
      <c r="E789" s="1" t="s">
        <v>37</v>
      </c>
      <c r="F789">
        <v>7</v>
      </c>
      <c r="G789">
        <v>2</v>
      </c>
      <c r="H789" s="1" t="s">
        <v>60</v>
      </c>
      <c r="I789">
        <v>1</v>
      </c>
      <c r="J789">
        <v>2032</v>
      </c>
      <c r="K789">
        <v>4</v>
      </c>
      <c r="L789" s="1" t="s">
        <v>39</v>
      </c>
      <c r="M789">
        <v>72</v>
      </c>
      <c r="N789">
        <v>3</v>
      </c>
      <c r="O789">
        <v>1</v>
      </c>
      <c r="P789" s="1" t="s">
        <v>46</v>
      </c>
      <c r="Q789">
        <v>3</v>
      </c>
      <c r="R789" s="1" t="s">
        <v>41</v>
      </c>
      <c r="S789">
        <v>9356</v>
      </c>
      <c r="T789">
        <v>14664</v>
      </c>
      <c r="U789">
        <v>8</v>
      </c>
      <c r="V789" s="1" t="s">
        <v>42</v>
      </c>
      <c r="W789" s="1" t="s">
        <v>35</v>
      </c>
      <c r="X789">
        <v>11</v>
      </c>
      <c r="Y789">
        <v>3</v>
      </c>
      <c r="Z789">
        <v>4</v>
      </c>
      <c r="AA789">
        <v>80</v>
      </c>
      <c r="AB789">
        <v>1</v>
      </c>
      <c r="AC789">
        <v>14</v>
      </c>
      <c r="AD789">
        <v>4</v>
      </c>
      <c r="AE789">
        <v>1</v>
      </c>
      <c r="AF789">
        <v>10</v>
      </c>
      <c r="AG789">
        <v>9</v>
      </c>
      <c r="AH789">
        <v>9</v>
      </c>
      <c r="AI789">
        <v>8</v>
      </c>
    </row>
    <row r="790" spans="1:35" x14ac:dyDescent="0.25">
      <c r="A790">
        <v>50</v>
      </c>
      <c r="B790" s="1" t="s">
        <v>43</v>
      </c>
      <c r="C790" s="1" t="s">
        <v>36</v>
      </c>
      <c r="D790">
        <v>878</v>
      </c>
      <c r="E790" s="1" t="s">
        <v>53</v>
      </c>
      <c r="F790">
        <v>1</v>
      </c>
      <c r="G790">
        <v>4</v>
      </c>
      <c r="H790" s="1" t="s">
        <v>38</v>
      </c>
      <c r="I790">
        <v>1</v>
      </c>
      <c r="J790">
        <v>2044</v>
      </c>
      <c r="K790">
        <v>2</v>
      </c>
      <c r="L790" s="1" t="s">
        <v>39</v>
      </c>
      <c r="M790">
        <v>94</v>
      </c>
      <c r="N790">
        <v>3</v>
      </c>
      <c r="O790">
        <v>2</v>
      </c>
      <c r="P790" s="1" t="s">
        <v>59</v>
      </c>
      <c r="Q790">
        <v>3</v>
      </c>
      <c r="R790" s="1" t="s">
        <v>50</v>
      </c>
      <c r="S790">
        <v>26912</v>
      </c>
      <c r="T790">
        <v>57020</v>
      </c>
      <c r="U790">
        <v>7</v>
      </c>
      <c r="V790" s="1" t="s">
        <v>42</v>
      </c>
      <c r="W790" s="1" t="s">
        <v>35</v>
      </c>
      <c r="X790">
        <v>12</v>
      </c>
      <c r="Y790">
        <v>3</v>
      </c>
      <c r="Z790">
        <v>4</v>
      </c>
      <c r="AA790">
        <v>80</v>
      </c>
      <c r="AB790">
        <v>2</v>
      </c>
      <c r="AC790">
        <v>12</v>
      </c>
      <c r="AD790">
        <v>3</v>
      </c>
      <c r="AE790">
        <v>3</v>
      </c>
      <c r="AF790">
        <v>6</v>
      </c>
      <c r="AG790">
        <v>3</v>
      </c>
      <c r="AH790">
        <v>0</v>
      </c>
      <c r="AI790">
        <v>1</v>
      </c>
    </row>
    <row r="791" spans="1:35" x14ac:dyDescent="0.25">
      <c r="A791">
        <v>36</v>
      </c>
      <c r="B791" s="1" t="s">
        <v>35</v>
      </c>
      <c r="C791" s="1" t="s">
        <v>44</v>
      </c>
      <c r="D791">
        <v>1120</v>
      </c>
      <c r="E791" s="1" t="s">
        <v>53</v>
      </c>
      <c r="F791">
        <v>11</v>
      </c>
      <c r="G791">
        <v>4</v>
      </c>
      <c r="H791" s="1" t="s">
        <v>58</v>
      </c>
      <c r="I791">
        <v>1</v>
      </c>
      <c r="J791">
        <v>2045</v>
      </c>
      <c r="K791">
        <v>2</v>
      </c>
      <c r="L791" s="1" t="s">
        <v>49</v>
      </c>
      <c r="M791">
        <v>100</v>
      </c>
      <c r="N791">
        <v>2</v>
      </c>
      <c r="O791">
        <v>2</v>
      </c>
      <c r="P791" s="1" t="s">
        <v>59</v>
      </c>
      <c r="Q791">
        <v>4</v>
      </c>
      <c r="R791" s="1" t="s">
        <v>41</v>
      </c>
      <c r="S791">
        <v>26608</v>
      </c>
      <c r="T791">
        <v>57476</v>
      </c>
      <c r="U791">
        <v>4</v>
      </c>
      <c r="V791" s="1" t="s">
        <v>42</v>
      </c>
      <c r="W791" s="1" t="s">
        <v>35</v>
      </c>
      <c r="X791">
        <v>13</v>
      </c>
      <c r="Y791">
        <v>3</v>
      </c>
      <c r="Z791">
        <v>1</v>
      </c>
      <c r="AA791">
        <v>80</v>
      </c>
      <c r="AB791">
        <v>1</v>
      </c>
      <c r="AC791">
        <v>8</v>
      </c>
      <c r="AD791">
        <v>2</v>
      </c>
      <c r="AE791">
        <v>2</v>
      </c>
      <c r="AF791">
        <v>6</v>
      </c>
      <c r="AG791">
        <v>3</v>
      </c>
      <c r="AH791">
        <v>0</v>
      </c>
      <c r="AI791">
        <v>0</v>
      </c>
    </row>
    <row r="792" spans="1:35" x14ac:dyDescent="0.25">
      <c r="A792">
        <v>45</v>
      </c>
      <c r="B792" s="1" t="s">
        <v>35</v>
      </c>
      <c r="C792" s="1" t="s">
        <v>44</v>
      </c>
      <c r="D792">
        <v>374</v>
      </c>
      <c r="E792" s="1" t="s">
        <v>53</v>
      </c>
      <c r="F792">
        <v>20</v>
      </c>
      <c r="G792">
        <v>3</v>
      </c>
      <c r="H792" s="1" t="s">
        <v>38</v>
      </c>
      <c r="I792">
        <v>1</v>
      </c>
      <c r="J792">
        <v>2046</v>
      </c>
      <c r="K792">
        <v>4</v>
      </c>
      <c r="L792" s="1" t="s">
        <v>49</v>
      </c>
      <c r="M792">
        <v>50</v>
      </c>
      <c r="N792">
        <v>3</v>
      </c>
      <c r="O792">
        <v>2</v>
      </c>
      <c r="P792" s="1" t="s">
        <v>59</v>
      </c>
      <c r="Q792">
        <v>3</v>
      </c>
      <c r="R792" s="1" t="s">
        <v>47</v>
      </c>
      <c r="S792">
        <v>19400</v>
      </c>
      <c r="T792">
        <v>93332</v>
      </c>
      <c r="U792">
        <v>8</v>
      </c>
      <c r="V792" s="1" t="s">
        <v>42</v>
      </c>
      <c r="W792" s="1" t="s">
        <v>35</v>
      </c>
      <c r="X792">
        <v>15</v>
      </c>
      <c r="Y792">
        <v>3</v>
      </c>
      <c r="Z792">
        <v>3</v>
      </c>
      <c r="AA792">
        <v>80</v>
      </c>
      <c r="AB792">
        <v>0</v>
      </c>
      <c r="AC792">
        <v>8</v>
      </c>
      <c r="AD792">
        <v>3</v>
      </c>
      <c r="AE792">
        <v>3</v>
      </c>
      <c r="AF792">
        <v>5</v>
      </c>
      <c r="AG792">
        <v>3</v>
      </c>
      <c r="AH792">
        <v>0</v>
      </c>
      <c r="AI792">
        <v>1</v>
      </c>
    </row>
    <row r="793" spans="1:35" x14ac:dyDescent="0.25">
      <c r="A793">
        <v>40</v>
      </c>
      <c r="B793" s="1" t="s">
        <v>35</v>
      </c>
      <c r="C793" s="1" t="s">
        <v>44</v>
      </c>
      <c r="D793">
        <v>1322</v>
      </c>
      <c r="E793" s="1" t="s">
        <v>37</v>
      </c>
      <c r="F793">
        <v>2</v>
      </c>
      <c r="G793">
        <v>4</v>
      </c>
      <c r="H793" s="1" t="s">
        <v>38</v>
      </c>
      <c r="I793">
        <v>1</v>
      </c>
      <c r="J793">
        <v>2048</v>
      </c>
      <c r="K793">
        <v>3</v>
      </c>
      <c r="L793" s="1" t="s">
        <v>39</v>
      </c>
      <c r="M793">
        <v>52</v>
      </c>
      <c r="N793">
        <v>2</v>
      </c>
      <c r="O793">
        <v>1</v>
      </c>
      <c r="P793" s="1" t="s">
        <v>40</v>
      </c>
      <c r="Q793">
        <v>3</v>
      </c>
      <c r="R793" s="1" t="s">
        <v>47</v>
      </c>
      <c r="S793">
        <v>11236</v>
      </c>
      <c r="T793">
        <v>10900</v>
      </c>
      <c r="U793">
        <v>2</v>
      </c>
      <c r="V793" s="1" t="s">
        <v>42</v>
      </c>
      <c r="W793" s="1" t="s">
        <v>35</v>
      </c>
      <c r="X793">
        <v>14</v>
      </c>
      <c r="Y793">
        <v>3</v>
      </c>
      <c r="Z793">
        <v>4</v>
      </c>
      <c r="AA793">
        <v>80</v>
      </c>
      <c r="AB793">
        <v>0</v>
      </c>
      <c r="AC793">
        <v>8</v>
      </c>
      <c r="AD793">
        <v>2</v>
      </c>
      <c r="AE793">
        <v>3</v>
      </c>
      <c r="AF793">
        <v>2</v>
      </c>
      <c r="AG793">
        <v>2</v>
      </c>
      <c r="AH793">
        <v>2</v>
      </c>
      <c r="AI793">
        <v>2</v>
      </c>
    </row>
    <row r="794" spans="1:35" x14ac:dyDescent="0.25">
      <c r="A794">
        <v>35</v>
      </c>
      <c r="B794" s="1" t="s">
        <v>35</v>
      </c>
      <c r="C794" s="1" t="s">
        <v>36</v>
      </c>
      <c r="D794">
        <v>1199</v>
      </c>
      <c r="E794" s="1" t="s">
        <v>37</v>
      </c>
      <c r="F794">
        <v>18</v>
      </c>
      <c r="G794">
        <v>4</v>
      </c>
      <c r="H794" s="1" t="s">
        <v>38</v>
      </c>
      <c r="I794">
        <v>1</v>
      </c>
      <c r="J794">
        <v>2049</v>
      </c>
      <c r="K794">
        <v>3</v>
      </c>
      <c r="L794" s="1" t="s">
        <v>39</v>
      </c>
      <c r="M794">
        <v>80</v>
      </c>
      <c r="N794">
        <v>3</v>
      </c>
      <c r="O794">
        <v>2</v>
      </c>
      <c r="P794" s="1" t="s">
        <v>57</v>
      </c>
      <c r="Q794">
        <v>3</v>
      </c>
      <c r="R794" s="1" t="s">
        <v>41</v>
      </c>
      <c r="S794">
        <v>22756</v>
      </c>
      <c r="T794">
        <v>98376</v>
      </c>
      <c r="U794">
        <v>1</v>
      </c>
      <c r="V794" s="1" t="s">
        <v>42</v>
      </c>
      <c r="W794" s="1" t="s">
        <v>43</v>
      </c>
      <c r="X794">
        <v>14</v>
      </c>
      <c r="Y794">
        <v>3</v>
      </c>
      <c r="Z794">
        <v>4</v>
      </c>
      <c r="AA794">
        <v>80</v>
      </c>
      <c r="AB794">
        <v>2</v>
      </c>
      <c r="AC794">
        <v>10</v>
      </c>
      <c r="AD794">
        <v>2</v>
      </c>
      <c r="AE794">
        <v>4</v>
      </c>
      <c r="AF794">
        <v>10</v>
      </c>
      <c r="AG794">
        <v>2</v>
      </c>
      <c r="AH794">
        <v>0</v>
      </c>
      <c r="AI794">
        <v>2</v>
      </c>
    </row>
    <row r="795" spans="1:35" x14ac:dyDescent="0.25">
      <c r="A795">
        <v>40</v>
      </c>
      <c r="B795" s="1" t="s">
        <v>35</v>
      </c>
      <c r="C795" s="1" t="s">
        <v>44</v>
      </c>
      <c r="D795">
        <v>1194</v>
      </c>
      <c r="E795" s="1" t="s">
        <v>37</v>
      </c>
      <c r="F795">
        <v>2</v>
      </c>
      <c r="G795">
        <v>4</v>
      </c>
      <c r="H795" s="1" t="s">
        <v>48</v>
      </c>
      <c r="I795">
        <v>1</v>
      </c>
      <c r="J795">
        <v>2051</v>
      </c>
      <c r="K795">
        <v>3</v>
      </c>
      <c r="L795" s="1" t="s">
        <v>49</v>
      </c>
      <c r="M795">
        <v>98</v>
      </c>
      <c r="N795">
        <v>3</v>
      </c>
      <c r="O795">
        <v>1</v>
      </c>
      <c r="P795" s="1" t="s">
        <v>40</v>
      </c>
      <c r="Q795">
        <v>3</v>
      </c>
      <c r="R795" s="1" t="s">
        <v>41</v>
      </c>
      <c r="S795">
        <v>8004</v>
      </c>
      <c r="T795">
        <v>50196</v>
      </c>
      <c r="U795">
        <v>2</v>
      </c>
      <c r="V795" s="1" t="s">
        <v>42</v>
      </c>
      <c r="W795" s="1" t="s">
        <v>35</v>
      </c>
      <c r="X795">
        <v>14</v>
      </c>
      <c r="Y795">
        <v>3</v>
      </c>
      <c r="Z795">
        <v>2</v>
      </c>
      <c r="AA795">
        <v>80</v>
      </c>
      <c r="AB795">
        <v>3</v>
      </c>
      <c r="AC795">
        <v>20</v>
      </c>
      <c r="AD795">
        <v>2</v>
      </c>
      <c r="AE795">
        <v>3</v>
      </c>
      <c r="AF795">
        <v>5</v>
      </c>
      <c r="AG795">
        <v>3</v>
      </c>
      <c r="AH795">
        <v>0</v>
      </c>
      <c r="AI795">
        <v>2</v>
      </c>
    </row>
    <row r="796" spans="1:35" x14ac:dyDescent="0.25">
      <c r="A796">
        <v>39</v>
      </c>
      <c r="B796" s="1" t="s">
        <v>35</v>
      </c>
      <c r="C796" s="1" t="s">
        <v>44</v>
      </c>
      <c r="D796">
        <v>722</v>
      </c>
      <c r="E796" s="1" t="s">
        <v>53</v>
      </c>
      <c r="F796">
        <v>24</v>
      </c>
      <c r="G796">
        <v>1</v>
      </c>
      <c r="H796" s="1" t="s">
        <v>58</v>
      </c>
      <c r="I796">
        <v>1</v>
      </c>
      <c r="J796">
        <v>2056</v>
      </c>
      <c r="K796">
        <v>2</v>
      </c>
      <c r="L796" s="1" t="s">
        <v>49</v>
      </c>
      <c r="M796">
        <v>60</v>
      </c>
      <c r="N796">
        <v>2</v>
      </c>
      <c r="O796">
        <v>4</v>
      </c>
      <c r="P796" s="1" t="s">
        <v>59</v>
      </c>
      <c r="Q796">
        <v>4</v>
      </c>
      <c r="R796" s="1" t="s">
        <v>41</v>
      </c>
      <c r="S796">
        <v>48124</v>
      </c>
      <c r="T796">
        <v>35312</v>
      </c>
      <c r="U796">
        <v>0</v>
      </c>
      <c r="V796" s="1" t="s">
        <v>42</v>
      </c>
      <c r="W796" s="1" t="s">
        <v>35</v>
      </c>
      <c r="X796">
        <v>11</v>
      </c>
      <c r="Y796">
        <v>3</v>
      </c>
      <c r="Z796">
        <v>1</v>
      </c>
      <c r="AA796">
        <v>80</v>
      </c>
      <c r="AB796">
        <v>1</v>
      </c>
      <c r="AC796">
        <v>21</v>
      </c>
      <c r="AD796">
        <v>2</v>
      </c>
      <c r="AE796">
        <v>2</v>
      </c>
      <c r="AF796">
        <v>20</v>
      </c>
      <c r="AG796">
        <v>9</v>
      </c>
      <c r="AH796">
        <v>9</v>
      </c>
      <c r="AI796">
        <v>6</v>
      </c>
    </row>
    <row r="797" spans="1:35" x14ac:dyDescent="0.25">
      <c r="A797">
        <v>31</v>
      </c>
      <c r="B797" s="1" t="s">
        <v>35</v>
      </c>
      <c r="C797" s="1" t="s">
        <v>52</v>
      </c>
      <c r="D797">
        <v>325</v>
      </c>
      <c r="E797" s="1" t="s">
        <v>37</v>
      </c>
      <c r="F797">
        <v>5</v>
      </c>
      <c r="G797">
        <v>3</v>
      </c>
      <c r="H797" s="1" t="s">
        <v>48</v>
      </c>
      <c r="I797">
        <v>1</v>
      </c>
      <c r="J797">
        <v>2057</v>
      </c>
      <c r="K797">
        <v>2</v>
      </c>
      <c r="L797" s="1" t="s">
        <v>39</v>
      </c>
      <c r="M797">
        <v>74</v>
      </c>
      <c r="N797">
        <v>3</v>
      </c>
      <c r="O797">
        <v>2</v>
      </c>
      <c r="P797" s="1" t="s">
        <v>51</v>
      </c>
      <c r="Q797">
        <v>1</v>
      </c>
      <c r="R797" s="1" t="s">
        <v>47</v>
      </c>
      <c r="S797">
        <v>39744</v>
      </c>
      <c r="T797">
        <v>15148</v>
      </c>
      <c r="U797">
        <v>0</v>
      </c>
      <c r="V797" s="1" t="s">
        <v>42</v>
      </c>
      <c r="W797" s="1" t="s">
        <v>35</v>
      </c>
      <c r="X797">
        <v>19</v>
      </c>
      <c r="Y797">
        <v>3</v>
      </c>
      <c r="Z797">
        <v>2</v>
      </c>
      <c r="AA797">
        <v>80</v>
      </c>
      <c r="AB797">
        <v>0</v>
      </c>
      <c r="AC797">
        <v>10</v>
      </c>
      <c r="AD797">
        <v>2</v>
      </c>
      <c r="AE797">
        <v>3</v>
      </c>
      <c r="AF797">
        <v>9</v>
      </c>
      <c r="AG797">
        <v>4</v>
      </c>
      <c r="AH797">
        <v>1</v>
      </c>
      <c r="AI797">
        <v>7</v>
      </c>
    </row>
    <row r="798" spans="1:35" x14ac:dyDescent="0.25">
      <c r="A798">
        <v>39</v>
      </c>
      <c r="B798" s="1" t="s">
        <v>35</v>
      </c>
      <c r="C798" s="1" t="s">
        <v>44</v>
      </c>
      <c r="D798">
        <v>613</v>
      </c>
      <c r="E798" s="1" t="s">
        <v>37</v>
      </c>
      <c r="F798">
        <v>6</v>
      </c>
      <c r="G798">
        <v>1</v>
      </c>
      <c r="H798" s="1" t="s">
        <v>48</v>
      </c>
      <c r="I798">
        <v>1</v>
      </c>
      <c r="J798">
        <v>2062</v>
      </c>
      <c r="K798">
        <v>4</v>
      </c>
      <c r="L798" s="1" t="s">
        <v>39</v>
      </c>
      <c r="M798">
        <v>42</v>
      </c>
      <c r="N798">
        <v>2</v>
      </c>
      <c r="O798">
        <v>3</v>
      </c>
      <c r="P798" s="1" t="s">
        <v>57</v>
      </c>
      <c r="Q798">
        <v>1</v>
      </c>
      <c r="R798" s="1" t="s">
        <v>41</v>
      </c>
      <c r="S798">
        <v>39964</v>
      </c>
      <c r="T798">
        <v>85828</v>
      </c>
      <c r="U798">
        <v>4</v>
      </c>
      <c r="V798" s="1" t="s">
        <v>42</v>
      </c>
      <c r="W798" s="1" t="s">
        <v>35</v>
      </c>
      <c r="X798">
        <v>15</v>
      </c>
      <c r="Y798">
        <v>3</v>
      </c>
      <c r="Z798">
        <v>1</v>
      </c>
      <c r="AA798">
        <v>80</v>
      </c>
      <c r="AB798">
        <v>1</v>
      </c>
      <c r="AC798">
        <v>9</v>
      </c>
      <c r="AD798">
        <v>5</v>
      </c>
      <c r="AE798">
        <v>3</v>
      </c>
      <c r="AF798">
        <v>7</v>
      </c>
      <c r="AG798">
        <v>7</v>
      </c>
      <c r="AH798">
        <v>1</v>
      </c>
      <c r="AI798">
        <v>7</v>
      </c>
    </row>
    <row r="799" spans="1:35" x14ac:dyDescent="0.25">
      <c r="A799">
        <v>27</v>
      </c>
      <c r="B799" s="1" t="s">
        <v>35</v>
      </c>
      <c r="C799" s="1" t="s">
        <v>44</v>
      </c>
      <c r="D799">
        <v>155</v>
      </c>
      <c r="E799" s="1" t="s">
        <v>37</v>
      </c>
      <c r="F799">
        <v>4</v>
      </c>
      <c r="G799">
        <v>3</v>
      </c>
      <c r="H799" s="1" t="s">
        <v>38</v>
      </c>
      <c r="I799">
        <v>1</v>
      </c>
      <c r="J799">
        <v>2064</v>
      </c>
      <c r="K799">
        <v>2</v>
      </c>
      <c r="L799" s="1" t="s">
        <v>39</v>
      </c>
      <c r="M799">
        <v>87</v>
      </c>
      <c r="N799">
        <v>4</v>
      </c>
      <c r="O799">
        <v>2</v>
      </c>
      <c r="P799" s="1" t="s">
        <v>51</v>
      </c>
      <c r="Q799">
        <v>2</v>
      </c>
      <c r="R799" s="1" t="s">
        <v>41</v>
      </c>
      <c r="S799">
        <v>24568</v>
      </c>
      <c r="T799">
        <v>20696</v>
      </c>
      <c r="U799">
        <v>1</v>
      </c>
      <c r="V799" s="1" t="s">
        <v>42</v>
      </c>
      <c r="W799" s="1" t="s">
        <v>43</v>
      </c>
      <c r="X799">
        <v>20</v>
      </c>
      <c r="Y799">
        <v>4</v>
      </c>
      <c r="Z799">
        <v>2</v>
      </c>
      <c r="AA799">
        <v>80</v>
      </c>
      <c r="AB799">
        <v>1</v>
      </c>
      <c r="AC799">
        <v>6</v>
      </c>
      <c r="AD799">
        <v>0</v>
      </c>
      <c r="AE799">
        <v>3</v>
      </c>
      <c r="AF799">
        <v>6</v>
      </c>
      <c r="AG799">
        <v>2</v>
      </c>
      <c r="AH799">
        <v>0</v>
      </c>
      <c r="AI799">
        <v>3</v>
      </c>
    </row>
    <row r="800" spans="1:35" x14ac:dyDescent="0.25">
      <c r="A800">
        <v>49</v>
      </c>
      <c r="B800" s="1" t="s">
        <v>35</v>
      </c>
      <c r="C800" s="1" t="s">
        <v>36</v>
      </c>
      <c r="D800">
        <v>1023</v>
      </c>
      <c r="E800" s="1" t="s">
        <v>53</v>
      </c>
      <c r="F800">
        <v>2</v>
      </c>
      <c r="G800">
        <v>3</v>
      </c>
      <c r="H800" s="1" t="s">
        <v>48</v>
      </c>
      <c r="I800">
        <v>1</v>
      </c>
      <c r="J800">
        <v>2065</v>
      </c>
      <c r="K800">
        <v>4</v>
      </c>
      <c r="L800" s="1" t="s">
        <v>39</v>
      </c>
      <c r="M800">
        <v>63</v>
      </c>
      <c r="N800">
        <v>2</v>
      </c>
      <c r="O800">
        <v>2</v>
      </c>
      <c r="P800" s="1" t="s">
        <v>59</v>
      </c>
      <c r="Q800">
        <v>2</v>
      </c>
      <c r="R800" s="1" t="s">
        <v>41</v>
      </c>
      <c r="S800">
        <v>21560</v>
      </c>
      <c r="T800">
        <v>52972</v>
      </c>
      <c r="U800">
        <v>2</v>
      </c>
      <c r="V800" s="1" t="s">
        <v>42</v>
      </c>
      <c r="W800" s="1" t="s">
        <v>35</v>
      </c>
      <c r="X800">
        <v>14</v>
      </c>
      <c r="Y800">
        <v>3</v>
      </c>
      <c r="Z800">
        <v>4</v>
      </c>
      <c r="AA800">
        <v>80</v>
      </c>
      <c r="AB800">
        <v>0</v>
      </c>
      <c r="AC800">
        <v>17</v>
      </c>
      <c r="AD800">
        <v>3</v>
      </c>
      <c r="AE800">
        <v>2</v>
      </c>
      <c r="AF800">
        <v>9</v>
      </c>
      <c r="AG800">
        <v>6</v>
      </c>
      <c r="AH800">
        <v>0</v>
      </c>
      <c r="AI800">
        <v>8</v>
      </c>
    </row>
    <row r="801" spans="1:35" x14ac:dyDescent="0.25">
      <c r="A801">
        <v>34</v>
      </c>
      <c r="B801" s="1" t="s">
        <v>35</v>
      </c>
      <c r="C801" s="1" t="s">
        <v>44</v>
      </c>
      <c r="D801">
        <v>628</v>
      </c>
      <c r="E801" s="1" t="s">
        <v>37</v>
      </c>
      <c r="F801">
        <v>8</v>
      </c>
      <c r="G801">
        <v>3</v>
      </c>
      <c r="H801" s="1" t="s">
        <v>48</v>
      </c>
      <c r="I801">
        <v>1</v>
      </c>
      <c r="J801">
        <v>2068</v>
      </c>
      <c r="K801">
        <v>2</v>
      </c>
      <c r="L801" s="1" t="s">
        <v>39</v>
      </c>
      <c r="M801">
        <v>82</v>
      </c>
      <c r="N801">
        <v>4</v>
      </c>
      <c r="O801">
        <v>2</v>
      </c>
      <c r="P801" s="1" t="s">
        <v>46</v>
      </c>
      <c r="Q801">
        <v>3</v>
      </c>
      <c r="R801" s="1" t="s">
        <v>41</v>
      </c>
      <c r="S801">
        <v>17616</v>
      </c>
      <c r="T801">
        <v>40912</v>
      </c>
      <c r="U801">
        <v>2</v>
      </c>
      <c r="V801" s="1" t="s">
        <v>42</v>
      </c>
      <c r="W801" s="1" t="s">
        <v>35</v>
      </c>
      <c r="X801">
        <v>12</v>
      </c>
      <c r="Y801">
        <v>3</v>
      </c>
      <c r="Z801">
        <v>1</v>
      </c>
      <c r="AA801">
        <v>80</v>
      </c>
      <c r="AB801">
        <v>0</v>
      </c>
      <c r="AC801">
        <v>6</v>
      </c>
      <c r="AD801">
        <v>3</v>
      </c>
      <c r="AE801">
        <v>4</v>
      </c>
      <c r="AF801">
        <v>4</v>
      </c>
      <c r="AG801">
        <v>3</v>
      </c>
      <c r="AH801">
        <v>1</v>
      </c>
      <c r="AI8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4BA7-E469-43A1-84EF-8588CA1855BB}">
  <sheetPr codeName="Sheet2"/>
  <dimension ref="B1:C8"/>
  <sheetViews>
    <sheetView workbookViewId="0">
      <selection activeCell="B13" sqref="B13"/>
    </sheetView>
  </sheetViews>
  <sheetFormatPr defaultRowHeight="15" x14ac:dyDescent="0.25"/>
  <cols>
    <col min="2" max="2" width="16.7109375" customWidth="1"/>
    <col min="3" max="3" width="13.7109375" customWidth="1"/>
  </cols>
  <sheetData>
    <row r="1" spans="2:3" ht="15.75" thickBot="1" x14ac:dyDescent="0.3">
      <c r="B1" s="9" t="s">
        <v>7</v>
      </c>
      <c r="C1" s="9" t="s">
        <v>71</v>
      </c>
    </row>
    <row r="2" spans="2:3" x14ac:dyDescent="0.25">
      <c r="B2" s="30" t="str" cm="1">
        <f t="array" ref="B2:B7">_xlfn.UNIQUE(HRDatabase[EducationField])</f>
        <v>Life Sciences</v>
      </c>
      <c r="C2" s="11">
        <f>COUNTIF(HRDatabase[EducationField],Part2.Q1!B2)</f>
        <v>342</v>
      </c>
    </row>
    <row r="3" spans="2:3" x14ac:dyDescent="0.25">
      <c r="B3" s="31" t="str">
        <v>Other</v>
      </c>
      <c r="C3" s="12">
        <f>COUNTIF(HRDatabase[EducationField],Part2.Q1!B3)</f>
        <v>47</v>
      </c>
    </row>
    <row r="4" spans="2:3" x14ac:dyDescent="0.25">
      <c r="B4" s="31" t="str">
        <v>Medical</v>
      </c>
      <c r="C4" s="12">
        <f>COUNTIF(HRDatabase[EducationField],Part2.Q1!B4)</f>
        <v>244</v>
      </c>
    </row>
    <row r="5" spans="2:3" x14ac:dyDescent="0.25">
      <c r="B5" s="31" t="str">
        <v>Marketing</v>
      </c>
      <c r="C5" s="12">
        <f>COUNTIF(HRDatabase[EducationField],Part2.Q1!B5)</f>
        <v>82</v>
      </c>
    </row>
    <row r="6" spans="2:3" x14ac:dyDescent="0.25">
      <c r="B6" s="31" t="str">
        <v>Technical Degree</v>
      </c>
      <c r="C6" s="12">
        <f>COUNTIF(HRDatabase[EducationField],Part2.Q1!B6)</f>
        <v>67</v>
      </c>
    </row>
    <row r="7" spans="2:3" ht="15.75" thickBot="1" x14ac:dyDescent="0.3">
      <c r="B7" s="32" t="str">
        <v>Human Resources</v>
      </c>
      <c r="C7" s="13">
        <f>COUNTIF(HRDatabase[EducationField],Part2.Q1!B7)</f>
        <v>18</v>
      </c>
    </row>
    <row r="8" spans="2:3" x14ac:dyDescent="0.25">
      <c r="B8" s="29" t="s">
        <v>62</v>
      </c>
      <c r="C8" s="10">
        <f>SUM(C2:C7)</f>
        <v>800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3025-6D74-4198-9CDD-10F7C94503FF}">
  <sheetPr codeName="Sheet3"/>
  <dimension ref="B1:G5"/>
  <sheetViews>
    <sheetView workbookViewId="0">
      <selection activeCell="B11" sqref="B11"/>
    </sheetView>
  </sheetViews>
  <sheetFormatPr defaultColWidth="13.85546875" defaultRowHeight="15" x14ac:dyDescent="0.25"/>
  <cols>
    <col min="1" max="1" width="13.85546875" style="2"/>
    <col min="2" max="2" width="27.28515625" style="2" customWidth="1"/>
    <col min="3" max="3" width="19" style="2" customWidth="1"/>
    <col min="4" max="6" width="13.85546875" style="2"/>
    <col min="7" max="7" width="17.28515625" style="2" customWidth="1"/>
    <col min="8" max="16384" width="13.85546875" style="2"/>
  </cols>
  <sheetData>
    <row r="1" spans="2:7" ht="15.75" thickBot="1" x14ac:dyDescent="0.3">
      <c r="B1" s="15" t="s">
        <v>63</v>
      </c>
      <c r="C1" s="5" t="s">
        <v>73</v>
      </c>
      <c r="D1" s="5" t="s">
        <v>74</v>
      </c>
      <c r="E1" s="5" t="s">
        <v>75</v>
      </c>
      <c r="F1" s="15" t="s">
        <v>76</v>
      </c>
      <c r="G1" s="15" t="s">
        <v>77</v>
      </c>
    </row>
    <row r="2" spans="2:7" x14ac:dyDescent="0.25">
      <c r="B2" s="35" t="str" cm="1">
        <f t="array" ref="B2:B4">_xlfn.UNIQUE(HRDatabase[Department])</f>
        <v>Research &amp; Development</v>
      </c>
      <c r="C2" s="33">
        <f>COUNTIF(HRDatabase[Department],Part2.Q2!B2)</f>
        <v>526</v>
      </c>
      <c r="D2" s="3">
        <f>COUNTIFS(HRDatabase[Department],Part2.Q2!B2,HRDatabase[Gender],"Male")</f>
        <v>328</v>
      </c>
      <c r="E2" s="14">
        <f>COUNTIFS(HRDatabase[Department],Part2.Q2!B2,HRDatabase[Gender],"Female")</f>
        <v>198</v>
      </c>
      <c r="F2" s="17">
        <f>D2/C2</f>
        <v>0.62357414448669202</v>
      </c>
      <c r="G2" s="18">
        <f>1-F2</f>
        <v>0.37642585551330798</v>
      </c>
    </row>
    <row r="3" spans="2:7" x14ac:dyDescent="0.25">
      <c r="B3" s="36" t="str">
        <v>Sales</v>
      </c>
      <c r="C3" s="33">
        <f>COUNTIF(HRDatabase[Department],Part2.Q2!B3)</f>
        <v>241</v>
      </c>
      <c r="D3" s="3">
        <f>COUNTIFS(HRDatabase[Department],Part2.Q2!B3,HRDatabase[Gender],"Male")</f>
        <v>150</v>
      </c>
      <c r="E3" s="14">
        <f>COUNTIFS(HRDatabase[Department],Part2.Q2!B3,HRDatabase[Gender],"Female")</f>
        <v>91</v>
      </c>
      <c r="F3" s="19">
        <f>D3/C3</f>
        <v>0.62240663900414939</v>
      </c>
      <c r="G3" s="20">
        <f t="shared" ref="G3:G4" si="0">1-F3</f>
        <v>0.37759336099585061</v>
      </c>
    </row>
    <row r="4" spans="2:7" ht="15.75" thickBot="1" x14ac:dyDescent="0.3">
      <c r="B4" s="37" t="str">
        <v>Human Resources</v>
      </c>
      <c r="C4" s="33">
        <f>COUNTIF(HRDatabase[Department],Part2.Q2!B4)</f>
        <v>33</v>
      </c>
      <c r="D4" s="3">
        <f>COUNTIFS(HRDatabase[Department],Part2.Q2!B4,HRDatabase[Gender],"Male")</f>
        <v>23</v>
      </c>
      <c r="E4" s="14">
        <f>COUNTIFS(HRDatabase[Department],Part2.Q2!B4,HRDatabase[Gender],"Female")</f>
        <v>10</v>
      </c>
      <c r="F4" s="21">
        <f>D4/C4</f>
        <v>0.69696969696969702</v>
      </c>
      <c r="G4" s="22">
        <f t="shared" si="0"/>
        <v>0.30303030303030298</v>
      </c>
    </row>
    <row r="5" spans="2:7" x14ac:dyDescent="0.25">
      <c r="B5" s="34" t="s">
        <v>62</v>
      </c>
      <c r="C5" s="7">
        <f>SUM(C2:C4)</f>
        <v>800</v>
      </c>
      <c r="D5" s="7">
        <f>SUM(D2:D4)</f>
        <v>501</v>
      </c>
      <c r="E5" s="7">
        <f>SUM(E2:E4)</f>
        <v>299</v>
      </c>
      <c r="F5" s="16"/>
      <c r="G5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B02B-5C3A-4DD1-A099-5630D2FBE457}">
  <dimension ref="B1:E7"/>
  <sheetViews>
    <sheetView workbookViewId="0">
      <selection activeCell="B2" sqref="B2"/>
    </sheetView>
  </sheetViews>
  <sheetFormatPr defaultRowHeight="15" x14ac:dyDescent="0.25"/>
  <cols>
    <col min="2" max="2" width="13.5703125" customWidth="1"/>
  </cols>
  <sheetData>
    <row r="1" spans="2:5" ht="15.75" thickBot="1" x14ac:dyDescent="0.3">
      <c r="B1" s="5" t="s">
        <v>72</v>
      </c>
      <c r="C1" s="15" t="s">
        <v>43</v>
      </c>
      <c r="D1" s="2"/>
      <c r="E1" s="2"/>
    </row>
    <row r="2" spans="2:5" x14ac:dyDescent="0.25">
      <c r="B2" s="8" t="s">
        <v>64</v>
      </c>
      <c r="C2" s="11">
        <f>COUNTIFS(HRDatabase[Age],"&gt;=18",HRDatabase[Age],"&lt;30",HRDatabase[Attrition],"Yes")</f>
        <v>50</v>
      </c>
    </row>
    <row r="3" spans="2:5" x14ac:dyDescent="0.25">
      <c r="B3" s="8" t="s">
        <v>65</v>
      </c>
      <c r="C3" s="12">
        <f>COUNTIFS(HRDatabase[Age],"&gt;=30",HRDatabase[Age],"&lt;40",HRDatabase[Attrition],"Yes")</f>
        <v>57</v>
      </c>
    </row>
    <row r="4" spans="2:5" x14ac:dyDescent="0.25">
      <c r="B4" s="8" t="s">
        <v>66</v>
      </c>
      <c r="C4" s="12">
        <f>COUNTIFS(HRDatabase[Age],"&gt;=40",HRDatabase[Age],"&lt;50",HRDatabase[Attrition],"Yes")</f>
        <v>20</v>
      </c>
    </row>
    <row r="5" spans="2:5" x14ac:dyDescent="0.25">
      <c r="B5" s="8" t="s">
        <v>67</v>
      </c>
      <c r="C5" s="12">
        <f>COUNTIFS(HRDatabase[Age],"&gt;=50",HRDatabase[Age],"&lt;60",HRDatabase[Attrition],"Yes")</f>
        <v>12</v>
      </c>
    </row>
    <row r="6" spans="2:5" ht="15.75" thickBot="1" x14ac:dyDescent="0.3">
      <c r="B6" s="8" t="s">
        <v>68</v>
      </c>
      <c r="C6" s="13">
        <f>COUNTIFS(HRDatabase[Age],"&gt;=60",HRDatabase[Attrition],"Yes")</f>
        <v>0</v>
      </c>
    </row>
    <row r="7" spans="2:5" x14ac:dyDescent="0.25">
      <c r="B7" s="6" t="s">
        <v>70</v>
      </c>
      <c r="C7" s="10">
        <f>SUM(C2:C6)</f>
        <v>139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DBEA-5A80-4311-933A-79FC2E6DD83A}">
  <dimension ref="B2:E4"/>
  <sheetViews>
    <sheetView workbookViewId="0">
      <selection activeCell="E12" sqref="E12"/>
    </sheetView>
  </sheetViews>
  <sheetFormatPr defaultRowHeight="15" x14ac:dyDescent="0.25"/>
  <cols>
    <col min="2" max="2" width="21" customWidth="1"/>
  </cols>
  <sheetData>
    <row r="2" spans="2:5" ht="15.75" thickBot="1" x14ac:dyDescent="0.3">
      <c r="B2" s="4" t="s">
        <v>69</v>
      </c>
      <c r="C2" s="9" t="s">
        <v>47</v>
      </c>
      <c r="D2" s="9" t="s">
        <v>41</v>
      </c>
      <c r="E2" s="9" t="s">
        <v>50</v>
      </c>
    </row>
    <row r="3" spans="2:5" x14ac:dyDescent="0.25">
      <c r="B3" s="8" t="s">
        <v>39</v>
      </c>
      <c r="C3" s="23">
        <f>ROUNDUP(AVERAGEIFS(HRDatabase[Starting Salary],HRDatabase[Gender],"Male",HRDatabase[MaritalStatus],"Single"),2)</f>
        <v>24147.98</v>
      </c>
      <c r="D3" s="27">
        <f>ROUNDUP(AVERAGEIFS(HRDatabase[Starting Salary],HRDatabase[Gender],"Male",HRDatabase[MaritalStatus],"Married"),2)</f>
        <v>25997.079999999998</v>
      </c>
      <c r="E3" s="24">
        <f>ROUNDUP(AVERAGEIFS(HRDatabase[Starting Salary],HRDatabase[Gender],"Male",HRDatabase[MaritalStatus],"Divorced"),2)</f>
        <v>25748.539999999997</v>
      </c>
    </row>
    <row r="4" spans="2:5" ht="15.75" thickBot="1" x14ac:dyDescent="0.3">
      <c r="B4" s="8" t="s">
        <v>49</v>
      </c>
      <c r="C4" s="25">
        <f>ROUNDUP(AVERAGEIFS(HRDatabase[Starting Salary],HRDatabase[Gender],"Female",HRDatabase[MaritalStatus],"Single"),2)</f>
        <v>23278.859999999997</v>
      </c>
      <c r="D4" s="28">
        <f>ROUNDUP(AVERAGEIFS(HRDatabase[Starting Salary],HRDatabase[Gender],"Female",HRDatabase[MaritalStatus],"Married"),2)</f>
        <v>29242.3</v>
      </c>
      <c r="E4" s="26">
        <f>ROUNDUP(AVERAGEIFS(HRDatabase[Starting Salary],HRDatabase[Gender],"Female",HRDatabase[MaritalStatus],"Divorced"),2)</f>
        <v>25713.8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DF16-76E4-49DA-A62F-6C73A763967D}">
  <dimension ref="B1:C6"/>
  <sheetViews>
    <sheetView tabSelected="1" workbookViewId="0">
      <selection activeCell="C13" sqref="C13"/>
    </sheetView>
  </sheetViews>
  <sheetFormatPr defaultRowHeight="15" x14ac:dyDescent="0.25"/>
  <cols>
    <col min="2" max="2" width="16.140625" customWidth="1"/>
    <col min="3" max="3" width="22.28515625" customWidth="1"/>
  </cols>
  <sheetData>
    <row r="1" spans="2:3" ht="15.75" thickBot="1" x14ac:dyDescent="0.3">
      <c r="B1" s="5" t="s">
        <v>72</v>
      </c>
      <c r="C1" s="9" t="s">
        <v>78</v>
      </c>
    </row>
    <row r="2" spans="2:3" x14ac:dyDescent="0.25">
      <c r="B2" s="8" t="s">
        <v>64</v>
      </c>
      <c r="C2" s="11">
        <f>ROUNDUP(AVERAGEIFS(HRDatabase[Current Salary],HRDatabase[Age],"&gt;=18",HRDatabase[Age],"&lt;30"),2)</f>
        <v>54839.6</v>
      </c>
    </row>
    <row r="3" spans="2:3" x14ac:dyDescent="0.25">
      <c r="B3" s="8" t="s">
        <v>65</v>
      </c>
      <c r="C3" s="12">
        <f>ROUNDUP(AVERAGEIFS(HRDatabase[Current Salary],HRDatabase[Age],"&gt;=30",HRDatabase[Age],"&lt;40"),2)</f>
        <v>55860.39</v>
      </c>
    </row>
    <row r="4" spans="2:3" x14ac:dyDescent="0.25">
      <c r="B4" s="8" t="s">
        <v>66</v>
      </c>
      <c r="C4" s="12">
        <f>ROUNDUP(AVERAGEIFS(HRDatabase[Current Salary],HRDatabase[Age],"&gt;=40",HRDatabase[Age],"&lt;50"),2)</f>
        <v>59167.310000000005</v>
      </c>
    </row>
    <row r="5" spans="2:3" x14ac:dyDescent="0.25">
      <c r="B5" s="8" t="s">
        <v>67</v>
      </c>
      <c r="C5" s="12">
        <f>ROUNDUP(AVERAGEIFS(HRDatabase[Current Salary],HRDatabase[Age],"&gt;=50",HRDatabase[Age],"&lt;60"),2)</f>
        <v>62420.32</v>
      </c>
    </row>
    <row r="6" spans="2:3" ht="15.75" thickBot="1" x14ac:dyDescent="0.3">
      <c r="B6" s="8" t="s">
        <v>68</v>
      </c>
      <c r="C6" s="13">
        <f>ROUNDUP(AVERAGEIFS(HRDatabase[Current Salary],HRDatabase[Age],"&gt;=60"),2)</f>
        <v>35561.340000000004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701187-DF1E-433E-96A0-DC54A4939C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HRDatabase</vt:lpstr>
      <vt:lpstr>Part2.Q1</vt:lpstr>
      <vt:lpstr>Part2.Q2</vt:lpstr>
      <vt:lpstr>Part2.Q3</vt:lpstr>
      <vt:lpstr>Part2.Q4</vt:lpstr>
      <vt:lpstr>Part2.Q5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Upadhyay</dc:creator>
  <cp:lastModifiedBy>Dev Upadhyay</cp:lastModifiedBy>
  <dcterms:created xsi:type="dcterms:W3CDTF">2021-12-27T23:09:42Z</dcterms:created>
  <dcterms:modified xsi:type="dcterms:W3CDTF">2021-12-31T04:16:55Z</dcterms:modified>
</cp:coreProperties>
</file>