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bs21273_qmul_ac_uk/Documents/Microsoft Teams Chat Files/"/>
    </mc:Choice>
  </mc:AlternateContent>
  <xr:revisionPtr revIDLastSave="4" documentId="13_ncr:1_{2EE792D0-2D6A-4BCA-B926-18F3D8AF29B2}" xr6:coauthVersionLast="47" xr6:coauthVersionMax="47" xr10:uidLastSave="{9C23D219-E0E2-4E7E-AB5B-3F7A6D6F27C8}"/>
  <bookViews>
    <workbookView xWindow="-98" yWindow="-98" windowWidth="19396" windowHeight="11475" activeTab="1" xr2:uid="{E5CBC90B-5AE4-4DB3-BA49-6B9F2A41AFE1}"/>
  </bookViews>
  <sheets>
    <sheet name="Budget by Group 9" sheetId="1" r:id="rId1"/>
    <sheet name="Risk Impact Matrix by Group 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35" i="1"/>
  <c r="E4" i="1"/>
  <c r="E41" i="1"/>
  <c r="E27" i="1"/>
  <c r="E21" i="1"/>
  <c r="E14" i="1"/>
  <c r="E5" i="1"/>
</calcChain>
</file>

<file path=xl/sharedStrings.xml><?xml version="1.0" encoding="utf-8"?>
<sst xmlns="http://schemas.openxmlformats.org/spreadsheetml/2006/main" count="65" uniqueCount="58">
  <si>
    <t>PHASES</t>
  </si>
  <si>
    <t>BLOCKS</t>
  </si>
  <si>
    <t>STAGE</t>
  </si>
  <si>
    <t>Avg Monthly</t>
  </si>
  <si>
    <t>Avg Total</t>
  </si>
  <si>
    <t>22 months</t>
  </si>
  <si>
    <t>Phase1 Research</t>
  </si>
  <si>
    <t>6 months</t>
  </si>
  <si>
    <t>Analysis, Design, Expert Collaboration</t>
  </si>
  <si>
    <t>2 months</t>
  </si>
  <si>
    <t>Research and data analysis for targeting regions and market scope with QA/QC</t>
  </si>
  <si>
    <t>Collaborate with knowledge partners like universities, research organizations, foundations</t>
  </si>
  <si>
    <t>Date</t>
  </si>
  <si>
    <t>WAR/DAR</t>
  </si>
  <si>
    <t>Total%</t>
  </si>
  <si>
    <t>Discussion (Chai Pe Charcha)</t>
  </si>
  <si>
    <t>1 month</t>
  </si>
  <si>
    <t>Talks with stakeholders (Local Farmers)</t>
  </si>
  <si>
    <t>People survey via meeting for confidence</t>
  </si>
  <si>
    <t>Contractual agreement design</t>
  </si>
  <si>
    <t>Task - Creating Farmers Producers Organization</t>
  </si>
  <si>
    <t>Expert Survey</t>
  </si>
  <si>
    <t>3 months</t>
  </si>
  <si>
    <t>Survey the farmlands and understand local situation and first risk assessment</t>
  </si>
  <si>
    <t xml:space="preserve">Assess suitability and crop production </t>
  </si>
  <si>
    <t>Planning for farming infrastructure (Contractors)</t>
  </si>
  <si>
    <t>Design area infrastructure</t>
  </si>
  <si>
    <t>Phase2 Planning</t>
  </si>
  <si>
    <t>Budgeting and Raising Funds</t>
  </si>
  <si>
    <t>4 months</t>
  </si>
  <si>
    <t>Budget Analysis (Max time)</t>
  </si>
  <si>
    <t>Strategize and Develop a GTM framework for investors and government bodies</t>
  </si>
  <si>
    <t>Initial capital raising, govt investor contract design</t>
  </si>
  <si>
    <t>(Sources of Money –  capital grant, no security loan)</t>
  </si>
  <si>
    <t>Tech</t>
  </si>
  <si>
    <t>Develop Web tool and App (Features like AR, RS prediction AI, demand planning)</t>
  </si>
  <si>
    <t>Training</t>
  </si>
  <si>
    <t>Knowledge transfer to on-ground partners (Labor)</t>
  </si>
  <si>
    <t>Second risk assessment</t>
  </si>
  <si>
    <t>Second round capital raising (bank loans on behalf of farmers)</t>
  </si>
  <si>
    <t>Phase3 Implementation</t>
  </si>
  <si>
    <t>12 months</t>
  </si>
  <si>
    <t>Implementation</t>
  </si>
  <si>
    <t>5 months</t>
  </si>
  <si>
    <t>Prioritization of backlog – task assignment as large project based on funds (salaries)</t>
  </si>
  <si>
    <t>Procurement of raw materials</t>
  </si>
  <si>
    <t>Energy costs</t>
  </si>
  <si>
    <t>Execution</t>
  </si>
  <si>
    <t>Vendor Collaboration and Development</t>
  </si>
  <si>
    <t>Connect with large retailers and distribution partners, local bazar (Mandis)</t>
  </si>
  <si>
    <t xml:space="preserve">Spread awareness and organic marketing activities </t>
  </si>
  <si>
    <t>Produce and Process</t>
  </si>
  <si>
    <t>8 months</t>
  </si>
  <si>
    <t>Sow and Breed the specific crops, poultry, fishes depending on the seasonality and other</t>
  </si>
  <si>
    <t>Labor</t>
  </si>
  <si>
    <t>Monitor and Control - QA/QC</t>
  </si>
  <si>
    <t>Overhead Costs</t>
  </si>
  <si>
    <t>All figures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</si>
</sst>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10" borderId="0" xfId="0" applyFont="1" applyFill="1"/>
    <xf numFmtId="0" fontId="1" fillId="6" borderId="0" xfId="0" applyFont="1" applyFill="1"/>
    <xf numFmtId="0" fontId="2" fillId="6" borderId="0" xfId="0" applyFont="1" applyFill="1"/>
    <xf numFmtId="9" fontId="2" fillId="6" borderId="0" xfId="0" applyNumberFormat="1" applyFont="1" applyFill="1"/>
    <xf numFmtId="0" fontId="2" fillId="4" borderId="0" xfId="0" applyFont="1" applyFill="1"/>
    <xf numFmtId="0" fontId="1" fillId="7" borderId="0" xfId="0" applyFont="1" applyFill="1"/>
    <xf numFmtId="0" fontId="2" fillId="7" borderId="0" xfId="0" applyFont="1" applyFill="1"/>
    <xf numFmtId="0" fontId="2" fillId="5" borderId="0" xfId="0" applyFont="1" applyFill="1"/>
    <xf numFmtId="0" fontId="1" fillId="8" borderId="0" xfId="0" applyFont="1" applyFill="1"/>
    <xf numFmtId="0" fontId="2" fillId="8" borderId="0" xfId="0" applyFont="1" applyFill="1"/>
    <xf numFmtId="0" fontId="4" fillId="0" borderId="0" xfId="0" applyFont="1"/>
    <xf numFmtId="0" fontId="7" fillId="0" borderId="0" xfId="0" applyFont="1"/>
    <xf numFmtId="0" fontId="2" fillId="12" borderId="0" xfId="0" applyFont="1" applyFill="1"/>
    <xf numFmtId="3" fontId="2" fillId="12" borderId="0" xfId="0" applyNumberFormat="1" applyFont="1" applyFill="1"/>
    <xf numFmtId="0" fontId="5" fillId="9" borderId="1" xfId="0" applyFont="1" applyFill="1" applyBorder="1"/>
    <xf numFmtId="0" fontId="5" fillId="9" borderId="7" xfId="0" applyFont="1" applyFill="1" applyBorder="1"/>
    <xf numFmtId="0" fontId="5" fillId="4" borderId="7" xfId="0" applyFont="1" applyFill="1" applyBorder="1"/>
    <xf numFmtId="0" fontId="6" fillId="11" borderId="7" xfId="0" applyFont="1" applyFill="1" applyBorder="1"/>
    <xf numFmtId="0" fontId="6" fillId="11" borderId="2" xfId="0" applyFont="1" applyFill="1" applyBorder="1"/>
    <xf numFmtId="0" fontId="2" fillId="3" borderId="3" xfId="0" applyFont="1" applyFill="1" applyBorder="1"/>
    <xf numFmtId="0" fontId="2" fillId="10" borderId="4" xfId="0" applyFont="1" applyFill="1" applyBorder="1"/>
    <xf numFmtId="0" fontId="2" fillId="6" borderId="4" xfId="0" applyFont="1" applyFill="1" applyBorder="1"/>
    <xf numFmtId="0" fontId="2" fillId="4" borderId="3" xfId="0" applyFont="1" applyFill="1" applyBorder="1"/>
    <xf numFmtId="0" fontId="2" fillId="7" borderId="4" xfId="0" applyFont="1" applyFill="1" applyBorder="1"/>
    <xf numFmtId="0" fontId="2" fillId="5" borderId="3" xfId="0" applyFont="1" applyFill="1" applyBorder="1"/>
    <xf numFmtId="0" fontId="2" fillId="8" borderId="4" xfId="0" applyFont="1" applyFill="1" applyBorder="1"/>
    <xf numFmtId="0" fontId="4" fillId="9" borderId="5" xfId="0" applyFont="1" applyFill="1" applyBorder="1"/>
    <xf numFmtId="0" fontId="4" fillId="9" borderId="8" xfId="0" applyFont="1" applyFill="1" applyBorder="1"/>
    <xf numFmtId="0" fontId="3" fillId="9" borderId="8" xfId="0" applyFont="1" applyFill="1" applyBorder="1"/>
    <xf numFmtId="0" fontId="4" fillId="9" borderId="6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BD5AF59-08E2-45C0-8C3C-5470E1864B06}"/>
  </tableStyles>
  <colors>
    <mruColors>
      <color rgb="FF33CCFF"/>
      <color rgb="FF99FF99"/>
      <color rgb="FF66FFFF"/>
      <color rgb="FFFFCC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411265</xdr:colOff>
      <xdr:row>18</xdr:row>
      <xdr:rowOff>100013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05935-46D4-4336-8090-B8C876DE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45165" cy="33575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13</xdr:col>
      <xdr:colOff>542925</xdr:colOff>
      <xdr:row>18</xdr:row>
      <xdr:rowOff>89648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2D92C7-8CA9-4276-BBC3-7C7A1FD1B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0"/>
          <a:ext cx="3781425" cy="334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9190-4A61-40D2-B3CD-19AE65F2C2C2}">
  <dimension ref="A1:AA45"/>
  <sheetViews>
    <sheetView zoomScale="70" zoomScaleNormal="70" workbookViewId="0">
      <pane ySplit="1" topLeftCell="A2" activePane="bottomLeft" state="frozen"/>
      <selection pane="bottomLeft" activeCell="B65" sqref="B65"/>
    </sheetView>
  </sheetViews>
  <sheetFormatPr defaultRowHeight="14.25" x14ac:dyDescent="0.45"/>
  <cols>
    <col min="1" max="1" width="21.265625" customWidth="1"/>
    <col min="2" max="2" width="37.73046875" customWidth="1"/>
    <col min="3" max="3" width="82.73046875" customWidth="1"/>
    <col min="4" max="4" width="14.73046875" customWidth="1"/>
    <col min="5" max="5" width="16.1328125" bestFit="1" customWidth="1"/>
    <col min="7" max="7" width="4" customWidth="1"/>
    <col min="10" max="10" width="3.73046875" customWidth="1"/>
    <col min="11" max="11" width="3.265625" customWidth="1"/>
    <col min="13" max="13" width="2.265625" customWidth="1"/>
    <col min="14" max="14" width="3.1328125" customWidth="1"/>
    <col min="15" max="15" width="2.86328125" customWidth="1"/>
    <col min="16" max="17" width="8.86328125" customWidth="1"/>
    <col min="18" max="18" width="2.86328125" customWidth="1"/>
    <col min="19" max="19" width="3.265625" customWidth="1"/>
    <col min="20" max="20" width="3.1328125" customWidth="1"/>
    <col min="21" max="27" width="2.86328125" customWidth="1"/>
  </cols>
  <sheetData>
    <row r="1" spans="1:27" s="14" customFormat="1" ht="25.5" x14ac:dyDescent="0.75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20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/>
    </row>
    <row r="2" spans="1:27" ht="15.75" x14ac:dyDescent="0.5">
      <c r="A2" s="22" t="s">
        <v>6</v>
      </c>
      <c r="B2" s="1"/>
      <c r="C2" s="1"/>
      <c r="D2" s="2"/>
      <c r="E2" s="15"/>
      <c r="F2" s="35" t="s">
        <v>7</v>
      </c>
      <c r="G2" s="35"/>
      <c r="H2" s="35"/>
      <c r="I2" s="35"/>
      <c r="J2" s="35"/>
      <c r="K2" s="3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3"/>
    </row>
    <row r="3" spans="1:27" ht="15.75" x14ac:dyDescent="0.5">
      <c r="A3" s="22"/>
      <c r="B3" s="4" t="s">
        <v>8</v>
      </c>
      <c r="C3" s="5"/>
      <c r="D3" s="2"/>
      <c r="E3" s="15"/>
      <c r="F3" s="33" t="s">
        <v>9</v>
      </c>
      <c r="G3" s="3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4"/>
    </row>
    <row r="4" spans="1:27" ht="15.75" x14ac:dyDescent="0.5">
      <c r="A4" s="22"/>
      <c r="B4" s="5"/>
      <c r="C4" s="5" t="s">
        <v>10</v>
      </c>
      <c r="D4" s="2">
        <v>80000</v>
      </c>
      <c r="E4" s="16">
        <f>80000*2</f>
        <v>160000</v>
      </c>
      <c r="F4" s="33"/>
      <c r="G4" s="3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24"/>
    </row>
    <row r="5" spans="1:27" ht="15.75" x14ac:dyDescent="0.5">
      <c r="A5" s="22"/>
      <c r="B5" s="5"/>
      <c r="C5" s="5" t="s">
        <v>11</v>
      </c>
      <c r="D5" s="2">
        <v>100000</v>
      </c>
      <c r="E5" s="16">
        <f>100000*2</f>
        <v>200000</v>
      </c>
      <c r="F5" s="33"/>
      <c r="G5" s="3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24"/>
    </row>
    <row r="6" spans="1:27" ht="15.75" hidden="1" x14ac:dyDescent="0.5">
      <c r="A6" s="22"/>
      <c r="B6" s="5" t="s">
        <v>12</v>
      </c>
      <c r="C6" s="5" t="s">
        <v>13</v>
      </c>
      <c r="D6" s="2"/>
      <c r="E6" s="15"/>
      <c r="F6" s="6">
        <v>0.5</v>
      </c>
      <c r="G6" s="5"/>
      <c r="H6" s="5"/>
      <c r="I6" s="5"/>
      <c r="J6" s="5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24"/>
    </row>
    <row r="7" spans="1:27" ht="15.75" hidden="1" x14ac:dyDescent="0.5">
      <c r="A7" s="22"/>
      <c r="B7" s="5" t="s">
        <v>12</v>
      </c>
      <c r="C7" s="5" t="s">
        <v>13</v>
      </c>
      <c r="D7" s="2"/>
      <c r="E7" s="15"/>
      <c r="F7" s="6">
        <v>0.23</v>
      </c>
      <c r="G7" s="5"/>
      <c r="H7" s="5"/>
      <c r="I7" s="5"/>
      <c r="J7" s="5" t="s">
        <v>14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24"/>
    </row>
    <row r="8" spans="1:27" ht="15.75" x14ac:dyDescent="0.5">
      <c r="A8" s="22"/>
      <c r="B8" s="4" t="s">
        <v>15</v>
      </c>
      <c r="C8" s="5"/>
      <c r="D8" s="2"/>
      <c r="E8" s="15"/>
      <c r="F8" s="5"/>
      <c r="G8" s="5"/>
      <c r="H8" s="33" t="s">
        <v>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24"/>
    </row>
    <row r="9" spans="1:27" ht="15.75" x14ac:dyDescent="0.5">
      <c r="A9" s="22"/>
      <c r="B9" s="5"/>
      <c r="C9" s="5" t="s">
        <v>17</v>
      </c>
      <c r="D9" s="2">
        <v>12000</v>
      </c>
      <c r="E9" s="15">
        <v>12000</v>
      </c>
      <c r="F9" s="5"/>
      <c r="G9" s="5"/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24"/>
    </row>
    <row r="10" spans="1:27" ht="15.75" x14ac:dyDescent="0.5">
      <c r="A10" s="22"/>
      <c r="B10" s="5"/>
      <c r="C10" s="5" t="s">
        <v>18</v>
      </c>
      <c r="D10" s="2"/>
      <c r="E10" s="15"/>
      <c r="F10" s="5"/>
      <c r="G10" s="5"/>
      <c r="H10" s="3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4"/>
    </row>
    <row r="11" spans="1:27" ht="15.75" x14ac:dyDescent="0.5">
      <c r="A11" s="22"/>
      <c r="B11" s="5"/>
      <c r="C11" s="5" t="s">
        <v>19</v>
      </c>
      <c r="D11" s="2">
        <v>30000</v>
      </c>
      <c r="E11" s="15">
        <v>30000</v>
      </c>
      <c r="F11" s="5"/>
      <c r="G11" s="5"/>
      <c r="H11" s="3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4"/>
    </row>
    <row r="12" spans="1:27" ht="15.75" x14ac:dyDescent="0.5">
      <c r="A12" s="22"/>
      <c r="B12" s="5"/>
      <c r="C12" s="5" t="s">
        <v>20</v>
      </c>
      <c r="D12" s="2">
        <v>25000</v>
      </c>
      <c r="E12" s="15">
        <v>25000</v>
      </c>
      <c r="F12" s="5"/>
      <c r="G12" s="5"/>
      <c r="H12" s="3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4"/>
    </row>
    <row r="13" spans="1:27" ht="15.75" x14ac:dyDescent="0.5">
      <c r="A13" s="22"/>
      <c r="B13" s="4" t="s">
        <v>21</v>
      </c>
      <c r="C13" s="5"/>
      <c r="D13" s="2"/>
      <c r="E13" s="15"/>
      <c r="F13" s="5"/>
      <c r="G13" s="5"/>
      <c r="H13" s="5"/>
      <c r="I13" s="33" t="s">
        <v>22</v>
      </c>
      <c r="J13" s="33"/>
      <c r="K13" s="3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4"/>
    </row>
    <row r="14" spans="1:27" ht="15.75" x14ac:dyDescent="0.5">
      <c r="A14" s="22"/>
      <c r="B14" s="5"/>
      <c r="C14" s="5" t="s">
        <v>23</v>
      </c>
      <c r="D14" s="2">
        <v>100000</v>
      </c>
      <c r="E14" s="15">
        <f>100000*3</f>
        <v>300000</v>
      </c>
      <c r="F14" s="5"/>
      <c r="G14" s="5"/>
      <c r="H14" s="5"/>
      <c r="I14" s="33"/>
      <c r="J14" s="33"/>
      <c r="K14" s="3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4"/>
    </row>
    <row r="15" spans="1:27" ht="15.75" x14ac:dyDescent="0.5">
      <c r="A15" s="22"/>
      <c r="B15" s="5"/>
      <c r="C15" s="5" t="s">
        <v>24</v>
      </c>
      <c r="D15" s="2"/>
      <c r="E15" s="15"/>
      <c r="F15" s="5"/>
      <c r="G15" s="5"/>
      <c r="H15" s="5"/>
      <c r="I15" s="33"/>
      <c r="J15" s="33"/>
      <c r="K15" s="3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4"/>
    </row>
    <row r="16" spans="1:27" ht="15.75" x14ac:dyDescent="0.5">
      <c r="A16" s="22"/>
      <c r="B16" s="5"/>
      <c r="C16" s="5" t="s">
        <v>25</v>
      </c>
      <c r="D16" s="2"/>
      <c r="E16" s="15"/>
      <c r="F16" s="5"/>
      <c r="G16" s="5"/>
      <c r="H16" s="5"/>
      <c r="I16" s="33"/>
      <c r="J16" s="33"/>
      <c r="K16" s="3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4"/>
    </row>
    <row r="17" spans="1:27" ht="15.75" x14ac:dyDescent="0.5">
      <c r="A17" s="22"/>
      <c r="B17" s="5"/>
      <c r="C17" s="5" t="s">
        <v>26</v>
      </c>
      <c r="D17" s="2"/>
      <c r="E17" s="15"/>
      <c r="F17" s="5"/>
      <c r="G17" s="5"/>
      <c r="H17" s="5"/>
      <c r="I17" s="33"/>
      <c r="J17" s="33"/>
      <c r="K17" s="3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4"/>
    </row>
    <row r="18" spans="1:27" ht="15.75" x14ac:dyDescent="0.5">
      <c r="A18" s="25" t="s">
        <v>27</v>
      </c>
      <c r="B18" s="7"/>
      <c r="C18" s="7"/>
      <c r="D18" s="2"/>
      <c r="E18" s="15"/>
      <c r="F18" s="3"/>
      <c r="G18" s="3"/>
      <c r="H18" s="3"/>
      <c r="I18" s="3"/>
      <c r="J18" s="3"/>
      <c r="K18" s="3"/>
      <c r="L18" s="36" t="s">
        <v>7</v>
      </c>
      <c r="M18" s="36"/>
      <c r="N18" s="36"/>
      <c r="O18" s="36"/>
      <c r="P18" s="36"/>
      <c r="Q18" s="36"/>
      <c r="R18" s="3"/>
      <c r="S18" s="3"/>
      <c r="T18" s="3"/>
      <c r="U18" s="3"/>
      <c r="V18" s="3"/>
      <c r="W18" s="3"/>
      <c r="X18" s="3"/>
      <c r="Y18" s="3"/>
      <c r="Z18" s="3"/>
      <c r="AA18" s="23"/>
    </row>
    <row r="19" spans="1:27" ht="15.75" x14ac:dyDescent="0.5">
      <c r="A19" s="25"/>
      <c r="B19" s="8" t="s">
        <v>28</v>
      </c>
      <c r="C19" s="9"/>
      <c r="D19" s="2"/>
      <c r="E19" s="15"/>
      <c r="F19" s="9"/>
      <c r="G19" s="9"/>
      <c r="H19" s="9"/>
      <c r="I19" s="9"/>
      <c r="J19" s="9"/>
      <c r="K19" s="9"/>
      <c r="L19" s="33" t="s">
        <v>29</v>
      </c>
      <c r="M19" s="33"/>
      <c r="N19" s="33"/>
      <c r="O19" s="33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26"/>
    </row>
    <row r="20" spans="1:27" ht="15.75" x14ac:dyDescent="0.5">
      <c r="A20" s="25"/>
      <c r="B20" s="9"/>
      <c r="C20" s="9" t="s">
        <v>30</v>
      </c>
      <c r="D20" s="2"/>
      <c r="E20" s="15"/>
      <c r="F20" s="9"/>
      <c r="G20" s="9"/>
      <c r="H20" s="9"/>
      <c r="I20" s="9"/>
      <c r="J20" s="9"/>
      <c r="K20" s="9"/>
      <c r="L20" s="33"/>
      <c r="M20" s="33"/>
      <c r="N20" s="33"/>
      <c r="O20" s="3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26"/>
    </row>
    <row r="21" spans="1:27" ht="15.75" x14ac:dyDescent="0.5">
      <c r="A21" s="25"/>
      <c r="B21" s="9"/>
      <c r="C21" s="9" t="s">
        <v>31</v>
      </c>
      <c r="D21" s="2">
        <v>100000</v>
      </c>
      <c r="E21" s="15">
        <f>100000*4</f>
        <v>400000</v>
      </c>
      <c r="F21" s="9"/>
      <c r="G21" s="9"/>
      <c r="H21" s="9"/>
      <c r="I21" s="9"/>
      <c r="J21" s="9"/>
      <c r="K21" s="9"/>
      <c r="L21" s="33"/>
      <c r="M21" s="33"/>
      <c r="N21" s="33"/>
      <c r="O21" s="33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26"/>
    </row>
    <row r="22" spans="1:27" ht="15.75" x14ac:dyDescent="0.5">
      <c r="A22" s="25"/>
      <c r="B22" s="9"/>
      <c r="C22" s="9" t="s">
        <v>32</v>
      </c>
      <c r="D22" s="2">
        <v>17000</v>
      </c>
      <c r="E22" s="15">
        <v>17000</v>
      </c>
      <c r="F22" s="9"/>
      <c r="G22" s="9"/>
      <c r="H22" s="9"/>
      <c r="I22" s="9"/>
      <c r="J22" s="9"/>
      <c r="K22" s="9"/>
      <c r="L22" s="33"/>
      <c r="M22" s="33"/>
      <c r="N22" s="33"/>
      <c r="O22" s="33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26"/>
    </row>
    <row r="23" spans="1:27" ht="15.75" x14ac:dyDescent="0.5">
      <c r="A23" s="25"/>
      <c r="B23" s="9"/>
      <c r="C23" s="9" t="s">
        <v>33</v>
      </c>
      <c r="D23" s="2"/>
      <c r="E23" s="15"/>
      <c r="F23" s="9"/>
      <c r="G23" s="9"/>
      <c r="H23" s="9"/>
      <c r="I23" s="9"/>
      <c r="J23" s="9"/>
      <c r="K23" s="9"/>
      <c r="L23" s="33"/>
      <c r="M23" s="33"/>
      <c r="N23" s="33"/>
      <c r="O23" s="33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6"/>
    </row>
    <row r="24" spans="1:27" ht="15.75" x14ac:dyDescent="0.5">
      <c r="A24" s="25"/>
      <c r="B24" s="8" t="s">
        <v>34</v>
      </c>
      <c r="C24" s="9"/>
      <c r="D24" s="2"/>
      <c r="E24" s="15"/>
      <c r="F24" s="9"/>
      <c r="G24" s="9"/>
      <c r="H24" s="9"/>
      <c r="I24" s="9"/>
      <c r="J24" s="9"/>
      <c r="K24" s="9"/>
      <c r="L24" s="9"/>
      <c r="M24" s="9"/>
      <c r="N24" s="9"/>
      <c r="O24" s="9"/>
      <c r="P24" s="33" t="s">
        <v>9</v>
      </c>
      <c r="Q24" s="33"/>
      <c r="R24" s="9"/>
      <c r="S24" s="9"/>
      <c r="T24" s="9"/>
      <c r="U24" s="9"/>
      <c r="V24" s="9"/>
      <c r="W24" s="9"/>
      <c r="X24" s="9"/>
      <c r="Y24" s="9"/>
      <c r="Z24" s="9"/>
      <c r="AA24" s="26"/>
    </row>
    <row r="25" spans="1:27" ht="15.75" x14ac:dyDescent="0.5">
      <c r="A25" s="25"/>
      <c r="B25" s="9"/>
      <c r="C25" s="9" t="s">
        <v>35</v>
      </c>
      <c r="D25" s="2">
        <v>550000</v>
      </c>
      <c r="E25" s="15">
        <v>550000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33"/>
      <c r="Q25" s="33"/>
      <c r="R25" s="9"/>
      <c r="S25" s="9"/>
      <c r="T25" s="9"/>
      <c r="U25" s="9"/>
      <c r="V25" s="9"/>
      <c r="W25" s="9"/>
      <c r="X25" s="9"/>
      <c r="Y25" s="9"/>
      <c r="Z25" s="9"/>
      <c r="AA25" s="26"/>
    </row>
    <row r="26" spans="1:27" ht="15.75" x14ac:dyDescent="0.5">
      <c r="A26" s="25"/>
      <c r="B26" s="8" t="s">
        <v>36</v>
      </c>
      <c r="C26" s="9"/>
      <c r="D26" s="2"/>
      <c r="E26" s="1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33" t="s">
        <v>16</v>
      </c>
      <c r="R26" s="9"/>
      <c r="S26" s="9"/>
      <c r="T26" s="9"/>
      <c r="U26" s="9"/>
      <c r="V26" s="9"/>
      <c r="W26" s="9"/>
      <c r="X26" s="9"/>
      <c r="Y26" s="9"/>
      <c r="Z26" s="9"/>
      <c r="AA26" s="26"/>
    </row>
    <row r="27" spans="1:27" ht="15.75" x14ac:dyDescent="0.5">
      <c r="A27" s="25"/>
      <c r="B27" s="9"/>
      <c r="C27" s="9" t="s">
        <v>37</v>
      </c>
      <c r="D27" s="2">
        <v>6000</v>
      </c>
      <c r="E27" s="15">
        <f>6000*20</f>
        <v>120000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33"/>
      <c r="R27" s="9"/>
      <c r="S27" s="9"/>
      <c r="T27" s="9"/>
      <c r="U27" s="9"/>
      <c r="V27" s="9"/>
      <c r="W27" s="9"/>
      <c r="X27" s="9"/>
      <c r="Y27" s="9"/>
      <c r="Z27" s="9"/>
      <c r="AA27" s="26"/>
    </row>
    <row r="28" spans="1:27" ht="15.75" x14ac:dyDescent="0.5">
      <c r="A28" s="25"/>
      <c r="B28" s="9"/>
      <c r="C28" s="9" t="s">
        <v>38</v>
      </c>
      <c r="D28" s="2">
        <v>100000</v>
      </c>
      <c r="E28" s="15">
        <v>100000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33"/>
      <c r="R28" s="9"/>
      <c r="S28" s="9"/>
      <c r="T28" s="9"/>
      <c r="U28" s="9"/>
      <c r="V28" s="9"/>
      <c r="W28" s="9"/>
      <c r="X28" s="9"/>
      <c r="Y28" s="9"/>
      <c r="Z28" s="9"/>
      <c r="AA28" s="26"/>
    </row>
    <row r="29" spans="1:27" ht="15.75" x14ac:dyDescent="0.5">
      <c r="A29" s="25"/>
      <c r="B29" s="9"/>
      <c r="C29" s="9" t="s">
        <v>39</v>
      </c>
      <c r="D29" s="2">
        <v>100000</v>
      </c>
      <c r="E29" s="15">
        <v>100000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26"/>
    </row>
    <row r="30" spans="1:27" ht="15.75" x14ac:dyDescent="0.5">
      <c r="A30" s="27" t="s">
        <v>40</v>
      </c>
      <c r="B30" s="10"/>
      <c r="C30" s="10"/>
      <c r="D30" s="2"/>
      <c r="E30" s="15"/>
      <c r="F30" s="3"/>
      <c r="G30" s="3"/>
      <c r="H30" s="3"/>
      <c r="I30" s="3"/>
      <c r="J30" s="3"/>
      <c r="K30" s="3"/>
      <c r="L30" s="3"/>
      <c r="M30" s="3"/>
      <c r="N30" s="3"/>
      <c r="O30" s="3"/>
      <c r="P30" s="37" t="s">
        <v>41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8"/>
    </row>
    <row r="31" spans="1:27" ht="15.75" x14ac:dyDescent="0.5">
      <c r="A31" s="27"/>
      <c r="B31" s="11" t="s">
        <v>42</v>
      </c>
      <c r="C31" s="12"/>
      <c r="D31" s="2"/>
      <c r="E31" s="15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3" t="s">
        <v>43</v>
      </c>
      <c r="Q31" s="33"/>
      <c r="R31" s="33"/>
      <c r="S31" s="33"/>
      <c r="T31" s="33"/>
      <c r="U31" s="12"/>
      <c r="V31" s="12"/>
      <c r="W31" s="12"/>
      <c r="X31" s="12"/>
      <c r="Y31" s="12"/>
      <c r="Z31" s="12"/>
      <c r="AA31" s="28"/>
    </row>
    <row r="32" spans="1:27" ht="15.75" x14ac:dyDescent="0.5">
      <c r="A32" s="27"/>
      <c r="B32" s="12"/>
      <c r="C32" s="12" t="s">
        <v>44</v>
      </c>
      <c r="D32" s="2">
        <v>225000</v>
      </c>
      <c r="E32" s="15">
        <v>225000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3"/>
      <c r="Q32" s="33"/>
      <c r="R32" s="33"/>
      <c r="S32" s="33"/>
      <c r="T32" s="33"/>
      <c r="U32" s="12"/>
      <c r="V32" s="12"/>
      <c r="W32" s="12"/>
      <c r="X32" s="12"/>
      <c r="Y32" s="12"/>
      <c r="Z32" s="12"/>
      <c r="AA32" s="28"/>
    </row>
    <row r="33" spans="1:27" ht="15.75" x14ac:dyDescent="0.5">
      <c r="A33" s="27"/>
      <c r="B33" s="12"/>
      <c r="C33" s="12" t="s">
        <v>45</v>
      </c>
      <c r="D33" s="2">
        <v>2075000</v>
      </c>
      <c r="E33" s="15">
        <v>2075000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33"/>
      <c r="Q33" s="33"/>
      <c r="R33" s="33"/>
      <c r="S33" s="33"/>
      <c r="T33" s="33"/>
      <c r="U33" s="12"/>
      <c r="V33" s="12"/>
      <c r="W33" s="12"/>
      <c r="X33" s="12"/>
      <c r="Y33" s="12"/>
      <c r="Z33" s="12"/>
      <c r="AA33" s="28"/>
    </row>
    <row r="34" spans="1:27" ht="15.75" x14ac:dyDescent="0.5">
      <c r="A34" s="27"/>
      <c r="B34" s="12"/>
      <c r="C34" s="12" t="s">
        <v>46</v>
      </c>
      <c r="D34" s="2">
        <v>700000</v>
      </c>
      <c r="E34" s="15">
        <v>700000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33"/>
      <c r="Q34" s="33"/>
      <c r="R34" s="33"/>
      <c r="S34" s="33"/>
      <c r="T34" s="33"/>
      <c r="U34" s="12"/>
      <c r="V34" s="12"/>
      <c r="W34" s="12"/>
      <c r="X34" s="12"/>
      <c r="Y34" s="12"/>
      <c r="Z34" s="12"/>
      <c r="AA34" s="28"/>
    </row>
    <row r="35" spans="1:27" ht="15.75" x14ac:dyDescent="0.5">
      <c r="A35" s="27"/>
      <c r="B35" s="12"/>
      <c r="C35" s="12" t="s">
        <v>47</v>
      </c>
      <c r="D35" s="2">
        <v>4000</v>
      </c>
      <c r="E35" s="15">
        <f>4000*6</f>
        <v>24000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33"/>
      <c r="Q35" s="33"/>
      <c r="R35" s="33"/>
      <c r="S35" s="33"/>
      <c r="T35" s="33"/>
      <c r="U35" s="12"/>
      <c r="V35" s="12"/>
      <c r="W35" s="12"/>
      <c r="X35" s="12"/>
      <c r="Y35" s="12"/>
      <c r="Z35" s="12"/>
      <c r="AA35" s="28"/>
    </row>
    <row r="36" spans="1:27" ht="15.75" x14ac:dyDescent="0.5">
      <c r="A36" s="27"/>
      <c r="B36" s="11" t="s">
        <v>48</v>
      </c>
      <c r="C36" s="12"/>
      <c r="D36" s="2"/>
      <c r="E36" s="15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33" t="s">
        <v>7</v>
      </c>
      <c r="Q36" s="33"/>
      <c r="R36" s="33"/>
      <c r="S36" s="33"/>
      <c r="T36" s="33"/>
      <c r="U36" s="33"/>
      <c r="V36" s="12"/>
      <c r="W36" s="12"/>
      <c r="X36" s="12"/>
      <c r="Y36" s="12"/>
      <c r="Z36" s="12"/>
      <c r="AA36" s="28"/>
    </row>
    <row r="37" spans="1:27" ht="15.75" x14ac:dyDescent="0.5">
      <c r="A37" s="27"/>
      <c r="B37" s="12"/>
      <c r="C37" s="12" t="s">
        <v>49</v>
      </c>
      <c r="D37" s="2">
        <v>280000</v>
      </c>
      <c r="E37" s="15">
        <v>280000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33"/>
      <c r="Q37" s="33"/>
      <c r="R37" s="33"/>
      <c r="S37" s="33"/>
      <c r="T37" s="33"/>
      <c r="U37" s="33"/>
      <c r="V37" s="12"/>
      <c r="W37" s="12"/>
      <c r="X37" s="12"/>
      <c r="Y37" s="12"/>
      <c r="Z37" s="12"/>
      <c r="AA37" s="28"/>
    </row>
    <row r="38" spans="1:27" ht="15.75" x14ac:dyDescent="0.5">
      <c r="A38" s="27"/>
      <c r="B38" s="12"/>
      <c r="C38" s="12" t="s">
        <v>50</v>
      </c>
      <c r="D38" s="2">
        <v>30000</v>
      </c>
      <c r="E38" s="15">
        <v>30000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33"/>
      <c r="Q38" s="33"/>
      <c r="R38" s="33"/>
      <c r="S38" s="33"/>
      <c r="T38" s="33"/>
      <c r="U38" s="33"/>
      <c r="V38" s="12"/>
      <c r="W38" s="12"/>
      <c r="X38" s="12"/>
      <c r="Y38" s="12"/>
      <c r="Z38" s="12"/>
      <c r="AA38" s="28"/>
    </row>
    <row r="39" spans="1:27" ht="15.75" x14ac:dyDescent="0.5">
      <c r="A39" s="27"/>
      <c r="B39" s="11" t="s">
        <v>51</v>
      </c>
      <c r="C39" s="12"/>
      <c r="D39" s="2"/>
      <c r="E39" s="15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3" t="s">
        <v>52</v>
      </c>
      <c r="U39" s="33"/>
      <c r="V39" s="33"/>
      <c r="W39" s="33"/>
      <c r="X39" s="33"/>
      <c r="Y39" s="33"/>
      <c r="Z39" s="33"/>
      <c r="AA39" s="34"/>
    </row>
    <row r="40" spans="1:27" ht="15.75" x14ac:dyDescent="0.5">
      <c r="A40" s="27"/>
      <c r="B40" s="12"/>
      <c r="C40" s="12" t="s">
        <v>53</v>
      </c>
      <c r="D40" s="2">
        <v>600000</v>
      </c>
      <c r="E40" s="15">
        <v>600000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3"/>
      <c r="U40" s="33"/>
      <c r="V40" s="33"/>
      <c r="W40" s="33"/>
      <c r="X40" s="33"/>
      <c r="Y40" s="33"/>
      <c r="Z40" s="33"/>
      <c r="AA40" s="34"/>
    </row>
    <row r="41" spans="1:27" ht="15.75" x14ac:dyDescent="0.5">
      <c r="A41" s="27"/>
      <c r="B41" s="12"/>
      <c r="C41" s="12" t="s">
        <v>54</v>
      </c>
      <c r="D41" s="2">
        <v>5000</v>
      </c>
      <c r="E41" s="15">
        <f>14*5000</f>
        <v>70000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33"/>
      <c r="U41" s="33"/>
      <c r="V41" s="33"/>
      <c r="W41" s="33"/>
      <c r="X41" s="33"/>
      <c r="Y41" s="33"/>
      <c r="Z41" s="33"/>
      <c r="AA41" s="34"/>
    </row>
    <row r="42" spans="1:27" ht="15.75" x14ac:dyDescent="0.5">
      <c r="A42" s="27"/>
      <c r="B42" s="12"/>
      <c r="C42" s="12" t="s">
        <v>55</v>
      </c>
      <c r="D42" s="2">
        <v>150000</v>
      </c>
      <c r="E42" s="15">
        <v>150000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3"/>
      <c r="U42" s="33"/>
      <c r="V42" s="33"/>
      <c r="W42" s="33"/>
      <c r="X42" s="33"/>
      <c r="Y42" s="33"/>
      <c r="Z42" s="33"/>
      <c r="AA42" s="34"/>
    </row>
    <row r="43" spans="1:27" ht="15.75" x14ac:dyDescent="0.5">
      <c r="A43" s="27"/>
      <c r="B43" s="12"/>
      <c r="C43" s="12" t="s">
        <v>56</v>
      </c>
      <c r="D43" s="2">
        <v>850000</v>
      </c>
      <c r="E43" s="15">
        <v>850000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33"/>
      <c r="U43" s="33"/>
      <c r="V43" s="33"/>
      <c r="W43" s="33"/>
      <c r="X43" s="33"/>
      <c r="Y43" s="33"/>
      <c r="Z43" s="33"/>
      <c r="AA43" s="34"/>
    </row>
    <row r="44" spans="1:27" s="13" customFormat="1" ht="23.65" thickBot="1" x14ac:dyDescent="0.75">
      <c r="A44" s="29"/>
      <c r="B44" s="30"/>
      <c r="C44" s="30"/>
      <c r="D44" s="30"/>
      <c r="E44" s="31">
        <f>SUM(E2:E43)</f>
        <v>7018000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2"/>
    </row>
    <row r="45" spans="1:27" x14ac:dyDescent="0.45">
      <c r="A45" t="s">
        <v>57</v>
      </c>
    </row>
  </sheetData>
  <mergeCells count="12">
    <mergeCell ref="P31:T35"/>
    <mergeCell ref="P36:U38"/>
    <mergeCell ref="T39:AA43"/>
    <mergeCell ref="F2:K2"/>
    <mergeCell ref="L18:Q18"/>
    <mergeCell ref="P30:AA30"/>
    <mergeCell ref="F3:G5"/>
    <mergeCell ref="H8:H12"/>
    <mergeCell ref="I13:K17"/>
    <mergeCell ref="L19:O23"/>
    <mergeCell ref="P24:Q25"/>
    <mergeCell ref="Q26:Q2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96DF-B432-431B-8284-3903A228C4A7}">
  <dimension ref="A1"/>
  <sheetViews>
    <sheetView tabSelected="1" workbookViewId="0">
      <selection activeCell="P18" sqref="P1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by Group 9</vt:lpstr>
      <vt:lpstr>Risk Impact Matrix by Group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</dc:creator>
  <cp:keywords/>
  <dc:description/>
  <cp:lastModifiedBy>Lie Ma</cp:lastModifiedBy>
  <cp:revision/>
  <dcterms:created xsi:type="dcterms:W3CDTF">2022-03-27T19:26:10Z</dcterms:created>
  <dcterms:modified xsi:type="dcterms:W3CDTF">2022-04-01T11:21:53Z</dcterms:modified>
  <cp:category/>
  <cp:contentStatus/>
</cp:coreProperties>
</file>