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aksh\Downloads\OneDrive_2024-11-01\Benthic Datasets (Excel files)\"/>
    </mc:Choice>
  </mc:AlternateContent>
  <xr:revisionPtr revIDLastSave="0" documentId="13_ncr:1_{1676FDD1-5669-427A-B673-9355B8FEDFAE}" xr6:coauthVersionLast="47" xr6:coauthVersionMax="47" xr10:uidLastSave="{00000000-0000-0000-0000-000000000000}"/>
  <bookViews>
    <workbookView xWindow="-108" yWindow="-108" windowWidth="23256" windowHeight="12456" activeTab="4" xr2:uid="{00000000-000D-0000-FFFF-FFFF00000000}"/>
  </bookViews>
  <sheets>
    <sheet name="2023" sheetId="6" r:id="rId1"/>
    <sheet name="2022" sheetId="4" r:id="rId2"/>
    <sheet name="2021" sheetId="3" r:id="rId3"/>
    <sheet name="2020" sheetId="2" r:id="rId4"/>
    <sheet name="2019" sheetId="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kNP/O+bToD7naCuZWI6QjDuLxVQ=="/>
    </ext>
  </extLst>
</workbook>
</file>

<file path=xl/calcChain.xml><?xml version="1.0" encoding="utf-8"?>
<calcChain xmlns="http://schemas.openxmlformats.org/spreadsheetml/2006/main">
  <c r="AY13" i="1" l="1"/>
  <c r="AZ12" i="1"/>
  <c r="AY12" i="1"/>
  <c r="AZ11" i="1"/>
  <c r="AY11" i="1"/>
  <c r="AZ10" i="1"/>
  <c r="AY10" i="1"/>
  <c r="AZ9" i="1"/>
  <c r="AY9" i="1"/>
  <c r="AZ8" i="1"/>
  <c r="AY8" i="1"/>
  <c r="AZ7" i="1"/>
  <c r="AY7" i="1"/>
  <c r="AZ6" i="1"/>
  <c r="AY6" i="1"/>
  <c r="AZ5" i="1"/>
  <c r="AY5" i="1"/>
  <c r="AZ4" i="1"/>
  <c r="AY4" i="1"/>
  <c r="AZ3" i="1"/>
  <c r="AY3" i="1"/>
  <c r="AW16" i="2"/>
  <c r="AV16" i="2"/>
  <c r="AW15" i="2"/>
  <c r="AV15" i="2"/>
  <c r="AW14" i="2"/>
  <c r="AV14" i="2"/>
  <c r="AW13" i="2"/>
  <c r="AV13" i="2"/>
  <c r="AW12" i="2"/>
  <c r="AV12" i="2"/>
  <c r="AW11" i="2"/>
  <c r="AV11" i="2"/>
  <c r="AW10" i="2"/>
  <c r="AV10" i="2"/>
  <c r="AW9" i="2"/>
  <c r="AV9" i="2"/>
  <c r="AW8" i="2"/>
  <c r="AV8" i="2"/>
  <c r="AW7" i="2"/>
  <c r="AV7" i="2"/>
  <c r="AW6" i="2"/>
  <c r="AV6" i="2"/>
  <c r="AW5" i="2"/>
  <c r="AV5" i="2"/>
  <c r="AW4" i="2"/>
  <c r="AV4" i="2"/>
  <c r="AW3" i="2"/>
  <c r="AV3" i="2"/>
  <c r="AT16" i="3"/>
  <c r="AS16" i="3"/>
  <c r="AT15" i="3"/>
  <c r="AS15" i="3"/>
  <c r="AT14" i="3"/>
  <c r="AS14" i="3"/>
  <c r="AT13" i="3"/>
  <c r="AS13" i="3"/>
  <c r="AT12" i="3"/>
  <c r="AS12" i="3"/>
  <c r="AT11" i="3"/>
  <c r="AS11" i="3"/>
  <c r="AT10" i="3"/>
  <c r="AS10" i="3"/>
  <c r="AT9" i="3"/>
  <c r="AS9" i="3"/>
  <c r="AT8" i="3"/>
  <c r="AS8" i="3"/>
  <c r="AT7" i="3"/>
  <c r="AS7" i="3"/>
  <c r="AT6" i="3"/>
  <c r="AS6" i="3"/>
  <c r="AT5" i="3"/>
  <c r="AS5" i="3"/>
  <c r="AT4" i="3"/>
  <c r="AS4" i="3"/>
  <c r="AT3" i="3"/>
  <c r="AS3" i="3"/>
  <c r="AV16" i="4"/>
  <c r="AU16" i="4"/>
  <c r="AV15" i="4"/>
  <c r="AU15" i="4"/>
  <c r="AV14" i="4"/>
  <c r="AU14" i="4"/>
  <c r="AV13" i="4"/>
  <c r="AU13" i="4"/>
  <c r="AV12" i="4"/>
  <c r="AU12" i="4"/>
  <c r="AV11" i="4"/>
  <c r="AU11" i="4"/>
  <c r="AV10" i="4"/>
  <c r="AU10" i="4"/>
  <c r="AV9" i="4"/>
  <c r="AU9" i="4"/>
  <c r="AV8" i="4"/>
  <c r="AU8" i="4"/>
  <c r="AV7" i="4"/>
  <c r="AU7" i="4"/>
  <c r="AV6" i="4"/>
  <c r="AU6" i="4"/>
  <c r="AV5" i="4"/>
  <c r="AU5" i="4"/>
  <c r="AV4" i="4"/>
  <c r="AU4" i="4"/>
  <c r="AV3" i="4"/>
  <c r="AU3" i="4"/>
  <c r="BC18" i="6"/>
  <c r="BB18" i="6"/>
  <c r="BC17" i="6"/>
  <c r="BB17" i="6"/>
  <c r="BC16" i="6"/>
  <c r="BB16" i="6"/>
  <c r="BC15" i="6"/>
  <c r="BB15" i="6"/>
  <c r="BC14" i="6"/>
  <c r="BB14" i="6"/>
  <c r="BC13" i="6"/>
  <c r="BB13" i="6"/>
  <c r="BC12" i="6"/>
  <c r="BB12" i="6"/>
  <c r="BC11" i="6"/>
  <c r="BB11" i="6"/>
  <c r="BC10" i="6"/>
  <c r="BB10" i="6"/>
  <c r="BC9" i="6"/>
  <c r="BB9" i="6"/>
  <c r="BC8" i="6"/>
  <c r="BB8" i="6"/>
  <c r="BC7" i="6"/>
  <c r="BB7" i="6"/>
  <c r="BC6" i="6"/>
  <c r="BB6" i="6"/>
  <c r="BC5" i="6"/>
  <c r="BB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tc={FDBAA4E4-4420-4EB8-85FF-5910B7A8ECBC}</author>
  </authors>
  <commentList>
    <comment ref="AX9" authorId="0" shapeId="0" xr:uid="{FDBAA4E4-4420-4EB8-85FF-5910B7A8ECBC}">
      <text>
        <t>[Threaded comment]
Your version of Excel allows you to read this threaded comment; however, any edits to it will get removed if the file is opened in a newer version of Excel. Learn more: https://go.microsoft.com/fwlink/?linkid=870924
Comment:
    Too few in R1
 but we can combine the data from the two replicates.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tc={D79E2E5C-5CF5-4289-BB77-D6B0383A6969}</author>
    <author>tc={2825A90F-B0C1-476C-B1B4-5922EAEF6CB2}</author>
    <author>tc={C5147B4F-C88A-49E7-8BF6-9E7F4D0FC1E3}</author>
  </authors>
  <commentList>
    <comment ref="AU3" authorId="0" shapeId="0" xr:uid="{D79E2E5C-5CF5-4289-BB77-D6B0383A6969}">
      <text>
        <t>[Threaded comment]
Your version of Excel allows you to read this threaded comment; however, any edits to it will get removed if the file is opened in a newer version of Excel. Learn more: https://go.microsoft.com/fwlink/?linkid=870924
Comment:
    Too few, but we can combine the data from the two replicates.</t>
      </text>
    </comment>
    <comment ref="AU5" authorId="1" shapeId="0" xr:uid="{2825A90F-B0C1-476C-B1B4-5922EAEF6CB2}">
      <text>
        <t>[Threaded comment]
Your version of Excel allows you to read this threaded comment; however, any edits to it will get removed if the file is opened in a newer version of Excel. Learn more: https://go.microsoft.com/fwlink/?linkid=870924
Comment:
    Too few, but we can combine the data from the two replicates.</t>
      </text>
    </comment>
    <comment ref="AU14" authorId="2" shapeId="0" xr:uid="{C5147B4F-C88A-49E7-8BF6-9E7F4D0FC1E3}">
      <text>
        <t>[Threaded comment]
Your version of Excel allows you to read this threaded comment; however, any edits to it will get removed if the file is opened in a newer version of Excel. Learn more: https://go.microsoft.com/fwlink/?linkid=870924
Comment:
    Too few, but we can combine the data from the two replicates.</t>
      </text>
    </comment>
  </commentList>
</comments>
</file>

<file path=xl/sharedStrings.xml><?xml version="1.0" encoding="utf-8"?>
<sst xmlns="http://schemas.openxmlformats.org/spreadsheetml/2006/main" count="1229" uniqueCount="159">
  <si>
    <t>Site Code</t>
  </si>
  <si>
    <t>HALL-08-R1</t>
  </si>
  <si>
    <t>HALL-08-R2</t>
  </si>
  <si>
    <t>HALL-09-R1</t>
  </si>
  <si>
    <t>HALL-09-R2</t>
  </si>
  <si>
    <t xml:space="preserve">HALL-19 - R1 </t>
  </si>
  <si>
    <t>HALL-19-R2</t>
  </si>
  <si>
    <t>HALL-10-R1</t>
  </si>
  <si>
    <t>HALL-10-R2</t>
  </si>
  <si>
    <t>HALL-06-R1</t>
  </si>
  <si>
    <t>HALL-06-R2</t>
  </si>
  <si>
    <t>HALL-17-R1</t>
  </si>
  <si>
    <t>HALL-17-R2</t>
  </si>
  <si>
    <t>Site Location Latitude</t>
  </si>
  <si>
    <t>Site Location Longitude</t>
  </si>
  <si>
    <t>Sampling Event Date</t>
  </si>
  <si>
    <t>Time of Day</t>
  </si>
  <si>
    <t>Riparian 1.5-10m</t>
  </si>
  <si>
    <t>none</t>
  </si>
  <si>
    <t>forest</t>
  </si>
  <si>
    <t>Riparian 10-30m</t>
  </si>
  <si>
    <t>None</t>
  </si>
  <si>
    <t>wetland</t>
  </si>
  <si>
    <t>Riparian 30-100m</t>
  </si>
  <si>
    <r>
      <rPr>
        <b/>
        <sz val="11"/>
        <color theme="1"/>
        <rFont val="Calibri"/>
        <family val="2"/>
      </rPr>
      <t xml:space="preserve">Water Temperature </t>
    </r>
    <r>
      <rPr>
        <b/>
        <sz val="11"/>
        <color theme="1"/>
        <rFont val="Calibri"/>
        <family val="2"/>
      </rPr>
      <t>°C</t>
    </r>
  </si>
  <si>
    <t>DO (mg/L)</t>
  </si>
  <si>
    <r>
      <rPr>
        <b/>
        <sz val="11"/>
        <color theme="1"/>
        <rFont val="Calibri"/>
        <family val="2"/>
      </rPr>
      <t>Conductivity (</t>
    </r>
    <r>
      <rPr>
        <b/>
        <sz val="11"/>
        <color theme="1"/>
        <rFont val="Calibri"/>
        <family val="2"/>
      </rPr>
      <t>µS/cm)</t>
    </r>
  </si>
  <si>
    <t>pH</t>
  </si>
  <si>
    <t>Sampling Distance</t>
  </si>
  <si>
    <t>Sampling Time Minutes</t>
  </si>
  <si>
    <t>Sampling Time Seconds</t>
  </si>
  <si>
    <t>Max Depth (cm)</t>
  </si>
  <si>
    <t>Dominant Mineral Substrate</t>
  </si>
  <si>
    <t>3 - sand</t>
  </si>
  <si>
    <t>2 - silt</t>
  </si>
  <si>
    <t>2nd Dominant Mineral Substrate</t>
  </si>
  <si>
    <t>5 - cobble</t>
  </si>
  <si>
    <t>4 - gravel</t>
  </si>
  <si>
    <t>6 - boulder</t>
  </si>
  <si>
    <t>Woody Debris</t>
  </si>
  <si>
    <t>1 - present</t>
  </si>
  <si>
    <t>2 - abundant</t>
  </si>
  <si>
    <t>Detritus</t>
  </si>
  <si>
    <t>Macrophytes - Emergent</t>
  </si>
  <si>
    <t>0 - absent</t>
  </si>
  <si>
    <t>Macrophytes - Rooted Floating</t>
  </si>
  <si>
    <t>Macrophytes - Submergent</t>
  </si>
  <si>
    <t>Macrophytes - Free Floating</t>
  </si>
  <si>
    <t>Algae - Floating</t>
  </si>
  <si>
    <t>Algae - Filamentous</t>
  </si>
  <si>
    <t>Algae - Attached</t>
  </si>
  <si>
    <t>Comment</t>
  </si>
  <si>
    <t>Platyhelminthes</t>
  </si>
  <si>
    <t>Nemata</t>
  </si>
  <si>
    <t>Oligochaetous Clitellata (aquatic worm)</t>
  </si>
  <si>
    <t>Hirudinea</t>
  </si>
  <si>
    <t>Isopoda</t>
  </si>
  <si>
    <t>Bivalvia</t>
  </si>
  <si>
    <t>Amphipoda</t>
  </si>
  <si>
    <t>Decapoda</t>
  </si>
  <si>
    <t>Hydrachnidia/Acari (mites)</t>
  </si>
  <si>
    <t>Ephemeroptera</t>
  </si>
  <si>
    <t>Anisoptera</t>
  </si>
  <si>
    <t>Zygoptera</t>
  </si>
  <si>
    <t>Plecoptera</t>
  </si>
  <si>
    <t>Hemiptera</t>
  </si>
  <si>
    <t>Megaloptera</t>
  </si>
  <si>
    <t>Trichoptera</t>
  </si>
  <si>
    <t>Lepidoptera</t>
  </si>
  <si>
    <t>Coleoptera</t>
  </si>
  <si>
    <t>Gastropoda</t>
  </si>
  <si>
    <t>Chironomidae</t>
  </si>
  <si>
    <t>Tabanidae</t>
  </si>
  <si>
    <t>Culicidae</t>
  </si>
  <si>
    <t>Ceratopogonidae</t>
  </si>
  <si>
    <t>Tipulidae</t>
  </si>
  <si>
    <t>Simuliidae</t>
  </si>
  <si>
    <t>Other Diptera</t>
  </si>
  <si>
    <t>Total Number Entered</t>
  </si>
  <si>
    <t>Number of Unique Taxa Entered</t>
  </si>
  <si>
    <t xml:space="preserve">Benthic Indices </t>
  </si>
  <si>
    <t>Biotic Index of Sample</t>
  </si>
  <si>
    <t>Simpson's Diversity Index</t>
  </si>
  <si>
    <t>%Diptera</t>
  </si>
  <si>
    <t>%Malacostraca</t>
  </si>
  <si>
    <t>%Mollusca</t>
  </si>
  <si>
    <t>%EPT</t>
  </si>
  <si>
    <t>%Odonata</t>
  </si>
  <si>
    <t>%Worms</t>
  </si>
  <si>
    <t>%Other</t>
  </si>
  <si>
    <t>%EOT</t>
  </si>
  <si>
    <t>scrubland</t>
  </si>
  <si>
    <t>Scrubland</t>
  </si>
  <si>
    <t>meadow</t>
  </si>
  <si>
    <t>HALL-21-R1</t>
  </si>
  <si>
    <t>HALL-21-R2</t>
  </si>
  <si>
    <t>HALL-22-R1</t>
  </si>
  <si>
    <t>HALL-22-R2</t>
  </si>
  <si>
    <t>sand bar-  couldn't reach 100cm</t>
  </si>
  <si>
    <t>HALL-19-R1</t>
  </si>
  <si>
    <t>HALL-15-R1</t>
  </si>
  <si>
    <t>HALLS -15-R2</t>
  </si>
  <si>
    <t>HALLS-10-R1</t>
  </si>
  <si>
    <t>HALLS-10-R2</t>
  </si>
  <si>
    <t>Forest</t>
  </si>
  <si>
    <t>Wetland</t>
  </si>
  <si>
    <t>Lawn</t>
  </si>
  <si>
    <t>Nematoda [Roundworms]</t>
  </si>
  <si>
    <t>(Oligochaeta) [Aquatic Worms]</t>
  </si>
  <si>
    <t>(Hirudinea) [Leeches]</t>
  </si>
  <si>
    <t>Isopoda [Sow Bugs]</t>
  </si>
  <si>
    <t>(Bivalvia) [Clams]</t>
  </si>
  <si>
    <t>Amphipoda [Scuds] - Hyallelidae</t>
  </si>
  <si>
    <t>Gammaridae</t>
  </si>
  <si>
    <t>Acarina [Mites]</t>
  </si>
  <si>
    <t>Ephemeroptera [Mayflies]</t>
  </si>
  <si>
    <t>Anisoptera [Dragonflies]</t>
  </si>
  <si>
    <t>Zygoptera [Damselflies]</t>
  </si>
  <si>
    <t>Megaloptera [Dobson/Alderflies]</t>
  </si>
  <si>
    <t>Trichoptera [Caddisflies]</t>
  </si>
  <si>
    <t>Lepidoptera [Moths]</t>
  </si>
  <si>
    <t>Coleoptera [Beetles]</t>
  </si>
  <si>
    <t>(Gastropoda) [Snails]</t>
  </si>
  <si>
    <t>Chironimade [Midges]</t>
  </si>
  <si>
    <t>Tabanidae [Deer/Horse Flies]</t>
  </si>
  <si>
    <t>Ceratopogonidae [No-see-ums]</t>
  </si>
  <si>
    <t>HALL-01</t>
  </si>
  <si>
    <t>HALL-04</t>
  </si>
  <si>
    <t>HALL-05</t>
  </si>
  <si>
    <t>45°06'13.7"</t>
  </si>
  <si>
    <t>45°05'57.6"</t>
  </si>
  <si>
    <t>45°05'49.6"</t>
  </si>
  <si>
    <t>45°06'30.7"</t>
  </si>
  <si>
    <t>45°06'34.4"</t>
  </si>
  <si>
    <t>45°06'35.5"</t>
  </si>
  <si>
    <t>45°07'11.7"</t>
  </si>
  <si>
    <t>078°45'36.5"</t>
  </si>
  <si>
    <t>078°45'32.4"</t>
  </si>
  <si>
    <t>078°44'49.6"</t>
  </si>
  <si>
    <t>078°43'35.0"</t>
  </si>
  <si>
    <t>078°43'49.9"</t>
  </si>
  <si>
    <t>078°43'50.3"</t>
  </si>
  <si>
    <t>078°44'32.8"</t>
  </si>
  <si>
    <t>17/10/2019</t>
  </si>
  <si>
    <t>16/10/2019</t>
  </si>
  <si>
    <t>Cultivated</t>
  </si>
  <si>
    <t>Meadow</t>
  </si>
  <si>
    <t>5 - gravel</t>
  </si>
  <si>
    <t>Present</t>
  </si>
  <si>
    <t>Absent</t>
  </si>
  <si>
    <t>Abundant</t>
  </si>
  <si>
    <t>Very few inverts found at this location, second/third sample not completed due to insuficient numbers of animals, on advice of supervisor. Many microplastics observed in sand removed from area. Very little vegetation</t>
  </si>
  <si>
    <t>Despite large volume of detritus in the area very few inverts were captured. On advice from supervisor only one replicate was completed, site may produce better results earlier in the year. Sample taken in close proximity to a culvert as well as public rest stop and hydro-electric station</t>
  </si>
  <si>
    <t>The area was identified as a possible candidate site, however a change in water level resulted in an altered sample area. After 107.3m and 10:10 min sampling completed less than 100 inverts were found. Only 1 sample was completed on advice from supervisor. Several cottages in the area as well as a small falls system, high water would result in better habitat based on substrate</t>
  </si>
  <si>
    <t>This area was very alive in terms of numbers of inverts seen and captured. Over 100 inverts were captured during both replicates prior to 10 mins of effort being completed. Many cottages in the area as well as a park and public road</t>
  </si>
  <si>
    <t>Many inverts seen and captured. many cottages in the area, new(ish) causeway, road, many moored docks</t>
  </si>
  <si>
    <t>No vegetation or algae were seen in the area of either replicate. Despite lack of veg, inverts were abundant. Many cottages in the area, new(ish) causeway, road, a few moored docks</t>
  </si>
  <si>
    <t>The sampled area is not a candidate reference site, however, the minimum number of invertebrates were collected at each replicate</t>
  </si>
  <si>
    <t>Hilsenhoff Biotic Index of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</si>
</sst>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3" x14ac:knownFonts="1">
    <font>
      <sz val="10"/>
      <color rgb="FF000000"/>
      <name val="Arial"/>
    </font>
    <font>
      <b/>
      <sz val="11"/>
      <color theme="1"/>
      <name val="Calibri"/>
      <family val="2"/>
    </font>
    <font>
      <sz val="10"/>
      <name val="Arial"/>
      <family val="2"/>
    </font>
    <font>
      <sz val="10"/>
      <color theme="1"/>
      <name val="Arial"/>
      <family val="2"/>
    </font>
    <font>
      <sz val="11"/>
      <color rgb="FF000000"/>
      <name val="Calibri"/>
      <family val="2"/>
    </font>
    <font>
      <sz val="11"/>
      <color theme="1"/>
      <name val="Calibri"/>
      <family val="2"/>
    </font>
    <font>
      <b/>
      <sz val="11"/>
      <color rgb="FF000000"/>
      <name val="Calibri"/>
      <family val="2"/>
    </font>
    <font>
      <sz val="10"/>
      <color rgb="FF000000"/>
      <name val="Arial"/>
      <family val="2"/>
    </font>
    <font>
      <sz val="10"/>
      <color theme="1"/>
      <name val="Calibri"/>
      <family val="2"/>
    </font>
    <font>
      <b/>
      <sz val="11"/>
      <color rgb="FF000000"/>
      <name val="Arial"/>
      <family val="2"/>
      <scheme val="minor"/>
    </font>
    <font>
      <sz val="10"/>
      <color rgb="FF000000"/>
      <name val="Arial"/>
      <family val="2"/>
      <scheme val="minor"/>
    </font>
    <font>
      <sz val="11"/>
      <color rgb="FF000000"/>
      <name val="Arial"/>
      <family val="2"/>
      <scheme val="minor"/>
    </font>
    <font>
      <sz val="9"/>
      <color indexed="81"/>
      <name val="Tahoma"/>
      <charset val="1"/>
    </font>
  </fonts>
  <fills count="13">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theme="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diagonal/>
    </border>
  </borders>
  <cellStyleXfs count="2">
    <xf numFmtId="0" fontId="0" fillId="0" borderId="0"/>
    <xf numFmtId="9" fontId="7" fillId="0" borderId="0" applyFont="0" applyFill="0" applyBorder="0" applyAlignment="0" applyProtection="0"/>
  </cellStyleXfs>
  <cellXfs count="70">
    <xf numFmtId="0" fontId="0" fillId="0" borderId="0" xfId="0"/>
    <xf numFmtId="0" fontId="3" fillId="0" borderId="0" xfId="0" applyFont="1"/>
    <xf numFmtId="0" fontId="1" fillId="2" borderId="2" xfId="0" applyFont="1" applyFill="1" applyBorder="1" applyAlignment="1">
      <alignment wrapText="1"/>
    </xf>
    <xf numFmtId="0" fontId="4" fillId="0" borderId="2" xfId="0" applyFont="1" applyBorder="1"/>
    <xf numFmtId="0" fontId="5" fillId="0" borderId="2" xfId="0" applyFont="1" applyBorder="1" applyAlignment="1">
      <alignment horizontal="right" wrapText="1"/>
    </xf>
    <xf numFmtId="0" fontId="5" fillId="0" borderId="2" xfId="0" applyFont="1" applyBorder="1" applyAlignment="1">
      <alignment wrapText="1"/>
    </xf>
    <xf numFmtId="20" fontId="1" fillId="2" borderId="2" xfId="0" applyNumberFormat="1" applyFont="1" applyFill="1" applyBorder="1" applyAlignment="1">
      <alignment wrapText="1"/>
    </xf>
    <xf numFmtId="20" fontId="3" fillId="0" borderId="2" xfId="0" applyNumberFormat="1" applyFont="1" applyBorder="1"/>
    <xf numFmtId="0" fontId="6" fillId="3" borderId="2" xfId="0" applyFont="1" applyFill="1" applyBorder="1" applyAlignment="1">
      <alignment wrapText="1"/>
    </xf>
    <xf numFmtId="0" fontId="1" fillId="3" borderId="2" xfId="0" applyFont="1" applyFill="1" applyBorder="1" applyAlignment="1">
      <alignment wrapText="1"/>
    </xf>
    <xf numFmtId="0" fontId="3" fillId="0" borderId="2" xfId="0" applyFont="1" applyBorder="1"/>
    <xf numFmtId="0" fontId="5" fillId="0" borderId="2" xfId="0" applyFont="1" applyBorder="1" applyAlignment="1">
      <alignment horizontal="right"/>
    </xf>
    <xf numFmtId="0" fontId="1" fillId="4" borderId="2" xfId="0" applyFont="1" applyFill="1" applyBorder="1" applyAlignment="1">
      <alignment wrapText="1"/>
    </xf>
    <xf numFmtId="0" fontId="1" fillId="5" borderId="2" xfId="0" applyFont="1" applyFill="1" applyBorder="1" applyAlignment="1">
      <alignment wrapText="1"/>
    </xf>
    <xf numFmtId="20" fontId="1" fillId="5" borderId="2" xfId="0" applyNumberFormat="1" applyFont="1" applyFill="1" applyBorder="1" applyAlignment="1">
      <alignment wrapText="1"/>
    </xf>
    <xf numFmtId="0" fontId="1" fillId="5" borderId="2" xfId="0" applyFont="1" applyFill="1" applyBorder="1" applyAlignment="1">
      <alignment horizontal="center" wrapText="1"/>
    </xf>
    <xf numFmtId="0" fontId="3" fillId="0" borderId="2" xfId="0" applyFont="1" applyBorder="1" applyAlignment="1">
      <alignment wrapText="1"/>
    </xf>
    <xf numFmtId="0" fontId="1" fillId="6" borderId="2" xfId="0" applyFont="1" applyFill="1" applyBorder="1" applyAlignment="1">
      <alignment wrapText="1"/>
    </xf>
    <xf numFmtId="0" fontId="5" fillId="0" borderId="2" xfId="0" applyFont="1" applyBorder="1"/>
    <xf numFmtId="0" fontId="1" fillId="7" borderId="2" xfId="0" applyFont="1" applyFill="1" applyBorder="1" applyAlignment="1">
      <alignment wrapText="1"/>
    </xf>
    <xf numFmtId="0" fontId="5" fillId="7" borderId="2" xfId="0" applyFont="1" applyFill="1" applyBorder="1" applyAlignment="1">
      <alignment horizontal="right"/>
    </xf>
    <xf numFmtId="0" fontId="5" fillId="7" borderId="3" xfId="0" applyFont="1" applyFill="1" applyBorder="1" applyAlignment="1">
      <alignment horizontal="right"/>
    </xf>
    <xf numFmtId="0" fontId="3" fillId="0" borderId="4" xfId="0" applyFont="1" applyBorder="1"/>
    <xf numFmtId="0" fontId="5" fillId="0" borderId="4" xfId="0" applyFont="1" applyBorder="1" applyAlignment="1">
      <alignment horizontal="right" wrapText="1"/>
    </xf>
    <xf numFmtId="0" fontId="5" fillId="0" borderId="5" xfId="0" applyFont="1" applyBorder="1" applyAlignment="1">
      <alignment horizontal="right" wrapText="1"/>
    </xf>
    <xf numFmtId="0" fontId="1" fillId="8" borderId="2" xfId="0" applyFont="1" applyFill="1" applyBorder="1" applyAlignment="1">
      <alignment wrapText="1"/>
    </xf>
    <xf numFmtId="14" fontId="5" fillId="0" borderId="2" xfId="0" applyNumberFormat="1" applyFont="1" applyBorder="1" applyAlignment="1">
      <alignment wrapText="1"/>
    </xf>
    <xf numFmtId="14" fontId="3" fillId="0" borderId="2" xfId="0" applyNumberFormat="1" applyFont="1" applyBorder="1"/>
    <xf numFmtId="20" fontId="5" fillId="0" borderId="2" xfId="0" applyNumberFormat="1" applyFont="1" applyBorder="1" applyAlignment="1">
      <alignment wrapText="1"/>
    </xf>
    <xf numFmtId="9" fontId="3" fillId="0" borderId="2" xfId="0" applyNumberFormat="1" applyFont="1" applyBorder="1"/>
    <xf numFmtId="9" fontId="5" fillId="0" borderId="2" xfId="0" applyNumberFormat="1" applyFont="1" applyBorder="1" applyAlignment="1">
      <alignment horizontal="right" wrapText="1"/>
    </xf>
    <xf numFmtId="164" fontId="5" fillId="0" borderId="2" xfId="0" applyNumberFormat="1" applyFont="1" applyBorder="1" applyAlignment="1">
      <alignment wrapText="1"/>
    </xf>
    <xf numFmtId="164" fontId="3" fillId="0" borderId="2" xfId="0" applyNumberFormat="1" applyFont="1" applyBorder="1"/>
    <xf numFmtId="2" fontId="8" fillId="0" borderId="2" xfId="0" applyNumberFormat="1" applyFont="1" applyBorder="1"/>
    <xf numFmtId="9" fontId="8" fillId="0" borderId="2" xfId="1" applyFont="1" applyBorder="1"/>
    <xf numFmtId="9" fontId="8" fillId="0" borderId="2" xfId="0" applyNumberFormat="1" applyFont="1" applyBorder="1"/>
    <xf numFmtId="0" fontId="4" fillId="0" borderId="2" xfId="0" applyFont="1" applyBorder="1" applyAlignment="1">
      <alignment wrapText="1"/>
    </xf>
    <xf numFmtId="0" fontId="9" fillId="8" borderId="2" xfId="0" applyFont="1" applyFill="1" applyBorder="1" applyAlignment="1">
      <alignment wrapText="1"/>
    </xf>
    <xf numFmtId="9" fontId="10" fillId="0" borderId="1" xfId="0" applyNumberFormat="1" applyFont="1" applyBorder="1"/>
    <xf numFmtId="9" fontId="11" fillId="0" borderId="1" xfId="0" applyNumberFormat="1" applyFont="1" applyBorder="1" applyAlignment="1">
      <alignment horizontal="right" wrapText="1"/>
    </xf>
    <xf numFmtId="9" fontId="7" fillId="0" borderId="1" xfId="0" applyNumberFormat="1" applyFont="1" applyBorder="1"/>
    <xf numFmtId="2" fontId="8" fillId="9" borderId="2" xfId="0" applyNumberFormat="1" applyFont="1" applyFill="1" applyBorder="1" applyAlignment="1">
      <alignment wrapText="1"/>
    </xf>
    <xf numFmtId="2" fontId="8" fillId="9" borderId="2" xfId="0" applyNumberFormat="1" applyFont="1" applyFill="1" applyBorder="1"/>
    <xf numFmtId="9" fontId="8" fillId="9" borderId="2" xfId="1" applyFont="1" applyFill="1" applyBorder="1"/>
    <xf numFmtId="9" fontId="8" fillId="9" borderId="2" xfId="0" applyNumberFormat="1" applyFont="1" applyFill="1" applyBorder="1"/>
    <xf numFmtId="9" fontId="11" fillId="9" borderId="1" xfId="0" applyNumberFormat="1" applyFont="1" applyFill="1" applyBorder="1" applyAlignment="1">
      <alignment horizontal="right" wrapText="1"/>
    </xf>
    <xf numFmtId="2" fontId="8" fillId="10" borderId="2" xfId="0" applyNumberFormat="1" applyFont="1" applyFill="1" applyBorder="1"/>
    <xf numFmtId="9" fontId="8" fillId="10" borderId="2" xfId="1" applyFont="1" applyFill="1" applyBorder="1"/>
    <xf numFmtId="9" fontId="8" fillId="10" borderId="2" xfId="0" applyNumberFormat="1" applyFont="1" applyFill="1" applyBorder="1"/>
    <xf numFmtId="9" fontId="11" fillId="10" borderId="1" xfId="0" applyNumberFormat="1" applyFont="1" applyFill="1" applyBorder="1" applyAlignment="1">
      <alignment horizontal="right" wrapText="1"/>
    </xf>
    <xf numFmtId="9" fontId="7" fillId="10" borderId="1" xfId="0" applyNumberFormat="1" applyFont="1" applyFill="1" applyBorder="1"/>
    <xf numFmtId="2" fontId="8" fillId="11" borderId="2" xfId="0" applyNumberFormat="1" applyFont="1" applyFill="1" applyBorder="1"/>
    <xf numFmtId="9" fontId="8" fillId="11" borderId="2" xfId="1" applyFont="1" applyFill="1" applyBorder="1"/>
    <xf numFmtId="9" fontId="8" fillId="11" borderId="2" xfId="0" applyNumberFormat="1" applyFont="1" applyFill="1" applyBorder="1"/>
    <xf numFmtId="9" fontId="10" fillId="11" borderId="1" xfId="0" applyNumberFormat="1" applyFont="1" applyFill="1" applyBorder="1"/>
    <xf numFmtId="2" fontId="8" fillId="12" borderId="2" xfId="0" applyNumberFormat="1" applyFont="1" applyFill="1" applyBorder="1"/>
    <xf numFmtId="9" fontId="8" fillId="12" borderId="2" xfId="1" applyFont="1" applyFill="1" applyBorder="1"/>
    <xf numFmtId="9" fontId="8" fillId="12" borderId="2" xfId="0" applyNumberFormat="1" applyFont="1" applyFill="1" applyBorder="1"/>
    <xf numFmtId="9" fontId="10" fillId="12" borderId="1" xfId="0" applyNumberFormat="1" applyFont="1" applyFill="1" applyBorder="1"/>
    <xf numFmtId="0" fontId="1" fillId="8" borderId="4" xfId="0" applyFont="1" applyFill="1" applyBorder="1" applyAlignment="1">
      <alignment wrapText="1"/>
    </xf>
    <xf numFmtId="0" fontId="4" fillId="0" borderId="3" xfId="0" applyFont="1" applyBorder="1"/>
    <xf numFmtId="0" fontId="5" fillId="0" borderId="3" xfId="0" applyFont="1" applyBorder="1" applyAlignment="1">
      <alignment horizontal="right" wrapText="1"/>
    </xf>
    <xf numFmtId="0" fontId="5" fillId="0" borderId="3" xfId="0" applyFont="1" applyBorder="1" applyAlignment="1">
      <alignment wrapText="1"/>
    </xf>
    <xf numFmtId="20" fontId="3" fillId="0" borderId="3" xfId="0" applyNumberFormat="1" applyFont="1" applyBorder="1"/>
    <xf numFmtId="0" fontId="3" fillId="0" borderId="3" xfId="0" applyFont="1" applyBorder="1" applyAlignment="1">
      <alignment wrapText="1"/>
    </xf>
    <xf numFmtId="0" fontId="3" fillId="0" borderId="3" xfId="0" applyFont="1" applyBorder="1"/>
    <xf numFmtId="0" fontId="5" fillId="0" borderId="3" xfId="0" applyFont="1" applyBorder="1"/>
    <xf numFmtId="0" fontId="5" fillId="0" borderId="3" xfId="0" applyFont="1" applyBorder="1" applyAlignment="1">
      <alignment horizontal="right"/>
    </xf>
    <xf numFmtId="0" fontId="1" fillId="8" borderId="6" xfId="0" applyFont="1" applyFill="1" applyBorder="1" applyAlignment="1">
      <alignment horizontal="center" wrapText="1"/>
    </xf>
    <xf numFmtId="0" fontId="2" fillId="0" borderId="6"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itlyn Fleming" id="{5C35E392-74C9-F04F-8649-693D04E76F97}" userId="S::kaitlynfleming@trentu.ca::9f645e91-cd18-4351-8fca-39fc4261c2d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X9" dT="2022-10-06T20:20:20.27" personId="{5C35E392-74C9-F04F-8649-693D04E76F97}" id="{FDBAA4E4-4420-4EB8-85FF-5910B7A8ECBC}">
    <text>Too few in R1
 but we can combine the data from the two replicates.</text>
  </threadedComment>
</ThreadedComments>
</file>

<file path=xl/threadedComments/threadedComment2.xml><?xml version="1.0" encoding="utf-8"?>
<ThreadedComments xmlns="http://schemas.microsoft.com/office/spreadsheetml/2018/threadedcomments" xmlns:x="http://schemas.openxmlformats.org/spreadsheetml/2006/main">
  <threadedComment ref="AU3" dT="2022-02-22T18:00:52.35" personId="{5C35E392-74C9-F04F-8649-693D04E76F97}" id="{D79E2E5C-5CF5-4289-BB77-D6B0383A6969}">
    <text>Too few, but we can combine the data from the two replicates.</text>
  </threadedComment>
  <threadedComment ref="AU5" dT="2022-02-22T18:01:04.55" personId="{5C35E392-74C9-F04F-8649-693D04E76F97}" id="{2825A90F-B0C1-476C-B1B4-5922EAEF6CB2}">
    <text>Too few, but we can combine the data from the two replicates.</text>
  </threadedComment>
  <threadedComment ref="AU14" dT="2022-02-22T18:00:26.90" personId="{5C35E392-74C9-F04F-8649-693D04E76F97}" id="{C5147B4F-C88A-49E7-8BF6-9E7F4D0FC1E3}">
    <text>Too few, but we can combine the data from the two replicates.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A050-B868-954C-9E5F-98858632DA2A}">
  <dimension ref="A4:BC18"/>
  <sheetViews>
    <sheetView zoomScale="55" zoomScaleNormal="55" workbookViewId="0">
      <selection activeCell="J28" sqref="J28"/>
    </sheetView>
  </sheetViews>
  <sheetFormatPr defaultColWidth="13.88671875" defaultRowHeight="13.2" x14ac:dyDescent="0.25"/>
  <sheetData>
    <row r="4" spans="1:55" ht="57.6" x14ac:dyDescent="0.3">
      <c r="A4" s="2" t="s">
        <v>0</v>
      </c>
      <c r="B4" s="2" t="s">
        <v>13</v>
      </c>
      <c r="C4" s="2" t="s">
        <v>14</v>
      </c>
      <c r="D4" s="2" t="s">
        <v>15</v>
      </c>
      <c r="E4" s="6" t="s">
        <v>16</v>
      </c>
      <c r="F4" s="2" t="s">
        <v>17</v>
      </c>
      <c r="G4" s="2" t="s">
        <v>20</v>
      </c>
      <c r="H4" s="2" t="s">
        <v>23</v>
      </c>
      <c r="I4" s="8" t="s">
        <v>24</v>
      </c>
      <c r="J4" s="9" t="s">
        <v>25</v>
      </c>
      <c r="K4" s="8" t="s">
        <v>26</v>
      </c>
      <c r="L4" s="9" t="s">
        <v>27</v>
      </c>
      <c r="M4" s="12" t="s">
        <v>28</v>
      </c>
      <c r="N4" s="12" t="s">
        <v>29</v>
      </c>
      <c r="O4" s="12" t="s">
        <v>30</v>
      </c>
      <c r="P4" s="12" t="s">
        <v>31</v>
      </c>
      <c r="Q4" s="13" t="s">
        <v>32</v>
      </c>
      <c r="R4" s="14" t="s">
        <v>35</v>
      </c>
      <c r="S4" s="13" t="s">
        <v>39</v>
      </c>
      <c r="T4" s="13" t="s">
        <v>42</v>
      </c>
      <c r="U4" s="13" t="s">
        <v>43</v>
      </c>
      <c r="V4" s="13" t="s">
        <v>45</v>
      </c>
      <c r="W4" s="13" t="s">
        <v>46</v>
      </c>
      <c r="X4" s="13" t="s">
        <v>47</v>
      </c>
      <c r="Y4" s="13" t="s">
        <v>48</v>
      </c>
      <c r="Z4" s="13" t="s">
        <v>49</v>
      </c>
      <c r="AA4" s="13" t="s">
        <v>50</v>
      </c>
      <c r="AB4" s="15" t="s">
        <v>51</v>
      </c>
      <c r="AC4" s="17" t="s">
        <v>52</v>
      </c>
      <c r="AD4" s="17" t="s">
        <v>53</v>
      </c>
      <c r="AE4" s="17" t="s">
        <v>54</v>
      </c>
      <c r="AF4" s="17" t="s">
        <v>55</v>
      </c>
      <c r="AG4" s="17" t="s">
        <v>56</v>
      </c>
      <c r="AH4" s="17" t="s">
        <v>57</v>
      </c>
      <c r="AI4" s="17" t="s">
        <v>58</v>
      </c>
      <c r="AJ4" s="17" t="s">
        <v>59</v>
      </c>
      <c r="AK4" s="17" t="s">
        <v>60</v>
      </c>
      <c r="AL4" s="17" t="s">
        <v>61</v>
      </c>
      <c r="AM4" s="17" t="s">
        <v>62</v>
      </c>
      <c r="AN4" s="17" t="s">
        <v>63</v>
      </c>
      <c r="AO4" s="17" t="s">
        <v>64</v>
      </c>
      <c r="AP4" s="17" t="s">
        <v>65</v>
      </c>
      <c r="AQ4" s="17" t="s">
        <v>66</v>
      </c>
      <c r="AR4" s="17" t="s">
        <v>67</v>
      </c>
      <c r="AS4" s="17" t="s">
        <v>69</v>
      </c>
      <c r="AT4" s="17" t="s">
        <v>70</v>
      </c>
      <c r="AU4" s="17" t="s">
        <v>71</v>
      </c>
      <c r="AV4" s="17" t="s">
        <v>72</v>
      </c>
      <c r="AW4" s="17" t="s">
        <v>73</v>
      </c>
      <c r="AX4" s="17" t="s">
        <v>74</v>
      </c>
      <c r="AY4" s="17" t="s">
        <v>75</v>
      </c>
      <c r="AZ4" s="17" t="s">
        <v>76</v>
      </c>
      <c r="BA4" s="17" t="s">
        <v>77</v>
      </c>
      <c r="BB4" s="19" t="s">
        <v>78</v>
      </c>
      <c r="BC4" s="19" t="s">
        <v>79</v>
      </c>
    </row>
    <row r="5" spans="1:55" ht="14.4" x14ac:dyDescent="0.3">
      <c r="A5" s="3" t="s">
        <v>1</v>
      </c>
      <c r="B5" s="4">
        <v>45.109166999999999</v>
      </c>
      <c r="C5" s="4">
        <v>-78.730556000000007</v>
      </c>
      <c r="D5" s="31">
        <v>45185</v>
      </c>
      <c r="E5" s="7">
        <v>0.47430555555555554</v>
      </c>
      <c r="F5" s="5" t="s">
        <v>18</v>
      </c>
      <c r="G5" s="5" t="s">
        <v>18</v>
      </c>
      <c r="H5" s="5" t="s">
        <v>18</v>
      </c>
      <c r="I5" s="4">
        <v>21</v>
      </c>
      <c r="J5" s="4"/>
      <c r="K5" s="4">
        <v>19.3</v>
      </c>
      <c r="L5" s="11">
        <v>7.43</v>
      </c>
      <c r="M5" s="4">
        <v>6.1</v>
      </c>
      <c r="N5" s="4">
        <v>3</v>
      </c>
      <c r="O5" s="4">
        <v>0</v>
      </c>
      <c r="P5" s="4">
        <v>70</v>
      </c>
      <c r="Q5" s="5" t="s">
        <v>33</v>
      </c>
      <c r="R5" s="5" t="s">
        <v>36</v>
      </c>
      <c r="S5" s="5" t="s">
        <v>40</v>
      </c>
      <c r="T5" s="5" t="s">
        <v>40</v>
      </c>
      <c r="U5" s="5" t="s">
        <v>40</v>
      </c>
      <c r="V5" s="5" t="s">
        <v>44</v>
      </c>
      <c r="W5" s="5" t="s">
        <v>40</v>
      </c>
      <c r="X5" s="5" t="s">
        <v>44</v>
      </c>
      <c r="Y5" s="5" t="s">
        <v>44</v>
      </c>
      <c r="Z5" s="5" t="s">
        <v>40</v>
      </c>
      <c r="AA5" s="5" t="s">
        <v>40</v>
      </c>
      <c r="AB5" s="10"/>
      <c r="AC5" s="18"/>
      <c r="AD5" s="18">
        <v>2</v>
      </c>
      <c r="AE5" s="18">
        <v>2</v>
      </c>
      <c r="AF5" s="11">
        <v>1</v>
      </c>
      <c r="AG5" s="11">
        <v>9</v>
      </c>
      <c r="AH5" s="18"/>
      <c r="AI5" s="11">
        <v>84</v>
      </c>
      <c r="AJ5" s="18">
        <v>1</v>
      </c>
      <c r="AK5" s="18">
        <v>1</v>
      </c>
      <c r="AL5" s="18"/>
      <c r="AM5" s="11">
        <v>1</v>
      </c>
      <c r="AN5" s="18">
        <v>1</v>
      </c>
      <c r="AO5" s="18">
        <v>1</v>
      </c>
      <c r="AP5" s="18"/>
      <c r="AQ5" s="18">
        <v>1</v>
      </c>
      <c r="AR5" s="11">
        <v>1</v>
      </c>
      <c r="AS5" s="18"/>
      <c r="AT5" s="18"/>
      <c r="AU5" s="11">
        <v>1</v>
      </c>
      <c r="AV5" s="18">
        <v>13</v>
      </c>
      <c r="AW5" s="18"/>
      <c r="AX5" s="18"/>
      <c r="AY5" s="18"/>
      <c r="AZ5" s="18"/>
      <c r="BA5" s="18"/>
      <c r="BB5" s="20">
        <f>SUM(AC5:BA5)</f>
        <v>119</v>
      </c>
      <c r="BC5" s="20">
        <f>COUNTIF(AC5:BA5,"&gt;0")</f>
        <v>14</v>
      </c>
    </row>
    <row r="6" spans="1:55" ht="14.4" x14ac:dyDescent="0.3">
      <c r="A6" s="3" t="s">
        <v>2</v>
      </c>
      <c r="B6" s="4">
        <v>45.109169999999999</v>
      </c>
      <c r="C6" s="4">
        <v>-78.730559999999997</v>
      </c>
      <c r="D6" s="31">
        <v>45185</v>
      </c>
      <c r="E6" s="7">
        <v>0.48958333333333331</v>
      </c>
      <c r="F6" s="5" t="s">
        <v>18</v>
      </c>
      <c r="G6" s="5" t="s">
        <v>18</v>
      </c>
      <c r="H6" s="5" t="s">
        <v>18</v>
      </c>
      <c r="I6" s="4">
        <v>21</v>
      </c>
      <c r="J6" s="4"/>
      <c r="K6" s="4">
        <v>19.3</v>
      </c>
      <c r="L6" s="11">
        <v>7.43</v>
      </c>
      <c r="M6" s="4">
        <v>9.4</v>
      </c>
      <c r="N6" s="4">
        <v>3</v>
      </c>
      <c r="O6" s="4">
        <v>3</v>
      </c>
      <c r="P6" s="4">
        <v>70</v>
      </c>
      <c r="Q6" s="5" t="s">
        <v>33</v>
      </c>
      <c r="R6" s="5" t="s">
        <v>36</v>
      </c>
      <c r="S6" s="5" t="s">
        <v>40</v>
      </c>
      <c r="T6" s="5" t="s">
        <v>40</v>
      </c>
      <c r="U6" s="5" t="s">
        <v>40</v>
      </c>
      <c r="V6" s="5" t="s">
        <v>44</v>
      </c>
      <c r="W6" s="5" t="s">
        <v>40</v>
      </c>
      <c r="X6" s="5" t="s">
        <v>44</v>
      </c>
      <c r="Y6" s="5" t="s">
        <v>44</v>
      </c>
      <c r="Z6" s="5" t="s">
        <v>40</v>
      </c>
      <c r="AA6" s="5" t="s">
        <v>40</v>
      </c>
      <c r="AB6" s="10"/>
      <c r="AC6" s="18"/>
      <c r="AD6" s="11">
        <v>3</v>
      </c>
      <c r="AE6" s="11"/>
      <c r="AF6" s="11"/>
      <c r="AG6" s="11">
        <v>10</v>
      </c>
      <c r="AH6" s="18"/>
      <c r="AI6" s="11">
        <v>80</v>
      </c>
      <c r="AJ6" s="18"/>
      <c r="AK6" s="18"/>
      <c r="AL6" s="11"/>
      <c r="AM6" s="11"/>
      <c r="AN6" s="18"/>
      <c r="AO6" s="18"/>
      <c r="AP6" s="18"/>
      <c r="AQ6" s="18"/>
      <c r="AR6" s="11">
        <v>15</v>
      </c>
      <c r="AS6" s="18">
        <v>4</v>
      </c>
      <c r="AT6" s="18"/>
      <c r="AU6" s="11">
        <v>1</v>
      </c>
      <c r="AV6" s="18">
        <v>1</v>
      </c>
      <c r="AW6" s="18"/>
      <c r="AX6" s="18">
        <v>15</v>
      </c>
      <c r="AY6" s="18"/>
      <c r="AZ6" s="18">
        <v>1</v>
      </c>
      <c r="BA6" s="18"/>
      <c r="BB6" s="20">
        <f>SUM(AC6:BA6)</f>
        <v>130</v>
      </c>
      <c r="BC6" s="20">
        <f>COUNTIF(AC6:BA6,"&gt;0")</f>
        <v>9</v>
      </c>
    </row>
    <row r="7" spans="1:55" ht="14.4" x14ac:dyDescent="0.3">
      <c r="A7" s="3" t="s">
        <v>3</v>
      </c>
      <c r="B7" s="4">
        <v>45.109444000000003</v>
      </c>
      <c r="C7" s="4">
        <v>-78.731110999999999</v>
      </c>
      <c r="D7" s="31">
        <v>45185</v>
      </c>
      <c r="E7" s="7">
        <v>0.39999999999999997</v>
      </c>
      <c r="F7" s="5" t="s">
        <v>18</v>
      </c>
      <c r="G7" s="5" t="s">
        <v>18</v>
      </c>
      <c r="H7" s="5" t="s">
        <v>18</v>
      </c>
      <c r="I7" s="4">
        <v>22.6</v>
      </c>
      <c r="J7" s="4"/>
      <c r="K7" s="4">
        <v>21.2</v>
      </c>
      <c r="L7" s="11">
        <v>7.21</v>
      </c>
      <c r="M7" s="4">
        <v>15</v>
      </c>
      <c r="N7" s="4">
        <v>3</v>
      </c>
      <c r="O7" s="4">
        <v>8</v>
      </c>
      <c r="P7" s="4">
        <v>100</v>
      </c>
      <c r="Q7" s="5" t="s">
        <v>33</v>
      </c>
      <c r="R7" s="5" t="s">
        <v>36</v>
      </c>
      <c r="S7" s="5" t="s">
        <v>41</v>
      </c>
      <c r="T7" s="5" t="s">
        <v>40</v>
      </c>
      <c r="U7" s="5" t="s">
        <v>44</v>
      </c>
      <c r="V7" s="5" t="s">
        <v>44</v>
      </c>
      <c r="W7" s="5" t="s">
        <v>40</v>
      </c>
      <c r="X7" s="36" t="s">
        <v>44</v>
      </c>
      <c r="Y7" s="36" t="s">
        <v>44</v>
      </c>
      <c r="Z7" s="36" t="s">
        <v>40</v>
      </c>
      <c r="AA7" s="5" t="s">
        <v>41</v>
      </c>
      <c r="AB7" s="10"/>
      <c r="AC7" s="18"/>
      <c r="AD7" s="11"/>
      <c r="AE7" s="18">
        <v>1</v>
      </c>
      <c r="AF7" s="18">
        <v>2</v>
      </c>
      <c r="AG7" s="11"/>
      <c r="AH7" s="18"/>
      <c r="AI7" s="11">
        <v>50</v>
      </c>
      <c r="AJ7" s="18"/>
      <c r="AK7" s="11"/>
      <c r="AL7" s="11"/>
      <c r="AM7" s="18"/>
      <c r="AN7" s="18">
        <v>1</v>
      </c>
      <c r="AO7" s="18"/>
      <c r="AP7" s="18"/>
      <c r="AQ7" s="18"/>
      <c r="AR7" s="11">
        <v>1</v>
      </c>
      <c r="AS7" s="11"/>
      <c r="AT7" s="11"/>
      <c r="AU7" s="11"/>
      <c r="AV7" s="18"/>
      <c r="AW7" s="18">
        <v>1</v>
      </c>
      <c r="AX7" s="18"/>
      <c r="AY7" s="18">
        <v>1</v>
      </c>
      <c r="AZ7" s="18">
        <v>1</v>
      </c>
      <c r="BA7" s="18"/>
      <c r="BB7" s="20">
        <f>SUM(AC7:BA7)</f>
        <v>58</v>
      </c>
      <c r="BC7" s="20">
        <f>COUNTIF(AC7:BA7,"&gt;0")</f>
        <v>8</v>
      </c>
    </row>
    <row r="8" spans="1:55" ht="14.4" x14ac:dyDescent="0.3">
      <c r="A8" s="3" t="s">
        <v>4</v>
      </c>
      <c r="B8" s="4">
        <v>45.109444000000003</v>
      </c>
      <c r="C8" s="4">
        <v>-78.731110999999999</v>
      </c>
      <c r="D8" s="31">
        <v>45185</v>
      </c>
      <c r="E8" s="7">
        <v>0.44444444444444442</v>
      </c>
      <c r="F8" s="5" t="s">
        <v>18</v>
      </c>
      <c r="G8" s="5" t="s">
        <v>18</v>
      </c>
      <c r="H8" s="5" t="s">
        <v>18</v>
      </c>
      <c r="I8" s="4">
        <v>22.6</v>
      </c>
      <c r="J8" s="4"/>
      <c r="K8" s="4">
        <v>21.2</v>
      </c>
      <c r="L8" s="11">
        <v>7.21</v>
      </c>
      <c r="M8" s="4">
        <v>13</v>
      </c>
      <c r="N8" s="4">
        <v>3</v>
      </c>
      <c r="O8" s="4">
        <v>0</v>
      </c>
      <c r="P8" s="4">
        <v>70</v>
      </c>
      <c r="Q8" s="5" t="s">
        <v>33</v>
      </c>
      <c r="R8" s="5" t="s">
        <v>36</v>
      </c>
      <c r="S8" s="5" t="s">
        <v>41</v>
      </c>
      <c r="T8" s="5" t="s">
        <v>40</v>
      </c>
      <c r="U8" s="5" t="s">
        <v>44</v>
      </c>
      <c r="V8" s="5" t="s">
        <v>44</v>
      </c>
      <c r="W8" s="5" t="s">
        <v>40</v>
      </c>
      <c r="X8" s="36" t="s">
        <v>44</v>
      </c>
      <c r="Y8" s="36" t="s">
        <v>44</v>
      </c>
      <c r="Z8" s="36" t="s">
        <v>40</v>
      </c>
      <c r="AA8" s="5" t="s">
        <v>41</v>
      </c>
      <c r="AB8" s="10"/>
      <c r="AC8" s="18"/>
      <c r="AD8" s="18">
        <v>2</v>
      </c>
      <c r="AE8" s="11"/>
      <c r="AF8" s="18">
        <v>4</v>
      </c>
      <c r="AG8" s="11"/>
      <c r="AH8" s="11"/>
      <c r="AI8" s="11">
        <v>23</v>
      </c>
      <c r="AJ8" s="18"/>
      <c r="AK8" s="11">
        <v>1</v>
      </c>
      <c r="AL8" s="11"/>
      <c r="AM8" s="11"/>
      <c r="AN8" s="11"/>
      <c r="AO8" s="18"/>
      <c r="AP8" s="18"/>
      <c r="AQ8" s="18"/>
      <c r="AR8" s="11">
        <v>4</v>
      </c>
      <c r="AS8" s="18"/>
      <c r="AT8" s="11"/>
      <c r="AU8" s="11">
        <v>3</v>
      </c>
      <c r="AV8" s="18"/>
      <c r="AW8" s="18"/>
      <c r="AX8" s="18"/>
      <c r="AY8" s="18"/>
      <c r="AZ8" s="18"/>
      <c r="BA8" s="18"/>
      <c r="BB8" s="20">
        <f>SUM(AC8:BA8)</f>
        <v>37</v>
      </c>
      <c r="BC8" s="20">
        <f>COUNTIF(AC8:BA8,"&gt;0")</f>
        <v>6</v>
      </c>
    </row>
    <row r="9" spans="1:55" ht="14.4" x14ac:dyDescent="0.3">
      <c r="A9" s="3" t="s">
        <v>5</v>
      </c>
      <c r="B9" s="4">
        <v>45.106943999999999</v>
      </c>
      <c r="C9" s="4">
        <v>-78.760000000000005</v>
      </c>
      <c r="D9" s="31">
        <v>45185</v>
      </c>
      <c r="E9" s="7">
        <v>0.43958333333333338</v>
      </c>
      <c r="F9" s="5" t="s">
        <v>19</v>
      </c>
      <c r="G9" s="5" t="s">
        <v>21</v>
      </c>
      <c r="H9" s="5" t="s">
        <v>19</v>
      </c>
      <c r="I9" s="4">
        <v>20.5</v>
      </c>
      <c r="J9" s="4"/>
      <c r="K9" s="4">
        <v>19.8</v>
      </c>
      <c r="L9" s="11">
        <v>7.77</v>
      </c>
      <c r="M9" s="4">
        <v>6.7</v>
      </c>
      <c r="N9" s="4">
        <v>3</v>
      </c>
      <c r="O9" s="4">
        <v>0</v>
      </c>
      <c r="P9" s="4">
        <v>100</v>
      </c>
      <c r="Q9" s="5" t="s">
        <v>33</v>
      </c>
      <c r="R9" s="5" t="s">
        <v>34</v>
      </c>
      <c r="S9" s="5" t="s">
        <v>40</v>
      </c>
      <c r="T9" s="5" t="s">
        <v>40</v>
      </c>
      <c r="U9" s="5" t="s">
        <v>44</v>
      </c>
      <c r="V9" s="5" t="s">
        <v>44</v>
      </c>
      <c r="W9" s="5" t="s">
        <v>40</v>
      </c>
      <c r="X9" s="5" t="s">
        <v>44</v>
      </c>
      <c r="Y9" s="5" t="s">
        <v>44</v>
      </c>
      <c r="Z9" s="5" t="s">
        <v>40</v>
      </c>
      <c r="AA9" s="5" t="s">
        <v>41</v>
      </c>
      <c r="AB9" s="10"/>
      <c r="AC9" s="18"/>
      <c r="AD9" s="18"/>
      <c r="AE9" s="11">
        <v>3</v>
      </c>
      <c r="AF9" s="18"/>
      <c r="AG9" s="11">
        <v>10</v>
      </c>
      <c r="AH9" s="18">
        <v>1</v>
      </c>
      <c r="AI9" s="11">
        <v>3</v>
      </c>
      <c r="AJ9" s="18"/>
      <c r="AK9" s="18"/>
      <c r="AL9" s="18">
        <v>1</v>
      </c>
      <c r="AM9" s="18"/>
      <c r="AN9" s="18"/>
      <c r="AO9" s="18"/>
      <c r="AP9" s="18"/>
      <c r="AQ9" s="18"/>
      <c r="AR9" s="18">
        <v>3</v>
      </c>
      <c r="AS9" s="11"/>
      <c r="AT9" s="11">
        <v>2</v>
      </c>
      <c r="AU9" s="11"/>
      <c r="AV9" s="18"/>
      <c r="AW9" s="18">
        <v>1</v>
      </c>
      <c r="AX9" s="11"/>
      <c r="AY9" s="18"/>
      <c r="AZ9" s="18"/>
      <c r="BA9" s="18"/>
      <c r="BB9" s="20">
        <f>SUM(AC9:BA9)</f>
        <v>24</v>
      </c>
      <c r="BC9" s="20">
        <f>COUNTIF(AC9:BA9,"&gt;0")</f>
        <v>8</v>
      </c>
    </row>
    <row r="10" spans="1:55" ht="14.4" x14ac:dyDescent="0.3">
      <c r="A10" s="3" t="s">
        <v>6</v>
      </c>
      <c r="B10" s="4">
        <v>45.106943999999999</v>
      </c>
      <c r="C10" s="4">
        <v>-78.760000000000005</v>
      </c>
      <c r="D10" s="31">
        <v>45185</v>
      </c>
      <c r="E10" s="7">
        <v>0.48402777777777778</v>
      </c>
      <c r="F10" s="5" t="s">
        <v>19</v>
      </c>
      <c r="G10" s="5" t="s">
        <v>18</v>
      </c>
      <c r="H10" s="5" t="s">
        <v>19</v>
      </c>
      <c r="I10" s="4">
        <v>20.5</v>
      </c>
      <c r="J10" s="4"/>
      <c r="K10" s="4">
        <v>19.8</v>
      </c>
      <c r="L10" s="11">
        <v>7.77</v>
      </c>
      <c r="M10" s="4">
        <v>6.3</v>
      </c>
      <c r="N10" s="4">
        <v>3</v>
      </c>
      <c r="O10" s="4">
        <v>0</v>
      </c>
      <c r="P10" s="4">
        <v>100</v>
      </c>
      <c r="Q10" s="5" t="s">
        <v>33</v>
      </c>
      <c r="R10" s="5" t="s">
        <v>34</v>
      </c>
      <c r="S10" s="5" t="s">
        <v>40</v>
      </c>
      <c r="T10" s="5" t="s">
        <v>40</v>
      </c>
      <c r="U10" s="5" t="s">
        <v>44</v>
      </c>
      <c r="V10" s="5" t="s">
        <v>44</v>
      </c>
      <c r="W10" s="5" t="s">
        <v>40</v>
      </c>
      <c r="X10" s="5" t="s">
        <v>44</v>
      </c>
      <c r="Y10" s="5" t="s">
        <v>44</v>
      </c>
      <c r="Z10" s="5" t="s">
        <v>40</v>
      </c>
      <c r="AA10" s="5" t="s">
        <v>41</v>
      </c>
      <c r="AB10" s="10"/>
      <c r="AC10" s="18"/>
      <c r="AD10" s="18"/>
      <c r="AE10" s="11"/>
      <c r="AF10" s="18"/>
      <c r="AG10" s="11">
        <v>2</v>
      </c>
      <c r="AH10" s="18"/>
      <c r="AI10" s="11">
        <v>6</v>
      </c>
      <c r="AJ10" s="18"/>
      <c r="AK10" s="11"/>
      <c r="AL10" s="11"/>
      <c r="AM10" s="18"/>
      <c r="AN10" s="11"/>
      <c r="AO10" s="18"/>
      <c r="AP10" s="18"/>
      <c r="AQ10" s="18"/>
      <c r="AR10" s="11">
        <v>1</v>
      </c>
      <c r="AS10" s="18"/>
      <c r="AT10" s="18">
        <v>2</v>
      </c>
      <c r="AU10" s="11"/>
      <c r="AV10" s="18"/>
      <c r="AW10" s="18"/>
      <c r="AX10" s="18"/>
      <c r="AY10" s="18"/>
      <c r="AZ10" s="18"/>
      <c r="BA10" s="18"/>
      <c r="BB10" s="20">
        <f>SUM(AC10:BA10)</f>
        <v>11</v>
      </c>
      <c r="BC10" s="20">
        <f>COUNTIF(AC10:BA10,"&gt;0")</f>
        <v>4</v>
      </c>
    </row>
    <row r="11" spans="1:55" ht="14.4" x14ac:dyDescent="0.3">
      <c r="A11" s="3" t="s">
        <v>7</v>
      </c>
      <c r="B11" s="4">
        <v>45.118308499999998</v>
      </c>
      <c r="C11" s="4">
        <v>-78.736531600000006</v>
      </c>
      <c r="D11" s="31">
        <v>45185</v>
      </c>
      <c r="E11" s="7">
        <v>0.46527777777777773</v>
      </c>
      <c r="F11" s="5" t="s">
        <v>19</v>
      </c>
      <c r="G11" s="5" t="s">
        <v>21</v>
      </c>
      <c r="H11" s="5" t="s">
        <v>19</v>
      </c>
      <c r="I11" s="4">
        <v>20.100000000000001</v>
      </c>
      <c r="J11" s="4"/>
      <c r="K11" s="4">
        <v>19.5</v>
      </c>
      <c r="L11" s="11">
        <v>7.75</v>
      </c>
      <c r="M11" s="4">
        <v>10</v>
      </c>
      <c r="N11" s="4">
        <v>3</v>
      </c>
      <c r="O11" s="4">
        <v>1</v>
      </c>
      <c r="P11" s="4">
        <v>94</v>
      </c>
      <c r="Q11" s="5" t="s">
        <v>33</v>
      </c>
      <c r="R11" s="5" t="s">
        <v>37</v>
      </c>
      <c r="S11" s="5" t="s">
        <v>40</v>
      </c>
      <c r="T11" s="5" t="s">
        <v>40</v>
      </c>
      <c r="U11" s="5" t="s">
        <v>40</v>
      </c>
      <c r="V11" s="5" t="s">
        <v>44</v>
      </c>
      <c r="W11" s="5" t="s">
        <v>44</v>
      </c>
      <c r="X11" s="5" t="s">
        <v>44</v>
      </c>
      <c r="Y11" s="5" t="s">
        <v>40</v>
      </c>
      <c r="Z11" s="5" t="s">
        <v>40</v>
      </c>
      <c r="AA11" s="5" t="s">
        <v>41</v>
      </c>
      <c r="AB11" s="10"/>
      <c r="AC11" s="18"/>
      <c r="AD11" s="18">
        <v>4</v>
      </c>
      <c r="AE11" s="18">
        <v>8</v>
      </c>
      <c r="AF11" s="11"/>
      <c r="AG11" s="11">
        <v>40</v>
      </c>
      <c r="AH11" s="11">
        <v>1</v>
      </c>
      <c r="AI11" s="18">
        <v>42</v>
      </c>
      <c r="AJ11" s="11"/>
      <c r="AK11" s="18"/>
      <c r="AL11" s="11">
        <v>2</v>
      </c>
      <c r="AM11" s="11"/>
      <c r="AN11" s="11"/>
      <c r="AO11" s="18"/>
      <c r="AP11" s="18">
        <v>3</v>
      </c>
      <c r="AQ11" s="18"/>
      <c r="AR11" s="18">
        <v>5</v>
      </c>
      <c r="AS11" s="18"/>
      <c r="AT11" s="18"/>
      <c r="AU11" s="11">
        <v>4</v>
      </c>
      <c r="AV11" s="11"/>
      <c r="AW11" s="18"/>
      <c r="AX11" s="18"/>
      <c r="AY11" s="11"/>
      <c r="AZ11" s="18"/>
      <c r="BA11" s="18"/>
      <c r="BB11" s="20">
        <f>SUM(AC11:BA11)</f>
        <v>109</v>
      </c>
      <c r="BC11" s="20">
        <f>COUNTIF(AC11:BA11,"&gt;0")</f>
        <v>9</v>
      </c>
    </row>
    <row r="12" spans="1:55" ht="14.4" x14ac:dyDescent="0.3">
      <c r="A12" s="3" t="s">
        <v>8</v>
      </c>
      <c r="B12" s="4">
        <v>45.119166999999997</v>
      </c>
      <c r="C12" s="4">
        <v>-78.741388999999998</v>
      </c>
      <c r="D12" s="31">
        <v>45185</v>
      </c>
      <c r="E12" s="7">
        <v>0.49652777777777773</v>
      </c>
      <c r="F12" s="5" t="s">
        <v>19</v>
      </c>
      <c r="G12" s="5" t="s">
        <v>18</v>
      </c>
      <c r="H12" s="5" t="s">
        <v>19</v>
      </c>
      <c r="I12" s="4">
        <v>20.100000000000001</v>
      </c>
      <c r="J12" s="4"/>
      <c r="K12" s="4">
        <v>19.5</v>
      </c>
      <c r="L12" s="11">
        <v>7.5</v>
      </c>
      <c r="M12" s="4">
        <v>10</v>
      </c>
      <c r="N12" s="4">
        <v>3</v>
      </c>
      <c r="O12" s="4">
        <v>2</v>
      </c>
      <c r="P12" s="4">
        <v>94</v>
      </c>
      <c r="Q12" s="5" t="s">
        <v>33</v>
      </c>
      <c r="R12" s="5" t="s">
        <v>34</v>
      </c>
      <c r="S12" s="5" t="s">
        <v>40</v>
      </c>
      <c r="T12" s="5" t="s">
        <v>40</v>
      </c>
      <c r="U12" s="5" t="s">
        <v>40</v>
      </c>
      <c r="V12" s="5" t="s">
        <v>44</v>
      </c>
      <c r="W12" s="5" t="s">
        <v>44</v>
      </c>
      <c r="X12" s="5" t="s">
        <v>44</v>
      </c>
      <c r="Y12" s="5" t="s">
        <v>40</v>
      </c>
      <c r="Z12" s="5" t="s">
        <v>40</v>
      </c>
      <c r="AA12" s="5" t="s">
        <v>41</v>
      </c>
      <c r="AB12" s="10"/>
      <c r="AC12" s="18"/>
      <c r="AD12" s="18">
        <v>6</v>
      </c>
      <c r="AE12" s="18">
        <v>11</v>
      </c>
      <c r="AF12" s="11"/>
      <c r="AG12" s="11">
        <v>34</v>
      </c>
      <c r="AH12" s="11"/>
      <c r="AI12" s="18">
        <v>25</v>
      </c>
      <c r="AJ12" s="11"/>
      <c r="AK12" s="18"/>
      <c r="AL12" s="18"/>
      <c r="AM12" s="18"/>
      <c r="AN12" s="18"/>
      <c r="AO12" s="18"/>
      <c r="AP12" s="18">
        <v>3</v>
      </c>
      <c r="AQ12" s="18"/>
      <c r="AR12" s="18">
        <v>8</v>
      </c>
      <c r="AS12" s="18"/>
      <c r="AT12" s="18"/>
      <c r="AU12" s="11">
        <v>1</v>
      </c>
      <c r="AV12" s="11"/>
      <c r="AW12" s="18"/>
      <c r="AX12" s="18"/>
      <c r="AY12" s="18"/>
      <c r="AZ12" s="18"/>
      <c r="BA12" s="18">
        <v>1</v>
      </c>
      <c r="BB12" s="20">
        <f>SUM(AC12:BA12)</f>
        <v>89</v>
      </c>
      <c r="BC12" s="20">
        <f>COUNTIF(AC12:BA12,"&gt;0")</f>
        <v>8</v>
      </c>
    </row>
    <row r="13" spans="1:55" ht="14.4" x14ac:dyDescent="0.3">
      <c r="A13" s="3" t="s">
        <v>9</v>
      </c>
      <c r="B13" s="4">
        <v>45.108055999999998</v>
      </c>
      <c r="C13" s="4">
        <v>-78.725832999999994</v>
      </c>
      <c r="D13" s="31">
        <v>45185</v>
      </c>
      <c r="E13" s="28">
        <v>0.47916666666666669</v>
      </c>
      <c r="F13" s="5" t="s">
        <v>19</v>
      </c>
      <c r="G13" s="5" t="s">
        <v>22</v>
      </c>
      <c r="H13" s="5" t="s">
        <v>19</v>
      </c>
      <c r="I13" s="4">
        <v>21.4</v>
      </c>
      <c r="J13" s="4"/>
      <c r="K13" s="4">
        <v>18.899999999999999</v>
      </c>
      <c r="L13" s="11">
        <v>7.26</v>
      </c>
      <c r="M13" s="4">
        <v>10</v>
      </c>
      <c r="N13" s="4">
        <v>3</v>
      </c>
      <c r="O13" s="4">
        <v>1</v>
      </c>
      <c r="P13" s="4">
        <v>100</v>
      </c>
      <c r="Q13" s="5" t="s">
        <v>33</v>
      </c>
      <c r="R13" s="5" t="s">
        <v>37</v>
      </c>
      <c r="S13" s="5" t="s">
        <v>40</v>
      </c>
      <c r="T13" s="5" t="s">
        <v>40</v>
      </c>
      <c r="U13" s="5" t="s">
        <v>40</v>
      </c>
      <c r="V13" s="5" t="s">
        <v>44</v>
      </c>
      <c r="W13" s="5" t="s">
        <v>40</v>
      </c>
      <c r="X13" s="5" t="s">
        <v>44</v>
      </c>
      <c r="Y13" s="5" t="s">
        <v>44</v>
      </c>
      <c r="Z13" s="5" t="s">
        <v>44</v>
      </c>
      <c r="AA13" s="5" t="s">
        <v>40</v>
      </c>
      <c r="AB13" s="10"/>
      <c r="AC13" s="18">
        <v>1</v>
      </c>
      <c r="AD13" s="11"/>
      <c r="AE13" s="11">
        <v>2</v>
      </c>
      <c r="AF13" s="11"/>
      <c r="AG13" s="18"/>
      <c r="AH13" s="11"/>
      <c r="AI13" s="11">
        <v>60</v>
      </c>
      <c r="AJ13" s="18"/>
      <c r="AK13" s="18">
        <v>1</v>
      </c>
      <c r="AL13" s="11"/>
      <c r="AM13" s="11">
        <v>5</v>
      </c>
      <c r="AN13" s="18">
        <v>7</v>
      </c>
      <c r="AO13" s="18"/>
      <c r="AP13" s="18"/>
      <c r="AQ13" s="18"/>
      <c r="AR13" s="11">
        <v>5</v>
      </c>
      <c r="AS13" s="18"/>
      <c r="AT13" s="11"/>
      <c r="AU13" s="11">
        <v>5</v>
      </c>
      <c r="AV13" s="18"/>
      <c r="AW13" s="18">
        <v>1</v>
      </c>
      <c r="AX13" s="18"/>
      <c r="AY13" s="18"/>
      <c r="AZ13" s="18"/>
      <c r="BA13" s="18"/>
      <c r="BB13" s="20">
        <f>SUM(AC13:BA13)</f>
        <v>87</v>
      </c>
      <c r="BC13" s="20">
        <f>COUNTIF(AC13:BA13,"&gt;0")</f>
        <v>9</v>
      </c>
    </row>
    <row r="14" spans="1:55" ht="14.4" x14ac:dyDescent="0.3">
      <c r="A14" s="3" t="s">
        <v>10</v>
      </c>
      <c r="B14" s="4">
        <v>45.108055999999998</v>
      </c>
      <c r="C14" s="4">
        <v>-78.725832999999994</v>
      </c>
      <c r="D14" s="31">
        <v>45185</v>
      </c>
      <c r="E14" s="7">
        <v>0.5</v>
      </c>
      <c r="F14" s="5" t="s">
        <v>19</v>
      </c>
      <c r="G14" s="5" t="s">
        <v>22</v>
      </c>
      <c r="H14" s="5" t="s">
        <v>19</v>
      </c>
      <c r="I14" s="4">
        <v>21.4</v>
      </c>
      <c r="J14" s="4"/>
      <c r="K14" s="4">
        <v>18.899999999999999</v>
      </c>
      <c r="L14" s="11">
        <v>7.26</v>
      </c>
      <c r="M14" s="4">
        <v>10</v>
      </c>
      <c r="N14" s="4">
        <v>3</v>
      </c>
      <c r="O14" s="4">
        <v>7</v>
      </c>
      <c r="P14" s="4">
        <v>100</v>
      </c>
      <c r="Q14" s="5" t="s">
        <v>33</v>
      </c>
      <c r="R14" s="5" t="s">
        <v>37</v>
      </c>
      <c r="S14" s="5" t="s">
        <v>40</v>
      </c>
      <c r="T14" s="5" t="s">
        <v>40</v>
      </c>
      <c r="U14" s="5" t="s">
        <v>40</v>
      </c>
      <c r="V14" s="5" t="s">
        <v>44</v>
      </c>
      <c r="W14" s="5" t="s">
        <v>40</v>
      </c>
      <c r="X14" s="5" t="s">
        <v>44</v>
      </c>
      <c r="Y14" s="5" t="s">
        <v>44</v>
      </c>
      <c r="Z14" s="5" t="s">
        <v>44</v>
      </c>
      <c r="AA14" s="5" t="s">
        <v>40</v>
      </c>
      <c r="AB14" s="10"/>
      <c r="AC14" s="18"/>
      <c r="AD14" s="11"/>
      <c r="AE14" s="11">
        <v>1</v>
      </c>
      <c r="AF14" s="18">
        <v>2</v>
      </c>
      <c r="AG14" s="18">
        <v>39</v>
      </c>
      <c r="AH14" s="11">
        <v>1</v>
      </c>
      <c r="AI14" s="11">
        <v>52</v>
      </c>
      <c r="AJ14" s="18"/>
      <c r="AK14" s="11">
        <v>1</v>
      </c>
      <c r="AL14" s="11">
        <v>3</v>
      </c>
      <c r="AM14" s="11">
        <v>1</v>
      </c>
      <c r="AN14" s="18">
        <v>6</v>
      </c>
      <c r="AO14" s="18"/>
      <c r="AP14" s="18"/>
      <c r="AQ14" s="11"/>
      <c r="AR14" s="11"/>
      <c r="AS14" s="18"/>
      <c r="AT14" s="18"/>
      <c r="AU14" s="11"/>
      <c r="AV14" s="18"/>
      <c r="AW14" s="18"/>
      <c r="AX14" s="18"/>
      <c r="AY14" s="18"/>
      <c r="AZ14" s="18"/>
      <c r="BA14" s="18"/>
      <c r="BB14" s="20">
        <f>SUM(AC14:BA14)</f>
        <v>106</v>
      </c>
      <c r="BC14" s="20">
        <f>COUNTIF(AC14:BA14,"&gt;0")</f>
        <v>9</v>
      </c>
    </row>
    <row r="15" spans="1:55" ht="14.4" x14ac:dyDescent="0.3">
      <c r="A15" s="3" t="s">
        <v>11</v>
      </c>
      <c r="B15" s="4">
        <v>45.098059999999997</v>
      </c>
      <c r="C15" s="4">
        <v>-78.738820000000004</v>
      </c>
      <c r="D15" s="31">
        <v>45185</v>
      </c>
      <c r="E15" s="7">
        <v>0.47152777777777777</v>
      </c>
      <c r="F15" s="5" t="s">
        <v>19</v>
      </c>
      <c r="G15" s="5" t="s">
        <v>19</v>
      </c>
      <c r="H15" s="5" t="s">
        <v>19</v>
      </c>
      <c r="I15" s="4">
        <v>19.8</v>
      </c>
      <c r="J15" s="4"/>
      <c r="K15" s="4">
        <v>19.100000000000001</v>
      </c>
      <c r="L15" s="11">
        <v>7.62</v>
      </c>
      <c r="M15" s="4">
        <v>10</v>
      </c>
      <c r="N15" s="4">
        <v>3</v>
      </c>
      <c r="O15" s="4">
        <v>0</v>
      </c>
      <c r="P15" s="4">
        <v>37</v>
      </c>
      <c r="Q15" s="5" t="s">
        <v>34</v>
      </c>
      <c r="R15" s="5" t="s">
        <v>38</v>
      </c>
      <c r="S15" s="5" t="s">
        <v>40</v>
      </c>
      <c r="T15" s="5" t="s">
        <v>40</v>
      </c>
      <c r="U15" s="5" t="s">
        <v>40</v>
      </c>
      <c r="V15" s="5" t="s">
        <v>44</v>
      </c>
      <c r="W15" s="5" t="s">
        <v>44</v>
      </c>
      <c r="X15" s="5" t="s">
        <v>40</v>
      </c>
      <c r="Y15" s="5" t="s">
        <v>44</v>
      </c>
      <c r="Z15" s="5" t="s">
        <v>44</v>
      </c>
      <c r="AA15" s="5" t="s">
        <v>40</v>
      </c>
      <c r="AB15" s="10"/>
      <c r="AC15" s="18"/>
      <c r="AD15" s="18"/>
      <c r="AE15" s="11">
        <v>1</v>
      </c>
      <c r="AF15" s="18">
        <v>2</v>
      </c>
      <c r="AG15" s="11">
        <v>11</v>
      </c>
      <c r="AH15" s="11">
        <v>1</v>
      </c>
      <c r="AI15" s="11">
        <v>52</v>
      </c>
      <c r="AJ15" s="18"/>
      <c r="AK15" s="11"/>
      <c r="AL15" s="18">
        <v>2</v>
      </c>
      <c r="AM15" s="18">
        <v>10</v>
      </c>
      <c r="AN15" s="18"/>
      <c r="AO15" s="18"/>
      <c r="AP15" s="18">
        <v>1</v>
      </c>
      <c r="AQ15" s="18"/>
      <c r="AR15" s="11">
        <v>4</v>
      </c>
      <c r="AS15" s="18"/>
      <c r="AT15" s="18">
        <v>1</v>
      </c>
      <c r="AU15" s="11">
        <v>1</v>
      </c>
      <c r="AV15" s="18">
        <v>1</v>
      </c>
      <c r="AW15" s="18"/>
      <c r="AX15" s="18"/>
      <c r="AY15" s="18"/>
      <c r="AZ15" s="18"/>
      <c r="BA15" s="18">
        <v>1</v>
      </c>
      <c r="BB15" s="20">
        <f>SUM(AC15:BA15)</f>
        <v>88</v>
      </c>
      <c r="BC15" s="20">
        <f>COUNTIF(AC15:BA15,"&gt;0")</f>
        <v>13</v>
      </c>
    </row>
    <row r="16" spans="1:55" ht="14.4" x14ac:dyDescent="0.3">
      <c r="A16" s="3" t="s">
        <v>12</v>
      </c>
      <c r="B16" s="4">
        <v>45.098059999999997</v>
      </c>
      <c r="C16" s="4">
        <v>-78.738820000000004</v>
      </c>
      <c r="D16" s="31">
        <v>45185</v>
      </c>
      <c r="E16" s="7">
        <v>0.47638888888888892</v>
      </c>
      <c r="F16" s="10" t="s">
        <v>19</v>
      </c>
      <c r="G16" s="10" t="s">
        <v>19</v>
      </c>
      <c r="H16" s="10" t="s">
        <v>19</v>
      </c>
      <c r="I16" s="10">
        <v>19.8</v>
      </c>
      <c r="J16" s="10"/>
      <c r="K16" s="10">
        <v>19.100000000000001</v>
      </c>
      <c r="L16" s="11">
        <v>7.62</v>
      </c>
      <c r="M16" s="4">
        <v>10</v>
      </c>
      <c r="N16" s="4">
        <v>3</v>
      </c>
      <c r="O16" s="4">
        <v>1</v>
      </c>
      <c r="P16" s="4">
        <v>64</v>
      </c>
      <c r="Q16" s="5" t="s">
        <v>34</v>
      </c>
      <c r="R16" s="5" t="s">
        <v>38</v>
      </c>
      <c r="S16" s="5" t="s">
        <v>40</v>
      </c>
      <c r="T16" s="5" t="s">
        <v>40</v>
      </c>
      <c r="U16" s="5" t="s">
        <v>40</v>
      </c>
      <c r="V16" s="5" t="s">
        <v>44</v>
      </c>
      <c r="W16" s="5" t="s">
        <v>44</v>
      </c>
      <c r="X16" s="5" t="s">
        <v>40</v>
      </c>
      <c r="Y16" s="5" t="s">
        <v>44</v>
      </c>
      <c r="Z16" s="5" t="s">
        <v>44</v>
      </c>
      <c r="AA16" s="5" t="s">
        <v>40</v>
      </c>
      <c r="AB16" s="10"/>
      <c r="AC16" s="18"/>
      <c r="AD16" s="11"/>
      <c r="AE16" s="11"/>
      <c r="AF16" s="11"/>
      <c r="AG16" s="11">
        <v>11</v>
      </c>
      <c r="AH16" s="11"/>
      <c r="AI16" s="11">
        <v>56</v>
      </c>
      <c r="AJ16" s="18"/>
      <c r="AK16" s="11"/>
      <c r="AL16" s="11">
        <v>3</v>
      </c>
      <c r="AM16" s="11">
        <v>11</v>
      </c>
      <c r="AN16" s="18"/>
      <c r="AO16" s="18"/>
      <c r="AP16" s="18"/>
      <c r="AQ16" s="18"/>
      <c r="AR16" s="11">
        <v>4</v>
      </c>
      <c r="AS16" s="18"/>
      <c r="AT16" s="11">
        <v>1</v>
      </c>
      <c r="AU16" s="11">
        <v>2</v>
      </c>
      <c r="AV16" s="18">
        <v>1</v>
      </c>
      <c r="AW16" s="18"/>
      <c r="AX16" s="11"/>
      <c r="AY16" s="18"/>
      <c r="AZ16" s="18"/>
      <c r="BA16" s="18"/>
      <c r="BB16" s="20">
        <f>SUM(AC16:BA16)</f>
        <v>89</v>
      </c>
      <c r="BC16" s="20">
        <f>COUNTIF(AC16:BA16,"&gt;0")</f>
        <v>8</v>
      </c>
    </row>
    <row r="17" spans="1:55" ht="14.4" x14ac:dyDescent="0.3">
      <c r="A17" s="3"/>
      <c r="B17" s="10"/>
      <c r="C17" s="10"/>
      <c r="D17" s="27"/>
      <c r="E17" s="7"/>
      <c r="F17" s="10"/>
      <c r="G17" s="10"/>
      <c r="H17" s="10"/>
      <c r="I17" s="10"/>
      <c r="J17" s="10"/>
      <c r="K17" s="10"/>
      <c r="L17" s="11"/>
      <c r="M17" s="10"/>
      <c r="N17" s="10"/>
      <c r="O17" s="10"/>
      <c r="P17" s="10"/>
      <c r="Q17" s="10"/>
      <c r="R17" s="10"/>
      <c r="S17" s="10"/>
      <c r="T17" s="10"/>
      <c r="U17" s="10"/>
      <c r="V17" s="10"/>
      <c r="W17" s="10"/>
      <c r="X17" s="10"/>
      <c r="Y17" s="10"/>
      <c r="Z17" s="10"/>
      <c r="AA17" s="10"/>
      <c r="AB17" s="10"/>
      <c r="AC17" s="18"/>
      <c r="AD17" s="18"/>
      <c r="AE17" s="11"/>
      <c r="AF17" s="18"/>
      <c r="AG17" s="11"/>
      <c r="AH17" s="11"/>
      <c r="AI17" s="11"/>
      <c r="AJ17" s="18"/>
      <c r="AK17" s="11"/>
      <c r="AL17" s="11"/>
      <c r="AM17" s="18"/>
      <c r="AN17" s="18"/>
      <c r="AO17" s="18"/>
      <c r="AP17" s="18"/>
      <c r="AQ17" s="18"/>
      <c r="AR17" s="11"/>
      <c r="AS17" s="18"/>
      <c r="AT17" s="11"/>
      <c r="AU17" s="11"/>
      <c r="AV17" s="18"/>
      <c r="AW17" s="18"/>
      <c r="AX17" s="18"/>
      <c r="AY17" s="18"/>
      <c r="AZ17" s="18"/>
      <c r="BA17" s="18"/>
      <c r="BB17" s="20">
        <f>SUM(AC17:BA17)</f>
        <v>0</v>
      </c>
      <c r="BC17" s="20">
        <f>COUNTIF(AC17:BA17,"&gt;0")</f>
        <v>0</v>
      </c>
    </row>
    <row r="18" spans="1:55" ht="14.4" x14ac:dyDescent="0.3">
      <c r="A18" s="3"/>
      <c r="B18" s="10"/>
      <c r="C18" s="10"/>
      <c r="D18" s="27"/>
      <c r="E18" s="7"/>
      <c r="F18" s="10"/>
      <c r="G18" s="10"/>
      <c r="H18" s="10"/>
      <c r="I18" s="10"/>
      <c r="J18" s="10"/>
      <c r="K18" s="10"/>
      <c r="L18" s="11"/>
      <c r="M18" s="10"/>
      <c r="N18" s="10"/>
      <c r="O18" s="10"/>
      <c r="P18" s="10"/>
      <c r="Q18" s="10"/>
      <c r="R18" s="10"/>
      <c r="S18" s="10"/>
      <c r="T18" s="10"/>
      <c r="U18" s="10"/>
      <c r="V18" s="10"/>
      <c r="W18" s="10"/>
      <c r="X18" s="10"/>
      <c r="Y18" s="10"/>
      <c r="Z18" s="10"/>
      <c r="AA18" s="10"/>
      <c r="AB18" s="10"/>
      <c r="AC18" s="18"/>
      <c r="AD18" s="18"/>
      <c r="AE18" s="11"/>
      <c r="AF18" s="11"/>
      <c r="AG18" s="11"/>
      <c r="AH18" s="18"/>
      <c r="AI18" s="11"/>
      <c r="AJ18" s="18"/>
      <c r="AK18" s="11"/>
      <c r="AL18" s="18"/>
      <c r="AM18" s="18"/>
      <c r="AN18" s="18"/>
      <c r="AO18" s="18"/>
      <c r="AP18" s="18"/>
      <c r="AQ18" s="18"/>
      <c r="AR18" s="11"/>
      <c r="AS18" s="18"/>
      <c r="AT18" s="18"/>
      <c r="AU18" s="11"/>
      <c r="AV18" s="18"/>
      <c r="AW18" s="18"/>
      <c r="AX18" s="18"/>
      <c r="AY18" s="18"/>
      <c r="AZ18" s="18"/>
      <c r="BA18" s="18"/>
      <c r="BB18" s="20">
        <f>SUM(AC18:BA18)</f>
        <v>0</v>
      </c>
      <c r="BC18" s="20">
        <f>COUNTIF(AC18:BA18,"&gt;0")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84B9-54D3-034B-855C-33B41AE7A4F9}">
  <dimension ref="A2:BG16"/>
  <sheetViews>
    <sheetView zoomScale="49" zoomScaleNormal="49" workbookViewId="0">
      <selection activeCell="I74" sqref="A1:I74"/>
    </sheetView>
  </sheetViews>
  <sheetFormatPr defaultColWidth="13.88671875" defaultRowHeight="13.2" x14ac:dyDescent="0.25"/>
  <sheetData>
    <row r="2" spans="1:59" ht="57.6" x14ac:dyDescent="0.3">
      <c r="A2" s="2" t="s">
        <v>0</v>
      </c>
      <c r="B2" s="2" t="s">
        <v>13</v>
      </c>
      <c r="C2" s="2" t="s">
        <v>14</v>
      </c>
      <c r="D2" s="2" t="s">
        <v>15</v>
      </c>
      <c r="E2" s="6" t="s">
        <v>16</v>
      </c>
      <c r="F2" s="2" t="s">
        <v>17</v>
      </c>
      <c r="G2" s="2" t="s">
        <v>20</v>
      </c>
      <c r="H2" s="2" t="s">
        <v>23</v>
      </c>
      <c r="I2" s="12" t="s">
        <v>28</v>
      </c>
      <c r="J2" s="12" t="s">
        <v>29</v>
      </c>
      <c r="K2" s="12" t="s">
        <v>30</v>
      </c>
      <c r="L2" s="12" t="s">
        <v>31</v>
      </c>
      <c r="M2" s="13" t="s">
        <v>32</v>
      </c>
      <c r="N2" s="14" t="s">
        <v>35</v>
      </c>
      <c r="O2" s="13" t="s">
        <v>39</v>
      </c>
      <c r="P2" s="13" t="s">
        <v>42</v>
      </c>
      <c r="Q2" s="13" t="s">
        <v>43</v>
      </c>
      <c r="R2" s="13" t="s">
        <v>45</v>
      </c>
      <c r="S2" s="13" t="s">
        <v>46</v>
      </c>
      <c r="T2" s="13" t="s">
        <v>47</v>
      </c>
      <c r="U2" s="13" t="s">
        <v>48</v>
      </c>
      <c r="V2" s="13" t="s">
        <v>49</v>
      </c>
      <c r="W2" s="13" t="s">
        <v>50</v>
      </c>
      <c r="X2" s="15" t="s">
        <v>51</v>
      </c>
      <c r="Y2" s="17" t="s">
        <v>52</v>
      </c>
      <c r="Z2" s="17" t="s">
        <v>53</v>
      </c>
      <c r="AA2" s="17" t="s">
        <v>54</v>
      </c>
      <c r="AB2" s="17" t="s">
        <v>55</v>
      </c>
      <c r="AC2" s="17" t="s">
        <v>56</v>
      </c>
      <c r="AD2" s="17" t="s">
        <v>57</v>
      </c>
      <c r="AE2" s="17" t="s">
        <v>58</v>
      </c>
      <c r="AF2" s="17" t="s">
        <v>60</v>
      </c>
      <c r="AG2" s="17" t="s">
        <v>61</v>
      </c>
      <c r="AH2" s="17" t="s">
        <v>62</v>
      </c>
      <c r="AI2" s="17" t="s">
        <v>63</v>
      </c>
      <c r="AJ2" s="17" t="s">
        <v>65</v>
      </c>
      <c r="AK2" s="17" t="s">
        <v>66</v>
      </c>
      <c r="AL2" s="17" t="s">
        <v>67</v>
      </c>
      <c r="AM2" s="17" t="s">
        <v>68</v>
      </c>
      <c r="AN2" s="17" t="s">
        <v>69</v>
      </c>
      <c r="AO2" s="17" t="s">
        <v>70</v>
      </c>
      <c r="AP2" s="17" t="s">
        <v>71</v>
      </c>
      <c r="AQ2" s="17" t="s">
        <v>72</v>
      </c>
      <c r="AR2" s="17" t="s">
        <v>73</v>
      </c>
      <c r="AS2" s="17" t="s">
        <v>74</v>
      </c>
      <c r="AT2" s="17" t="s">
        <v>77</v>
      </c>
      <c r="AU2" s="19" t="s">
        <v>78</v>
      </c>
      <c r="AV2" s="19" t="s">
        <v>79</v>
      </c>
      <c r="AW2" s="68" t="s">
        <v>80</v>
      </c>
      <c r="AX2" s="59" t="s">
        <v>81</v>
      </c>
      <c r="AY2" s="25" t="s">
        <v>82</v>
      </c>
      <c r="AZ2" s="25" t="s">
        <v>83</v>
      </c>
      <c r="BA2" s="25" t="s">
        <v>84</v>
      </c>
      <c r="BB2" s="25" t="s">
        <v>85</v>
      </c>
      <c r="BC2" s="25" t="s">
        <v>86</v>
      </c>
      <c r="BD2" s="25" t="s">
        <v>87</v>
      </c>
      <c r="BE2" s="25" t="s">
        <v>88</v>
      </c>
      <c r="BF2" s="25" t="s">
        <v>89</v>
      </c>
      <c r="BG2" s="37" t="s">
        <v>90</v>
      </c>
    </row>
    <row r="3" spans="1:59" ht="14.4" x14ac:dyDescent="0.3">
      <c r="A3" s="3" t="s">
        <v>1</v>
      </c>
      <c r="B3" s="4">
        <v>45.109166999999999</v>
      </c>
      <c r="C3" s="4">
        <v>-78.730556000000007</v>
      </c>
      <c r="D3" s="31">
        <v>44821</v>
      </c>
      <c r="E3" s="7">
        <v>0.47152777777777777</v>
      </c>
      <c r="F3" s="5" t="s">
        <v>91</v>
      </c>
      <c r="G3" s="5" t="s">
        <v>18</v>
      </c>
      <c r="H3" s="5" t="s">
        <v>18</v>
      </c>
      <c r="I3" s="4">
        <v>7</v>
      </c>
      <c r="J3" s="4">
        <v>3</v>
      </c>
      <c r="K3" s="4">
        <v>0</v>
      </c>
      <c r="L3" s="4">
        <v>100</v>
      </c>
      <c r="M3" s="5" t="s">
        <v>33</v>
      </c>
      <c r="N3" s="5" t="s">
        <v>36</v>
      </c>
      <c r="O3" s="5" t="s">
        <v>40</v>
      </c>
      <c r="P3" s="5" t="s">
        <v>41</v>
      </c>
      <c r="Q3" s="5" t="s">
        <v>44</v>
      </c>
      <c r="R3" s="5" t="s">
        <v>44</v>
      </c>
      <c r="S3" s="5" t="s">
        <v>41</v>
      </c>
      <c r="T3" s="5" t="s">
        <v>44</v>
      </c>
      <c r="U3" s="5" t="s">
        <v>44</v>
      </c>
      <c r="V3" s="5" t="s">
        <v>44</v>
      </c>
      <c r="W3" s="5" t="s">
        <v>40</v>
      </c>
      <c r="X3" s="10"/>
      <c r="Y3" s="18"/>
      <c r="Z3" s="18"/>
      <c r="AA3" s="18"/>
      <c r="AB3" s="11"/>
      <c r="AC3" s="11">
        <v>41</v>
      </c>
      <c r="AD3" s="18">
        <v>2</v>
      </c>
      <c r="AE3" s="11">
        <v>56</v>
      </c>
      <c r="AF3" s="18"/>
      <c r="AG3" s="18"/>
      <c r="AH3" s="11">
        <v>2</v>
      </c>
      <c r="AI3" s="18">
        <v>1</v>
      </c>
      <c r="AJ3" s="18"/>
      <c r="AK3" s="18"/>
      <c r="AL3" s="11"/>
      <c r="AM3" s="18"/>
      <c r="AN3" s="18"/>
      <c r="AO3" s="18"/>
      <c r="AP3" s="11"/>
      <c r="AQ3" s="18"/>
      <c r="AR3" s="18"/>
      <c r="AS3" s="18"/>
      <c r="AT3" s="18"/>
      <c r="AU3" s="20">
        <f>SUM(Y3:AT3)</f>
        <v>102</v>
      </c>
      <c r="AV3" s="20">
        <f>COUNTIF(Y3:AT3,"&gt;0")</f>
        <v>5</v>
      </c>
      <c r="AW3" s="69"/>
      <c r="AX3" s="33">
        <v>5.7352941176470589</v>
      </c>
      <c r="AY3" s="33">
        <v>0.54144826247330613</v>
      </c>
      <c r="AZ3" s="34">
        <v>0</v>
      </c>
      <c r="BA3" s="35">
        <v>0.9509803921568627</v>
      </c>
      <c r="BB3" s="35">
        <v>1.9607843137254902E-2</v>
      </c>
      <c r="BC3" s="34">
        <v>0</v>
      </c>
      <c r="BD3" s="35">
        <v>2.9411764705882353E-2</v>
      </c>
      <c r="BE3" s="35">
        <v>0</v>
      </c>
      <c r="BF3" s="35">
        <v>0</v>
      </c>
      <c r="BG3" s="38">
        <v>2.9411764705882353E-2</v>
      </c>
    </row>
    <row r="4" spans="1:59" ht="14.4" x14ac:dyDescent="0.3">
      <c r="A4" s="3" t="s">
        <v>2</v>
      </c>
      <c r="B4" s="4">
        <v>45.109169999999999</v>
      </c>
      <c r="C4" s="4">
        <v>-78.730559999999997</v>
      </c>
      <c r="D4" s="31">
        <v>44821</v>
      </c>
      <c r="E4" s="7">
        <v>0.48958333333333331</v>
      </c>
      <c r="F4" s="5" t="s">
        <v>91</v>
      </c>
      <c r="G4" s="5" t="s">
        <v>18</v>
      </c>
      <c r="H4" s="5" t="s">
        <v>18</v>
      </c>
      <c r="I4" s="4">
        <v>7</v>
      </c>
      <c r="J4" s="4">
        <v>3</v>
      </c>
      <c r="K4" s="4">
        <v>0</v>
      </c>
      <c r="L4" s="4">
        <v>100</v>
      </c>
      <c r="M4" s="5" t="s">
        <v>33</v>
      </c>
      <c r="N4" s="5" t="s">
        <v>36</v>
      </c>
      <c r="O4" s="5" t="s">
        <v>40</v>
      </c>
      <c r="P4" s="5" t="s">
        <v>40</v>
      </c>
      <c r="Q4" s="5" t="s">
        <v>44</v>
      </c>
      <c r="R4" s="5" t="s">
        <v>44</v>
      </c>
      <c r="S4" s="5" t="s">
        <v>40</v>
      </c>
      <c r="T4" s="5" t="s">
        <v>44</v>
      </c>
      <c r="U4" s="5" t="s">
        <v>44</v>
      </c>
      <c r="V4" s="5" t="s">
        <v>44</v>
      </c>
      <c r="W4" s="5" t="s">
        <v>40</v>
      </c>
      <c r="X4" s="10"/>
      <c r="Y4" s="18"/>
      <c r="Z4" s="11"/>
      <c r="AA4" s="11"/>
      <c r="AB4" s="11"/>
      <c r="AC4" s="11">
        <v>29</v>
      </c>
      <c r="AD4" s="18"/>
      <c r="AE4" s="11">
        <v>73</v>
      </c>
      <c r="AF4" s="18"/>
      <c r="AG4" s="11">
        <v>1</v>
      </c>
      <c r="AH4" s="11">
        <v>1</v>
      </c>
      <c r="AI4" s="18"/>
      <c r="AJ4" s="18"/>
      <c r="AK4" s="18"/>
      <c r="AL4" s="11">
        <v>10</v>
      </c>
      <c r="AM4" s="18"/>
      <c r="AN4" s="18">
        <v>1</v>
      </c>
      <c r="AO4" s="18"/>
      <c r="AP4" s="11"/>
      <c r="AQ4" s="18"/>
      <c r="AR4" s="18"/>
      <c r="AS4" s="18"/>
      <c r="AT4" s="18">
        <v>1</v>
      </c>
      <c r="AU4" s="20">
        <f>SUM(Y4:AT4)</f>
        <v>116</v>
      </c>
      <c r="AV4" s="20">
        <f>COUNTIF(Y4:AT4,"&gt;0")</f>
        <v>7</v>
      </c>
      <c r="AW4" s="69"/>
      <c r="AX4" s="33">
        <v>5.0431034482758621</v>
      </c>
      <c r="AY4" s="33">
        <v>0.53838080959520251</v>
      </c>
      <c r="AZ4" s="34">
        <v>8.6206896551724137E-3</v>
      </c>
      <c r="BA4" s="35">
        <v>0.87931034482758619</v>
      </c>
      <c r="BB4" s="35">
        <v>0</v>
      </c>
      <c r="BC4" s="34">
        <v>9.4827586206896547E-2</v>
      </c>
      <c r="BD4" s="35">
        <v>8.6206896551724137E-3</v>
      </c>
      <c r="BE4" s="35">
        <v>0</v>
      </c>
      <c r="BF4" s="35">
        <v>1.7241379310344827E-2</v>
      </c>
      <c r="BG4" s="38">
        <v>0.10344827586206896</v>
      </c>
    </row>
    <row r="5" spans="1:59" ht="14.4" x14ac:dyDescent="0.3">
      <c r="A5" s="3" t="s">
        <v>3</v>
      </c>
      <c r="B5" s="4">
        <v>45.109444000000003</v>
      </c>
      <c r="C5" s="4">
        <v>-78.731110999999999</v>
      </c>
      <c r="D5" s="31">
        <v>44821</v>
      </c>
      <c r="E5" s="7">
        <v>0.42291666666666666</v>
      </c>
      <c r="F5" s="5" t="s">
        <v>91</v>
      </c>
      <c r="G5" s="5" t="s">
        <v>18</v>
      </c>
      <c r="H5" s="5" t="s">
        <v>18</v>
      </c>
      <c r="I5" s="4">
        <v>10</v>
      </c>
      <c r="J5" s="4">
        <v>3</v>
      </c>
      <c r="K5" s="4">
        <v>0</v>
      </c>
      <c r="L5" s="4">
        <v>100</v>
      </c>
      <c r="M5" s="5" t="s">
        <v>33</v>
      </c>
      <c r="N5" s="5" t="s">
        <v>36</v>
      </c>
      <c r="O5" s="5" t="s">
        <v>40</v>
      </c>
      <c r="P5" s="5" t="s">
        <v>41</v>
      </c>
      <c r="Q5" s="5" t="s">
        <v>44</v>
      </c>
      <c r="R5" s="5" t="s">
        <v>44</v>
      </c>
      <c r="S5" s="5" t="s">
        <v>40</v>
      </c>
      <c r="T5" s="36" t="s">
        <v>44</v>
      </c>
      <c r="U5" s="36" t="s">
        <v>44</v>
      </c>
      <c r="V5" s="36" t="s">
        <v>44</v>
      </c>
      <c r="W5" s="5" t="s">
        <v>40</v>
      </c>
      <c r="X5" s="10"/>
      <c r="Y5" s="18"/>
      <c r="Z5" s="11"/>
      <c r="AA5" s="18">
        <v>2</v>
      </c>
      <c r="AB5" s="18">
        <v>1</v>
      </c>
      <c r="AC5" s="11"/>
      <c r="AD5" s="18">
        <v>1</v>
      </c>
      <c r="AE5" s="11">
        <v>63</v>
      </c>
      <c r="AF5" s="11"/>
      <c r="AG5" s="11">
        <v>9</v>
      </c>
      <c r="AH5" s="18"/>
      <c r="AI5" s="18">
        <v>1</v>
      </c>
      <c r="AJ5" s="18"/>
      <c r="AK5" s="18"/>
      <c r="AL5" s="11">
        <v>18</v>
      </c>
      <c r="AM5" s="18"/>
      <c r="AN5" s="11"/>
      <c r="AO5" s="11">
        <v>4</v>
      </c>
      <c r="AP5" s="11">
        <v>21</v>
      </c>
      <c r="AQ5" s="18"/>
      <c r="AR5" s="18"/>
      <c r="AS5" s="18">
        <v>2</v>
      </c>
      <c r="AT5" s="18"/>
      <c r="AU5" s="20">
        <f>SUM(Y5:AT5)</f>
        <v>122</v>
      </c>
      <c r="AV5" s="20">
        <f>COUNTIF(Y5:AT5,"&gt;0")</f>
        <v>10</v>
      </c>
      <c r="AW5" s="69"/>
      <c r="AX5" s="33">
        <v>4.721311475409836</v>
      </c>
      <c r="AY5" s="33">
        <v>0.68026012735401709</v>
      </c>
      <c r="AZ5" s="34">
        <v>0.18852459016393441</v>
      </c>
      <c r="BA5" s="35">
        <v>0.51639344262295084</v>
      </c>
      <c r="BB5" s="35">
        <v>4.0983606557377046E-2</v>
      </c>
      <c r="BC5" s="34">
        <v>0.22131147540983606</v>
      </c>
      <c r="BD5" s="35">
        <v>8.1967213114754103E-3</v>
      </c>
      <c r="BE5" s="35">
        <v>2.4590163934426229E-2</v>
      </c>
      <c r="BF5" s="35">
        <v>0.18852459016393441</v>
      </c>
      <c r="BG5" s="38">
        <v>0.22950819672131148</v>
      </c>
    </row>
    <row r="6" spans="1:59" ht="14.4" x14ac:dyDescent="0.3">
      <c r="A6" s="3" t="s">
        <v>4</v>
      </c>
      <c r="B6" s="4">
        <v>45.109444000000003</v>
      </c>
      <c r="C6" s="4">
        <v>-78.731110999999999</v>
      </c>
      <c r="D6" s="31">
        <v>44821</v>
      </c>
      <c r="E6" s="7">
        <v>0.4513888888888889</v>
      </c>
      <c r="F6" s="5" t="s">
        <v>91</v>
      </c>
      <c r="G6" s="5" t="s">
        <v>18</v>
      </c>
      <c r="H6" s="5" t="s">
        <v>18</v>
      </c>
      <c r="I6" s="4">
        <v>10</v>
      </c>
      <c r="J6" s="4">
        <v>3</v>
      </c>
      <c r="K6" s="4">
        <v>0</v>
      </c>
      <c r="L6" s="4">
        <v>100</v>
      </c>
      <c r="M6" s="5" t="s">
        <v>33</v>
      </c>
      <c r="N6" s="5" t="s">
        <v>36</v>
      </c>
      <c r="O6" s="5" t="s">
        <v>40</v>
      </c>
      <c r="P6" s="5" t="s">
        <v>41</v>
      </c>
      <c r="Q6" s="5" t="s">
        <v>44</v>
      </c>
      <c r="R6" s="5" t="s">
        <v>44</v>
      </c>
      <c r="S6" s="5" t="s">
        <v>40</v>
      </c>
      <c r="T6" s="36" t="s">
        <v>44</v>
      </c>
      <c r="U6" s="36" t="s">
        <v>44</v>
      </c>
      <c r="V6" s="36" t="s">
        <v>44</v>
      </c>
      <c r="W6" s="5" t="s">
        <v>40</v>
      </c>
      <c r="X6" s="10"/>
      <c r="Y6" s="18"/>
      <c r="Z6" s="18"/>
      <c r="AA6" s="11">
        <v>6</v>
      </c>
      <c r="AB6" s="18">
        <v>1</v>
      </c>
      <c r="AC6" s="11"/>
      <c r="AD6" s="11">
        <v>12</v>
      </c>
      <c r="AE6" s="11">
        <v>29</v>
      </c>
      <c r="AF6" s="11">
        <v>1</v>
      </c>
      <c r="AG6" s="11">
        <v>2</v>
      </c>
      <c r="AH6" s="11"/>
      <c r="AI6" s="11"/>
      <c r="AJ6" s="18"/>
      <c r="AK6" s="18"/>
      <c r="AL6" s="11">
        <v>18</v>
      </c>
      <c r="AM6" s="18"/>
      <c r="AN6" s="18"/>
      <c r="AO6" s="11">
        <v>12</v>
      </c>
      <c r="AP6" s="11">
        <v>23</v>
      </c>
      <c r="AQ6" s="18"/>
      <c r="AR6" s="18"/>
      <c r="AS6" s="18"/>
      <c r="AT6" s="18"/>
      <c r="AU6" s="20">
        <f>SUM(Y6:AT6)</f>
        <v>104</v>
      </c>
      <c r="AV6" s="20">
        <f>COUNTIF(Y6:AT6,"&gt;0")</f>
        <v>9</v>
      </c>
      <c r="AW6" s="69"/>
      <c r="AX6" s="33">
        <v>5.5769230769230766</v>
      </c>
      <c r="AY6" s="33">
        <v>0.8207617625093353</v>
      </c>
      <c r="AZ6" s="34">
        <v>0.22115384615384615</v>
      </c>
      <c r="BA6" s="35">
        <v>0.27884615384615385</v>
      </c>
      <c r="BB6" s="35">
        <v>0.23076923076923078</v>
      </c>
      <c r="BC6" s="34">
        <v>0.19230769230769232</v>
      </c>
      <c r="BD6" s="35">
        <v>0</v>
      </c>
      <c r="BE6" s="35">
        <v>6.7307692307692304E-2</v>
      </c>
      <c r="BF6" s="35">
        <v>0.23076923076923078</v>
      </c>
      <c r="BG6" s="38">
        <v>0.19230769230769232</v>
      </c>
    </row>
    <row r="7" spans="1:59" ht="14.4" x14ac:dyDescent="0.3">
      <c r="A7" s="3" t="s">
        <v>5</v>
      </c>
      <c r="B7" s="4">
        <v>45.106943999999999</v>
      </c>
      <c r="C7" s="4">
        <v>-78.760000000000005</v>
      </c>
      <c r="D7" s="31">
        <v>44821</v>
      </c>
      <c r="E7" s="7"/>
      <c r="F7" s="5"/>
      <c r="G7" s="5"/>
      <c r="H7" s="5"/>
      <c r="I7" s="4">
        <v>10</v>
      </c>
      <c r="J7" s="4">
        <v>3</v>
      </c>
      <c r="K7" s="4">
        <v>0</v>
      </c>
      <c r="L7" s="4">
        <v>100</v>
      </c>
      <c r="M7" s="5" t="s">
        <v>33</v>
      </c>
      <c r="N7" s="5" t="s">
        <v>37</v>
      </c>
      <c r="O7" s="5"/>
      <c r="P7" s="5"/>
      <c r="Q7" s="5"/>
      <c r="R7" s="5"/>
      <c r="S7" s="5"/>
      <c r="T7" s="5"/>
      <c r="U7" s="5"/>
      <c r="V7" s="5"/>
      <c r="W7" s="5"/>
      <c r="X7" s="10"/>
      <c r="Y7" s="18"/>
      <c r="Z7" s="18"/>
      <c r="AA7" s="11">
        <v>1</v>
      </c>
      <c r="AB7" s="18">
        <v>1</v>
      </c>
      <c r="AC7" s="11">
        <v>9</v>
      </c>
      <c r="AD7" s="18"/>
      <c r="AE7" s="11">
        <v>62</v>
      </c>
      <c r="AF7" s="18">
        <v>7</v>
      </c>
      <c r="AG7" s="18"/>
      <c r="AH7" s="18">
        <v>1</v>
      </c>
      <c r="AI7" s="18"/>
      <c r="AJ7" s="18"/>
      <c r="AK7" s="18"/>
      <c r="AL7" s="18">
        <v>15</v>
      </c>
      <c r="AM7" s="18"/>
      <c r="AN7" s="11">
        <v>1</v>
      </c>
      <c r="AO7" s="11">
        <v>1</v>
      </c>
      <c r="AP7" s="11">
        <v>2</v>
      </c>
      <c r="AQ7" s="18"/>
      <c r="AR7" s="18"/>
      <c r="AS7" s="11"/>
      <c r="AT7" s="18">
        <v>1</v>
      </c>
      <c r="AU7" s="20">
        <f>SUM(Y7:AT7)</f>
        <v>101</v>
      </c>
      <c r="AV7" s="20">
        <f>COUNTIF(Y7:AT7,"&gt;0")</f>
        <v>11</v>
      </c>
      <c r="AW7" s="69"/>
      <c r="AX7" s="33">
        <v>4.7029702970297027</v>
      </c>
      <c r="AY7" s="33">
        <v>0.59326732673267324</v>
      </c>
      <c r="AZ7" s="34">
        <v>2.9702970297029702E-2</v>
      </c>
      <c r="BA7" s="35">
        <v>0.70297029702970293</v>
      </c>
      <c r="BB7" s="35">
        <v>9.9009900990099011E-3</v>
      </c>
      <c r="BC7" s="34">
        <v>0.14851485148514851</v>
      </c>
      <c r="BD7" s="35">
        <v>9.9009900990099011E-3</v>
      </c>
      <c r="BE7" s="35">
        <v>1.9801980198019802E-2</v>
      </c>
      <c r="BF7" s="35">
        <v>0.10891089108910891</v>
      </c>
      <c r="BG7" s="39">
        <v>0.15841584158415842</v>
      </c>
    </row>
    <row r="8" spans="1:59" ht="14.4" x14ac:dyDescent="0.3">
      <c r="A8" s="3" t="s">
        <v>6</v>
      </c>
      <c r="B8" s="4">
        <v>45.106943999999999</v>
      </c>
      <c r="C8" s="4">
        <v>-78.760000000000005</v>
      </c>
      <c r="D8" s="31">
        <v>44821</v>
      </c>
      <c r="E8" s="7"/>
      <c r="F8" s="5"/>
      <c r="G8" s="5"/>
      <c r="H8" s="5"/>
      <c r="I8" s="4">
        <v>10</v>
      </c>
      <c r="J8" s="4">
        <v>3</v>
      </c>
      <c r="K8" s="4">
        <v>0</v>
      </c>
      <c r="L8" s="4">
        <v>100</v>
      </c>
      <c r="M8" s="5" t="s">
        <v>33</v>
      </c>
      <c r="N8" s="5" t="s">
        <v>37</v>
      </c>
      <c r="O8" s="5"/>
      <c r="P8" s="5"/>
      <c r="Q8" s="5"/>
      <c r="R8" s="5"/>
      <c r="S8" s="5"/>
      <c r="T8" s="5"/>
      <c r="U8" s="5"/>
      <c r="V8" s="5"/>
      <c r="W8" s="5"/>
      <c r="X8" s="10"/>
      <c r="Y8" s="18"/>
      <c r="Z8" s="18"/>
      <c r="AA8" s="11"/>
      <c r="AB8" s="18"/>
      <c r="AC8" s="11">
        <v>12</v>
      </c>
      <c r="AD8" s="18">
        <v>1</v>
      </c>
      <c r="AE8" s="11">
        <v>40</v>
      </c>
      <c r="AF8" s="11">
        <v>10</v>
      </c>
      <c r="AG8" s="11"/>
      <c r="AH8" s="18"/>
      <c r="AI8" s="11">
        <v>2</v>
      </c>
      <c r="AJ8" s="18"/>
      <c r="AK8" s="18"/>
      <c r="AL8" s="11">
        <v>4</v>
      </c>
      <c r="AM8" s="18"/>
      <c r="AN8" s="18"/>
      <c r="AO8" s="18"/>
      <c r="AP8" s="11">
        <v>8</v>
      </c>
      <c r="AQ8" s="18"/>
      <c r="AR8" s="18"/>
      <c r="AS8" s="18">
        <v>20</v>
      </c>
      <c r="AT8" s="18">
        <v>2</v>
      </c>
      <c r="AU8" s="20">
        <f>SUM(Y8:AT8)</f>
        <v>99</v>
      </c>
      <c r="AV8" s="20">
        <f>COUNTIF(Y8:AT8,"&gt;0")</f>
        <v>9</v>
      </c>
      <c r="AW8" s="69"/>
      <c r="AX8" s="33">
        <v>5.4141414141414144</v>
      </c>
      <c r="AY8" s="33">
        <v>0.76973819830962698</v>
      </c>
      <c r="AZ8" s="34">
        <v>0.30303030303030304</v>
      </c>
      <c r="BA8" s="35">
        <v>0.5252525252525253</v>
      </c>
      <c r="BB8" s="35">
        <v>1.0101010101010102E-2</v>
      </c>
      <c r="BC8" s="34">
        <v>4.0404040404040407E-2</v>
      </c>
      <c r="BD8" s="35">
        <v>2.0202020202020204E-2</v>
      </c>
      <c r="BE8" s="35">
        <v>0</v>
      </c>
      <c r="BF8" s="35">
        <v>0.40404040404040403</v>
      </c>
      <c r="BG8" s="39">
        <v>6.0606060606060608E-2</v>
      </c>
    </row>
    <row r="9" spans="1:59" ht="14.4" x14ac:dyDescent="0.3">
      <c r="A9" s="3" t="s">
        <v>7</v>
      </c>
      <c r="B9" s="4">
        <v>45.119166999999997</v>
      </c>
      <c r="C9" s="4">
        <v>-78.741388999999998</v>
      </c>
      <c r="D9" s="31">
        <v>44821</v>
      </c>
      <c r="E9" s="7">
        <v>0.45694444444444443</v>
      </c>
      <c r="F9" s="5" t="s">
        <v>92</v>
      </c>
      <c r="G9" s="5" t="s">
        <v>19</v>
      </c>
      <c r="H9" s="5" t="s">
        <v>21</v>
      </c>
      <c r="I9" s="4">
        <v>10</v>
      </c>
      <c r="J9" s="4">
        <v>3</v>
      </c>
      <c r="K9" s="4">
        <v>1</v>
      </c>
      <c r="L9" s="4">
        <v>100</v>
      </c>
      <c r="M9" s="5" t="s">
        <v>33</v>
      </c>
      <c r="N9" s="5" t="s">
        <v>36</v>
      </c>
      <c r="O9" s="5" t="s">
        <v>41</v>
      </c>
      <c r="P9" s="5" t="s">
        <v>40</v>
      </c>
      <c r="Q9" s="5" t="s">
        <v>44</v>
      </c>
      <c r="R9" s="5" t="s">
        <v>44</v>
      </c>
      <c r="S9" s="5" t="s">
        <v>40</v>
      </c>
      <c r="T9" s="5" t="s">
        <v>44</v>
      </c>
      <c r="U9" s="5" t="s">
        <v>44</v>
      </c>
      <c r="V9" s="5" t="s">
        <v>44</v>
      </c>
      <c r="W9" s="5" t="s">
        <v>40</v>
      </c>
      <c r="X9" s="10"/>
      <c r="Y9" s="18"/>
      <c r="Z9" s="18">
        <v>3</v>
      </c>
      <c r="AA9" s="18">
        <v>2</v>
      </c>
      <c r="AB9" s="11"/>
      <c r="AC9" s="11">
        <v>30</v>
      </c>
      <c r="AD9" s="11">
        <v>2</v>
      </c>
      <c r="AE9" s="18">
        <v>9</v>
      </c>
      <c r="AF9" s="18"/>
      <c r="AG9" s="11">
        <v>11</v>
      </c>
      <c r="AH9" s="11">
        <v>1</v>
      </c>
      <c r="AI9" s="11">
        <v>1</v>
      </c>
      <c r="AJ9" s="18"/>
      <c r="AK9" s="18"/>
      <c r="AL9" s="18">
        <v>3</v>
      </c>
      <c r="AM9" s="18"/>
      <c r="AN9" s="18">
        <v>4</v>
      </c>
      <c r="AO9" s="18">
        <v>1</v>
      </c>
      <c r="AP9" s="11">
        <v>6</v>
      </c>
      <c r="AQ9" s="11">
        <v>1</v>
      </c>
      <c r="AR9" s="18"/>
      <c r="AS9" s="18">
        <v>3</v>
      </c>
      <c r="AT9" s="18"/>
      <c r="AU9" s="20">
        <f>SUM(Y9:AT9)</f>
        <v>77</v>
      </c>
      <c r="AV9" s="20">
        <f>COUNTIF(Y9:AT9,"&gt;0")</f>
        <v>14</v>
      </c>
      <c r="AW9" s="69"/>
      <c r="AX9" s="41">
        <v>6.4971751412429377</v>
      </c>
      <c r="AY9" s="42">
        <v>0.73420647149460705</v>
      </c>
      <c r="AZ9" s="43">
        <v>0.10169491525423729</v>
      </c>
      <c r="BA9" s="44">
        <v>0.60451977401129942</v>
      </c>
      <c r="BB9" s="44">
        <v>4.519774011299435E-2</v>
      </c>
      <c r="BC9" s="43">
        <v>0.16384180790960451</v>
      </c>
      <c r="BD9" s="44">
        <v>2.2598870056497175E-2</v>
      </c>
      <c r="BE9" s="44">
        <v>2.8248587570621469E-2</v>
      </c>
      <c r="BF9" s="44">
        <v>0.13559322033898305</v>
      </c>
      <c r="BG9" s="45">
        <v>0.1864406779661017</v>
      </c>
    </row>
    <row r="10" spans="1:59" ht="14.4" x14ac:dyDescent="0.3">
      <c r="A10" s="3" t="s">
        <v>8</v>
      </c>
      <c r="B10" s="4">
        <v>45.119166999999997</v>
      </c>
      <c r="C10" s="4">
        <v>-78.741388999999998</v>
      </c>
      <c r="D10" s="31">
        <v>44821</v>
      </c>
      <c r="E10" s="7">
        <v>0.49305555555555558</v>
      </c>
      <c r="F10" s="5" t="s">
        <v>91</v>
      </c>
      <c r="G10" s="5" t="s">
        <v>19</v>
      </c>
      <c r="H10" s="5" t="s">
        <v>18</v>
      </c>
      <c r="I10" s="4">
        <v>10</v>
      </c>
      <c r="J10" s="4">
        <v>3</v>
      </c>
      <c r="K10" s="4">
        <v>2</v>
      </c>
      <c r="L10" s="4">
        <v>100</v>
      </c>
      <c r="M10" s="5" t="s">
        <v>33</v>
      </c>
      <c r="N10" s="5" t="s">
        <v>36</v>
      </c>
      <c r="O10" s="5" t="s">
        <v>41</v>
      </c>
      <c r="P10" s="5" t="s">
        <v>40</v>
      </c>
      <c r="Q10" s="5" t="s">
        <v>44</v>
      </c>
      <c r="R10" s="5" t="s">
        <v>44</v>
      </c>
      <c r="S10" s="5" t="s">
        <v>40</v>
      </c>
      <c r="T10" s="5" t="s">
        <v>44</v>
      </c>
      <c r="U10" s="5" t="s">
        <v>44</v>
      </c>
      <c r="V10" s="5" t="s">
        <v>44</v>
      </c>
      <c r="W10" s="5" t="s">
        <v>40</v>
      </c>
      <c r="X10" s="10"/>
      <c r="Y10" s="18"/>
      <c r="Z10" s="18"/>
      <c r="AA10" s="18"/>
      <c r="AB10" s="11"/>
      <c r="AC10" s="11">
        <v>55</v>
      </c>
      <c r="AD10" s="11"/>
      <c r="AE10" s="18">
        <v>13</v>
      </c>
      <c r="AF10" s="18"/>
      <c r="AG10" s="18">
        <v>10</v>
      </c>
      <c r="AH10" s="18">
        <v>1</v>
      </c>
      <c r="AI10" s="18">
        <v>1</v>
      </c>
      <c r="AJ10" s="18"/>
      <c r="AK10" s="18"/>
      <c r="AL10" s="18">
        <v>5</v>
      </c>
      <c r="AM10" s="11"/>
      <c r="AN10" s="18">
        <v>2</v>
      </c>
      <c r="AO10" s="18">
        <v>5</v>
      </c>
      <c r="AP10" s="11">
        <v>3</v>
      </c>
      <c r="AQ10" s="11"/>
      <c r="AR10" s="18"/>
      <c r="AS10" s="18">
        <v>5</v>
      </c>
      <c r="AT10" s="18"/>
      <c r="AU10" s="20">
        <f>SUM(Y10:AT10)</f>
        <v>100</v>
      </c>
      <c r="AV10" s="20">
        <f>COUNTIF(Y10:AT10,"&gt;0")</f>
        <v>10</v>
      </c>
      <c r="AW10" s="69"/>
      <c r="AX10" s="42"/>
      <c r="AY10" s="42"/>
      <c r="AZ10" s="43"/>
      <c r="BA10" s="44"/>
      <c r="BB10" s="44"/>
      <c r="BC10" s="43"/>
      <c r="BD10" s="44"/>
      <c r="BE10" s="44"/>
      <c r="BF10" s="44"/>
      <c r="BG10" s="45"/>
    </row>
    <row r="11" spans="1:59" ht="14.4" x14ac:dyDescent="0.3">
      <c r="A11" s="3" t="s">
        <v>9</v>
      </c>
      <c r="B11" s="4">
        <v>45.108055999999998</v>
      </c>
      <c r="C11" s="4">
        <v>-78.725832999999994</v>
      </c>
      <c r="D11" s="31">
        <v>44821</v>
      </c>
      <c r="E11" s="28">
        <v>0.4201388888888889</v>
      </c>
      <c r="F11" s="5" t="s">
        <v>18</v>
      </c>
      <c r="G11" s="5" t="s">
        <v>22</v>
      </c>
      <c r="H11" s="5" t="s">
        <v>19</v>
      </c>
      <c r="I11" s="4">
        <v>28</v>
      </c>
      <c r="J11" s="4">
        <v>3</v>
      </c>
      <c r="K11" s="4">
        <v>10</v>
      </c>
      <c r="L11" s="4">
        <v>100</v>
      </c>
      <c r="M11" s="5" t="s">
        <v>33</v>
      </c>
      <c r="N11" s="5" t="s">
        <v>37</v>
      </c>
      <c r="O11" s="5" t="s">
        <v>40</v>
      </c>
      <c r="P11" s="5" t="s">
        <v>44</v>
      </c>
      <c r="Q11" s="5" t="s">
        <v>44</v>
      </c>
      <c r="R11" s="5" t="s">
        <v>40</v>
      </c>
      <c r="S11" s="5" t="s">
        <v>44</v>
      </c>
      <c r="T11" s="5" t="s">
        <v>44</v>
      </c>
      <c r="U11" s="5" t="s">
        <v>44</v>
      </c>
      <c r="V11" s="5" t="s">
        <v>40</v>
      </c>
      <c r="W11" s="5" t="s">
        <v>40</v>
      </c>
      <c r="X11" s="10"/>
      <c r="Y11" s="18">
        <v>1</v>
      </c>
      <c r="Z11" s="11"/>
      <c r="AA11" s="11"/>
      <c r="AB11" s="11">
        <v>1</v>
      </c>
      <c r="AC11" s="18">
        <v>42</v>
      </c>
      <c r="AD11" s="11"/>
      <c r="AE11" s="11">
        <v>51</v>
      </c>
      <c r="AF11" s="18"/>
      <c r="AG11" s="11"/>
      <c r="AH11" s="11"/>
      <c r="AI11" s="18"/>
      <c r="AJ11" s="18"/>
      <c r="AK11" s="18"/>
      <c r="AL11" s="11"/>
      <c r="AM11" s="18">
        <v>1</v>
      </c>
      <c r="AN11" s="18"/>
      <c r="AO11" s="11">
        <v>4</v>
      </c>
      <c r="AP11" s="11"/>
      <c r="AQ11" s="18"/>
      <c r="AR11" s="18"/>
      <c r="AS11" s="18"/>
      <c r="AT11" s="18">
        <v>2</v>
      </c>
      <c r="AU11" s="20">
        <f>SUM(Y11:AT11)</f>
        <v>102</v>
      </c>
      <c r="AV11" s="20">
        <f>COUNTIF(Y11:AT11,"&gt;0")</f>
        <v>7</v>
      </c>
      <c r="AW11" s="69"/>
      <c r="AX11" s="33">
        <v>5.9019607843137258</v>
      </c>
      <c r="AY11" s="33">
        <v>0.58396427878081925</v>
      </c>
      <c r="AZ11" s="34">
        <v>1.9607843137254902E-2</v>
      </c>
      <c r="BA11" s="35">
        <v>0.91176470588235292</v>
      </c>
      <c r="BB11" s="35">
        <v>3.9215686274509803E-2</v>
      </c>
      <c r="BC11" s="34">
        <v>0</v>
      </c>
      <c r="BD11" s="35">
        <v>0</v>
      </c>
      <c r="BE11" s="35">
        <v>1.9607843137254902E-2</v>
      </c>
      <c r="BF11" s="35">
        <v>2.9411764705882353E-2</v>
      </c>
      <c r="BG11" s="39">
        <v>0</v>
      </c>
    </row>
    <row r="12" spans="1:59" ht="14.4" x14ac:dyDescent="0.3">
      <c r="A12" s="3" t="s">
        <v>10</v>
      </c>
      <c r="B12" s="4">
        <v>45.108055999999998</v>
      </c>
      <c r="C12" s="4">
        <v>-78.725832999999994</v>
      </c>
      <c r="D12" s="31">
        <v>44821</v>
      </c>
      <c r="E12" s="7">
        <v>0.4826388888888889</v>
      </c>
      <c r="F12" s="5" t="s">
        <v>18</v>
      </c>
      <c r="G12" s="5" t="s">
        <v>22</v>
      </c>
      <c r="H12" s="5" t="s">
        <v>19</v>
      </c>
      <c r="I12" s="4">
        <v>15</v>
      </c>
      <c r="J12" s="4">
        <v>3</v>
      </c>
      <c r="K12" s="4">
        <v>10</v>
      </c>
      <c r="L12" s="4">
        <v>100</v>
      </c>
      <c r="M12" s="5" t="s">
        <v>33</v>
      </c>
      <c r="N12" s="5" t="s">
        <v>37</v>
      </c>
      <c r="O12" s="5" t="s">
        <v>40</v>
      </c>
      <c r="P12" s="5" t="s">
        <v>40</v>
      </c>
      <c r="Q12" s="5" t="s">
        <v>44</v>
      </c>
      <c r="R12" s="5" t="s">
        <v>40</v>
      </c>
      <c r="S12" s="5" t="s">
        <v>44</v>
      </c>
      <c r="T12" s="5" t="s">
        <v>44</v>
      </c>
      <c r="U12" s="5" t="s">
        <v>44</v>
      </c>
      <c r="V12" s="5" t="s">
        <v>40</v>
      </c>
      <c r="W12" s="5" t="s">
        <v>40</v>
      </c>
      <c r="X12" s="10"/>
      <c r="Y12" s="18">
        <v>1</v>
      </c>
      <c r="Z12" s="11"/>
      <c r="AA12" s="11"/>
      <c r="AB12" s="18">
        <v>1</v>
      </c>
      <c r="AC12" s="18">
        <v>50</v>
      </c>
      <c r="AD12" s="11">
        <v>3</v>
      </c>
      <c r="AE12" s="11">
        <v>41</v>
      </c>
      <c r="AF12" s="11"/>
      <c r="AG12" s="11"/>
      <c r="AH12" s="11">
        <v>1</v>
      </c>
      <c r="AI12" s="18"/>
      <c r="AJ12" s="18"/>
      <c r="AK12" s="11">
        <v>1</v>
      </c>
      <c r="AL12" s="11">
        <v>2</v>
      </c>
      <c r="AM12" s="18"/>
      <c r="AN12" s="18"/>
      <c r="AO12" s="18">
        <v>1</v>
      </c>
      <c r="AP12" s="11"/>
      <c r="AQ12" s="18"/>
      <c r="AR12" s="18">
        <v>1</v>
      </c>
      <c r="AS12" s="18"/>
      <c r="AT12" s="18"/>
      <c r="AU12" s="20">
        <f>SUM(Y12:AT12)</f>
        <v>102</v>
      </c>
      <c r="AV12" s="20">
        <f>COUNTIF(Y12:AT12,"&gt;0")</f>
        <v>10</v>
      </c>
      <c r="AW12" s="69"/>
      <c r="AX12" s="33">
        <v>6.215686274509804</v>
      </c>
      <c r="AY12" s="33">
        <v>0.60221316249271983</v>
      </c>
      <c r="AZ12" s="34">
        <v>9.8039215686274508E-3</v>
      </c>
      <c r="BA12" s="35">
        <v>0.89215686274509809</v>
      </c>
      <c r="BB12" s="35">
        <v>3.9215686274509803E-2</v>
      </c>
      <c r="BC12" s="34">
        <v>1.9607843137254902E-2</v>
      </c>
      <c r="BD12" s="35">
        <v>9.8039215686274508E-3</v>
      </c>
      <c r="BE12" s="35">
        <v>1.9607843137254902E-2</v>
      </c>
      <c r="BF12" s="35">
        <v>1.9607843137254902E-2</v>
      </c>
      <c r="BG12" s="39">
        <v>2.9411764705882353E-2</v>
      </c>
    </row>
    <row r="13" spans="1:59" ht="14.4" x14ac:dyDescent="0.3">
      <c r="A13" s="3" t="s">
        <v>11</v>
      </c>
      <c r="B13" s="4">
        <v>45.098889</v>
      </c>
      <c r="C13" s="4">
        <v>-78.737778000000006</v>
      </c>
      <c r="D13" s="31">
        <v>44821</v>
      </c>
      <c r="E13" s="7">
        <v>0.43263888888888885</v>
      </c>
      <c r="F13" s="5" t="s">
        <v>93</v>
      </c>
      <c r="G13" s="5" t="s">
        <v>19</v>
      </c>
      <c r="H13" s="5" t="s">
        <v>19</v>
      </c>
      <c r="I13" s="4">
        <v>10</v>
      </c>
      <c r="J13" s="4">
        <v>3</v>
      </c>
      <c r="K13" s="4">
        <v>0</v>
      </c>
      <c r="L13" s="4">
        <v>100</v>
      </c>
      <c r="M13" s="5" t="s">
        <v>36</v>
      </c>
      <c r="N13" s="5" t="s">
        <v>37</v>
      </c>
      <c r="O13" s="5" t="s">
        <v>44</v>
      </c>
      <c r="P13" s="5" t="s">
        <v>40</v>
      </c>
      <c r="Q13" s="5" t="s">
        <v>41</v>
      </c>
      <c r="R13" s="5" t="s">
        <v>44</v>
      </c>
      <c r="S13" s="5" t="s">
        <v>44</v>
      </c>
      <c r="T13" s="5" t="s">
        <v>40</v>
      </c>
      <c r="U13" s="5" t="s">
        <v>44</v>
      </c>
      <c r="V13" s="5" t="s">
        <v>44</v>
      </c>
      <c r="W13" s="5" t="s">
        <v>44</v>
      </c>
      <c r="X13" s="10"/>
      <c r="Y13" s="18"/>
      <c r="Z13" s="18"/>
      <c r="AA13" s="11"/>
      <c r="AB13" s="18"/>
      <c r="AC13" s="11"/>
      <c r="AD13" s="11"/>
      <c r="AE13" s="11">
        <v>100</v>
      </c>
      <c r="AF13" s="11"/>
      <c r="AG13" s="18"/>
      <c r="AH13" s="18"/>
      <c r="AI13" s="18"/>
      <c r="AJ13" s="18"/>
      <c r="AK13" s="18"/>
      <c r="AL13" s="11"/>
      <c r="AM13" s="18"/>
      <c r="AN13" s="18">
        <v>1</v>
      </c>
      <c r="AO13" s="18">
        <v>1</v>
      </c>
      <c r="AP13" s="11">
        <v>5</v>
      </c>
      <c r="AQ13" s="18"/>
      <c r="AR13" s="18"/>
      <c r="AS13" s="18"/>
      <c r="AT13" s="18"/>
      <c r="AU13" s="20">
        <f>SUM(Y13:AT13)</f>
        <v>107</v>
      </c>
      <c r="AV13" s="20">
        <f>COUNTIF(Y13:AT13,"&gt;0")</f>
        <v>4</v>
      </c>
      <c r="AW13" s="69"/>
      <c r="AX13" s="33">
        <v>4.1214953271028039</v>
      </c>
      <c r="AY13" s="33">
        <v>0.1253747134544172</v>
      </c>
      <c r="AZ13" s="34">
        <v>4.6728971962616821E-2</v>
      </c>
      <c r="BA13" s="35">
        <v>0.93457943925233644</v>
      </c>
      <c r="BB13" s="35">
        <v>9.3457943925233638E-3</v>
      </c>
      <c r="BC13" s="34">
        <v>0</v>
      </c>
      <c r="BD13" s="35">
        <v>0</v>
      </c>
      <c r="BE13" s="35">
        <v>0</v>
      </c>
      <c r="BF13" s="35">
        <v>5.6074766355140186E-2</v>
      </c>
      <c r="BG13" s="39">
        <v>0</v>
      </c>
    </row>
    <row r="14" spans="1:59" ht="14.4" x14ac:dyDescent="0.3">
      <c r="A14" s="3" t="s">
        <v>12</v>
      </c>
      <c r="B14" s="4">
        <v>45.098889</v>
      </c>
      <c r="C14" s="4">
        <v>-78.737778000000006</v>
      </c>
      <c r="D14" s="31">
        <v>44821</v>
      </c>
      <c r="E14" s="7">
        <v>0.44236111111111115</v>
      </c>
      <c r="F14" s="10" t="s">
        <v>93</v>
      </c>
      <c r="G14" s="10" t="s">
        <v>19</v>
      </c>
      <c r="H14" s="10" t="s">
        <v>19</v>
      </c>
      <c r="I14" s="10">
        <v>10</v>
      </c>
      <c r="J14" s="10">
        <v>3</v>
      </c>
      <c r="K14" s="10">
        <v>0</v>
      </c>
      <c r="L14" s="10">
        <v>100</v>
      </c>
      <c r="M14" s="5" t="s">
        <v>36</v>
      </c>
      <c r="N14" s="5" t="s">
        <v>37</v>
      </c>
      <c r="O14" s="5" t="s">
        <v>44</v>
      </c>
      <c r="P14" s="5" t="s">
        <v>40</v>
      </c>
      <c r="Q14" s="5" t="s">
        <v>41</v>
      </c>
      <c r="R14" s="5" t="s">
        <v>44</v>
      </c>
      <c r="S14" s="5" t="s">
        <v>44</v>
      </c>
      <c r="T14" s="5" t="s">
        <v>40</v>
      </c>
      <c r="U14" s="5" t="s">
        <v>44</v>
      </c>
      <c r="V14" s="5" t="s">
        <v>44</v>
      </c>
      <c r="W14" s="5" t="s">
        <v>44</v>
      </c>
      <c r="X14" s="10"/>
      <c r="Y14" s="18"/>
      <c r="Z14" s="11"/>
      <c r="AA14" s="11"/>
      <c r="AB14" s="11"/>
      <c r="AC14" s="11"/>
      <c r="AD14" s="11"/>
      <c r="AE14" s="11">
        <v>91</v>
      </c>
      <c r="AF14" s="11">
        <v>1</v>
      </c>
      <c r="AG14" s="11">
        <v>1</v>
      </c>
      <c r="AH14" s="11"/>
      <c r="AI14" s="18">
        <v>2</v>
      </c>
      <c r="AJ14" s="18">
        <v>1</v>
      </c>
      <c r="AK14" s="18"/>
      <c r="AL14" s="11">
        <v>1</v>
      </c>
      <c r="AM14" s="18"/>
      <c r="AN14" s="18"/>
      <c r="AO14" s="11"/>
      <c r="AP14" s="11">
        <v>6</v>
      </c>
      <c r="AQ14" s="18"/>
      <c r="AR14" s="18"/>
      <c r="AS14" s="11"/>
      <c r="AT14" s="18"/>
      <c r="AU14" s="20">
        <f>SUM(Y14:AT14)</f>
        <v>103</v>
      </c>
      <c r="AV14" s="20">
        <f>COUNTIF(Y14:AT14,"&gt;0")</f>
        <v>7</v>
      </c>
      <c r="AW14" s="69"/>
      <c r="AX14" s="33">
        <v>4.2135922330097086</v>
      </c>
      <c r="AY14" s="33">
        <v>0.2173995811917</v>
      </c>
      <c r="AZ14" s="34">
        <v>5.8252427184466021E-2</v>
      </c>
      <c r="BA14" s="35">
        <v>0.88349514563106801</v>
      </c>
      <c r="BB14" s="35">
        <v>0</v>
      </c>
      <c r="BC14" s="34">
        <v>1.9417475728155338E-2</v>
      </c>
      <c r="BD14" s="35">
        <v>1.9417475728155338E-2</v>
      </c>
      <c r="BE14" s="35">
        <v>0</v>
      </c>
      <c r="BF14" s="35">
        <v>7.7669902912621352E-2</v>
      </c>
      <c r="BG14" s="40">
        <v>3.8834951456310676E-2</v>
      </c>
    </row>
    <row r="15" spans="1:59" ht="14.4" x14ac:dyDescent="0.3">
      <c r="A15" s="3"/>
      <c r="B15" s="10"/>
      <c r="C15" s="10"/>
      <c r="D15" s="27"/>
      <c r="E15" s="7"/>
      <c r="F15" s="10"/>
      <c r="G15" s="10"/>
      <c r="H15" s="10"/>
      <c r="I15" s="10"/>
      <c r="J15" s="10"/>
      <c r="K15" s="10"/>
      <c r="L15" s="10"/>
      <c r="M15" s="10"/>
      <c r="N15" s="10"/>
      <c r="O15" s="10"/>
      <c r="P15" s="10"/>
      <c r="Q15" s="10"/>
      <c r="R15" s="10"/>
      <c r="S15" s="10"/>
      <c r="T15" s="10"/>
      <c r="U15" s="10"/>
      <c r="V15" s="10"/>
      <c r="W15" s="10"/>
      <c r="X15" s="10"/>
      <c r="Y15" s="18"/>
      <c r="Z15" s="18"/>
      <c r="AA15" s="11"/>
      <c r="AB15" s="18"/>
      <c r="AC15" s="11"/>
      <c r="AD15" s="11"/>
      <c r="AE15" s="11"/>
      <c r="AF15" s="11"/>
      <c r="AG15" s="11"/>
      <c r="AH15" s="18"/>
      <c r="AI15" s="18"/>
      <c r="AJ15" s="18"/>
      <c r="AK15" s="18"/>
      <c r="AL15" s="11"/>
      <c r="AM15" s="18"/>
      <c r="AN15" s="18"/>
      <c r="AO15" s="11"/>
      <c r="AP15" s="11"/>
      <c r="AQ15" s="18"/>
      <c r="AR15" s="18"/>
      <c r="AS15" s="18"/>
      <c r="AT15" s="18"/>
      <c r="AU15" s="20">
        <f>SUM(Y15:AT15)</f>
        <v>0</v>
      </c>
      <c r="AV15" s="20">
        <f>COUNTIF(Y15:AT15,"&gt;0")</f>
        <v>0</v>
      </c>
      <c r="AW15" s="69"/>
      <c r="AX15" s="22"/>
      <c r="AY15" s="10"/>
      <c r="AZ15" s="29"/>
      <c r="BA15" s="29"/>
      <c r="BB15" s="29"/>
      <c r="BC15" s="29"/>
      <c r="BD15" s="29"/>
      <c r="BE15" s="29"/>
      <c r="BF15" s="29"/>
      <c r="BG15" s="40"/>
    </row>
    <row r="16" spans="1:59" ht="14.4" x14ac:dyDescent="0.3">
      <c r="A16" s="3"/>
      <c r="B16" s="10"/>
      <c r="C16" s="10"/>
      <c r="D16" s="27"/>
      <c r="E16" s="7"/>
      <c r="F16" s="10"/>
      <c r="G16" s="10"/>
      <c r="H16" s="10"/>
      <c r="I16" s="10"/>
      <c r="J16" s="10"/>
      <c r="K16" s="10"/>
      <c r="L16" s="10"/>
      <c r="M16" s="10"/>
      <c r="N16" s="10"/>
      <c r="O16" s="10"/>
      <c r="P16" s="10"/>
      <c r="Q16" s="10"/>
      <c r="R16" s="10"/>
      <c r="S16" s="10"/>
      <c r="T16" s="10"/>
      <c r="U16" s="10"/>
      <c r="V16" s="10"/>
      <c r="W16" s="10"/>
      <c r="X16" s="10"/>
      <c r="Y16" s="18"/>
      <c r="Z16" s="18"/>
      <c r="AA16" s="11"/>
      <c r="AB16" s="11"/>
      <c r="AC16" s="11"/>
      <c r="AD16" s="18"/>
      <c r="AE16" s="11"/>
      <c r="AF16" s="11"/>
      <c r="AG16" s="18"/>
      <c r="AH16" s="18"/>
      <c r="AI16" s="18"/>
      <c r="AJ16" s="18"/>
      <c r="AK16" s="18"/>
      <c r="AL16" s="11"/>
      <c r="AM16" s="11"/>
      <c r="AN16" s="18"/>
      <c r="AO16" s="18"/>
      <c r="AP16" s="11"/>
      <c r="AQ16" s="18"/>
      <c r="AR16" s="18"/>
      <c r="AS16" s="18"/>
      <c r="AT16" s="18"/>
      <c r="AU16" s="20">
        <f>SUM(Y16:AT16)</f>
        <v>0</v>
      </c>
      <c r="AV16" s="20">
        <f>COUNTIF(Y16:AT16,"&gt;0")</f>
        <v>0</v>
      </c>
      <c r="AW16" s="69"/>
      <c r="AX16" s="22"/>
      <c r="AY16" s="10"/>
      <c r="AZ16" s="29"/>
      <c r="BA16" s="29"/>
      <c r="BB16" s="29"/>
      <c r="BC16" s="29"/>
      <c r="BD16" s="29"/>
      <c r="BE16" s="29"/>
      <c r="BF16" s="29"/>
      <c r="BG16" s="40"/>
    </row>
  </sheetData>
  <mergeCells count="1">
    <mergeCell ref="AW2:AW1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D925"/>
  <sheetViews>
    <sheetView zoomScale="52" zoomScaleNormal="52" workbookViewId="0">
      <pane ySplit="1" topLeftCell="A2" activePane="bottomLeft" state="frozen"/>
      <selection pane="bottomLeft" activeCell="O29" sqref="O29"/>
    </sheetView>
  </sheetViews>
  <sheetFormatPr defaultColWidth="14.44140625" defaultRowHeight="15" customHeight="1" x14ac:dyDescent="0.25"/>
  <cols>
    <col min="1" max="4" width="14.44140625" customWidth="1"/>
  </cols>
  <sheetData>
    <row r="1" spans="1:56" ht="15.75" customHeight="1" x14ac:dyDescent="0.25"/>
    <row r="2" spans="1:56" ht="15.75" customHeight="1" x14ac:dyDescent="0.3">
      <c r="A2" s="2" t="s">
        <v>0</v>
      </c>
      <c r="B2" s="2" t="s">
        <v>13</v>
      </c>
      <c r="C2" s="2" t="s">
        <v>14</v>
      </c>
      <c r="D2" s="2" t="s">
        <v>15</v>
      </c>
      <c r="E2" s="6" t="s">
        <v>16</v>
      </c>
      <c r="F2" s="2" t="s">
        <v>17</v>
      </c>
      <c r="G2" s="2" t="s">
        <v>20</v>
      </c>
      <c r="H2" s="2" t="s">
        <v>23</v>
      </c>
      <c r="I2" s="12" t="s">
        <v>28</v>
      </c>
      <c r="J2" s="12" t="s">
        <v>29</v>
      </c>
      <c r="K2" s="12" t="s">
        <v>30</v>
      </c>
      <c r="L2" s="12" t="s">
        <v>31</v>
      </c>
      <c r="M2" s="13" t="s">
        <v>32</v>
      </c>
      <c r="N2" s="14" t="s">
        <v>35</v>
      </c>
      <c r="O2" s="13" t="s">
        <v>39</v>
      </c>
      <c r="P2" s="13" t="s">
        <v>42</v>
      </c>
      <c r="Q2" s="13" t="s">
        <v>43</v>
      </c>
      <c r="R2" s="13" t="s">
        <v>45</v>
      </c>
      <c r="S2" s="13" t="s">
        <v>46</v>
      </c>
      <c r="T2" s="13" t="s">
        <v>47</v>
      </c>
      <c r="U2" s="13" t="s">
        <v>48</v>
      </c>
      <c r="V2" s="13" t="s">
        <v>49</v>
      </c>
      <c r="W2" s="13" t="s">
        <v>50</v>
      </c>
      <c r="X2" s="17" t="s">
        <v>53</v>
      </c>
      <c r="Y2" s="17" t="s">
        <v>54</v>
      </c>
      <c r="Z2" s="17" t="s">
        <v>55</v>
      </c>
      <c r="AA2" s="17" t="s">
        <v>56</v>
      </c>
      <c r="AB2" s="17" t="s">
        <v>57</v>
      </c>
      <c r="AC2" s="17" t="s">
        <v>58</v>
      </c>
      <c r="AD2" s="17" t="s">
        <v>61</v>
      </c>
      <c r="AE2" s="17" t="s">
        <v>62</v>
      </c>
      <c r="AF2" s="17" t="s">
        <v>63</v>
      </c>
      <c r="AG2" s="17" t="s">
        <v>64</v>
      </c>
      <c r="AH2" s="17" t="s">
        <v>65</v>
      </c>
      <c r="AI2" s="17" t="s">
        <v>66</v>
      </c>
      <c r="AJ2" s="17" t="s">
        <v>67</v>
      </c>
      <c r="AK2" s="17" t="s">
        <v>69</v>
      </c>
      <c r="AL2" s="17" t="s">
        <v>70</v>
      </c>
      <c r="AM2" s="17" t="s">
        <v>71</v>
      </c>
      <c r="AN2" s="17" t="s">
        <v>72</v>
      </c>
      <c r="AO2" s="17" t="s">
        <v>74</v>
      </c>
      <c r="AP2" s="17" t="s">
        <v>75</v>
      </c>
      <c r="AQ2" s="17" t="s">
        <v>76</v>
      </c>
      <c r="AR2" s="17" t="s">
        <v>77</v>
      </c>
      <c r="AS2" s="19" t="s">
        <v>78</v>
      </c>
      <c r="AT2" s="19" t="s">
        <v>79</v>
      </c>
      <c r="AU2" s="59" t="s">
        <v>81</v>
      </c>
      <c r="AV2" s="25" t="s">
        <v>82</v>
      </c>
      <c r="AW2" s="25" t="s">
        <v>83</v>
      </c>
      <c r="AX2" s="25" t="s">
        <v>84</v>
      </c>
      <c r="AY2" s="25" t="s">
        <v>85</v>
      </c>
      <c r="AZ2" s="25" t="s">
        <v>86</v>
      </c>
      <c r="BA2" s="25" t="s">
        <v>87</v>
      </c>
      <c r="BB2" s="25" t="s">
        <v>88</v>
      </c>
      <c r="BC2" s="25" t="s">
        <v>89</v>
      </c>
      <c r="BD2" s="37" t="s">
        <v>90</v>
      </c>
    </row>
    <row r="3" spans="1:56" ht="15.75" customHeight="1" x14ac:dyDescent="0.3">
      <c r="A3" s="3" t="s">
        <v>1</v>
      </c>
      <c r="B3" s="4">
        <v>45.109166999999999</v>
      </c>
      <c r="C3" s="4">
        <v>-78.730556000000007</v>
      </c>
      <c r="D3" s="31">
        <v>44457</v>
      </c>
      <c r="E3" s="7">
        <v>0.41388888888888892</v>
      </c>
      <c r="F3" s="5" t="s">
        <v>18</v>
      </c>
      <c r="G3" s="5" t="s">
        <v>22</v>
      </c>
      <c r="H3" s="5" t="s">
        <v>22</v>
      </c>
      <c r="I3" s="4">
        <v>6.8</v>
      </c>
      <c r="J3" s="4">
        <v>3</v>
      </c>
      <c r="K3" s="4">
        <v>0</v>
      </c>
      <c r="L3" s="4">
        <v>100</v>
      </c>
      <c r="M3" s="5" t="s">
        <v>33</v>
      </c>
      <c r="N3" s="5" t="s">
        <v>37</v>
      </c>
      <c r="O3" s="5" t="s">
        <v>40</v>
      </c>
      <c r="P3" s="5" t="s">
        <v>40</v>
      </c>
      <c r="Q3" s="5" t="s">
        <v>44</v>
      </c>
      <c r="R3" s="5" t="s">
        <v>44</v>
      </c>
      <c r="S3" s="5" t="s">
        <v>40</v>
      </c>
      <c r="T3" s="5" t="s">
        <v>44</v>
      </c>
      <c r="U3" s="5" t="s">
        <v>44</v>
      </c>
      <c r="V3" s="5" t="s">
        <v>44</v>
      </c>
      <c r="W3" s="5" t="s">
        <v>44</v>
      </c>
      <c r="X3" s="18"/>
      <c r="Y3" s="18">
        <v>1</v>
      </c>
      <c r="Z3" s="11"/>
      <c r="AA3" s="11">
        <v>6</v>
      </c>
      <c r="AB3" s="18">
        <v>3</v>
      </c>
      <c r="AC3" s="11">
        <v>32</v>
      </c>
      <c r="AD3" s="18">
        <v>2</v>
      </c>
      <c r="AE3" s="11"/>
      <c r="AF3" s="18"/>
      <c r="AG3" s="18"/>
      <c r="AH3" s="18"/>
      <c r="AI3" s="18"/>
      <c r="AJ3" s="11">
        <v>3</v>
      </c>
      <c r="AK3" s="18"/>
      <c r="AL3" s="18">
        <v>3</v>
      </c>
      <c r="AM3" s="11"/>
      <c r="AN3" s="18"/>
      <c r="AO3" s="18">
        <v>3</v>
      </c>
      <c r="AP3" s="18"/>
      <c r="AQ3" s="18"/>
      <c r="AR3" s="18"/>
      <c r="AS3" s="20">
        <f>SUM(X3:AR3)</f>
        <v>53</v>
      </c>
      <c r="AT3" s="20">
        <f>COUNTIF(X3:AR3,"&gt;0")</f>
        <v>8</v>
      </c>
      <c r="AU3" s="55">
        <v>5.0666666666666664</v>
      </c>
      <c r="AV3" s="55">
        <v>0.62172284644194753</v>
      </c>
      <c r="AW3" s="56">
        <v>4.4444444444444446E-2</v>
      </c>
      <c r="AX3" s="57">
        <v>0.71111111111111114</v>
      </c>
      <c r="AY3" s="57">
        <v>0.12222222222222222</v>
      </c>
      <c r="AZ3" s="56">
        <v>8.8888888888888892E-2</v>
      </c>
      <c r="BA3" s="57">
        <v>1.1111111111111112E-2</v>
      </c>
      <c r="BB3" s="57">
        <v>2.2222222222222223E-2</v>
      </c>
      <c r="BC3" s="57">
        <v>4.4444444444444446E-2</v>
      </c>
      <c r="BD3" s="58">
        <v>8.8888888888888892E-2</v>
      </c>
    </row>
    <row r="4" spans="1:56" ht="15.75" customHeight="1" x14ac:dyDescent="0.3">
      <c r="A4" s="3" t="s">
        <v>2</v>
      </c>
      <c r="B4" s="4">
        <v>45.109169999999999</v>
      </c>
      <c r="C4" s="4">
        <v>-78.730559999999997</v>
      </c>
      <c r="D4" s="31">
        <v>44457</v>
      </c>
      <c r="E4" s="7">
        <v>0.43611111111111112</v>
      </c>
      <c r="F4" s="5" t="s">
        <v>18</v>
      </c>
      <c r="G4" s="5" t="s">
        <v>22</v>
      </c>
      <c r="H4" s="5" t="s">
        <v>22</v>
      </c>
      <c r="I4" s="4">
        <v>7.9</v>
      </c>
      <c r="J4" s="4">
        <v>3</v>
      </c>
      <c r="K4" s="4">
        <v>0</v>
      </c>
      <c r="L4" s="4">
        <v>100</v>
      </c>
      <c r="M4" s="5" t="s">
        <v>33</v>
      </c>
      <c r="N4" s="5" t="s">
        <v>37</v>
      </c>
      <c r="O4" s="5" t="s">
        <v>40</v>
      </c>
      <c r="P4" s="5" t="s">
        <v>40</v>
      </c>
      <c r="Q4" s="5" t="s">
        <v>40</v>
      </c>
      <c r="R4" s="5" t="s">
        <v>44</v>
      </c>
      <c r="S4" s="5" t="s">
        <v>40</v>
      </c>
      <c r="T4" s="5" t="s">
        <v>44</v>
      </c>
      <c r="U4" s="5" t="s">
        <v>44</v>
      </c>
      <c r="V4" s="5" t="s">
        <v>44</v>
      </c>
      <c r="W4" s="5" t="s">
        <v>44</v>
      </c>
      <c r="X4" s="11"/>
      <c r="Y4" s="11"/>
      <c r="Z4" s="11">
        <v>1</v>
      </c>
      <c r="AA4" s="11">
        <v>4</v>
      </c>
      <c r="AB4" s="18">
        <v>1</v>
      </c>
      <c r="AC4" s="11">
        <v>22</v>
      </c>
      <c r="AD4" s="11">
        <v>1</v>
      </c>
      <c r="AE4" s="11">
        <v>1</v>
      </c>
      <c r="AF4" s="18"/>
      <c r="AG4" s="18">
        <v>1</v>
      </c>
      <c r="AH4" s="18"/>
      <c r="AI4" s="18"/>
      <c r="AJ4" s="11">
        <v>1</v>
      </c>
      <c r="AK4" s="18"/>
      <c r="AL4" s="18">
        <v>4</v>
      </c>
      <c r="AM4" s="11">
        <v>1</v>
      </c>
      <c r="AN4" s="18"/>
      <c r="AO4" s="18"/>
      <c r="AP4" s="18"/>
      <c r="AQ4" s="18"/>
      <c r="AR4" s="18"/>
      <c r="AS4" s="20">
        <f>SUM(X4:AR4)</f>
        <v>37</v>
      </c>
      <c r="AT4" s="20">
        <f>COUNTIF(X4:AR4,"&gt;0")</f>
        <v>10</v>
      </c>
      <c r="AU4" s="55"/>
      <c r="AV4" s="55"/>
      <c r="AW4" s="56"/>
      <c r="AX4" s="57"/>
      <c r="AY4" s="57"/>
      <c r="AZ4" s="56"/>
      <c r="BA4" s="57"/>
      <c r="BB4" s="57"/>
      <c r="BC4" s="57"/>
      <c r="BD4" s="58"/>
    </row>
    <row r="5" spans="1:56" ht="15.75" customHeight="1" x14ac:dyDescent="0.3">
      <c r="A5" s="3" t="s">
        <v>3</v>
      </c>
      <c r="B5" s="4">
        <v>45.109444000000003</v>
      </c>
      <c r="C5" s="4">
        <v>-78.731110999999999</v>
      </c>
      <c r="D5" s="31">
        <v>44457</v>
      </c>
      <c r="E5" s="7"/>
      <c r="F5" s="5" t="s">
        <v>19</v>
      </c>
      <c r="G5" s="5" t="s">
        <v>18</v>
      </c>
      <c r="H5" s="5" t="s">
        <v>22</v>
      </c>
      <c r="I5" s="4">
        <v>19</v>
      </c>
      <c r="J5" s="4">
        <v>3</v>
      </c>
      <c r="K5" s="4"/>
      <c r="L5" s="4">
        <v>100</v>
      </c>
      <c r="M5" s="5" t="s">
        <v>34</v>
      </c>
      <c r="N5" s="5" t="s">
        <v>36</v>
      </c>
      <c r="O5" s="5" t="s">
        <v>41</v>
      </c>
      <c r="P5" s="5" t="s">
        <v>40</v>
      </c>
      <c r="Q5" s="5" t="s">
        <v>44</v>
      </c>
      <c r="R5" s="5" t="s">
        <v>40</v>
      </c>
      <c r="S5" s="5" t="s">
        <v>40</v>
      </c>
      <c r="T5" s="5" t="s">
        <v>44</v>
      </c>
      <c r="U5" s="5" t="s">
        <v>44</v>
      </c>
      <c r="V5" s="5" t="s">
        <v>44</v>
      </c>
      <c r="W5" s="5" t="s">
        <v>40</v>
      </c>
      <c r="X5" s="11"/>
      <c r="Y5" s="18"/>
      <c r="Z5" s="18"/>
      <c r="AA5" s="11"/>
      <c r="AB5" s="18"/>
      <c r="AC5" s="11">
        <v>46</v>
      </c>
      <c r="AD5" s="11">
        <v>1</v>
      </c>
      <c r="AE5" s="18"/>
      <c r="AF5" s="18"/>
      <c r="AG5" s="18"/>
      <c r="AH5" s="18"/>
      <c r="AI5" s="18"/>
      <c r="AJ5" s="11">
        <v>2</v>
      </c>
      <c r="AK5" s="11"/>
      <c r="AL5" s="11">
        <v>1</v>
      </c>
      <c r="AM5" s="11">
        <v>3</v>
      </c>
      <c r="AN5" s="18"/>
      <c r="AO5" s="18">
        <v>2</v>
      </c>
      <c r="AP5" s="18"/>
      <c r="AQ5" s="18"/>
      <c r="AR5" s="18">
        <v>8</v>
      </c>
      <c r="AS5" s="20">
        <f>SUM(X5:AR5)</f>
        <v>63</v>
      </c>
      <c r="AT5" s="20">
        <f>COUNTIF(X5:AR5,"&gt;0")</f>
        <v>7</v>
      </c>
      <c r="AU5" s="51">
        <v>5.08</v>
      </c>
      <c r="AV5" s="51">
        <v>0.6775757575757575</v>
      </c>
      <c r="AW5" s="52">
        <v>0.43</v>
      </c>
      <c r="AX5" s="53">
        <v>0.51</v>
      </c>
      <c r="AY5" s="53">
        <v>0.01</v>
      </c>
      <c r="AZ5" s="52">
        <v>0.05</v>
      </c>
      <c r="BA5" s="53">
        <v>0</v>
      </c>
      <c r="BB5" s="53">
        <v>0</v>
      </c>
      <c r="BC5" s="53">
        <v>0.43</v>
      </c>
      <c r="BD5" s="54">
        <v>0.05</v>
      </c>
    </row>
    <row r="6" spans="1:56" ht="15.75" customHeight="1" x14ac:dyDescent="0.3">
      <c r="A6" s="3" t="s">
        <v>4</v>
      </c>
      <c r="B6" s="4">
        <v>45.109444000000003</v>
      </c>
      <c r="C6" s="4">
        <v>-78.731110999999999</v>
      </c>
      <c r="D6" s="31">
        <v>44457</v>
      </c>
      <c r="E6" s="7"/>
      <c r="F6" s="5" t="s">
        <v>19</v>
      </c>
      <c r="G6" s="5" t="s">
        <v>18</v>
      </c>
      <c r="H6" s="5" t="s">
        <v>22</v>
      </c>
      <c r="I6" s="4">
        <v>17.920000000000002</v>
      </c>
      <c r="J6" s="4">
        <v>3</v>
      </c>
      <c r="K6" s="4"/>
      <c r="L6" s="4">
        <v>100</v>
      </c>
      <c r="M6" s="5" t="s">
        <v>34</v>
      </c>
      <c r="N6" s="5" t="s">
        <v>36</v>
      </c>
      <c r="O6" s="5" t="s">
        <v>41</v>
      </c>
      <c r="P6" s="5" t="s">
        <v>40</v>
      </c>
      <c r="Q6" s="5" t="s">
        <v>44</v>
      </c>
      <c r="R6" s="5" t="s">
        <v>40</v>
      </c>
      <c r="S6" s="5" t="s">
        <v>40</v>
      </c>
      <c r="T6" s="5" t="s">
        <v>44</v>
      </c>
      <c r="U6" s="5" t="s">
        <v>44</v>
      </c>
      <c r="V6" s="5" t="s">
        <v>44</v>
      </c>
      <c r="W6" s="5" t="s">
        <v>40</v>
      </c>
      <c r="X6" s="18"/>
      <c r="Y6" s="11"/>
      <c r="Z6" s="18"/>
      <c r="AA6" s="11"/>
      <c r="AB6" s="11"/>
      <c r="AC6" s="11">
        <v>5</v>
      </c>
      <c r="AD6" s="11">
        <v>1</v>
      </c>
      <c r="AE6" s="11"/>
      <c r="AF6" s="11"/>
      <c r="AG6" s="18"/>
      <c r="AH6" s="18"/>
      <c r="AI6" s="18"/>
      <c r="AJ6" s="11">
        <v>1</v>
      </c>
      <c r="AK6" s="18"/>
      <c r="AL6" s="11"/>
      <c r="AM6" s="11">
        <v>16</v>
      </c>
      <c r="AN6" s="18">
        <v>1</v>
      </c>
      <c r="AO6" s="18">
        <v>3</v>
      </c>
      <c r="AP6" s="18"/>
      <c r="AQ6" s="18">
        <v>1</v>
      </c>
      <c r="AR6" s="18">
        <v>9</v>
      </c>
      <c r="AS6" s="20">
        <f>SUM(X6:AR6)</f>
        <v>37</v>
      </c>
      <c r="AT6" s="20">
        <f>COUNTIF(X6:AR6,"&gt;0")</f>
        <v>8</v>
      </c>
      <c r="AU6" s="51"/>
      <c r="AV6" s="51"/>
      <c r="AW6" s="52"/>
      <c r="AX6" s="53"/>
      <c r="AY6" s="53"/>
      <c r="AZ6" s="52"/>
      <c r="BA6" s="53"/>
      <c r="BB6" s="53"/>
      <c r="BC6" s="53"/>
      <c r="BD6" s="54"/>
    </row>
    <row r="7" spans="1:56" ht="15.75" customHeight="1" x14ac:dyDescent="0.3">
      <c r="A7" s="3" t="s">
        <v>5</v>
      </c>
      <c r="B7" s="4">
        <v>45.105961999999998</v>
      </c>
      <c r="C7" s="4">
        <v>-78.760793000000007</v>
      </c>
      <c r="D7" s="31">
        <v>44457</v>
      </c>
      <c r="E7" s="7">
        <v>0.42777777777777781</v>
      </c>
      <c r="F7" s="5" t="s">
        <v>19</v>
      </c>
      <c r="G7" s="5" t="s">
        <v>18</v>
      </c>
      <c r="H7" s="5" t="s">
        <v>19</v>
      </c>
      <c r="I7" s="4">
        <v>11.07</v>
      </c>
      <c r="J7" s="4">
        <v>3</v>
      </c>
      <c r="K7" s="4">
        <v>18</v>
      </c>
      <c r="L7" s="4">
        <v>100</v>
      </c>
      <c r="M7" s="5" t="s">
        <v>33</v>
      </c>
      <c r="N7" s="5" t="s">
        <v>37</v>
      </c>
      <c r="O7" s="5" t="s">
        <v>40</v>
      </c>
      <c r="P7" s="5" t="s">
        <v>40</v>
      </c>
      <c r="Q7" s="5" t="s">
        <v>44</v>
      </c>
      <c r="R7" s="5" t="s">
        <v>44</v>
      </c>
      <c r="S7" s="5" t="s">
        <v>44</v>
      </c>
      <c r="T7" s="5" t="s">
        <v>44</v>
      </c>
      <c r="U7" s="5" t="s">
        <v>44</v>
      </c>
      <c r="V7" s="5" t="s">
        <v>44</v>
      </c>
      <c r="W7" s="5" t="s">
        <v>44</v>
      </c>
      <c r="X7" s="18">
        <v>1</v>
      </c>
      <c r="Y7" s="11">
        <v>5</v>
      </c>
      <c r="Z7" s="18">
        <v>2</v>
      </c>
      <c r="AA7" s="11">
        <v>27</v>
      </c>
      <c r="AB7" s="18"/>
      <c r="AC7" s="11">
        <v>96</v>
      </c>
      <c r="AD7" s="18"/>
      <c r="AE7" s="18"/>
      <c r="AF7" s="18"/>
      <c r="AG7" s="18"/>
      <c r="AH7" s="18"/>
      <c r="AI7" s="18"/>
      <c r="AJ7" s="18">
        <v>6</v>
      </c>
      <c r="AK7" s="11"/>
      <c r="AL7" s="11"/>
      <c r="AM7" s="11"/>
      <c r="AN7" s="18"/>
      <c r="AO7" s="11"/>
      <c r="AP7" s="18"/>
      <c r="AQ7" s="18"/>
      <c r="AR7" s="18"/>
      <c r="AS7" s="20">
        <f>SUM(X7:AR7)</f>
        <v>137</v>
      </c>
      <c r="AT7" s="20">
        <f>COUNTIF(X7:AR7,"&gt;0")</f>
        <v>6</v>
      </c>
      <c r="AU7" s="33">
        <v>5.0291970802919712</v>
      </c>
      <c r="AV7" s="33">
        <v>0.47005152425933872</v>
      </c>
      <c r="AW7" s="34">
        <v>0</v>
      </c>
      <c r="AX7" s="35">
        <v>0.8978102189781022</v>
      </c>
      <c r="AY7" s="35">
        <v>0</v>
      </c>
      <c r="AZ7" s="34">
        <v>4.3795620437956206E-2</v>
      </c>
      <c r="BA7" s="35">
        <v>0</v>
      </c>
      <c r="BB7" s="35">
        <v>5.8394160583941604E-2</v>
      </c>
      <c r="BC7" s="35">
        <v>0</v>
      </c>
      <c r="BD7" s="39">
        <v>4.3795620437956206E-2</v>
      </c>
    </row>
    <row r="8" spans="1:56" ht="15.75" customHeight="1" x14ac:dyDescent="0.3">
      <c r="A8" s="3" t="s">
        <v>6</v>
      </c>
      <c r="B8" s="4">
        <v>45.105960000000003</v>
      </c>
      <c r="C8" s="4">
        <v>-78.76079</v>
      </c>
      <c r="D8" s="31">
        <v>44457</v>
      </c>
      <c r="E8" s="7">
        <v>0.44444444444444442</v>
      </c>
      <c r="F8" s="5" t="s">
        <v>19</v>
      </c>
      <c r="G8" s="5" t="s">
        <v>18</v>
      </c>
      <c r="H8" s="5" t="s">
        <v>19</v>
      </c>
      <c r="I8" s="4">
        <v>9.6999999999999993</v>
      </c>
      <c r="J8" s="4">
        <v>3</v>
      </c>
      <c r="K8" s="4">
        <v>0</v>
      </c>
      <c r="L8" s="4">
        <v>100</v>
      </c>
      <c r="M8" s="5" t="s">
        <v>33</v>
      </c>
      <c r="N8" s="5" t="s">
        <v>37</v>
      </c>
      <c r="O8" s="5" t="s">
        <v>40</v>
      </c>
      <c r="P8" s="5" t="s">
        <v>40</v>
      </c>
      <c r="Q8" s="5" t="s">
        <v>44</v>
      </c>
      <c r="R8" s="5" t="s">
        <v>44</v>
      </c>
      <c r="S8" s="5" t="s">
        <v>44</v>
      </c>
      <c r="T8" s="5" t="s">
        <v>44</v>
      </c>
      <c r="U8" s="5" t="s">
        <v>44</v>
      </c>
      <c r="V8" s="5" t="s">
        <v>44</v>
      </c>
      <c r="W8" s="5" t="s">
        <v>44</v>
      </c>
      <c r="X8" s="18"/>
      <c r="Y8" s="11">
        <v>6</v>
      </c>
      <c r="Z8" s="18">
        <v>3</v>
      </c>
      <c r="AA8" s="11">
        <v>38</v>
      </c>
      <c r="AB8" s="18"/>
      <c r="AC8" s="11">
        <v>112</v>
      </c>
      <c r="AD8" s="11"/>
      <c r="AE8" s="18"/>
      <c r="AF8" s="11"/>
      <c r="AG8" s="18"/>
      <c r="AH8" s="18"/>
      <c r="AI8" s="18"/>
      <c r="AJ8" s="11">
        <v>12</v>
      </c>
      <c r="AK8" s="18">
        <v>1</v>
      </c>
      <c r="AL8" s="18">
        <v>1</v>
      </c>
      <c r="AM8" s="11"/>
      <c r="AN8" s="18"/>
      <c r="AO8" s="18"/>
      <c r="AP8" s="18"/>
      <c r="AQ8" s="18"/>
      <c r="AR8" s="18"/>
      <c r="AS8" s="20">
        <f>SUM(X8:AR8)</f>
        <v>173</v>
      </c>
      <c r="AT8" s="20">
        <f>COUNTIF(X8:AR8,"&gt;0")</f>
        <v>7</v>
      </c>
      <c r="AU8" s="33">
        <v>5.1387283236994223</v>
      </c>
      <c r="AV8" s="33">
        <v>0.52930501411480035</v>
      </c>
      <c r="AW8" s="34">
        <v>0</v>
      </c>
      <c r="AX8" s="35">
        <v>0.86705202312138729</v>
      </c>
      <c r="AY8" s="35">
        <v>5.7803468208092483E-3</v>
      </c>
      <c r="AZ8" s="34">
        <v>6.9364161849710976E-2</v>
      </c>
      <c r="BA8" s="35">
        <v>0</v>
      </c>
      <c r="BB8" s="35">
        <v>5.2023121387283239E-2</v>
      </c>
      <c r="BC8" s="35">
        <v>5.7803468208092483E-3</v>
      </c>
      <c r="BD8" s="39">
        <v>6.9364161849710976E-2</v>
      </c>
    </row>
    <row r="9" spans="1:56" ht="15.75" customHeight="1" x14ac:dyDescent="0.3">
      <c r="A9" s="3" t="s">
        <v>94</v>
      </c>
      <c r="B9" s="4">
        <v>45.10989</v>
      </c>
      <c r="C9" s="4">
        <v>-78.872649999999993</v>
      </c>
      <c r="D9" s="31">
        <v>44457</v>
      </c>
      <c r="E9" s="7">
        <v>0.4826388888888889</v>
      </c>
      <c r="F9" s="5" t="s">
        <v>92</v>
      </c>
      <c r="G9" s="5" t="s">
        <v>92</v>
      </c>
      <c r="H9" s="5" t="s">
        <v>21</v>
      </c>
      <c r="I9" s="4">
        <v>9.8699999999999992</v>
      </c>
      <c r="J9" s="4">
        <v>3</v>
      </c>
      <c r="K9" s="4"/>
      <c r="L9" s="4">
        <v>100</v>
      </c>
      <c r="M9" s="5" t="s">
        <v>33</v>
      </c>
      <c r="N9" s="5" t="s">
        <v>34</v>
      </c>
      <c r="O9" s="5" t="s">
        <v>40</v>
      </c>
      <c r="P9" s="5" t="s">
        <v>40</v>
      </c>
      <c r="Q9" s="5" t="s">
        <v>44</v>
      </c>
      <c r="R9" s="5" t="s">
        <v>44</v>
      </c>
      <c r="S9" s="5" t="s">
        <v>40</v>
      </c>
      <c r="T9" s="5" t="s">
        <v>44</v>
      </c>
      <c r="U9" s="5" t="s">
        <v>40</v>
      </c>
      <c r="V9" s="5" t="s">
        <v>40</v>
      </c>
      <c r="W9" s="5" t="s">
        <v>40</v>
      </c>
      <c r="X9" s="18">
        <v>2</v>
      </c>
      <c r="Y9" s="18">
        <v>3</v>
      </c>
      <c r="Z9" s="11"/>
      <c r="AA9" s="11">
        <v>9</v>
      </c>
      <c r="AB9" s="11"/>
      <c r="AC9" s="18">
        <v>45</v>
      </c>
      <c r="AD9" s="11"/>
      <c r="AE9" s="11"/>
      <c r="AF9" s="11">
        <v>2</v>
      </c>
      <c r="AG9" s="18">
        <v>5</v>
      </c>
      <c r="AH9" s="18">
        <v>1</v>
      </c>
      <c r="AI9" s="18">
        <v>1</v>
      </c>
      <c r="AJ9" s="18">
        <v>4</v>
      </c>
      <c r="AK9" s="18">
        <v>2</v>
      </c>
      <c r="AL9" s="18">
        <v>8</v>
      </c>
      <c r="AM9" s="11"/>
      <c r="AN9" s="11"/>
      <c r="AO9" s="18"/>
      <c r="AP9" s="11"/>
      <c r="AQ9" s="18"/>
      <c r="AR9" s="18"/>
      <c r="AS9" s="20">
        <f>SUM(X9:AR9)</f>
        <v>82</v>
      </c>
      <c r="AT9" s="20">
        <f>COUNTIF(X9:AR9,"&gt;0")</f>
        <v>11</v>
      </c>
      <c r="AU9" s="33">
        <v>4.8048780487804876</v>
      </c>
      <c r="AV9" s="33">
        <v>0.67600120445648904</v>
      </c>
      <c r="AW9" s="34">
        <v>0</v>
      </c>
      <c r="AX9" s="35">
        <v>0.65853658536585369</v>
      </c>
      <c r="AY9" s="35">
        <v>9.7560975609756101E-2</v>
      </c>
      <c r="AZ9" s="34">
        <v>0.10975609756097561</v>
      </c>
      <c r="BA9" s="35">
        <v>2.4390243902439025E-2</v>
      </c>
      <c r="BB9" s="35">
        <v>6.097560975609756E-2</v>
      </c>
      <c r="BC9" s="35">
        <v>4.878048780487805E-2</v>
      </c>
      <c r="BD9" s="39">
        <v>7.3170731707317069E-2</v>
      </c>
    </row>
    <row r="10" spans="1:56" ht="15.75" customHeight="1" x14ac:dyDescent="0.3">
      <c r="A10" s="3" t="s">
        <v>95</v>
      </c>
      <c r="B10" s="4">
        <v>45.10989</v>
      </c>
      <c r="C10" s="4">
        <v>-78.872649999999993</v>
      </c>
      <c r="D10" s="31">
        <v>44457</v>
      </c>
      <c r="E10" s="7">
        <v>0.49444444444444446</v>
      </c>
      <c r="F10" s="5" t="s">
        <v>91</v>
      </c>
      <c r="G10" s="5" t="s">
        <v>91</v>
      </c>
      <c r="H10" s="5" t="s">
        <v>18</v>
      </c>
      <c r="I10" s="4">
        <v>10.15</v>
      </c>
      <c r="J10" s="4">
        <v>3</v>
      </c>
      <c r="K10" s="4"/>
      <c r="L10" s="4">
        <v>100</v>
      </c>
      <c r="M10" s="5" t="s">
        <v>33</v>
      </c>
      <c r="N10" s="5" t="s">
        <v>34</v>
      </c>
      <c r="O10" s="5" t="s">
        <v>40</v>
      </c>
      <c r="P10" s="5" t="s">
        <v>40</v>
      </c>
      <c r="Q10" s="5" t="s">
        <v>44</v>
      </c>
      <c r="R10" s="5" t="s">
        <v>44</v>
      </c>
      <c r="S10" s="5" t="s">
        <v>40</v>
      </c>
      <c r="T10" s="5" t="s">
        <v>44</v>
      </c>
      <c r="U10" s="5" t="s">
        <v>40</v>
      </c>
      <c r="V10" s="5" t="s">
        <v>40</v>
      </c>
      <c r="W10" s="5" t="s">
        <v>40</v>
      </c>
      <c r="X10" s="18"/>
      <c r="Y10" s="18"/>
      <c r="Z10" s="11"/>
      <c r="AA10" s="11">
        <v>44</v>
      </c>
      <c r="AB10" s="11"/>
      <c r="AC10" s="18">
        <v>140</v>
      </c>
      <c r="AD10" s="18"/>
      <c r="AE10" s="18"/>
      <c r="AF10" s="18"/>
      <c r="AG10" s="18">
        <v>7</v>
      </c>
      <c r="AH10" s="18">
        <v>4</v>
      </c>
      <c r="AI10" s="18">
        <v>3</v>
      </c>
      <c r="AJ10" s="18">
        <v>12</v>
      </c>
      <c r="AK10" s="18">
        <v>2</v>
      </c>
      <c r="AL10" s="18">
        <v>8</v>
      </c>
      <c r="AM10" s="11"/>
      <c r="AN10" s="11"/>
      <c r="AO10" s="18"/>
      <c r="AP10" s="18"/>
      <c r="AQ10" s="18"/>
      <c r="AR10" s="18">
        <v>6</v>
      </c>
      <c r="AS10" s="20">
        <f>SUM(X10:AR10)</f>
        <v>226</v>
      </c>
      <c r="AT10" s="20">
        <f>COUNTIF(X10:AR10,"&gt;0")</f>
        <v>9</v>
      </c>
      <c r="AU10" s="33">
        <v>4.889380530973451</v>
      </c>
      <c r="AV10" s="33">
        <v>0.57459193706981315</v>
      </c>
      <c r="AW10" s="34">
        <v>2.6548672566371681E-2</v>
      </c>
      <c r="AX10" s="35">
        <v>0.81415929203539827</v>
      </c>
      <c r="AY10" s="35">
        <v>3.5398230088495575E-2</v>
      </c>
      <c r="AZ10" s="34">
        <v>8.4070796460176997E-2</v>
      </c>
      <c r="BA10" s="35">
        <v>0</v>
      </c>
      <c r="BB10" s="35">
        <v>0</v>
      </c>
      <c r="BC10" s="35">
        <v>6.637168141592921E-2</v>
      </c>
      <c r="BD10" s="39">
        <v>5.3097345132743362E-2</v>
      </c>
    </row>
    <row r="11" spans="1:56" ht="15.75" customHeight="1" x14ac:dyDescent="0.3">
      <c r="A11" s="3" t="s">
        <v>96</v>
      </c>
      <c r="B11" s="4">
        <v>45.109580000000001</v>
      </c>
      <c r="C11" s="4">
        <v>-78.736800000000002</v>
      </c>
      <c r="D11" s="31">
        <v>44457</v>
      </c>
      <c r="E11" s="28">
        <v>0.46180555555555558</v>
      </c>
      <c r="F11" s="5" t="s">
        <v>18</v>
      </c>
      <c r="G11" s="5" t="s">
        <v>18</v>
      </c>
      <c r="H11" s="5" t="s">
        <v>18</v>
      </c>
      <c r="I11" s="4">
        <v>11.2</v>
      </c>
      <c r="J11" s="4">
        <v>10</v>
      </c>
      <c r="K11" s="4"/>
      <c r="L11" s="4">
        <v>100</v>
      </c>
      <c r="M11" s="5" t="s">
        <v>33</v>
      </c>
      <c r="N11" s="5" t="s">
        <v>34</v>
      </c>
      <c r="O11" s="5" t="s">
        <v>40</v>
      </c>
      <c r="P11" s="5" t="s">
        <v>40</v>
      </c>
      <c r="Q11" s="5" t="s">
        <v>44</v>
      </c>
      <c r="R11" s="5" t="s">
        <v>44</v>
      </c>
      <c r="S11" s="5" t="s">
        <v>40</v>
      </c>
      <c r="T11" s="5" t="s">
        <v>44</v>
      </c>
      <c r="U11" s="5" t="s">
        <v>44</v>
      </c>
      <c r="V11" s="5" t="s">
        <v>44</v>
      </c>
      <c r="W11" s="5" t="s">
        <v>40</v>
      </c>
      <c r="X11" s="11"/>
      <c r="Y11" s="11">
        <v>2</v>
      </c>
      <c r="Z11" s="11"/>
      <c r="AA11" s="18">
        <v>47</v>
      </c>
      <c r="AB11" s="11">
        <v>2</v>
      </c>
      <c r="AC11" s="11">
        <v>48</v>
      </c>
      <c r="AD11" s="11">
        <v>3</v>
      </c>
      <c r="AE11" s="11">
        <v>2</v>
      </c>
      <c r="AF11" s="18">
        <v>2</v>
      </c>
      <c r="AG11" s="18">
        <v>1</v>
      </c>
      <c r="AH11" s="18"/>
      <c r="AI11" s="18"/>
      <c r="AJ11" s="11">
        <v>5</v>
      </c>
      <c r="AK11" s="18">
        <v>2</v>
      </c>
      <c r="AL11" s="11">
        <v>2</v>
      </c>
      <c r="AM11" s="11">
        <v>2</v>
      </c>
      <c r="AN11" s="18"/>
      <c r="AO11" s="18">
        <v>1</v>
      </c>
      <c r="AP11" s="18">
        <v>1</v>
      </c>
      <c r="AQ11" s="18"/>
      <c r="AR11" s="18">
        <v>1</v>
      </c>
      <c r="AS11" s="20">
        <f>SUM(X11:AR11)</f>
        <v>121</v>
      </c>
      <c r="AT11" s="20">
        <f>COUNTIF(X11:AR11,"&gt;0")</f>
        <v>15</v>
      </c>
      <c r="AU11" s="33">
        <v>5.8677685950413228</v>
      </c>
      <c r="AV11" s="33">
        <v>0.69297520661157019</v>
      </c>
      <c r="AW11" s="34">
        <v>4.1322314049586778E-2</v>
      </c>
      <c r="AX11" s="35">
        <v>0.78512396694214881</v>
      </c>
      <c r="AY11" s="35">
        <v>3.3057851239669422E-2</v>
      </c>
      <c r="AZ11" s="34">
        <v>7.43801652892562E-2</v>
      </c>
      <c r="BA11" s="35">
        <v>3.3057851239669422E-2</v>
      </c>
      <c r="BB11" s="35">
        <v>1.6528925619834711E-2</v>
      </c>
      <c r="BC11" s="35">
        <v>5.7851239669421489E-2</v>
      </c>
      <c r="BD11" s="39">
        <v>9.9173553719008267E-2</v>
      </c>
    </row>
    <row r="12" spans="1:56" ht="15.75" customHeight="1" x14ac:dyDescent="0.3">
      <c r="A12" s="3" t="s">
        <v>97</v>
      </c>
      <c r="B12" s="4">
        <v>45.109580000000001</v>
      </c>
      <c r="C12" s="4">
        <v>-78.736800000000002</v>
      </c>
      <c r="D12" s="31">
        <v>44457</v>
      </c>
      <c r="E12" s="7">
        <v>0.46180555555555558</v>
      </c>
      <c r="F12" s="5" t="s">
        <v>18</v>
      </c>
      <c r="G12" s="5" t="s">
        <v>18</v>
      </c>
      <c r="H12" s="5" t="s">
        <v>18</v>
      </c>
      <c r="I12" s="4">
        <v>9.8000000000000007</v>
      </c>
      <c r="J12" s="4">
        <v>10</v>
      </c>
      <c r="K12" s="4"/>
      <c r="L12" s="4">
        <v>100</v>
      </c>
      <c r="M12" s="5" t="s">
        <v>33</v>
      </c>
      <c r="N12" s="5" t="s">
        <v>34</v>
      </c>
      <c r="O12" s="5" t="s">
        <v>40</v>
      </c>
      <c r="P12" s="5" t="s">
        <v>40</v>
      </c>
      <c r="Q12" s="5" t="s">
        <v>44</v>
      </c>
      <c r="R12" s="5" t="s">
        <v>44</v>
      </c>
      <c r="S12" s="5" t="s">
        <v>40</v>
      </c>
      <c r="T12" s="5" t="s">
        <v>44</v>
      </c>
      <c r="U12" s="5" t="s">
        <v>44</v>
      </c>
      <c r="V12" s="5" t="s">
        <v>44</v>
      </c>
      <c r="W12" s="5" t="s">
        <v>40</v>
      </c>
      <c r="X12" s="11"/>
      <c r="Y12" s="11">
        <v>4</v>
      </c>
      <c r="Z12" s="18">
        <v>1</v>
      </c>
      <c r="AA12" s="18">
        <v>29</v>
      </c>
      <c r="AB12" s="11"/>
      <c r="AC12" s="11">
        <v>40</v>
      </c>
      <c r="AD12" s="11"/>
      <c r="AE12" s="11">
        <v>8</v>
      </c>
      <c r="AF12" s="18">
        <v>1</v>
      </c>
      <c r="AG12" s="18">
        <v>1</v>
      </c>
      <c r="AH12" s="18"/>
      <c r="AI12" s="11"/>
      <c r="AJ12" s="11">
        <v>7</v>
      </c>
      <c r="AK12" s="18">
        <v>2</v>
      </c>
      <c r="AL12" s="18">
        <v>6</v>
      </c>
      <c r="AM12" s="11"/>
      <c r="AN12" s="18">
        <v>1</v>
      </c>
      <c r="AO12" s="18"/>
      <c r="AP12" s="18"/>
      <c r="AQ12" s="18"/>
      <c r="AR12" s="18"/>
      <c r="AS12" s="20">
        <f>SUM(X12:AR12)</f>
        <v>100</v>
      </c>
      <c r="AT12" s="20">
        <f>COUNTIF(X12:AR12,"&gt;0")</f>
        <v>11</v>
      </c>
      <c r="AU12" s="33">
        <v>5.66</v>
      </c>
      <c r="AV12" s="33">
        <v>0.74606060606060609</v>
      </c>
      <c r="AW12" s="34">
        <v>0.01</v>
      </c>
      <c r="AX12" s="35">
        <v>0.69</v>
      </c>
      <c r="AY12" s="35">
        <v>0.06</v>
      </c>
      <c r="AZ12" s="34">
        <v>0.08</v>
      </c>
      <c r="BA12" s="35">
        <v>0.09</v>
      </c>
      <c r="BB12" s="35">
        <v>0.05</v>
      </c>
      <c r="BC12" s="35">
        <v>0.03</v>
      </c>
      <c r="BD12" s="39">
        <v>0.16</v>
      </c>
    </row>
    <row r="13" spans="1:56" ht="15.75" customHeight="1" x14ac:dyDescent="0.3">
      <c r="A13" s="3" t="s">
        <v>11</v>
      </c>
      <c r="B13" s="4">
        <v>44.60971</v>
      </c>
      <c r="C13" s="4">
        <v>-79.421250000000001</v>
      </c>
      <c r="D13" s="31">
        <v>44457</v>
      </c>
      <c r="E13" s="7">
        <v>0.46111111111111108</v>
      </c>
      <c r="F13" s="5" t="s">
        <v>22</v>
      </c>
      <c r="G13" s="5" t="s">
        <v>19</v>
      </c>
      <c r="H13" s="5" t="s">
        <v>18</v>
      </c>
      <c r="I13" s="4">
        <v>12.5</v>
      </c>
      <c r="J13" s="4">
        <v>3</v>
      </c>
      <c r="K13" s="4">
        <v>0</v>
      </c>
      <c r="L13" s="4">
        <v>100</v>
      </c>
      <c r="M13" s="5" t="s">
        <v>33</v>
      </c>
      <c r="N13" s="5" t="s">
        <v>34</v>
      </c>
      <c r="O13" s="5" t="s">
        <v>40</v>
      </c>
      <c r="P13" s="5" t="s">
        <v>41</v>
      </c>
      <c r="Q13" s="5" t="s">
        <v>44</v>
      </c>
      <c r="R13" s="5" t="s">
        <v>44</v>
      </c>
      <c r="S13" s="5" t="s">
        <v>40</v>
      </c>
      <c r="T13" s="5" t="s">
        <v>44</v>
      </c>
      <c r="U13" s="5" t="s">
        <v>44</v>
      </c>
      <c r="V13" s="5" t="s">
        <v>44</v>
      </c>
      <c r="W13" s="5" t="s">
        <v>44</v>
      </c>
      <c r="X13" s="18"/>
      <c r="Y13" s="11">
        <v>2</v>
      </c>
      <c r="Z13" s="18">
        <v>4</v>
      </c>
      <c r="AA13" s="11">
        <v>36</v>
      </c>
      <c r="AB13" s="11">
        <v>3</v>
      </c>
      <c r="AC13" s="11">
        <v>32</v>
      </c>
      <c r="AD13" s="18">
        <v>1</v>
      </c>
      <c r="AE13" s="18"/>
      <c r="AF13" s="18"/>
      <c r="AG13" s="18">
        <v>7</v>
      </c>
      <c r="AH13" s="18"/>
      <c r="AI13" s="18"/>
      <c r="AJ13" s="11"/>
      <c r="AK13" s="18"/>
      <c r="AL13" s="18">
        <v>5</v>
      </c>
      <c r="AM13" s="11"/>
      <c r="AN13" s="18"/>
      <c r="AO13" s="18"/>
      <c r="AP13" s="18"/>
      <c r="AQ13" s="18"/>
      <c r="AR13" s="18">
        <v>10</v>
      </c>
      <c r="AS13" s="20">
        <f>SUM(X13:AR13)</f>
        <v>100</v>
      </c>
      <c r="AT13" s="20">
        <f>COUNTIF(X13:AR13,"&gt;0")</f>
        <v>9</v>
      </c>
      <c r="AU13" s="46">
        <v>5.9051094890510951</v>
      </c>
      <c r="AV13" s="46">
        <v>0.7902533276084156</v>
      </c>
      <c r="AW13" s="47">
        <v>0.12408759124087591</v>
      </c>
      <c r="AX13" s="48">
        <v>0.61313868613138689</v>
      </c>
      <c r="AY13" s="48">
        <v>8.7591240875912413E-2</v>
      </c>
      <c r="AZ13" s="47">
        <v>0.12408759124087591</v>
      </c>
      <c r="BA13" s="48">
        <v>0</v>
      </c>
      <c r="BB13" s="48">
        <v>4.3795620437956206E-2</v>
      </c>
      <c r="BC13" s="48">
        <v>0.13138686131386862</v>
      </c>
      <c r="BD13" s="49">
        <v>5.1094890510948905E-2</v>
      </c>
    </row>
    <row r="14" spans="1:56" ht="15.75" customHeight="1" x14ac:dyDescent="0.3">
      <c r="A14" s="3" t="s">
        <v>12</v>
      </c>
      <c r="B14" s="10">
        <v>44.60971</v>
      </c>
      <c r="C14" s="10">
        <v>-79.421250000000001</v>
      </c>
      <c r="D14" s="32">
        <v>44457</v>
      </c>
      <c r="E14" s="7">
        <v>0.47569444444444442</v>
      </c>
      <c r="F14" s="10" t="s">
        <v>22</v>
      </c>
      <c r="G14" s="10" t="s">
        <v>19</v>
      </c>
      <c r="H14" s="10" t="s">
        <v>18</v>
      </c>
      <c r="I14" s="10">
        <v>17.3</v>
      </c>
      <c r="J14" s="10">
        <v>3</v>
      </c>
      <c r="K14" s="10">
        <v>0</v>
      </c>
      <c r="L14" s="10">
        <v>100</v>
      </c>
      <c r="M14" s="10" t="s">
        <v>33</v>
      </c>
      <c r="N14" s="10" t="s">
        <v>34</v>
      </c>
      <c r="O14" s="10" t="s">
        <v>40</v>
      </c>
      <c r="P14" s="10" t="s">
        <v>41</v>
      </c>
      <c r="Q14" s="10" t="s">
        <v>44</v>
      </c>
      <c r="R14" s="10" t="s">
        <v>44</v>
      </c>
      <c r="S14" s="10" t="s">
        <v>40</v>
      </c>
      <c r="T14" s="10" t="s">
        <v>44</v>
      </c>
      <c r="U14" s="10" t="s">
        <v>44</v>
      </c>
      <c r="V14" s="10" t="s">
        <v>44</v>
      </c>
      <c r="W14" s="10" t="s">
        <v>44</v>
      </c>
      <c r="X14" s="11"/>
      <c r="Y14" s="11"/>
      <c r="Z14" s="11"/>
      <c r="AA14" s="11">
        <v>5</v>
      </c>
      <c r="AB14" s="11">
        <v>1</v>
      </c>
      <c r="AC14" s="11">
        <v>11</v>
      </c>
      <c r="AD14" s="11">
        <v>3</v>
      </c>
      <c r="AE14" s="11"/>
      <c r="AF14" s="18"/>
      <c r="AG14" s="18">
        <v>3</v>
      </c>
      <c r="AH14" s="18"/>
      <c r="AI14" s="18"/>
      <c r="AJ14" s="11">
        <v>3</v>
      </c>
      <c r="AK14" s="18">
        <v>1</v>
      </c>
      <c r="AL14" s="11">
        <v>3</v>
      </c>
      <c r="AM14" s="11"/>
      <c r="AN14" s="18"/>
      <c r="AO14" s="11"/>
      <c r="AP14" s="18"/>
      <c r="AQ14" s="18"/>
      <c r="AR14" s="18">
        <v>7</v>
      </c>
      <c r="AS14" s="20">
        <f>SUM(X14:AR14)</f>
        <v>37</v>
      </c>
      <c r="AT14" s="20">
        <f>COUNTIF(X14:AR14,"&gt;0")</f>
        <v>9</v>
      </c>
      <c r="AU14" s="46"/>
      <c r="AV14" s="46"/>
      <c r="AW14" s="47"/>
      <c r="AX14" s="48"/>
      <c r="AY14" s="48"/>
      <c r="AZ14" s="47"/>
      <c r="BA14" s="48"/>
      <c r="BB14" s="48"/>
      <c r="BC14" s="48"/>
      <c r="BD14" s="50"/>
    </row>
    <row r="15" spans="1:56" ht="15.75" customHeight="1" x14ac:dyDescent="0.3">
      <c r="A15" s="3"/>
      <c r="B15" s="10"/>
      <c r="C15" s="10"/>
      <c r="D15" s="27"/>
      <c r="E15" s="7"/>
      <c r="F15" s="10"/>
      <c r="G15" s="10"/>
      <c r="H15" s="10"/>
      <c r="I15" s="10"/>
      <c r="J15" s="10"/>
      <c r="K15" s="10"/>
      <c r="L15" s="10"/>
      <c r="M15" s="10"/>
      <c r="N15" s="10"/>
      <c r="O15" s="10"/>
      <c r="P15" s="10"/>
      <c r="Q15" s="10"/>
      <c r="R15" s="10"/>
      <c r="S15" s="10"/>
      <c r="T15" s="10"/>
      <c r="U15" s="10"/>
      <c r="V15" s="10"/>
      <c r="W15" s="10"/>
      <c r="X15" s="18"/>
      <c r="Y15" s="11"/>
      <c r="Z15" s="18"/>
      <c r="AA15" s="11"/>
      <c r="AB15" s="11"/>
      <c r="AC15" s="11"/>
      <c r="AD15" s="11"/>
      <c r="AE15" s="18"/>
      <c r="AF15" s="18"/>
      <c r="AG15" s="18"/>
      <c r="AH15" s="18"/>
      <c r="AI15" s="18"/>
      <c r="AJ15" s="11"/>
      <c r="AK15" s="18"/>
      <c r="AL15" s="11"/>
      <c r="AM15" s="11"/>
      <c r="AN15" s="18"/>
      <c r="AO15" s="18"/>
      <c r="AP15" s="18"/>
      <c r="AQ15" s="18"/>
      <c r="AR15" s="18"/>
      <c r="AS15" s="20">
        <f>SUM(X15:AR15)</f>
        <v>0</v>
      </c>
      <c r="AT15" s="20">
        <f>COUNTIF(X15:AR15,"&gt;0")</f>
        <v>0</v>
      </c>
      <c r="AU15" s="22"/>
      <c r="AV15" s="10"/>
      <c r="AW15" s="29"/>
      <c r="AX15" s="29"/>
      <c r="AY15" s="29"/>
      <c r="AZ15" s="29"/>
      <c r="BA15" s="29"/>
      <c r="BB15" s="29"/>
      <c r="BC15" s="29"/>
      <c r="BD15" s="40"/>
    </row>
    <row r="16" spans="1:56" ht="15.75" customHeight="1" x14ac:dyDescent="0.3">
      <c r="A16" s="3"/>
      <c r="B16" s="10"/>
      <c r="C16" s="10"/>
      <c r="D16" s="27"/>
      <c r="E16" s="7"/>
      <c r="F16" s="10"/>
      <c r="G16" s="10"/>
      <c r="H16" s="10"/>
      <c r="I16" s="10"/>
      <c r="J16" s="10"/>
      <c r="K16" s="10"/>
      <c r="L16" s="10"/>
      <c r="M16" s="10"/>
      <c r="N16" s="10"/>
      <c r="O16" s="10"/>
      <c r="P16" s="10"/>
      <c r="Q16" s="10"/>
      <c r="R16" s="10"/>
      <c r="S16" s="10"/>
      <c r="T16" s="10"/>
      <c r="U16" s="10"/>
      <c r="V16" s="10"/>
      <c r="W16" s="10"/>
      <c r="X16" s="18"/>
      <c r="Y16" s="11"/>
      <c r="Z16" s="11"/>
      <c r="AA16" s="11"/>
      <c r="AB16" s="18"/>
      <c r="AC16" s="11"/>
      <c r="AD16" s="18"/>
      <c r="AE16" s="18"/>
      <c r="AF16" s="18"/>
      <c r="AG16" s="18"/>
      <c r="AH16" s="18"/>
      <c r="AI16" s="18"/>
      <c r="AJ16" s="11"/>
      <c r="AK16" s="18"/>
      <c r="AL16" s="18"/>
      <c r="AM16" s="11"/>
      <c r="AN16" s="18"/>
      <c r="AO16" s="18"/>
      <c r="AP16" s="18"/>
      <c r="AQ16" s="18"/>
      <c r="AR16" s="18"/>
      <c r="AS16" s="20">
        <f>SUM(X16:AR16)</f>
        <v>0</v>
      </c>
      <c r="AT16" s="20">
        <f>COUNTIF(X16:AR16,"&gt;0")</f>
        <v>0</v>
      </c>
      <c r="AU16" s="22"/>
      <c r="AV16" s="10"/>
      <c r="AW16" s="29"/>
      <c r="AX16" s="29"/>
      <c r="AY16" s="29"/>
      <c r="AZ16" s="29"/>
      <c r="BA16" s="29"/>
      <c r="BB16" s="29"/>
      <c r="BC16" s="29"/>
      <c r="BD16" s="40"/>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F925"/>
  <sheetViews>
    <sheetView zoomScale="47" zoomScaleNormal="47" workbookViewId="0">
      <pane ySplit="1" topLeftCell="A2" activePane="bottomLeft" state="frozen"/>
      <selection pane="bottomLeft" activeCell="O38" sqref="O38"/>
    </sheetView>
  </sheetViews>
  <sheetFormatPr defaultColWidth="14.44140625" defaultRowHeight="15" customHeight="1" x14ac:dyDescent="0.25"/>
  <cols>
    <col min="1" max="4" width="14.44140625" customWidth="1"/>
  </cols>
  <sheetData>
    <row r="1" spans="1:58" ht="15.75" customHeight="1" x14ac:dyDescent="0.25">
      <c r="A1" s="1"/>
      <c r="B1" s="1"/>
      <c r="C1" s="1"/>
      <c r="D1" s="1"/>
      <c r="E1" s="1"/>
      <c r="F1" s="1"/>
      <c r="G1" s="1"/>
      <c r="H1" s="1"/>
      <c r="I1" s="1"/>
      <c r="J1" s="1"/>
      <c r="K1" s="1"/>
      <c r="L1" s="1"/>
      <c r="M1" s="1"/>
      <c r="N1" s="1"/>
      <c r="O1" s="1"/>
      <c r="P1" s="1"/>
      <c r="Q1" s="1"/>
      <c r="R1" s="1"/>
      <c r="S1" s="1"/>
      <c r="T1" s="1"/>
      <c r="U1" s="1"/>
      <c r="V1" s="1"/>
      <c r="W1" s="1"/>
      <c r="X1" s="1"/>
    </row>
    <row r="2" spans="1:58" ht="15.75" customHeight="1" x14ac:dyDescent="0.3">
      <c r="A2" s="2" t="s">
        <v>0</v>
      </c>
      <c r="B2" s="2" t="s">
        <v>13</v>
      </c>
      <c r="C2" s="2" t="s">
        <v>14</v>
      </c>
      <c r="D2" s="2" t="s">
        <v>15</v>
      </c>
      <c r="E2" s="6" t="s">
        <v>16</v>
      </c>
      <c r="F2" s="2" t="s">
        <v>17</v>
      </c>
      <c r="G2" s="2" t="s">
        <v>20</v>
      </c>
      <c r="H2" s="2" t="s">
        <v>23</v>
      </c>
      <c r="I2" s="8" t="s">
        <v>24</v>
      </c>
      <c r="J2" s="9" t="s">
        <v>25</v>
      </c>
      <c r="K2" s="8" t="s">
        <v>26</v>
      </c>
      <c r="L2" s="9" t="s">
        <v>27</v>
      </c>
      <c r="M2" s="12" t="s">
        <v>28</v>
      </c>
      <c r="N2" s="12" t="s">
        <v>29</v>
      </c>
      <c r="O2" s="12" t="s">
        <v>30</v>
      </c>
      <c r="P2" s="12" t="s">
        <v>31</v>
      </c>
      <c r="Q2" s="13" t="s">
        <v>32</v>
      </c>
      <c r="R2" s="14" t="s">
        <v>35</v>
      </c>
      <c r="S2" s="13" t="s">
        <v>39</v>
      </c>
      <c r="T2" s="13" t="s">
        <v>42</v>
      </c>
      <c r="U2" s="13" t="s">
        <v>43</v>
      </c>
      <c r="V2" s="13" t="s">
        <v>45</v>
      </c>
      <c r="W2" s="13" t="s">
        <v>46</v>
      </c>
      <c r="X2" s="13" t="s">
        <v>47</v>
      </c>
      <c r="Y2" s="13" t="s">
        <v>48</v>
      </c>
      <c r="Z2" s="13" t="s">
        <v>49</v>
      </c>
      <c r="AA2" s="13" t="s">
        <v>50</v>
      </c>
      <c r="AB2" s="15" t="s">
        <v>51</v>
      </c>
      <c r="AC2" s="17" t="s">
        <v>107</v>
      </c>
      <c r="AD2" s="17" t="s">
        <v>108</v>
      </c>
      <c r="AE2" s="17" t="s">
        <v>109</v>
      </c>
      <c r="AF2" s="17" t="s">
        <v>110</v>
      </c>
      <c r="AG2" s="17" t="s">
        <v>111</v>
      </c>
      <c r="AH2" s="17" t="s">
        <v>112</v>
      </c>
      <c r="AI2" s="17" t="s">
        <v>113</v>
      </c>
      <c r="AJ2" s="17" t="s">
        <v>114</v>
      </c>
      <c r="AK2" s="17" t="s">
        <v>115</v>
      </c>
      <c r="AL2" s="17" t="s">
        <v>116</v>
      </c>
      <c r="AM2" s="17" t="s">
        <v>117</v>
      </c>
      <c r="AN2" s="17" t="s">
        <v>118</v>
      </c>
      <c r="AO2" s="17" t="s">
        <v>119</v>
      </c>
      <c r="AP2" s="17" t="s">
        <v>120</v>
      </c>
      <c r="AQ2" s="17" t="s">
        <v>121</v>
      </c>
      <c r="AR2" s="17" t="s">
        <v>122</v>
      </c>
      <c r="AS2" s="17" t="s">
        <v>123</v>
      </c>
      <c r="AT2" s="17" t="s">
        <v>124</v>
      </c>
      <c r="AU2" s="17" t="s">
        <v>125</v>
      </c>
      <c r="AV2" s="19" t="s">
        <v>78</v>
      </c>
      <c r="AW2" s="19" t="s">
        <v>79</v>
      </c>
      <c r="AX2" s="59" t="s">
        <v>81</v>
      </c>
      <c r="AY2" s="25" t="s">
        <v>82</v>
      </c>
      <c r="AZ2" s="25" t="s">
        <v>83</v>
      </c>
      <c r="BA2" s="25" t="s">
        <v>84</v>
      </c>
      <c r="BB2" s="25" t="s">
        <v>85</v>
      </c>
      <c r="BC2" s="25" t="s">
        <v>86</v>
      </c>
      <c r="BD2" s="25" t="s">
        <v>87</v>
      </c>
      <c r="BE2" s="25" t="s">
        <v>88</v>
      </c>
      <c r="BF2" s="25" t="s">
        <v>89</v>
      </c>
    </row>
    <row r="3" spans="1:58" ht="15.75" customHeight="1" x14ac:dyDescent="0.3">
      <c r="A3" s="3" t="s">
        <v>99</v>
      </c>
      <c r="B3" s="4">
        <v>45.106041300000001</v>
      </c>
      <c r="C3" s="4">
        <v>-78.760559400000005</v>
      </c>
      <c r="D3" s="26">
        <v>44106</v>
      </c>
      <c r="E3" s="7">
        <v>0.39583333333333331</v>
      </c>
      <c r="F3" s="5" t="s">
        <v>104</v>
      </c>
      <c r="G3" s="5" t="s">
        <v>21</v>
      </c>
      <c r="H3" s="5" t="s">
        <v>104</v>
      </c>
      <c r="I3" s="4">
        <v>15.2</v>
      </c>
      <c r="J3" s="4">
        <v>10.07</v>
      </c>
      <c r="K3" s="4">
        <v>29.7</v>
      </c>
      <c r="L3" s="11">
        <v>7.26</v>
      </c>
      <c r="M3" s="4">
        <v>11.3</v>
      </c>
      <c r="N3" s="4">
        <v>1</v>
      </c>
      <c r="O3" s="4">
        <v>21</v>
      </c>
      <c r="P3" s="4">
        <v>100</v>
      </c>
      <c r="Q3" s="5" t="s">
        <v>33</v>
      </c>
      <c r="R3" s="5" t="s">
        <v>36</v>
      </c>
      <c r="S3" s="5" t="s">
        <v>40</v>
      </c>
      <c r="T3" s="5" t="s">
        <v>40</v>
      </c>
      <c r="U3" s="5" t="s">
        <v>44</v>
      </c>
      <c r="V3" s="5" t="s">
        <v>44</v>
      </c>
      <c r="W3" s="5" t="s">
        <v>44</v>
      </c>
      <c r="X3" s="5" t="s">
        <v>44</v>
      </c>
      <c r="Y3" s="5" t="s">
        <v>44</v>
      </c>
      <c r="Z3" s="5" t="s">
        <v>44</v>
      </c>
      <c r="AA3" s="5" t="s">
        <v>44</v>
      </c>
      <c r="AB3" s="10"/>
      <c r="AC3" s="18"/>
      <c r="AD3" s="18"/>
      <c r="AE3" s="11">
        <v>1</v>
      </c>
      <c r="AF3" s="11">
        <v>6</v>
      </c>
      <c r="AG3" s="18"/>
      <c r="AH3" s="11">
        <v>37</v>
      </c>
      <c r="AI3" s="18"/>
      <c r="AJ3" s="11"/>
      <c r="AK3" s="18"/>
      <c r="AL3" s="18">
        <v>2</v>
      </c>
      <c r="AM3" s="18"/>
      <c r="AN3" s="18"/>
      <c r="AO3" s="18">
        <v>7</v>
      </c>
      <c r="AP3" s="18"/>
      <c r="AQ3" s="11"/>
      <c r="AR3" s="18"/>
      <c r="AS3" s="18">
        <v>47</v>
      </c>
      <c r="AT3" s="18"/>
      <c r="AU3" s="18"/>
      <c r="AV3" s="20">
        <f>SUM(AC3:AU3)</f>
        <v>100</v>
      </c>
      <c r="AW3" s="20">
        <f>COUNTA(AC3:AU3)</f>
        <v>6</v>
      </c>
      <c r="AX3" s="22">
        <v>7.37</v>
      </c>
      <c r="AY3" s="10">
        <v>0.64</v>
      </c>
      <c r="AZ3" s="29">
        <v>0.47</v>
      </c>
      <c r="BA3" s="29">
        <v>0.43</v>
      </c>
      <c r="BB3" s="29">
        <v>0</v>
      </c>
      <c r="BC3" s="29">
        <v>7.0000000000000007E-2</v>
      </c>
      <c r="BD3" s="29">
        <v>0.02</v>
      </c>
      <c r="BE3" s="29">
        <v>0</v>
      </c>
      <c r="BF3" s="29">
        <v>0.01</v>
      </c>
    </row>
    <row r="4" spans="1:58" ht="15.75" customHeight="1" x14ac:dyDescent="0.3">
      <c r="A4" s="3" t="s">
        <v>6</v>
      </c>
      <c r="B4" s="4">
        <v>45.106041300000001</v>
      </c>
      <c r="C4" s="4">
        <v>-78.760559400000005</v>
      </c>
      <c r="D4" s="26">
        <v>44106</v>
      </c>
      <c r="E4" s="7">
        <v>0.41319444444444442</v>
      </c>
      <c r="F4" s="5" t="s">
        <v>104</v>
      </c>
      <c r="G4" s="5" t="s">
        <v>21</v>
      </c>
      <c r="H4" s="5" t="s">
        <v>104</v>
      </c>
      <c r="I4" s="4">
        <v>12.5</v>
      </c>
      <c r="J4" s="4">
        <v>10.07</v>
      </c>
      <c r="K4" s="4">
        <v>29.7</v>
      </c>
      <c r="L4" s="11">
        <v>7.26</v>
      </c>
      <c r="M4" s="4">
        <v>10.5</v>
      </c>
      <c r="N4" s="4">
        <v>1</v>
      </c>
      <c r="O4" s="4">
        <v>2</v>
      </c>
      <c r="P4" s="4">
        <v>100</v>
      </c>
      <c r="Q4" s="5" t="s">
        <v>33</v>
      </c>
      <c r="R4" s="5" t="s">
        <v>36</v>
      </c>
      <c r="S4" s="5" t="s">
        <v>40</v>
      </c>
      <c r="T4" s="5" t="s">
        <v>40</v>
      </c>
      <c r="U4" s="5" t="s">
        <v>44</v>
      </c>
      <c r="V4" s="5" t="s">
        <v>44</v>
      </c>
      <c r="W4" s="5" t="s">
        <v>44</v>
      </c>
      <c r="X4" s="5" t="s">
        <v>44</v>
      </c>
      <c r="Y4" s="5" t="s">
        <v>44</v>
      </c>
      <c r="Z4" s="5" t="s">
        <v>44</v>
      </c>
      <c r="AA4" s="5" t="s">
        <v>44</v>
      </c>
      <c r="AB4" s="10"/>
      <c r="AC4" s="11">
        <v>1</v>
      </c>
      <c r="AD4" s="11">
        <v>3</v>
      </c>
      <c r="AE4" s="11">
        <v>1</v>
      </c>
      <c r="AF4" s="11">
        <v>9</v>
      </c>
      <c r="AG4" s="18"/>
      <c r="AH4" s="11">
        <v>34</v>
      </c>
      <c r="AI4" s="18"/>
      <c r="AJ4" s="11"/>
      <c r="AK4" s="18">
        <v>1</v>
      </c>
      <c r="AL4" s="18">
        <v>3</v>
      </c>
      <c r="AM4" s="18"/>
      <c r="AN4" s="18"/>
      <c r="AO4" s="18">
        <v>7</v>
      </c>
      <c r="AP4" s="18"/>
      <c r="AQ4" s="11"/>
      <c r="AR4" s="18"/>
      <c r="AS4" s="18">
        <v>42</v>
      </c>
      <c r="AT4" s="18"/>
      <c r="AU4" s="18"/>
      <c r="AV4" s="20">
        <f>SUM(AC4:AU4)</f>
        <v>101</v>
      </c>
      <c r="AW4" s="20">
        <f>COUNTA(AC4:AU4)</f>
        <v>9</v>
      </c>
      <c r="AX4" s="23">
        <v>7.34</v>
      </c>
      <c r="AY4" s="4">
        <v>0.71</v>
      </c>
      <c r="AZ4" s="30">
        <v>0.4158</v>
      </c>
      <c r="BA4" s="30">
        <v>0.42570000000000002</v>
      </c>
      <c r="BB4" s="30">
        <v>0</v>
      </c>
      <c r="BC4" s="30">
        <v>7.9200000000000007E-2</v>
      </c>
      <c r="BD4" s="30">
        <v>2.9700000000000001E-2</v>
      </c>
      <c r="BE4" s="30">
        <v>2.9700000000000001E-2</v>
      </c>
      <c r="BF4" s="30">
        <v>1.9800000000000002E-2</v>
      </c>
    </row>
    <row r="5" spans="1:58" ht="15.75" customHeight="1" x14ac:dyDescent="0.3">
      <c r="A5" s="3" t="s">
        <v>11</v>
      </c>
      <c r="B5" s="4">
        <v>45.098264899999997</v>
      </c>
      <c r="C5" s="4">
        <v>-78.738699499999996</v>
      </c>
      <c r="D5" s="26">
        <v>44106</v>
      </c>
      <c r="E5" s="7">
        <v>0.43055555555555558</v>
      </c>
      <c r="F5" s="5" t="s">
        <v>104</v>
      </c>
      <c r="G5" s="5" t="s">
        <v>104</v>
      </c>
      <c r="H5" s="5" t="s">
        <v>104</v>
      </c>
      <c r="I5" s="4">
        <v>15.7</v>
      </c>
      <c r="J5" s="4">
        <v>8.8000000000000007</v>
      </c>
      <c r="K5" s="4">
        <v>23.3</v>
      </c>
      <c r="L5" s="11">
        <v>7.36</v>
      </c>
      <c r="M5" s="4">
        <v>7.8</v>
      </c>
      <c r="N5" s="4">
        <v>0</v>
      </c>
      <c r="O5" s="4">
        <v>59</v>
      </c>
      <c r="P5" s="4">
        <v>100</v>
      </c>
      <c r="Q5" s="5" t="s">
        <v>36</v>
      </c>
      <c r="R5" s="5" t="s">
        <v>33</v>
      </c>
      <c r="S5" s="5" t="s">
        <v>40</v>
      </c>
      <c r="T5" s="5" t="s">
        <v>40</v>
      </c>
      <c r="U5" s="5" t="s">
        <v>44</v>
      </c>
      <c r="V5" s="5" t="s">
        <v>44</v>
      </c>
      <c r="W5" s="5" t="s">
        <v>40</v>
      </c>
      <c r="X5" s="5" t="s">
        <v>44</v>
      </c>
      <c r="Y5" s="5" t="s">
        <v>44</v>
      </c>
      <c r="Z5" s="5" t="s">
        <v>44</v>
      </c>
      <c r="AA5" s="5" t="s">
        <v>44</v>
      </c>
      <c r="AB5" s="10"/>
      <c r="AC5" s="11">
        <v>1</v>
      </c>
      <c r="AD5" s="18"/>
      <c r="AE5" s="18"/>
      <c r="AF5" s="11">
        <v>7</v>
      </c>
      <c r="AG5" s="18"/>
      <c r="AH5" s="11">
        <v>66</v>
      </c>
      <c r="AI5" s="18"/>
      <c r="AJ5" s="18">
        <v>2</v>
      </c>
      <c r="AK5" s="18">
        <v>1</v>
      </c>
      <c r="AL5" s="18"/>
      <c r="AM5" s="18"/>
      <c r="AN5" s="18"/>
      <c r="AO5" s="11">
        <v>1</v>
      </c>
      <c r="AP5" s="11"/>
      <c r="AQ5" s="11">
        <v>1</v>
      </c>
      <c r="AR5" s="18">
        <v>3</v>
      </c>
      <c r="AS5" s="18">
        <v>21</v>
      </c>
      <c r="AT5" s="18"/>
      <c r="AU5" s="18"/>
      <c r="AV5" s="20">
        <f>SUM(AC5:AU5)</f>
        <v>103</v>
      </c>
      <c r="AW5" s="20">
        <f>COUNTA(AC5:AU5)</f>
        <v>9</v>
      </c>
      <c r="AX5" s="23">
        <v>7.71</v>
      </c>
      <c r="AY5" s="4">
        <v>0.55000000000000004</v>
      </c>
      <c r="AZ5" s="30">
        <v>0.2039</v>
      </c>
      <c r="BA5" s="30">
        <v>0.7087</v>
      </c>
      <c r="BB5" s="30">
        <v>2.9100000000000001E-2</v>
      </c>
      <c r="BC5" s="30">
        <v>1.9400000000000001E-2</v>
      </c>
      <c r="BD5" s="30">
        <v>0</v>
      </c>
      <c r="BE5" s="30">
        <v>0</v>
      </c>
      <c r="BF5" s="30">
        <v>3.8800000000000001E-2</v>
      </c>
    </row>
    <row r="6" spans="1:58" ht="15.75" customHeight="1" x14ac:dyDescent="0.3">
      <c r="A6" s="3" t="s">
        <v>12</v>
      </c>
      <c r="B6" s="4">
        <v>45.098264899999997</v>
      </c>
      <c r="C6" s="4">
        <v>-78.738699499999996</v>
      </c>
      <c r="D6" s="26">
        <v>44106</v>
      </c>
      <c r="E6" s="7">
        <v>0.44097222222222221</v>
      </c>
      <c r="F6" s="5" t="s">
        <v>104</v>
      </c>
      <c r="G6" s="5" t="s">
        <v>104</v>
      </c>
      <c r="H6" s="5" t="s">
        <v>104</v>
      </c>
      <c r="I6" s="4">
        <v>15.7</v>
      </c>
      <c r="J6" s="4">
        <v>8.8000000000000007</v>
      </c>
      <c r="K6" s="4">
        <v>23.3</v>
      </c>
      <c r="L6" s="11">
        <v>7.36</v>
      </c>
      <c r="M6" s="4">
        <v>14.2</v>
      </c>
      <c r="N6" s="4">
        <v>2</v>
      </c>
      <c r="O6" s="4">
        <v>11</v>
      </c>
      <c r="P6" s="4">
        <v>100</v>
      </c>
      <c r="Q6" s="5" t="s">
        <v>36</v>
      </c>
      <c r="R6" s="5" t="s">
        <v>33</v>
      </c>
      <c r="S6" s="5" t="s">
        <v>40</v>
      </c>
      <c r="T6" s="5" t="s">
        <v>40</v>
      </c>
      <c r="U6" s="5" t="s">
        <v>44</v>
      </c>
      <c r="V6" s="5" t="s">
        <v>44</v>
      </c>
      <c r="W6" s="5" t="s">
        <v>40</v>
      </c>
      <c r="X6" s="5" t="s">
        <v>44</v>
      </c>
      <c r="Y6" s="5" t="s">
        <v>44</v>
      </c>
      <c r="Z6" s="5" t="s">
        <v>44</v>
      </c>
      <c r="AA6" s="5" t="s">
        <v>44</v>
      </c>
      <c r="AB6" s="10"/>
      <c r="AC6" s="18"/>
      <c r="AD6" s="11">
        <v>1</v>
      </c>
      <c r="AE6" s="18"/>
      <c r="AF6" s="11">
        <v>60</v>
      </c>
      <c r="AG6" s="11">
        <v>1</v>
      </c>
      <c r="AH6" s="11">
        <v>21</v>
      </c>
      <c r="AI6" s="18">
        <v>11</v>
      </c>
      <c r="AJ6" s="11">
        <v>1</v>
      </c>
      <c r="AK6" s="11">
        <v>6</v>
      </c>
      <c r="AL6" s="18">
        <v>1</v>
      </c>
      <c r="AM6" s="18">
        <v>1</v>
      </c>
      <c r="AN6" s="18"/>
      <c r="AO6" s="18">
        <v>2</v>
      </c>
      <c r="AP6" s="11"/>
      <c r="AQ6" s="11"/>
      <c r="AR6" s="18">
        <v>1</v>
      </c>
      <c r="AS6" s="18">
        <v>10</v>
      </c>
      <c r="AT6" s="18"/>
      <c r="AU6" s="18"/>
      <c r="AV6" s="20">
        <f>SUM(AC6:AU6)</f>
        <v>116</v>
      </c>
      <c r="AW6" s="20">
        <f>COUNTA(AC6:AU6)</f>
        <v>12</v>
      </c>
      <c r="AX6" s="23">
        <v>7.39</v>
      </c>
      <c r="AY6" s="4">
        <v>0.65</v>
      </c>
      <c r="AZ6" s="30">
        <v>8.6199999999999999E-2</v>
      </c>
      <c r="BA6" s="30">
        <v>0.79310000000000003</v>
      </c>
      <c r="BB6" s="30">
        <v>1.72E-2</v>
      </c>
      <c r="BC6" s="30">
        <v>6.9000000000000006E-2</v>
      </c>
      <c r="BD6" s="30">
        <v>1.72E-2</v>
      </c>
      <c r="BE6" s="30">
        <v>8.6E-3</v>
      </c>
      <c r="BF6" s="30">
        <v>8.6E-3</v>
      </c>
    </row>
    <row r="7" spans="1:58" ht="15.75" customHeight="1" x14ac:dyDescent="0.3">
      <c r="A7" s="3" t="s">
        <v>9</v>
      </c>
      <c r="B7" s="4">
        <v>45.108389799999998</v>
      </c>
      <c r="C7" s="4">
        <v>-78.725516999999996</v>
      </c>
      <c r="D7" s="26">
        <v>44106</v>
      </c>
      <c r="E7" s="7">
        <v>0.4597222222222222</v>
      </c>
      <c r="F7" s="5" t="s">
        <v>105</v>
      </c>
      <c r="G7" s="5" t="s">
        <v>105</v>
      </c>
      <c r="H7" s="5" t="s">
        <v>104</v>
      </c>
      <c r="I7" s="4">
        <v>14.2</v>
      </c>
      <c r="J7" s="4">
        <v>8.4</v>
      </c>
      <c r="K7" s="4">
        <v>23.2</v>
      </c>
      <c r="L7" s="11">
        <v>7.05</v>
      </c>
      <c r="M7" s="4">
        <v>12.1</v>
      </c>
      <c r="N7" s="4">
        <v>1</v>
      </c>
      <c r="O7" s="4">
        <v>32</v>
      </c>
      <c r="P7" s="4">
        <v>100</v>
      </c>
      <c r="Q7" s="5" t="s">
        <v>33</v>
      </c>
      <c r="R7" s="5" t="s">
        <v>34</v>
      </c>
      <c r="S7" s="5" t="s">
        <v>40</v>
      </c>
      <c r="T7" s="5" t="s">
        <v>40</v>
      </c>
      <c r="U7" s="5" t="s">
        <v>40</v>
      </c>
      <c r="V7" s="5" t="s">
        <v>40</v>
      </c>
      <c r="W7" s="5" t="s">
        <v>40</v>
      </c>
      <c r="X7" s="5" t="s">
        <v>44</v>
      </c>
      <c r="Y7" s="5" t="s">
        <v>44</v>
      </c>
      <c r="Z7" s="5" t="s">
        <v>44</v>
      </c>
      <c r="AA7" s="5" t="s">
        <v>44</v>
      </c>
      <c r="AB7" s="10"/>
      <c r="AC7" s="18"/>
      <c r="AD7" s="11">
        <v>2</v>
      </c>
      <c r="AE7" s="18"/>
      <c r="AF7" s="11">
        <v>11</v>
      </c>
      <c r="AG7" s="18"/>
      <c r="AH7" s="11">
        <v>24</v>
      </c>
      <c r="AI7" s="18"/>
      <c r="AJ7" s="18"/>
      <c r="AK7" s="18"/>
      <c r="AL7" s="18"/>
      <c r="AM7" s="18"/>
      <c r="AN7" s="18"/>
      <c r="AO7" s="11">
        <v>1</v>
      </c>
      <c r="AP7" s="11">
        <v>1</v>
      </c>
      <c r="AQ7" s="11">
        <v>25</v>
      </c>
      <c r="AR7" s="18"/>
      <c r="AS7" s="18"/>
      <c r="AT7" s="11">
        <v>1</v>
      </c>
      <c r="AU7" s="18"/>
      <c r="AV7" s="20">
        <f>SUM(AC7:AU7)</f>
        <v>65</v>
      </c>
      <c r="AW7" s="20">
        <f>COUNTA(AC7:AU7)</f>
        <v>7</v>
      </c>
      <c r="AX7" s="23"/>
      <c r="AY7" s="4"/>
      <c r="AZ7" s="30"/>
      <c r="BA7" s="30"/>
      <c r="BB7" s="30"/>
      <c r="BC7" s="30"/>
      <c r="BD7" s="30"/>
      <c r="BE7" s="30"/>
      <c r="BF7" s="30"/>
    </row>
    <row r="8" spans="1:58" ht="15.75" customHeight="1" x14ac:dyDescent="0.3">
      <c r="A8" s="3" t="s">
        <v>10</v>
      </c>
      <c r="B8" s="4">
        <v>45.108389799999998</v>
      </c>
      <c r="C8" s="4">
        <v>-78.725516999999996</v>
      </c>
      <c r="D8" s="26">
        <v>44106</v>
      </c>
      <c r="E8" s="7">
        <v>0.46875</v>
      </c>
      <c r="F8" s="5" t="s">
        <v>105</v>
      </c>
      <c r="G8" s="5" t="s">
        <v>105</v>
      </c>
      <c r="H8" s="5" t="s">
        <v>104</v>
      </c>
      <c r="I8" s="4">
        <v>14.2</v>
      </c>
      <c r="J8" s="4">
        <v>8.4</v>
      </c>
      <c r="K8" s="4">
        <v>23.2</v>
      </c>
      <c r="L8" s="11">
        <v>7.05</v>
      </c>
      <c r="M8" s="4">
        <v>12.5</v>
      </c>
      <c r="N8" s="4">
        <v>0</v>
      </c>
      <c r="O8" s="4">
        <v>43</v>
      </c>
      <c r="P8" s="4">
        <v>75</v>
      </c>
      <c r="Q8" s="5" t="s">
        <v>33</v>
      </c>
      <c r="R8" s="5" t="s">
        <v>34</v>
      </c>
      <c r="S8" s="5" t="s">
        <v>40</v>
      </c>
      <c r="T8" s="5" t="s">
        <v>40</v>
      </c>
      <c r="U8" s="5" t="s">
        <v>40</v>
      </c>
      <c r="V8" s="5" t="s">
        <v>40</v>
      </c>
      <c r="W8" s="5" t="s">
        <v>40</v>
      </c>
      <c r="X8" s="5" t="s">
        <v>44</v>
      </c>
      <c r="Y8" s="5" t="s">
        <v>44</v>
      </c>
      <c r="Z8" s="5" t="s">
        <v>44</v>
      </c>
      <c r="AA8" s="5" t="s">
        <v>44</v>
      </c>
      <c r="AB8" s="10" t="s">
        <v>98</v>
      </c>
      <c r="AC8" s="18"/>
      <c r="AD8" s="11">
        <v>2</v>
      </c>
      <c r="AE8" s="18"/>
      <c r="AF8" s="11">
        <v>59</v>
      </c>
      <c r="AG8" s="18"/>
      <c r="AH8" s="11">
        <v>27</v>
      </c>
      <c r="AI8" s="18"/>
      <c r="AJ8" s="18">
        <v>4</v>
      </c>
      <c r="AK8" s="11">
        <v>2</v>
      </c>
      <c r="AL8" s="18"/>
      <c r="AM8" s="18">
        <v>3</v>
      </c>
      <c r="AN8" s="18"/>
      <c r="AO8" s="18">
        <v>2</v>
      </c>
      <c r="AP8" s="18"/>
      <c r="AQ8" s="11"/>
      <c r="AR8" s="18"/>
      <c r="AS8" s="18">
        <v>6</v>
      </c>
      <c r="AT8" s="18"/>
      <c r="AU8" s="18"/>
      <c r="AV8" s="20">
        <f>SUM(AC8:AU8)</f>
        <v>105</v>
      </c>
      <c r="AW8" s="20">
        <f>COUNTA(AC8:AU8)</f>
        <v>8</v>
      </c>
      <c r="AX8" s="23">
        <v>7.86</v>
      </c>
      <c r="AY8" s="4">
        <v>0.62</v>
      </c>
      <c r="AZ8" s="30">
        <v>5.7099999999999998E-2</v>
      </c>
      <c r="BA8" s="30">
        <v>0.81899999999999995</v>
      </c>
      <c r="BB8" s="30">
        <v>0</v>
      </c>
      <c r="BC8" s="30">
        <v>3.8100000000000002E-2</v>
      </c>
      <c r="BD8" s="30">
        <v>2.86E-2</v>
      </c>
      <c r="BE8" s="30">
        <v>1.9E-2</v>
      </c>
      <c r="BF8" s="30">
        <v>3.8100000000000002E-2</v>
      </c>
    </row>
    <row r="9" spans="1:58" ht="15.75" customHeight="1" x14ac:dyDescent="0.3">
      <c r="A9" s="3" t="s">
        <v>1</v>
      </c>
      <c r="B9" s="4">
        <v>45.109504100000002</v>
      </c>
      <c r="C9" s="4">
        <v>-78.730353600000001</v>
      </c>
      <c r="D9" s="26">
        <v>44106</v>
      </c>
      <c r="E9" s="7">
        <v>0.48749999999999999</v>
      </c>
      <c r="F9" s="5" t="s">
        <v>92</v>
      </c>
      <c r="G9" s="5" t="s">
        <v>21</v>
      </c>
      <c r="H9" s="5" t="s">
        <v>21</v>
      </c>
      <c r="I9" s="4">
        <v>14.6</v>
      </c>
      <c r="J9" s="4">
        <v>9.0299999999999994</v>
      </c>
      <c r="K9" s="4">
        <v>21.4</v>
      </c>
      <c r="L9" s="11">
        <v>7.18</v>
      </c>
      <c r="M9" s="4">
        <v>8.3000000000000007</v>
      </c>
      <c r="N9" s="4">
        <v>1</v>
      </c>
      <c r="O9" s="4">
        <v>2</v>
      </c>
      <c r="P9" s="4">
        <v>100</v>
      </c>
      <c r="Q9" s="5" t="s">
        <v>33</v>
      </c>
      <c r="R9" s="5" t="s">
        <v>37</v>
      </c>
      <c r="S9" s="5" t="s">
        <v>40</v>
      </c>
      <c r="T9" s="5" t="s">
        <v>40</v>
      </c>
      <c r="U9" s="5" t="s">
        <v>44</v>
      </c>
      <c r="V9" s="5" t="s">
        <v>44</v>
      </c>
      <c r="W9" s="5" t="s">
        <v>44</v>
      </c>
      <c r="X9" s="5" t="s">
        <v>44</v>
      </c>
      <c r="Y9" s="5" t="s">
        <v>44</v>
      </c>
      <c r="Z9" s="5" t="s">
        <v>44</v>
      </c>
      <c r="AA9" s="5" t="s">
        <v>44</v>
      </c>
      <c r="AB9" s="10"/>
      <c r="AC9" s="18"/>
      <c r="AD9" s="11">
        <v>1</v>
      </c>
      <c r="AE9" s="11">
        <v>1</v>
      </c>
      <c r="AF9" s="11">
        <v>62</v>
      </c>
      <c r="AG9" s="18"/>
      <c r="AH9" s="11">
        <v>26</v>
      </c>
      <c r="AI9" s="18">
        <v>1</v>
      </c>
      <c r="AJ9" s="11">
        <v>3</v>
      </c>
      <c r="AK9" s="18">
        <v>1</v>
      </c>
      <c r="AL9" s="18">
        <v>1</v>
      </c>
      <c r="AM9" s="18"/>
      <c r="AN9" s="18"/>
      <c r="AO9" s="18"/>
      <c r="AP9" s="11"/>
      <c r="AQ9" s="11"/>
      <c r="AR9" s="18">
        <v>4</v>
      </c>
      <c r="AS9" s="18">
        <v>11</v>
      </c>
      <c r="AT9" s="11"/>
      <c r="AU9" s="18">
        <v>1</v>
      </c>
      <c r="AV9" s="20">
        <f>SUM(AC9:AU9)</f>
        <v>112</v>
      </c>
      <c r="AW9" s="20">
        <f>COUNTA(AC9:AU9)</f>
        <v>11</v>
      </c>
      <c r="AX9" s="23">
        <v>7.87</v>
      </c>
      <c r="AY9" s="4">
        <v>0.63</v>
      </c>
      <c r="AZ9" s="30">
        <v>0.1071</v>
      </c>
      <c r="BA9" s="30">
        <v>0.79459999999999997</v>
      </c>
      <c r="BB9" s="30">
        <v>3.5700000000000003E-2</v>
      </c>
      <c r="BC9" s="30">
        <v>8.8999999999999999E-3</v>
      </c>
      <c r="BD9" s="30">
        <v>8.8999999999999999E-3</v>
      </c>
      <c r="BE9" s="30">
        <v>8.8999999999999999E-3</v>
      </c>
      <c r="BF9" s="30">
        <v>3.5700000000000003E-2</v>
      </c>
    </row>
    <row r="10" spans="1:58" ht="15.75" customHeight="1" x14ac:dyDescent="0.3">
      <c r="A10" s="3" t="s">
        <v>2</v>
      </c>
      <c r="B10" s="4">
        <v>45.109504100000002</v>
      </c>
      <c r="C10" s="4">
        <v>-78.730353600000001</v>
      </c>
      <c r="D10" s="26">
        <v>44106</v>
      </c>
      <c r="E10" s="7">
        <v>0.49791666666666667</v>
      </c>
      <c r="F10" s="5" t="s">
        <v>92</v>
      </c>
      <c r="G10" s="5" t="s">
        <v>21</v>
      </c>
      <c r="H10" s="5" t="s">
        <v>21</v>
      </c>
      <c r="I10" s="4">
        <v>14.6</v>
      </c>
      <c r="J10" s="4">
        <v>9.0299999999999994</v>
      </c>
      <c r="K10" s="4">
        <v>21.4</v>
      </c>
      <c r="L10" s="11">
        <v>7.18</v>
      </c>
      <c r="M10" s="4">
        <v>10.4</v>
      </c>
      <c r="N10" s="4">
        <v>0</v>
      </c>
      <c r="O10" s="4">
        <v>55</v>
      </c>
      <c r="P10" s="4">
        <v>100</v>
      </c>
      <c r="Q10" s="5" t="s">
        <v>33</v>
      </c>
      <c r="R10" s="5" t="s">
        <v>37</v>
      </c>
      <c r="S10" s="5" t="s">
        <v>40</v>
      </c>
      <c r="T10" s="5" t="s">
        <v>40</v>
      </c>
      <c r="U10" s="5" t="s">
        <v>44</v>
      </c>
      <c r="V10" s="5" t="s">
        <v>44</v>
      </c>
      <c r="W10" s="5" t="s">
        <v>44</v>
      </c>
      <c r="X10" s="5" t="s">
        <v>44</v>
      </c>
      <c r="Y10" s="5" t="s">
        <v>44</v>
      </c>
      <c r="Z10" s="5" t="s">
        <v>44</v>
      </c>
      <c r="AA10" s="5" t="s">
        <v>44</v>
      </c>
      <c r="AB10" s="10"/>
      <c r="AC10" s="18"/>
      <c r="AD10" s="11">
        <v>4</v>
      </c>
      <c r="AE10" s="11">
        <v>1</v>
      </c>
      <c r="AF10" s="11">
        <v>39</v>
      </c>
      <c r="AG10" s="18"/>
      <c r="AH10" s="11">
        <v>40</v>
      </c>
      <c r="AI10" s="18">
        <v>10</v>
      </c>
      <c r="AJ10" s="18"/>
      <c r="AK10" s="18"/>
      <c r="AL10" s="18"/>
      <c r="AM10" s="18"/>
      <c r="AN10" s="18"/>
      <c r="AO10" s="18">
        <v>1</v>
      </c>
      <c r="AP10" s="11"/>
      <c r="AQ10" s="11"/>
      <c r="AR10" s="18">
        <v>1</v>
      </c>
      <c r="AS10" s="18">
        <v>6</v>
      </c>
      <c r="AT10" s="18"/>
      <c r="AU10" s="18"/>
      <c r="AV10" s="20">
        <f>SUM(AC10:AU10)</f>
        <v>102</v>
      </c>
      <c r="AW10" s="20">
        <f>COUNTA(AC10:AU10)</f>
        <v>8</v>
      </c>
      <c r="AX10" s="23">
        <v>7.68</v>
      </c>
      <c r="AY10" s="4">
        <v>0.61</v>
      </c>
      <c r="AZ10" s="30">
        <v>5.8799999999999998E-2</v>
      </c>
      <c r="BA10" s="30">
        <v>0.87250000000000005</v>
      </c>
      <c r="BB10" s="30">
        <v>9.7999999999999997E-3</v>
      </c>
      <c r="BC10" s="30">
        <v>9.7999999999999997E-3</v>
      </c>
      <c r="BD10" s="30">
        <v>0</v>
      </c>
      <c r="BE10" s="30">
        <v>3.9199999999999999E-2</v>
      </c>
      <c r="BF10" s="30">
        <v>9.7999999999999997E-3</v>
      </c>
    </row>
    <row r="11" spans="1:58" ht="15.75" customHeight="1" x14ac:dyDescent="0.3">
      <c r="A11" s="3" t="s">
        <v>3</v>
      </c>
      <c r="B11" s="4">
        <v>45.109746299999998</v>
      </c>
      <c r="C11" s="4">
        <v>-78.730325500000006</v>
      </c>
      <c r="D11" s="26">
        <v>44106</v>
      </c>
      <c r="E11" s="28">
        <v>0.50486111111111109</v>
      </c>
      <c r="F11" s="5" t="s">
        <v>92</v>
      </c>
      <c r="G11" s="5" t="s">
        <v>21</v>
      </c>
      <c r="H11" s="5" t="s">
        <v>21</v>
      </c>
      <c r="I11" s="4">
        <v>15.9</v>
      </c>
      <c r="J11" s="4">
        <v>9.98</v>
      </c>
      <c r="K11" s="4">
        <v>23.3</v>
      </c>
      <c r="L11" s="11">
        <v>7.32</v>
      </c>
      <c r="M11" s="4">
        <v>21.5</v>
      </c>
      <c r="N11" s="4">
        <v>1</v>
      </c>
      <c r="O11" s="4">
        <v>13</v>
      </c>
      <c r="P11" s="4">
        <v>100</v>
      </c>
      <c r="Q11" s="5" t="s">
        <v>33</v>
      </c>
      <c r="R11" s="5" t="s">
        <v>36</v>
      </c>
      <c r="S11" s="5" t="s">
        <v>40</v>
      </c>
      <c r="T11" s="5" t="s">
        <v>40</v>
      </c>
      <c r="U11" s="5" t="s">
        <v>44</v>
      </c>
      <c r="V11" s="5" t="s">
        <v>44</v>
      </c>
      <c r="W11" s="5" t="s">
        <v>44</v>
      </c>
      <c r="X11" s="5" t="s">
        <v>44</v>
      </c>
      <c r="Y11" s="5" t="s">
        <v>44</v>
      </c>
      <c r="Z11" s="5" t="s">
        <v>44</v>
      </c>
      <c r="AA11" s="5" t="s">
        <v>44</v>
      </c>
      <c r="AB11" s="10"/>
      <c r="AC11" s="11">
        <v>1</v>
      </c>
      <c r="AD11" s="11">
        <v>4</v>
      </c>
      <c r="AE11" s="11">
        <v>4</v>
      </c>
      <c r="AF11" s="18"/>
      <c r="AG11" s="11">
        <v>1</v>
      </c>
      <c r="AH11" s="11">
        <v>66</v>
      </c>
      <c r="AI11" s="18"/>
      <c r="AJ11" s="11"/>
      <c r="AK11" s="18">
        <v>10</v>
      </c>
      <c r="AL11" s="18">
        <v>3</v>
      </c>
      <c r="AM11" s="18"/>
      <c r="AN11" s="18"/>
      <c r="AO11" s="18">
        <v>7</v>
      </c>
      <c r="AP11" s="11"/>
      <c r="AQ11" s="11"/>
      <c r="AR11" s="18">
        <v>1</v>
      </c>
      <c r="AS11" s="18">
        <v>3</v>
      </c>
      <c r="AT11" s="18"/>
      <c r="AU11" s="18"/>
      <c r="AV11" s="20">
        <f>SUM(AC11:AU11)</f>
        <v>100</v>
      </c>
      <c r="AW11" s="20">
        <f>COUNTA(AC11:AU11)</f>
        <v>10</v>
      </c>
      <c r="AX11" s="23">
        <v>7.5</v>
      </c>
      <c r="AY11" s="4">
        <v>0.55000000000000004</v>
      </c>
      <c r="AZ11" s="30">
        <v>0.03</v>
      </c>
      <c r="BA11" s="30">
        <v>0.66</v>
      </c>
      <c r="BB11" s="30">
        <v>0.02</v>
      </c>
      <c r="BC11" s="30">
        <v>0.17</v>
      </c>
      <c r="BD11" s="30">
        <v>0.03</v>
      </c>
      <c r="BE11" s="30">
        <v>0.04</v>
      </c>
      <c r="BF11" s="30">
        <v>0.05</v>
      </c>
    </row>
    <row r="12" spans="1:58" ht="15.75" customHeight="1" x14ac:dyDescent="0.3">
      <c r="A12" s="3" t="s">
        <v>4</v>
      </c>
      <c r="B12" s="4">
        <v>45.109746299999998</v>
      </c>
      <c r="C12" s="4">
        <v>-78.730325500000006</v>
      </c>
      <c r="D12" s="26">
        <v>44106</v>
      </c>
      <c r="E12" s="7">
        <v>0.51527777777777772</v>
      </c>
      <c r="F12" s="5" t="s">
        <v>92</v>
      </c>
      <c r="G12" s="5" t="s">
        <v>21</v>
      </c>
      <c r="H12" s="5" t="s">
        <v>21</v>
      </c>
      <c r="I12" s="4">
        <v>15.9</v>
      </c>
      <c r="J12" s="4">
        <v>9.98</v>
      </c>
      <c r="K12" s="4">
        <v>23.3</v>
      </c>
      <c r="L12" s="11">
        <v>7.32</v>
      </c>
      <c r="M12" s="4">
        <v>8.1</v>
      </c>
      <c r="N12" s="4">
        <v>0</v>
      </c>
      <c r="O12" s="4">
        <v>52</v>
      </c>
      <c r="P12" s="4">
        <v>100</v>
      </c>
      <c r="Q12" s="5" t="s">
        <v>33</v>
      </c>
      <c r="R12" s="5" t="s">
        <v>36</v>
      </c>
      <c r="S12" s="5" t="s">
        <v>40</v>
      </c>
      <c r="T12" s="5" t="s">
        <v>40</v>
      </c>
      <c r="U12" s="5" t="s">
        <v>44</v>
      </c>
      <c r="V12" s="5" t="s">
        <v>44</v>
      </c>
      <c r="W12" s="5" t="s">
        <v>44</v>
      </c>
      <c r="X12" s="5" t="s">
        <v>44</v>
      </c>
      <c r="Y12" s="5" t="s">
        <v>44</v>
      </c>
      <c r="Z12" s="5" t="s">
        <v>44</v>
      </c>
      <c r="AA12" s="5" t="s">
        <v>44</v>
      </c>
      <c r="AB12" s="10"/>
      <c r="AC12" s="11">
        <v>1</v>
      </c>
      <c r="AD12" s="11">
        <v>1</v>
      </c>
      <c r="AE12" s="18"/>
      <c r="AF12" s="18"/>
      <c r="AG12" s="11">
        <v>3</v>
      </c>
      <c r="AH12" s="11">
        <v>83</v>
      </c>
      <c r="AI12" s="18"/>
      <c r="AJ12" s="11">
        <v>3</v>
      </c>
      <c r="AK12" s="18">
        <v>2</v>
      </c>
      <c r="AL12" s="18">
        <v>1</v>
      </c>
      <c r="AM12" s="18"/>
      <c r="AN12" s="18">
        <v>2</v>
      </c>
      <c r="AO12" s="18">
        <v>1</v>
      </c>
      <c r="AP12" s="18"/>
      <c r="AQ12" s="11"/>
      <c r="AR12" s="18"/>
      <c r="AS12" s="18">
        <v>4</v>
      </c>
      <c r="AT12" s="18"/>
      <c r="AU12" s="18"/>
      <c r="AV12" s="20">
        <f>SUM(AC12:AU12)</f>
        <v>101</v>
      </c>
      <c r="AW12" s="20">
        <f>COUNTA(AC12:AU12)</f>
        <v>10</v>
      </c>
      <c r="AX12" s="23">
        <v>7.82</v>
      </c>
      <c r="AY12" s="4">
        <v>0.32</v>
      </c>
      <c r="AZ12" s="30">
        <v>3.9600000000000003E-2</v>
      </c>
      <c r="BA12" s="30">
        <v>0.82179999999999997</v>
      </c>
      <c r="BB12" s="30">
        <v>2.9700000000000001E-2</v>
      </c>
      <c r="BC12" s="30">
        <v>2.9700000000000001E-2</v>
      </c>
      <c r="BD12" s="30">
        <v>9.9000000000000008E-3</v>
      </c>
      <c r="BE12" s="30">
        <v>9.9000000000000008E-3</v>
      </c>
      <c r="BF12" s="30">
        <v>5.9400000000000001E-2</v>
      </c>
    </row>
    <row r="13" spans="1:58" ht="15.75" customHeight="1" x14ac:dyDescent="0.3">
      <c r="A13" s="3" t="s">
        <v>100</v>
      </c>
      <c r="B13" s="4">
        <v>45.114277000000001</v>
      </c>
      <c r="C13" s="4">
        <v>-78.734006100000002</v>
      </c>
      <c r="D13" s="26">
        <v>44106</v>
      </c>
      <c r="E13" s="7">
        <v>0.53194444444444444</v>
      </c>
      <c r="F13" s="5" t="s">
        <v>92</v>
      </c>
      <c r="G13" s="5" t="s">
        <v>106</v>
      </c>
      <c r="H13" s="5" t="s">
        <v>104</v>
      </c>
      <c r="I13" s="4">
        <v>15.9</v>
      </c>
      <c r="J13" s="4">
        <v>9.24</v>
      </c>
      <c r="K13" s="4">
        <v>23.3</v>
      </c>
      <c r="L13" s="11">
        <v>7.27</v>
      </c>
      <c r="M13" s="4">
        <v>12</v>
      </c>
      <c r="N13" s="4">
        <v>1</v>
      </c>
      <c r="O13" s="4">
        <v>8</v>
      </c>
      <c r="P13" s="4">
        <v>100</v>
      </c>
      <c r="Q13" s="5" t="s">
        <v>33</v>
      </c>
      <c r="R13" s="5" t="s">
        <v>36</v>
      </c>
      <c r="S13" s="5" t="s">
        <v>44</v>
      </c>
      <c r="T13" s="5" t="s">
        <v>40</v>
      </c>
      <c r="U13" s="5" t="s">
        <v>44</v>
      </c>
      <c r="V13" s="5" t="s">
        <v>44</v>
      </c>
      <c r="W13" s="5" t="s">
        <v>44</v>
      </c>
      <c r="X13" s="5" t="s">
        <v>44</v>
      </c>
      <c r="Y13" s="5" t="s">
        <v>44</v>
      </c>
      <c r="Z13" s="5" t="s">
        <v>44</v>
      </c>
      <c r="AA13" s="5" t="s">
        <v>40</v>
      </c>
      <c r="AB13" s="10"/>
      <c r="AC13" s="18"/>
      <c r="AD13" s="11">
        <v>7</v>
      </c>
      <c r="AE13" s="18"/>
      <c r="AF13" s="11">
        <v>2</v>
      </c>
      <c r="AG13" s="11">
        <v>2</v>
      </c>
      <c r="AH13" s="11">
        <v>23</v>
      </c>
      <c r="AI13" s="18">
        <v>3</v>
      </c>
      <c r="AJ13" s="18">
        <v>2</v>
      </c>
      <c r="AK13" s="18"/>
      <c r="AL13" s="18"/>
      <c r="AM13" s="18"/>
      <c r="AN13" s="18"/>
      <c r="AO13" s="18">
        <v>2</v>
      </c>
      <c r="AP13" s="18"/>
      <c r="AQ13" s="11"/>
      <c r="AR13" s="18"/>
      <c r="AS13" s="18">
        <v>59</v>
      </c>
      <c r="AT13" s="18"/>
      <c r="AU13" s="18"/>
      <c r="AV13" s="20">
        <f>SUM(AC13:AU13)</f>
        <v>100</v>
      </c>
      <c r="AW13" s="20">
        <f>COUNTA(AC13:AU13)</f>
        <v>8</v>
      </c>
      <c r="AX13" s="23">
        <v>7.33</v>
      </c>
      <c r="AY13" s="4">
        <v>0.57999999999999996</v>
      </c>
      <c r="AZ13" s="30">
        <v>0.59</v>
      </c>
      <c r="BA13" s="30">
        <v>0.28000000000000003</v>
      </c>
      <c r="BB13" s="30">
        <v>0.02</v>
      </c>
      <c r="BC13" s="30">
        <v>0.02</v>
      </c>
      <c r="BD13" s="30">
        <v>0</v>
      </c>
      <c r="BE13" s="30">
        <v>7.0000000000000007E-2</v>
      </c>
      <c r="BF13" s="30">
        <v>0.02</v>
      </c>
    </row>
    <row r="14" spans="1:58" ht="15.75" customHeight="1" x14ac:dyDescent="0.3">
      <c r="A14" s="3" t="s">
        <v>101</v>
      </c>
      <c r="B14" s="10">
        <v>45.114277000000001</v>
      </c>
      <c r="C14" s="10">
        <v>-78.734006100000002</v>
      </c>
      <c r="D14" s="27">
        <v>44106</v>
      </c>
      <c r="E14" s="7">
        <v>0.54166666666666663</v>
      </c>
      <c r="F14" s="10" t="s">
        <v>92</v>
      </c>
      <c r="G14" s="10" t="s">
        <v>106</v>
      </c>
      <c r="H14" s="10" t="s">
        <v>104</v>
      </c>
      <c r="I14" s="10">
        <v>15.9</v>
      </c>
      <c r="J14" s="10">
        <v>9.24</v>
      </c>
      <c r="K14" s="10">
        <v>23.3</v>
      </c>
      <c r="L14" s="11">
        <v>7.27</v>
      </c>
      <c r="M14" s="10">
        <v>6.1</v>
      </c>
      <c r="N14" s="10">
        <v>1</v>
      </c>
      <c r="O14" s="10">
        <v>9</v>
      </c>
      <c r="P14" s="10">
        <v>100</v>
      </c>
      <c r="Q14" s="10" t="s">
        <v>33</v>
      </c>
      <c r="R14" s="10" t="s">
        <v>36</v>
      </c>
      <c r="S14" s="10" t="s">
        <v>44</v>
      </c>
      <c r="T14" s="10" t="s">
        <v>40</v>
      </c>
      <c r="U14" s="10" t="s">
        <v>44</v>
      </c>
      <c r="V14" s="10" t="s">
        <v>44</v>
      </c>
      <c r="W14" s="10" t="s">
        <v>44</v>
      </c>
      <c r="X14" s="10" t="s">
        <v>44</v>
      </c>
      <c r="Y14" s="10" t="s">
        <v>44</v>
      </c>
      <c r="Z14" s="10" t="s">
        <v>44</v>
      </c>
      <c r="AA14" s="10" t="s">
        <v>40</v>
      </c>
      <c r="AB14" s="10"/>
      <c r="AC14" s="11">
        <v>6</v>
      </c>
      <c r="AD14" s="11">
        <v>3</v>
      </c>
      <c r="AE14" s="11">
        <v>1</v>
      </c>
      <c r="AF14" s="11">
        <v>6</v>
      </c>
      <c r="AG14" s="11">
        <v>1</v>
      </c>
      <c r="AH14" s="11">
        <v>21</v>
      </c>
      <c r="AI14" s="18"/>
      <c r="AJ14" s="11">
        <v>18</v>
      </c>
      <c r="AK14" s="18">
        <v>2</v>
      </c>
      <c r="AL14" s="18">
        <v>5</v>
      </c>
      <c r="AM14" s="18"/>
      <c r="AN14" s="18"/>
      <c r="AO14" s="18">
        <v>3</v>
      </c>
      <c r="AP14" s="11"/>
      <c r="AQ14" s="11"/>
      <c r="AR14" s="18">
        <v>3</v>
      </c>
      <c r="AS14" s="18">
        <v>35</v>
      </c>
      <c r="AT14" s="11"/>
      <c r="AU14" s="18">
        <v>1</v>
      </c>
      <c r="AV14" s="20">
        <f>SUM(AC14:AU14)</f>
        <v>105</v>
      </c>
      <c r="AW14" s="20">
        <f>COUNTA(AC14:AU14)</f>
        <v>13</v>
      </c>
      <c r="AX14" s="22">
        <v>6.96</v>
      </c>
      <c r="AY14" s="10">
        <v>0.82</v>
      </c>
      <c r="AZ14" s="29">
        <v>0.34289999999999998</v>
      </c>
      <c r="BA14" s="29">
        <v>0.2571</v>
      </c>
      <c r="BB14" s="29">
        <v>3.8100000000000002E-2</v>
      </c>
      <c r="BC14" s="29">
        <v>4.7600000000000003E-2</v>
      </c>
      <c r="BD14" s="29">
        <v>4.7600000000000003E-2</v>
      </c>
      <c r="BE14" s="29">
        <v>2.86E-2</v>
      </c>
      <c r="BF14" s="29">
        <v>0.23810000000000001</v>
      </c>
    </row>
    <row r="15" spans="1:58" ht="15.75" customHeight="1" x14ac:dyDescent="0.3">
      <c r="A15" s="3" t="s">
        <v>102</v>
      </c>
      <c r="B15" s="10">
        <v>45.121529000000002</v>
      </c>
      <c r="C15" s="10">
        <v>-78.7454544</v>
      </c>
      <c r="D15" s="27">
        <v>44106</v>
      </c>
      <c r="E15" s="7">
        <v>0.55555555555555558</v>
      </c>
      <c r="F15" s="10" t="s">
        <v>92</v>
      </c>
      <c r="G15" s="10" t="s">
        <v>21</v>
      </c>
      <c r="H15" s="10" t="s">
        <v>104</v>
      </c>
      <c r="I15" s="10">
        <v>16.100000000000001</v>
      </c>
      <c r="J15" s="10">
        <v>9.2200000000000006</v>
      </c>
      <c r="K15" s="10">
        <v>23.4</v>
      </c>
      <c r="L15" s="11">
        <v>7.3</v>
      </c>
      <c r="M15" s="10">
        <v>6.2</v>
      </c>
      <c r="N15" s="10">
        <v>0</v>
      </c>
      <c r="O15" s="10">
        <v>58</v>
      </c>
      <c r="P15" s="10">
        <v>100</v>
      </c>
      <c r="Q15" s="10" t="s">
        <v>33</v>
      </c>
      <c r="R15" s="10" t="s">
        <v>36</v>
      </c>
      <c r="S15" s="10" t="s">
        <v>40</v>
      </c>
      <c r="T15" s="10" t="s">
        <v>40</v>
      </c>
      <c r="U15" s="10" t="s">
        <v>44</v>
      </c>
      <c r="V15" s="10" t="s">
        <v>44</v>
      </c>
      <c r="W15" s="10" t="s">
        <v>44</v>
      </c>
      <c r="X15" s="10" t="s">
        <v>44</v>
      </c>
      <c r="Y15" s="10" t="s">
        <v>44</v>
      </c>
      <c r="Z15" s="10" t="s">
        <v>44</v>
      </c>
      <c r="AA15" s="10" t="s">
        <v>40</v>
      </c>
      <c r="AB15" s="10"/>
      <c r="AC15" s="18"/>
      <c r="AD15" s="11">
        <v>21</v>
      </c>
      <c r="AE15" s="18"/>
      <c r="AF15" s="11">
        <v>15</v>
      </c>
      <c r="AG15" s="11">
        <v>2</v>
      </c>
      <c r="AH15" s="11">
        <v>32</v>
      </c>
      <c r="AI15" s="18"/>
      <c r="AJ15" s="18">
        <v>3</v>
      </c>
      <c r="AK15" s="18">
        <v>1</v>
      </c>
      <c r="AL15" s="18"/>
      <c r="AM15" s="18"/>
      <c r="AN15" s="18"/>
      <c r="AO15" s="18">
        <v>12</v>
      </c>
      <c r="AP15" s="11"/>
      <c r="AQ15" s="11"/>
      <c r="AR15" s="18">
        <v>1</v>
      </c>
      <c r="AS15" s="18">
        <v>9</v>
      </c>
      <c r="AT15" s="18"/>
      <c r="AU15" s="18"/>
      <c r="AV15" s="20">
        <f>SUM(AC15:AU15)</f>
        <v>96</v>
      </c>
      <c r="AW15" s="20">
        <f>COUNTA(AC15:AU15)</f>
        <v>9</v>
      </c>
      <c r="AX15" s="22">
        <v>7.47</v>
      </c>
      <c r="AY15" s="10">
        <v>0.8</v>
      </c>
      <c r="AZ15" s="29">
        <v>9.3799999999999994E-2</v>
      </c>
      <c r="BA15" s="29">
        <v>0.48959999999999998</v>
      </c>
      <c r="BB15" s="29">
        <v>3.1300000000000001E-2</v>
      </c>
      <c r="BC15" s="29">
        <v>0.13539999999999999</v>
      </c>
      <c r="BD15" s="29">
        <v>0</v>
      </c>
      <c r="BE15" s="29">
        <v>0.21879999999999999</v>
      </c>
      <c r="BF15" s="29">
        <v>3.1300000000000001E-2</v>
      </c>
    </row>
    <row r="16" spans="1:58" ht="15.75" customHeight="1" x14ac:dyDescent="0.3">
      <c r="A16" s="3" t="s">
        <v>103</v>
      </c>
      <c r="B16" s="10">
        <v>45.121529000000002</v>
      </c>
      <c r="C16" s="10">
        <v>-78.7454544</v>
      </c>
      <c r="D16" s="27">
        <v>44106</v>
      </c>
      <c r="E16" s="7">
        <v>0.56388888888888888</v>
      </c>
      <c r="F16" s="10" t="s">
        <v>92</v>
      </c>
      <c r="G16" s="10" t="s">
        <v>21</v>
      </c>
      <c r="H16" s="10" t="s">
        <v>104</v>
      </c>
      <c r="I16" s="10">
        <v>16.100000000000001</v>
      </c>
      <c r="J16" s="10">
        <v>9.2200000000000006</v>
      </c>
      <c r="K16" s="10">
        <v>23.4</v>
      </c>
      <c r="L16" s="11">
        <v>7.3</v>
      </c>
      <c r="M16" s="10">
        <v>6.1</v>
      </c>
      <c r="N16" s="10">
        <v>0</v>
      </c>
      <c r="O16" s="10">
        <v>47</v>
      </c>
      <c r="P16" s="10">
        <v>100</v>
      </c>
      <c r="Q16" s="10" t="s">
        <v>33</v>
      </c>
      <c r="R16" s="10" t="s">
        <v>36</v>
      </c>
      <c r="S16" s="10" t="s">
        <v>40</v>
      </c>
      <c r="T16" s="10" t="s">
        <v>40</v>
      </c>
      <c r="U16" s="10" t="s">
        <v>44</v>
      </c>
      <c r="V16" s="10" t="s">
        <v>44</v>
      </c>
      <c r="W16" s="10" t="s">
        <v>44</v>
      </c>
      <c r="X16" s="10" t="s">
        <v>44</v>
      </c>
      <c r="Y16" s="10" t="s">
        <v>44</v>
      </c>
      <c r="Z16" s="10" t="s">
        <v>44</v>
      </c>
      <c r="AA16" s="10" t="s">
        <v>40</v>
      </c>
      <c r="AB16" s="10"/>
      <c r="AC16" s="18"/>
      <c r="AD16" s="11">
        <v>32</v>
      </c>
      <c r="AE16" s="11">
        <v>1</v>
      </c>
      <c r="AF16" s="11">
        <v>30</v>
      </c>
      <c r="AG16" s="18"/>
      <c r="AH16" s="11">
        <v>12</v>
      </c>
      <c r="AI16" s="18">
        <v>21</v>
      </c>
      <c r="AJ16" s="18">
        <v>5</v>
      </c>
      <c r="AK16" s="18"/>
      <c r="AL16" s="18"/>
      <c r="AM16" s="18"/>
      <c r="AN16" s="11"/>
      <c r="AO16" s="18">
        <v>3</v>
      </c>
      <c r="AP16" s="18">
        <v>1</v>
      </c>
      <c r="AQ16" s="11"/>
      <c r="AR16" s="18"/>
      <c r="AS16" s="18">
        <v>4</v>
      </c>
      <c r="AT16" s="18"/>
      <c r="AU16" s="18"/>
      <c r="AV16" s="20">
        <f>SUM(AC16:AU16)</f>
        <v>109</v>
      </c>
      <c r="AW16" s="20">
        <f>COUNTA(AC16:AU16)</f>
        <v>9</v>
      </c>
      <c r="AX16" s="22">
        <v>7.13</v>
      </c>
      <c r="AY16" s="10">
        <v>0.75</v>
      </c>
      <c r="AZ16" s="29">
        <v>3.6700000000000003E-2</v>
      </c>
      <c r="BA16" s="29">
        <v>0.57799999999999996</v>
      </c>
      <c r="BB16" s="29">
        <v>0</v>
      </c>
      <c r="BC16" s="29">
        <v>2.75E-2</v>
      </c>
      <c r="BD16" s="29">
        <v>0</v>
      </c>
      <c r="BE16" s="29">
        <v>0.29360000000000003</v>
      </c>
      <c r="BF16" s="29">
        <v>6.4199999999999993E-2</v>
      </c>
    </row>
    <row r="17" spans="1:24"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row>
    <row r="18" spans="1:24"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row>
    <row r="19" spans="1:24"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row>
    <row r="20" spans="1:24"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row>
    <row r="21" spans="1:24"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row>
    <row r="22" spans="1:24"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row>
    <row r="23" spans="1:24"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row>
    <row r="25" spans="1:24"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row>
    <row r="26" spans="1:24"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row>
    <row r="27" spans="1:24"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row>
    <row r="28" spans="1:24"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row>
    <row r="29" spans="1:24"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25">
      <c r="M201" s="1"/>
      <c r="N201" s="1"/>
      <c r="O201" s="1"/>
      <c r="P201" s="1"/>
      <c r="Q201" s="1"/>
      <c r="R201" s="1"/>
      <c r="S201" s="1"/>
      <c r="T201" s="1"/>
      <c r="U201" s="1"/>
      <c r="V201" s="1"/>
      <c r="W201" s="1"/>
      <c r="X201" s="1"/>
    </row>
    <row r="202" spans="1:24" ht="15.75" customHeight="1" x14ac:dyDescent="0.25">
      <c r="M202" s="1"/>
      <c r="N202" s="1"/>
      <c r="O202" s="1"/>
      <c r="P202" s="1"/>
      <c r="Q202" s="1"/>
      <c r="R202" s="1"/>
      <c r="S202" s="1"/>
      <c r="T202" s="1"/>
      <c r="U202" s="1"/>
      <c r="V202" s="1"/>
      <c r="W202" s="1"/>
      <c r="X202" s="1"/>
    </row>
    <row r="203" spans="1:24" ht="15.75" customHeight="1" x14ac:dyDescent="0.25"/>
    <row r="204" spans="1:24" ht="15.75" customHeight="1" x14ac:dyDescent="0.25"/>
    <row r="205" spans="1:24" ht="15.75" customHeight="1" x14ac:dyDescent="0.25"/>
    <row r="206" spans="1:24" ht="15.75" customHeight="1" x14ac:dyDescent="0.25"/>
    <row r="207" spans="1:24" ht="15.75" customHeight="1" x14ac:dyDescent="0.25"/>
    <row r="208" spans="1:24"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932"/>
  <sheetViews>
    <sheetView tabSelected="1" zoomScale="53" zoomScaleNormal="53" workbookViewId="0">
      <pane ySplit="1" topLeftCell="A2" activePane="bottomLeft" state="frozen"/>
      <selection pane="bottomLeft" activeCell="J68" sqref="A1:J68"/>
    </sheetView>
  </sheetViews>
  <sheetFormatPr defaultColWidth="14.44140625" defaultRowHeight="15" customHeight="1" x14ac:dyDescent="0.25"/>
  <cols>
    <col min="1" max="4" width="14.44140625" customWidth="1"/>
  </cols>
  <sheetData>
    <row r="1" spans="1:54" ht="15.75" customHeight="1" x14ac:dyDescent="0.25">
      <c r="A1" s="1"/>
      <c r="B1" s="1"/>
      <c r="C1" s="1"/>
      <c r="D1" s="1"/>
      <c r="E1" s="1"/>
      <c r="F1" s="1"/>
      <c r="G1" s="1"/>
      <c r="H1" s="1"/>
      <c r="I1" s="1"/>
      <c r="J1" s="1"/>
      <c r="K1" s="1"/>
      <c r="L1" s="1"/>
      <c r="M1" s="1"/>
      <c r="N1" s="1"/>
      <c r="O1" s="1"/>
      <c r="P1" s="1"/>
      <c r="Q1" s="1"/>
      <c r="R1" s="1"/>
      <c r="S1" s="1"/>
      <c r="T1" s="1"/>
    </row>
    <row r="2" spans="1:54" ht="15.75" customHeight="1" x14ac:dyDescent="0.3">
      <c r="A2" s="2" t="s">
        <v>0</v>
      </c>
      <c r="B2" s="2" t="s">
        <v>13</v>
      </c>
      <c r="C2" s="2" t="s">
        <v>14</v>
      </c>
      <c r="D2" s="2" t="s">
        <v>15</v>
      </c>
      <c r="E2" s="6" t="s">
        <v>16</v>
      </c>
      <c r="F2" s="2" t="s">
        <v>17</v>
      </c>
      <c r="G2" s="2" t="s">
        <v>20</v>
      </c>
      <c r="H2" s="2" t="s">
        <v>23</v>
      </c>
      <c r="I2" s="8" t="s">
        <v>24</v>
      </c>
      <c r="J2" s="9" t="s">
        <v>25</v>
      </c>
      <c r="K2" s="9" t="s">
        <v>27</v>
      </c>
      <c r="L2" s="12" t="s">
        <v>28</v>
      </c>
      <c r="M2" s="12" t="s">
        <v>29</v>
      </c>
      <c r="N2" s="12" t="s">
        <v>30</v>
      </c>
      <c r="O2" s="12" t="s">
        <v>31</v>
      </c>
      <c r="P2" s="13" t="s">
        <v>32</v>
      </c>
      <c r="Q2" s="14" t="s">
        <v>35</v>
      </c>
      <c r="R2" s="13" t="s">
        <v>39</v>
      </c>
      <c r="S2" s="13" t="s">
        <v>42</v>
      </c>
      <c r="T2" s="13" t="s">
        <v>43</v>
      </c>
      <c r="U2" s="13" t="s">
        <v>45</v>
      </c>
      <c r="V2" s="13" t="s">
        <v>46</v>
      </c>
      <c r="W2" s="13" t="s">
        <v>47</v>
      </c>
      <c r="X2" s="13" t="s">
        <v>48</v>
      </c>
      <c r="Y2" s="13" t="s">
        <v>49</v>
      </c>
      <c r="Z2" s="13" t="s">
        <v>50</v>
      </c>
      <c r="AA2" s="15" t="s">
        <v>51</v>
      </c>
      <c r="AB2" s="17" t="s">
        <v>0</v>
      </c>
      <c r="AC2" s="17" t="s">
        <v>52</v>
      </c>
      <c r="AD2" s="17" t="s">
        <v>53</v>
      </c>
      <c r="AE2" s="17" t="s">
        <v>54</v>
      </c>
      <c r="AF2" s="17" t="s">
        <v>55</v>
      </c>
      <c r="AG2" s="17" t="s">
        <v>56</v>
      </c>
      <c r="AH2" s="17" t="s">
        <v>57</v>
      </c>
      <c r="AI2" s="17" t="s">
        <v>58</v>
      </c>
      <c r="AJ2" s="17" t="s">
        <v>59</v>
      </c>
      <c r="AK2" s="17" t="s">
        <v>60</v>
      </c>
      <c r="AL2" s="17" t="s">
        <v>61</v>
      </c>
      <c r="AM2" s="17" t="s">
        <v>62</v>
      </c>
      <c r="AN2" s="17" t="s">
        <v>63</v>
      </c>
      <c r="AO2" s="17" t="s">
        <v>64</v>
      </c>
      <c r="AP2" s="17" t="s">
        <v>66</v>
      </c>
      <c r="AQ2" s="17" t="s">
        <v>67</v>
      </c>
      <c r="AR2" s="17" t="s">
        <v>68</v>
      </c>
      <c r="AS2" s="17" t="s">
        <v>69</v>
      </c>
      <c r="AT2" s="17" t="s">
        <v>70</v>
      </c>
      <c r="AU2" s="17" t="s">
        <v>71</v>
      </c>
      <c r="AV2" s="17" t="s">
        <v>72</v>
      </c>
      <c r="AW2" s="17" t="s">
        <v>74</v>
      </c>
      <c r="AX2" s="17" t="s">
        <v>77</v>
      </c>
      <c r="AY2" s="19" t="s">
        <v>78</v>
      </c>
      <c r="AZ2" s="19" t="s">
        <v>79</v>
      </c>
      <c r="BA2" s="59" t="s">
        <v>158</v>
      </c>
      <c r="BB2" s="25" t="s">
        <v>82</v>
      </c>
    </row>
    <row r="3" spans="1:54" ht="15.75" customHeight="1" x14ac:dyDescent="0.3">
      <c r="A3" s="3" t="s">
        <v>126</v>
      </c>
      <c r="B3" s="4" t="s">
        <v>129</v>
      </c>
      <c r="C3" s="4" t="s">
        <v>136</v>
      </c>
      <c r="D3" s="5" t="s">
        <v>143</v>
      </c>
      <c r="E3" s="7">
        <v>0.50138888888888888</v>
      </c>
      <c r="F3" s="5" t="s">
        <v>104</v>
      </c>
      <c r="G3" s="5" t="s">
        <v>104</v>
      </c>
      <c r="H3" s="5" t="s">
        <v>104</v>
      </c>
      <c r="I3" s="4">
        <v>12.1</v>
      </c>
      <c r="J3" s="4">
        <v>9.73</v>
      </c>
      <c r="K3" s="11">
        <v>7.38</v>
      </c>
      <c r="L3" s="4">
        <v>67.599999999999994</v>
      </c>
      <c r="M3" s="4">
        <v>12</v>
      </c>
      <c r="N3" s="4">
        <v>16</v>
      </c>
      <c r="O3" s="4">
        <v>100</v>
      </c>
      <c r="P3" s="5" t="s">
        <v>33</v>
      </c>
      <c r="Q3" s="5" t="s">
        <v>38</v>
      </c>
      <c r="R3" s="5" t="s">
        <v>148</v>
      </c>
      <c r="S3" s="5" t="s">
        <v>150</v>
      </c>
      <c r="T3" s="5" t="s">
        <v>149</v>
      </c>
      <c r="U3" s="5" t="s">
        <v>149</v>
      </c>
      <c r="V3" s="5" t="s">
        <v>148</v>
      </c>
      <c r="W3" s="5" t="s">
        <v>149</v>
      </c>
      <c r="X3" s="5" t="s">
        <v>149</v>
      </c>
      <c r="Y3" s="5" t="s">
        <v>149</v>
      </c>
      <c r="Z3" s="5" t="s">
        <v>149</v>
      </c>
      <c r="AA3" s="16" t="s">
        <v>151</v>
      </c>
      <c r="AB3" s="10" t="s">
        <v>126</v>
      </c>
      <c r="AC3" s="18"/>
      <c r="AD3" s="18">
        <v>2</v>
      </c>
      <c r="AE3" s="18">
        <v>10</v>
      </c>
      <c r="AF3" s="11">
        <v>1</v>
      </c>
      <c r="AG3" s="11"/>
      <c r="AH3" s="18">
        <v>1</v>
      </c>
      <c r="AI3" s="11"/>
      <c r="AJ3" s="18">
        <v>1</v>
      </c>
      <c r="AK3" s="18">
        <v>1</v>
      </c>
      <c r="AL3" s="18"/>
      <c r="AM3" s="11">
        <v>1</v>
      </c>
      <c r="AN3" s="18"/>
      <c r="AO3" s="18"/>
      <c r="AP3" s="18"/>
      <c r="AQ3" s="11"/>
      <c r="AR3" s="18">
        <v>1</v>
      </c>
      <c r="AS3" s="18"/>
      <c r="AT3" s="18">
        <v>2</v>
      </c>
      <c r="AU3" s="11"/>
      <c r="AV3" s="18"/>
      <c r="AW3" s="18"/>
      <c r="AX3" s="18"/>
      <c r="AY3" s="20">
        <f>SUM(AC3:AX3)</f>
        <v>20</v>
      </c>
      <c r="AZ3" s="20">
        <f>COUNTA(AC3:AX3)</f>
        <v>9</v>
      </c>
      <c r="BA3" s="22">
        <v>7.35</v>
      </c>
      <c r="BB3" s="10">
        <v>0.8</v>
      </c>
    </row>
    <row r="4" spans="1:54" ht="15.75" customHeight="1" x14ac:dyDescent="0.3">
      <c r="A4" s="3" t="s">
        <v>127</v>
      </c>
      <c r="B4" s="4" t="s">
        <v>130</v>
      </c>
      <c r="C4" s="4" t="s">
        <v>137</v>
      </c>
      <c r="D4" s="5" t="s">
        <v>143</v>
      </c>
      <c r="E4" s="7">
        <v>0.55555555555555558</v>
      </c>
      <c r="F4" s="5" t="s">
        <v>145</v>
      </c>
      <c r="G4" s="5" t="s">
        <v>145</v>
      </c>
      <c r="H4" s="5" t="s">
        <v>145</v>
      </c>
      <c r="I4" s="4">
        <v>11.6</v>
      </c>
      <c r="J4" s="4">
        <v>9.4700000000000006</v>
      </c>
      <c r="K4" s="11">
        <v>7.11</v>
      </c>
      <c r="L4" s="4">
        <v>150</v>
      </c>
      <c r="M4" s="4">
        <v>9</v>
      </c>
      <c r="N4" s="4">
        <v>12</v>
      </c>
      <c r="O4" s="4">
        <v>100</v>
      </c>
      <c r="P4" s="5" t="s">
        <v>33</v>
      </c>
      <c r="Q4" s="5" t="s">
        <v>34</v>
      </c>
      <c r="R4" s="5" t="s">
        <v>148</v>
      </c>
      <c r="S4" s="5" t="s">
        <v>150</v>
      </c>
      <c r="T4" s="5" t="s">
        <v>149</v>
      </c>
      <c r="U4" s="5" t="s">
        <v>149</v>
      </c>
      <c r="V4" s="5" t="s">
        <v>148</v>
      </c>
      <c r="W4" s="5" t="s">
        <v>149</v>
      </c>
      <c r="X4" s="5" t="s">
        <v>149</v>
      </c>
      <c r="Y4" s="5" t="s">
        <v>149</v>
      </c>
      <c r="Z4" s="5" t="s">
        <v>149</v>
      </c>
      <c r="AA4" s="16" t="s">
        <v>152</v>
      </c>
      <c r="AB4" s="10" t="s">
        <v>127</v>
      </c>
      <c r="AC4" s="18"/>
      <c r="AD4" s="11"/>
      <c r="AE4" s="11">
        <v>3</v>
      </c>
      <c r="AF4" s="11"/>
      <c r="AG4" s="11"/>
      <c r="AH4" s="18"/>
      <c r="AI4" s="11"/>
      <c r="AJ4" s="18"/>
      <c r="AK4" s="18"/>
      <c r="AL4" s="11">
        <v>22</v>
      </c>
      <c r="AM4" s="11"/>
      <c r="AN4" s="18">
        <v>1</v>
      </c>
      <c r="AO4" s="18"/>
      <c r="AP4" s="18"/>
      <c r="AQ4" s="11"/>
      <c r="AR4" s="18"/>
      <c r="AS4" s="18"/>
      <c r="AT4" s="18">
        <v>2</v>
      </c>
      <c r="AU4" s="11"/>
      <c r="AV4" s="18"/>
      <c r="AW4" s="18"/>
      <c r="AX4" s="18"/>
      <c r="AY4" s="20">
        <f>SUM(AC4:AX4)</f>
        <v>28</v>
      </c>
      <c r="AZ4" s="20">
        <f>COUNTA(AC4:AX4)</f>
        <v>4</v>
      </c>
      <c r="BA4" s="23">
        <v>5.75</v>
      </c>
      <c r="BB4" s="4">
        <v>0.4</v>
      </c>
    </row>
    <row r="5" spans="1:54" ht="15.75" customHeight="1" x14ac:dyDescent="0.3">
      <c r="A5" s="3" t="s">
        <v>128</v>
      </c>
      <c r="B5" s="4" t="s">
        <v>131</v>
      </c>
      <c r="C5" s="4" t="s">
        <v>138</v>
      </c>
      <c r="D5" s="5" t="s">
        <v>144</v>
      </c>
      <c r="E5" s="7">
        <v>0.58333333333333337</v>
      </c>
      <c r="F5" s="5" t="s">
        <v>146</v>
      </c>
      <c r="G5" s="5" t="s">
        <v>104</v>
      </c>
      <c r="H5" s="5" t="s">
        <v>104</v>
      </c>
      <c r="I5" s="4">
        <v>12.5</v>
      </c>
      <c r="J5" s="4">
        <v>9.26</v>
      </c>
      <c r="K5" s="11">
        <v>7.79</v>
      </c>
      <c r="L5" s="4">
        <v>107.3</v>
      </c>
      <c r="M5" s="4">
        <v>10</v>
      </c>
      <c r="N5" s="4">
        <v>10</v>
      </c>
      <c r="O5" s="4">
        <v>100</v>
      </c>
      <c r="P5" s="5" t="s">
        <v>36</v>
      </c>
      <c r="Q5" s="5" t="s">
        <v>38</v>
      </c>
      <c r="R5" s="5" t="s">
        <v>148</v>
      </c>
      <c r="S5" s="5" t="s">
        <v>148</v>
      </c>
      <c r="T5" s="5" t="s">
        <v>149</v>
      </c>
      <c r="U5" s="5" t="s">
        <v>149</v>
      </c>
      <c r="V5" s="5" t="s">
        <v>148</v>
      </c>
      <c r="W5" s="5" t="s">
        <v>149</v>
      </c>
      <c r="X5" s="5" t="s">
        <v>149</v>
      </c>
      <c r="Y5" s="5" t="s">
        <v>149</v>
      </c>
      <c r="Z5" s="5" t="s">
        <v>148</v>
      </c>
      <c r="AA5" s="16" t="s">
        <v>153</v>
      </c>
      <c r="AB5" s="10" t="s">
        <v>128</v>
      </c>
      <c r="AC5" s="18">
        <v>15</v>
      </c>
      <c r="AD5" s="11"/>
      <c r="AE5" s="18">
        <v>10</v>
      </c>
      <c r="AF5" s="18"/>
      <c r="AG5" s="11"/>
      <c r="AH5" s="18"/>
      <c r="AI5" s="11">
        <v>1</v>
      </c>
      <c r="AJ5" s="18">
        <v>1</v>
      </c>
      <c r="AK5" s="11">
        <v>5</v>
      </c>
      <c r="AL5" s="11"/>
      <c r="AM5" s="18"/>
      <c r="AN5" s="18"/>
      <c r="AO5" s="18"/>
      <c r="AP5" s="18"/>
      <c r="AQ5" s="11">
        <v>1</v>
      </c>
      <c r="AR5" s="18"/>
      <c r="AS5" s="11"/>
      <c r="AT5" s="11">
        <v>27</v>
      </c>
      <c r="AU5" s="11"/>
      <c r="AV5" s="18"/>
      <c r="AW5" s="18"/>
      <c r="AX5" s="18"/>
      <c r="AY5" s="20">
        <f>SUM(AC5:AX5)</f>
        <v>60</v>
      </c>
      <c r="AZ5" s="20">
        <f>COUNTA(AC5:AX5)</f>
        <v>7</v>
      </c>
      <c r="BA5" s="23">
        <v>6.35</v>
      </c>
      <c r="BB5" s="4">
        <v>0.7</v>
      </c>
    </row>
    <row r="6" spans="1:54" ht="15.75" customHeight="1" x14ac:dyDescent="0.3">
      <c r="A6" s="3" t="s">
        <v>9</v>
      </c>
      <c r="B6" s="4" t="s">
        <v>132</v>
      </c>
      <c r="C6" s="4" t="s">
        <v>139</v>
      </c>
      <c r="D6" s="5" t="s">
        <v>144</v>
      </c>
      <c r="E6" s="7">
        <v>0.51458333333333328</v>
      </c>
      <c r="F6" s="5" t="s">
        <v>21</v>
      </c>
      <c r="G6" s="5" t="s">
        <v>104</v>
      </c>
      <c r="H6" s="5" t="s">
        <v>104</v>
      </c>
      <c r="I6" s="4">
        <v>11.9</v>
      </c>
      <c r="J6" s="4">
        <v>9.58</v>
      </c>
      <c r="K6" s="11">
        <v>7.94</v>
      </c>
      <c r="L6" s="4">
        <v>90</v>
      </c>
      <c r="M6" s="4">
        <v>6</v>
      </c>
      <c r="N6" s="4">
        <v>40</v>
      </c>
      <c r="O6" s="4">
        <v>100</v>
      </c>
      <c r="P6" s="5" t="s">
        <v>37</v>
      </c>
      <c r="Q6" s="5" t="s">
        <v>33</v>
      </c>
      <c r="R6" s="5" t="s">
        <v>148</v>
      </c>
      <c r="S6" s="5" t="s">
        <v>150</v>
      </c>
      <c r="T6" s="5" t="s">
        <v>149</v>
      </c>
      <c r="U6" s="5" t="s">
        <v>148</v>
      </c>
      <c r="V6" s="5" t="s">
        <v>148</v>
      </c>
      <c r="W6" s="5" t="s">
        <v>149</v>
      </c>
      <c r="X6" s="5" t="s">
        <v>149</v>
      </c>
      <c r="Y6" s="5" t="s">
        <v>149</v>
      </c>
      <c r="Z6" s="5" t="s">
        <v>149</v>
      </c>
      <c r="AA6" s="16" t="s">
        <v>154</v>
      </c>
      <c r="AB6" s="10" t="s">
        <v>9</v>
      </c>
      <c r="AC6" s="18">
        <v>1</v>
      </c>
      <c r="AD6" s="18">
        <v>4</v>
      </c>
      <c r="AE6" s="11">
        <v>3</v>
      </c>
      <c r="AF6" s="18"/>
      <c r="AG6" s="11">
        <v>14</v>
      </c>
      <c r="AH6" s="11"/>
      <c r="AI6" s="11">
        <v>40</v>
      </c>
      <c r="AJ6" s="18"/>
      <c r="AK6" s="11"/>
      <c r="AL6" s="11">
        <v>28</v>
      </c>
      <c r="AM6" s="11"/>
      <c r="AN6" s="11">
        <v>3</v>
      </c>
      <c r="AO6" s="18"/>
      <c r="AP6" s="18">
        <v>2</v>
      </c>
      <c r="AQ6" s="11"/>
      <c r="AR6" s="18"/>
      <c r="AS6" s="18"/>
      <c r="AT6" s="11">
        <v>1</v>
      </c>
      <c r="AU6" s="11">
        <v>5</v>
      </c>
      <c r="AV6" s="18">
        <v>1</v>
      </c>
      <c r="AW6" s="18">
        <v>1</v>
      </c>
      <c r="AX6" s="18"/>
      <c r="AY6" s="20">
        <f>SUM(AC6:AX6)</f>
        <v>103</v>
      </c>
      <c r="AZ6" s="20">
        <f>COUNTA(AC6:AX6)</f>
        <v>12</v>
      </c>
      <c r="BA6" s="23">
        <v>5.22</v>
      </c>
      <c r="BB6" s="4">
        <v>0.8</v>
      </c>
    </row>
    <row r="7" spans="1:54" ht="15.75" customHeight="1" x14ac:dyDescent="0.3">
      <c r="A7" s="3" t="s">
        <v>10</v>
      </c>
      <c r="B7" s="4" t="s">
        <v>132</v>
      </c>
      <c r="C7" s="4" t="s">
        <v>139</v>
      </c>
      <c r="D7" s="5" t="s">
        <v>144</v>
      </c>
      <c r="E7" s="7">
        <v>0.51458333333333328</v>
      </c>
      <c r="F7" s="5" t="s">
        <v>21</v>
      </c>
      <c r="G7" s="5" t="s">
        <v>104</v>
      </c>
      <c r="H7" s="5" t="s">
        <v>104</v>
      </c>
      <c r="I7" s="4">
        <v>11.9</v>
      </c>
      <c r="J7" s="4">
        <v>9.58</v>
      </c>
      <c r="K7" s="11">
        <v>7.94</v>
      </c>
      <c r="L7" s="4">
        <v>87.8</v>
      </c>
      <c r="M7" s="4">
        <v>6</v>
      </c>
      <c r="N7" s="4">
        <v>3</v>
      </c>
      <c r="O7" s="4">
        <v>100</v>
      </c>
      <c r="P7" s="5" t="s">
        <v>37</v>
      </c>
      <c r="Q7" s="5" t="s">
        <v>33</v>
      </c>
      <c r="R7" s="5" t="s">
        <v>148</v>
      </c>
      <c r="S7" s="5" t="s">
        <v>150</v>
      </c>
      <c r="T7" s="5" t="s">
        <v>149</v>
      </c>
      <c r="U7" s="5" t="s">
        <v>148</v>
      </c>
      <c r="V7" s="5" t="s">
        <v>148</v>
      </c>
      <c r="W7" s="5" t="s">
        <v>149</v>
      </c>
      <c r="X7" s="5" t="s">
        <v>149</v>
      </c>
      <c r="Y7" s="5" t="s">
        <v>149</v>
      </c>
      <c r="Z7" s="5" t="s">
        <v>149</v>
      </c>
      <c r="AA7" s="16" t="s">
        <v>154</v>
      </c>
      <c r="AB7" s="10" t="s">
        <v>10</v>
      </c>
      <c r="AC7" s="18">
        <v>2</v>
      </c>
      <c r="AD7" s="18">
        <v>1</v>
      </c>
      <c r="AE7" s="11">
        <v>7</v>
      </c>
      <c r="AF7" s="18"/>
      <c r="AG7" s="11"/>
      <c r="AH7" s="18">
        <v>6</v>
      </c>
      <c r="AI7" s="11">
        <v>26</v>
      </c>
      <c r="AJ7" s="18"/>
      <c r="AK7" s="18">
        <v>5</v>
      </c>
      <c r="AL7" s="18">
        <v>12</v>
      </c>
      <c r="AM7" s="18">
        <v>3</v>
      </c>
      <c r="AN7" s="18">
        <v>4</v>
      </c>
      <c r="AO7" s="18"/>
      <c r="AP7" s="18">
        <v>1</v>
      </c>
      <c r="AQ7" s="18">
        <v>3</v>
      </c>
      <c r="AR7" s="18"/>
      <c r="AS7" s="11"/>
      <c r="AT7" s="11">
        <v>27</v>
      </c>
      <c r="AU7" s="11">
        <v>2</v>
      </c>
      <c r="AV7" s="18"/>
      <c r="AW7" s="11"/>
      <c r="AX7" s="18">
        <v>1</v>
      </c>
      <c r="AY7" s="20">
        <f>SUM(AC7:AX7)</f>
        <v>100</v>
      </c>
      <c r="AZ7" s="20">
        <f>COUNTA(AC7:AX7)</f>
        <v>14</v>
      </c>
      <c r="BA7" s="23">
        <v>5.78</v>
      </c>
      <c r="BB7" s="4">
        <v>0.8</v>
      </c>
    </row>
    <row r="8" spans="1:54" ht="15.75" customHeight="1" x14ac:dyDescent="0.3">
      <c r="A8" s="3" t="s">
        <v>1</v>
      </c>
      <c r="B8" s="4" t="s">
        <v>133</v>
      </c>
      <c r="C8" s="4" t="s">
        <v>140</v>
      </c>
      <c r="D8" s="5" t="s">
        <v>143</v>
      </c>
      <c r="E8" s="7">
        <v>0.43263888888888891</v>
      </c>
      <c r="F8" s="5" t="s">
        <v>145</v>
      </c>
      <c r="G8" s="5" t="s">
        <v>21</v>
      </c>
      <c r="H8" s="5" t="s">
        <v>21</v>
      </c>
      <c r="I8" s="4">
        <v>12</v>
      </c>
      <c r="J8" s="4">
        <v>9.1999999999999993</v>
      </c>
      <c r="K8" s="11">
        <v>7.59</v>
      </c>
      <c r="L8" s="4">
        <v>43.1</v>
      </c>
      <c r="M8" s="4">
        <v>5</v>
      </c>
      <c r="N8" s="4">
        <v>21</v>
      </c>
      <c r="O8" s="4">
        <v>100</v>
      </c>
      <c r="P8" s="5" t="s">
        <v>33</v>
      </c>
      <c r="Q8" s="5" t="s">
        <v>37</v>
      </c>
      <c r="R8" s="5" t="s">
        <v>148</v>
      </c>
      <c r="S8" s="5" t="s">
        <v>150</v>
      </c>
      <c r="T8" s="5" t="s">
        <v>149</v>
      </c>
      <c r="U8" s="5" t="s">
        <v>149</v>
      </c>
      <c r="V8" s="5" t="s">
        <v>148</v>
      </c>
      <c r="W8" s="5" t="s">
        <v>149</v>
      </c>
      <c r="X8" s="5" t="s">
        <v>149</v>
      </c>
      <c r="Y8" s="5" t="s">
        <v>149</v>
      </c>
      <c r="Z8" s="5" t="s">
        <v>148</v>
      </c>
      <c r="AA8" s="16" t="s">
        <v>155</v>
      </c>
      <c r="AB8" s="10" t="s">
        <v>1</v>
      </c>
      <c r="AC8" s="18"/>
      <c r="AD8" s="18"/>
      <c r="AE8" s="11">
        <v>2</v>
      </c>
      <c r="AF8" s="18">
        <v>1</v>
      </c>
      <c r="AG8" s="11">
        <v>12</v>
      </c>
      <c r="AH8" s="18"/>
      <c r="AI8" s="11">
        <v>74</v>
      </c>
      <c r="AJ8" s="18"/>
      <c r="AK8" s="11">
        <v>1</v>
      </c>
      <c r="AL8" s="11">
        <v>6</v>
      </c>
      <c r="AM8" s="18"/>
      <c r="AN8" s="11"/>
      <c r="AO8" s="18"/>
      <c r="AP8" s="18"/>
      <c r="AQ8" s="11">
        <v>1</v>
      </c>
      <c r="AR8" s="18">
        <v>1</v>
      </c>
      <c r="AS8" s="18">
        <v>2</v>
      </c>
      <c r="AT8" s="18"/>
      <c r="AU8" s="11">
        <v>1</v>
      </c>
      <c r="AV8" s="18"/>
      <c r="AW8" s="18"/>
      <c r="AX8" s="18"/>
      <c r="AY8" s="20">
        <f>SUM(AC8:AX8)</f>
        <v>101</v>
      </c>
      <c r="AZ8" s="20">
        <f>COUNTA(AC8:AX8)</f>
        <v>10</v>
      </c>
      <c r="BA8" s="23">
        <v>4.7300000000000004</v>
      </c>
      <c r="BB8" s="4">
        <v>0.4</v>
      </c>
    </row>
    <row r="9" spans="1:54" ht="15.75" customHeight="1" x14ac:dyDescent="0.3">
      <c r="A9" s="3" t="s">
        <v>2</v>
      </c>
      <c r="B9" s="4" t="s">
        <v>133</v>
      </c>
      <c r="C9" s="4" t="s">
        <v>140</v>
      </c>
      <c r="D9" s="5" t="s">
        <v>143</v>
      </c>
      <c r="E9" s="7">
        <v>0.43263888888888891</v>
      </c>
      <c r="F9" s="5" t="s">
        <v>145</v>
      </c>
      <c r="G9" s="5" t="s">
        <v>21</v>
      </c>
      <c r="H9" s="5" t="s">
        <v>21</v>
      </c>
      <c r="I9" s="4">
        <v>12</v>
      </c>
      <c r="J9" s="4">
        <v>9.1999999999999993</v>
      </c>
      <c r="K9" s="11">
        <v>7.59</v>
      </c>
      <c r="L9" s="4">
        <v>39.700000000000003</v>
      </c>
      <c r="M9" s="4">
        <v>5</v>
      </c>
      <c r="N9" s="4">
        <v>17</v>
      </c>
      <c r="O9" s="4">
        <v>100</v>
      </c>
      <c r="P9" s="5" t="s">
        <v>33</v>
      </c>
      <c r="Q9" s="5" t="s">
        <v>37</v>
      </c>
      <c r="R9" s="5" t="s">
        <v>148</v>
      </c>
      <c r="S9" s="5" t="s">
        <v>150</v>
      </c>
      <c r="T9" s="5" t="s">
        <v>149</v>
      </c>
      <c r="U9" s="5" t="s">
        <v>149</v>
      </c>
      <c r="V9" s="5" t="s">
        <v>148</v>
      </c>
      <c r="W9" s="5" t="s">
        <v>149</v>
      </c>
      <c r="X9" s="5" t="s">
        <v>149</v>
      </c>
      <c r="Y9" s="5" t="s">
        <v>149</v>
      </c>
      <c r="Z9" s="5" t="s">
        <v>148</v>
      </c>
      <c r="AA9" s="16" t="s">
        <v>155</v>
      </c>
      <c r="AB9" s="10" t="s">
        <v>2</v>
      </c>
      <c r="AC9" s="18"/>
      <c r="AD9" s="18"/>
      <c r="AE9" s="11">
        <v>1</v>
      </c>
      <c r="AF9" s="11">
        <v>1</v>
      </c>
      <c r="AG9" s="11">
        <v>9</v>
      </c>
      <c r="AH9" s="18"/>
      <c r="AI9" s="11">
        <v>85</v>
      </c>
      <c r="AJ9" s="18"/>
      <c r="AK9" s="11"/>
      <c r="AL9" s="11">
        <v>1</v>
      </c>
      <c r="AM9" s="11">
        <v>2</v>
      </c>
      <c r="AN9" s="18"/>
      <c r="AO9" s="18"/>
      <c r="AP9" s="18">
        <v>1</v>
      </c>
      <c r="AQ9" s="18">
        <v>4</v>
      </c>
      <c r="AR9" s="18"/>
      <c r="AS9" s="18">
        <v>1</v>
      </c>
      <c r="AT9" s="11"/>
      <c r="AU9" s="11">
        <v>1</v>
      </c>
      <c r="AV9" s="18"/>
      <c r="AW9" s="11"/>
      <c r="AX9" s="18"/>
      <c r="AY9" s="20">
        <f>SUM(AC9:AX9)</f>
        <v>106</v>
      </c>
      <c r="AZ9" s="20">
        <f>COUNTA(AC9:AX9)</f>
        <v>10</v>
      </c>
      <c r="BA9" s="23">
        <v>4.4800000000000004</v>
      </c>
      <c r="BB9" s="4">
        <v>0.4</v>
      </c>
    </row>
    <row r="10" spans="1:54" ht="15.75" customHeight="1" x14ac:dyDescent="0.3">
      <c r="A10" s="3" t="s">
        <v>3</v>
      </c>
      <c r="B10" s="4" t="s">
        <v>134</v>
      </c>
      <c r="C10" s="4" t="s">
        <v>141</v>
      </c>
      <c r="D10" s="5" t="s">
        <v>143</v>
      </c>
      <c r="E10" s="7">
        <v>0.39583333333333331</v>
      </c>
      <c r="F10" s="5" t="s">
        <v>145</v>
      </c>
      <c r="G10" s="5" t="s">
        <v>21</v>
      </c>
      <c r="H10" s="5" t="s">
        <v>21</v>
      </c>
      <c r="I10" s="4">
        <v>10.199999999999999</v>
      </c>
      <c r="J10" s="4">
        <v>9.48</v>
      </c>
      <c r="K10" s="11">
        <v>7.16</v>
      </c>
      <c r="L10" s="4">
        <v>60</v>
      </c>
      <c r="M10" s="4">
        <v>4</v>
      </c>
      <c r="N10" s="4">
        <v>43</v>
      </c>
      <c r="O10" s="4">
        <v>100</v>
      </c>
      <c r="P10" s="5" t="s">
        <v>33</v>
      </c>
      <c r="Q10" s="5" t="s">
        <v>37</v>
      </c>
      <c r="R10" s="5" t="s">
        <v>148</v>
      </c>
      <c r="S10" s="5" t="s">
        <v>148</v>
      </c>
      <c r="T10" s="5" t="s">
        <v>149</v>
      </c>
      <c r="U10" s="5" t="s">
        <v>149</v>
      </c>
      <c r="V10" s="5" t="s">
        <v>149</v>
      </c>
      <c r="W10" s="5" t="s">
        <v>149</v>
      </c>
      <c r="X10" s="5" t="s">
        <v>149</v>
      </c>
      <c r="Y10" s="5" t="s">
        <v>149</v>
      </c>
      <c r="Z10" s="5" t="s">
        <v>149</v>
      </c>
      <c r="AA10" s="16" t="s">
        <v>156</v>
      </c>
      <c r="AB10" s="10" t="s">
        <v>3</v>
      </c>
      <c r="AC10" s="18">
        <v>1</v>
      </c>
      <c r="AD10" s="18"/>
      <c r="AE10" s="11">
        <v>2</v>
      </c>
      <c r="AF10" s="11">
        <v>3</v>
      </c>
      <c r="AG10" s="11"/>
      <c r="AH10" s="18"/>
      <c r="AI10" s="11">
        <v>66</v>
      </c>
      <c r="AJ10" s="18"/>
      <c r="AK10" s="18">
        <v>2</v>
      </c>
      <c r="AL10" s="18">
        <v>5</v>
      </c>
      <c r="AM10" s="18">
        <v>6</v>
      </c>
      <c r="AN10" s="18">
        <v>2</v>
      </c>
      <c r="AO10" s="18">
        <v>1</v>
      </c>
      <c r="AP10" s="18">
        <v>4</v>
      </c>
      <c r="AQ10" s="11">
        <v>5</v>
      </c>
      <c r="AR10" s="18"/>
      <c r="AS10" s="18">
        <v>1</v>
      </c>
      <c r="AT10" s="11">
        <v>1</v>
      </c>
      <c r="AU10" s="11">
        <v>7</v>
      </c>
      <c r="AV10" s="18"/>
      <c r="AW10" s="18"/>
      <c r="AX10" s="18"/>
      <c r="AY10" s="20">
        <f>SUM(AC10:AX10)</f>
        <v>106</v>
      </c>
      <c r="AZ10" s="20">
        <f>COUNTA(AC10:AX10)</f>
        <v>14</v>
      </c>
      <c r="BA10" s="23">
        <v>4.58</v>
      </c>
      <c r="BB10" s="4">
        <v>0.6</v>
      </c>
    </row>
    <row r="11" spans="1:54" ht="15.75" customHeight="1" x14ac:dyDescent="0.3">
      <c r="A11" s="3" t="s">
        <v>4</v>
      </c>
      <c r="B11" s="4" t="s">
        <v>134</v>
      </c>
      <c r="C11" s="4" t="s">
        <v>141</v>
      </c>
      <c r="D11" s="5" t="s">
        <v>143</v>
      </c>
      <c r="E11" s="7">
        <v>0.39583333333333331</v>
      </c>
      <c r="F11" s="5" t="s">
        <v>145</v>
      </c>
      <c r="G11" s="5" t="s">
        <v>104</v>
      </c>
      <c r="H11" s="5" t="s">
        <v>104</v>
      </c>
      <c r="I11" s="4">
        <v>10.199999999999999</v>
      </c>
      <c r="J11" s="4">
        <v>9.48</v>
      </c>
      <c r="K11" s="11">
        <v>7.16</v>
      </c>
      <c r="L11" s="4">
        <v>60</v>
      </c>
      <c r="M11" s="4">
        <v>4</v>
      </c>
      <c r="N11" s="4">
        <v>13</v>
      </c>
      <c r="O11" s="4">
        <v>100</v>
      </c>
      <c r="P11" s="5" t="s">
        <v>33</v>
      </c>
      <c r="Q11" s="5" t="s">
        <v>147</v>
      </c>
      <c r="R11" s="5" t="s">
        <v>148</v>
      </c>
      <c r="S11" s="5" t="s">
        <v>148</v>
      </c>
      <c r="T11" s="5" t="s">
        <v>149</v>
      </c>
      <c r="U11" s="5" t="s">
        <v>149</v>
      </c>
      <c r="V11" s="5" t="s">
        <v>149</v>
      </c>
      <c r="W11" s="5" t="s">
        <v>149</v>
      </c>
      <c r="X11" s="5" t="s">
        <v>149</v>
      </c>
      <c r="Y11" s="5" t="s">
        <v>149</v>
      </c>
      <c r="Z11" s="5" t="s">
        <v>149</v>
      </c>
      <c r="AA11" s="16" t="s">
        <v>156</v>
      </c>
      <c r="AB11" s="10" t="s">
        <v>4</v>
      </c>
      <c r="AC11" s="18">
        <v>1</v>
      </c>
      <c r="AD11" s="11"/>
      <c r="AE11" s="11">
        <v>5</v>
      </c>
      <c r="AF11" s="11">
        <v>6</v>
      </c>
      <c r="AH11" s="18">
        <v>1</v>
      </c>
      <c r="AI11" s="11">
        <v>64</v>
      </c>
      <c r="AJ11" s="11"/>
      <c r="AK11" s="18">
        <v>1</v>
      </c>
      <c r="AL11" s="18">
        <v>19</v>
      </c>
      <c r="AM11" s="11">
        <v>1</v>
      </c>
      <c r="AN11" s="18"/>
      <c r="AO11" s="18"/>
      <c r="AP11" s="18">
        <v>1</v>
      </c>
      <c r="AQ11" s="11">
        <v>5</v>
      </c>
      <c r="AR11" s="18"/>
      <c r="AS11" s="18"/>
      <c r="AT11" s="11"/>
      <c r="AU11" s="11">
        <v>13</v>
      </c>
      <c r="AV11" s="18"/>
      <c r="AW11" s="18"/>
      <c r="AX11" s="18"/>
      <c r="AY11" s="20">
        <f>SUM(AC11:AX11)</f>
        <v>117</v>
      </c>
      <c r="AZ11" s="20">
        <f>COUNTA(AC11:AX11)</f>
        <v>11</v>
      </c>
      <c r="BA11" s="4">
        <v>4.92</v>
      </c>
      <c r="BB11" s="4">
        <v>0.7</v>
      </c>
    </row>
    <row r="12" spans="1:54" ht="15.75" customHeight="1" x14ac:dyDescent="0.3">
      <c r="A12" s="60" t="s">
        <v>7</v>
      </c>
      <c r="B12" s="61" t="s">
        <v>135</v>
      </c>
      <c r="C12" s="61" t="s">
        <v>142</v>
      </c>
      <c r="D12" s="62" t="s">
        <v>144</v>
      </c>
      <c r="E12" s="63">
        <v>0.40902777777777777</v>
      </c>
      <c r="F12" s="62" t="s">
        <v>104</v>
      </c>
      <c r="G12" s="62" t="s">
        <v>104</v>
      </c>
      <c r="H12" s="62" t="s">
        <v>104</v>
      </c>
      <c r="I12" s="61">
        <v>12.3</v>
      </c>
      <c r="J12" s="61">
        <v>9.1999999999999993</v>
      </c>
      <c r="K12" s="61">
        <v>8.24</v>
      </c>
      <c r="L12" s="61">
        <v>35</v>
      </c>
      <c r="M12" s="61">
        <v>4</v>
      </c>
      <c r="N12" s="61">
        <v>54</v>
      </c>
      <c r="O12" s="61">
        <v>100</v>
      </c>
      <c r="P12" s="62" t="s">
        <v>33</v>
      </c>
      <c r="Q12" s="62" t="s">
        <v>37</v>
      </c>
      <c r="R12" s="62" t="s">
        <v>149</v>
      </c>
      <c r="S12" s="62" t="s">
        <v>148</v>
      </c>
      <c r="T12" s="62" t="s">
        <v>149</v>
      </c>
      <c r="U12" s="62" t="s">
        <v>149</v>
      </c>
      <c r="V12" s="62" t="s">
        <v>148</v>
      </c>
      <c r="W12" s="62" t="s">
        <v>149</v>
      </c>
      <c r="X12" s="62" t="s">
        <v>149</v>
      </c>
      <c r="Y12" s="62" t="s">
        <v>149</v>
      </c>
      <c r="Z12" s="62" t="s">
        <v>149</v>
      </c>
      <c r="AA12" s="64" t="s">
        <v>157</v>
      </c>
      <c r="AB12" s="65" t="s">
        <v>7</v>
      </c>
      <c r="AC12" s="66"/>
      <c r="AD12" s="67">
        <v>4</v>
      </c>
      <c r="AE12" s="67">
        <v>66</v>
      </c>
      <c r="AF12" s="66"/>
      <c r="AG12" s="66"/>
      <c r="AH12" s="67">
        <v>2</v>
      </c>
      <c r="AI12" s="67">
        <v>1</v>
      </c>
      <c r="AJ12" s="66"/>
      <c r="AK12" s="67">
        <v>4</v>
      </c>
      <c r="AL12" s="67">
        <v>1</v>
      </c>
      <c r="AM12" s="67">
        <v>2</v>
      </c>
      <c r="AN12" s="66"/>
      <c r="AO12" s="66"/>
      <c r="AP12" s="67">
        <v>2</v>
      </c>
      <c r="AQ12" s="67">
        <v>4</v>
      </c>
      <c r="AR12" s="66"/>
      <c r="AS12" s="66"/>
      <c r="AT12" s="66">
        <v>12</v>
      </c>
      <c r="AU12" s="67">
        <v>4</v>
      </c>
      <c r="AV12" s="66"/>
      <c r="AW12" s="66"/>
      <c r="AX12" s="66"/>
      <c r="AY12" s="21">
        <f>SUM(AC12:AX12)</f>
        <v>102</v>
      </c>
      <c r="AZ12" s="21">
        <f>COUNTA(AC12:AX12)</f>
        <v>11</v>
      </c>
      <c r="BA12" s="24">
        <v>7.25</v>
      </c>
      <c r="BB12" s="61">
        <v>0.6</v>
      </c>
    </row>
    <row r="13" spans="1:54" ht="15.75" customHeight="1" x14ac:dyDescent="0.3">
      <c r="A13" s="3" t="s">
        <v>8</v>
      </c>
      <c r="B13" s="4" t="s">
        <v>135</v>
      </c>
      <c r="C13" s="4" t="s">
        <v>142</v>
      </c>
      <c r="D13" s="5" t="s">
        <v>144</v>
      </c>
      <c r="E13" s="7">
        <v>0.40902777777777777</v>
      </c>
      <c r="F13" s="5" t="s">
        <v>104</v>
      </c>
      <c r="G13" s="5" t="s">
        <v>104</v>
      </c>
      <c r="H13" s="5" t="s">
        <v>104</v>
      </c>
      <c r="I13" s="4">
        <v>12.3</v>
      </c>
      <c r="J13" s="4">
        <v>9.1999999999999993</v>
      </c>
      <c r="K13" s="4">
        <v>8.24</v>
      </c>
      <c r="L13" s="4">
        <v>58.1</v>
      </c>
      <c r="M13" s="4">
        <v>10</v>
      </c>
      <c r="N13" s="4">
        <v>1</v>
      </c>
      <c r="O13" s="4">
        <v>100</v>
      </c>
      <c r="P13" s="5" t="s">
        <v>38</v>
      </c>
      <c r="Q13" s="5" t="s">
        <v>33</v>
      </c>
      <c r="R13" s="5" t="s">
        <v>149</v>
      </c>
      <c r="S13" s="5" t="s">
        <v>148</v>
      </c>
      <c r="T13" s="5" t="s">
        <v>149</v>
      </c>
      <c r="U13" s="5" t="s">
        <v>149</v>
      </c>
      <c r="V13" s="5" t="s">
        <v>148</v>
      </c>
      <c r="W13" s="5" t="s">
        <v>149</v>
      </c>
      <c r="X13" s="5" t="s">
        <v>149</v>
      </c>
      <c r="Y13" s="5" t="s">
        <v>149</v>
      </c>
      <c r="Z13" s="5" t="s">
        <v>149</v>
      </c>
      <c r="AA13" s="16" t="s">
        <v>157</v>
      </c>
      <c r="AB13" s="10" t="s">
        <v>8</v>
      </c>
      <c r="AC13" s="18"/>
      <c r="AD13" s="18">
        <v>9</v>
      </c>
      <c r="AE13" s="11">
        <v>45</v>
      </c>
      <c r="AF13" s="18"/>
      <c r="AG13" s="11"/>
      <c r="AH13" s="11">
        <v>1</v>
      </c>
      <c r="AI13" s="11">
        <v>3</v>
      </c>
      <c r="AJ13" s="18">
        <v>1</v>
      </c>
      <c r="AK13" s="11">
        <v>13</v>
      </c>
      <c r="AL13" s="18">
        <v>2</v>
      </c>
      <c r="AM13" s="18">
        <v>4</v>
      </c>
      <c r="AN13" s="18"/>
      <c r="AO13" s="18"/>
      <c r="AP13" s="18">
        <v>2</v>
      </c>
      <c r="AQ13" s="11">
        <v>9</v>
      </c>
      <c r="AR13" s="18">
        <v>3</v>
      </c>
      <c r="AS13" s="18">
        <v>3</v>
      </c>
      <c r="AT13" s="18">
        <v>4</v>
      </c>
      <c r="AU13" s="11">
        <v>5</v>
      </c>
      <c r="AV13" s="18"/>
      <c r="AW13" s="18"/>
      <c r="AX13" s="18"/>
      <c r="AY13" s="20">
        <f>SUM(AC13:AX13)</f>
        <v>104</v>
      </c>
      <c r="AZ13" s="20">
        <v>14</v>
      </c>
      <c r="BA13" s="4">
        <v>6.47</v>
      </c>
      <c r="BB13" s="4">
        <v>0.6</v>
      </c>
    </row>
    <row r="14" spans="1:54" ht="15.75" customHeight="1" x14ac:dyDescent="0.25">
      <c r="A14" s="1"/>
      <c r="B14" s="1"/>
      <c r="C14" s="1"/>
      <c r="D14" s="1"/>
      <c r="E14" s="1"/>
      <c r="F14" s="1"/>
      <c r="G14" s="1"/>
      <c r="H14" s="1"/>
      <c r="I14" s="1"/>
      <c r="J14" s="1"/>
      <c r="K14" s="1"/>
      <c r="L14" s="1"/>
      <c r="M14" s="1"/>
      <c r="N14" s="1"/>
      <c r="O14" s="1"/>
      <c r="P14" s="1"/>
      <c r="Q14" s="1"/>
      <c r="R14" s="1"/>
      <c r="S14" s="1"/>
      <c r="T14" s="1"/>
    </row>
    <row r="15" spans="1:54" ht="15.75" customHeight="1" x14ac:dyDescent="0.25">
      <c r="A15" s="1"/>
      <c r="B15" s="1"/>
      <c r="C15" s="1"/>
      <c r="D15" s="1"/>
      <c r="E15" s="1"/>
      <c r="F15" s="1"/>
      <c r="G15" s="1"/>
      <c r="H15" s="1"/>
      <c r="I15" s="1"/>
      <c r="J15" s="1"/>
      <c r="K15" s="1"/>
      <c r="L15" s="1"/>
      <c r="M15" s="1"/>
      <c r="N15" s="1"/>
      <c r="O15" s="1"/>
      <c r="P15" s="1"/>
      <c r="Q15" s="1"/>
      <c r="R15" s="1"/>
      <c r="S15" s="1"/>
      <c r="T15" s="1"/>
    </row>
    <row r="16" spans="1:54" ht="15.75" customHeight="1" x14ac:dyDescent="0.25">
      <c r="A16" s="1"/>
      <c r="B16" s="1"/>
      <c r="C16" s="1"/>
      <c r="D16" s="1"/>
      <c r="E16" s="1"/>
      <c r="F16" s="1"/>
      <c r="G16" s="1"/>
      <c r="H16" s="1"/>
      <c r="I16" s="1"/>
      <c r="J16" s="1"/>
      <c r="K16" s="1"/>
      <c r="L16" s="1"/>
      <c r="M16" s="1"/>
      <c r="N16" s="1"/>
      <c r="O16" s="1"/>
      <c r="P16" s="1"/>
      <c r="Q16" s="1"/>
      <c r="R16" s="1"/>
      <c r="S16" s="1"/>
      <c r="T16" s="1"/>
    </row>
    <row r="17" spans="1:20" ht="15.75" customHeight="1" x14ac:dyDescent="0.25">
      <c r="A17" s="1"/>
      <c r="B17" s="1"/>
      <c r="C17" s="1"/>
      <c r="D17" s="1"/>
      <c r="E17" s="1"/>
      <c r="F17" s="1"/>
      <c r="G17" s="1"/>
      <c r="H17" s="1"/>
      <c r="I17" s="1"/>
      <c r="J17" s="1"/>
      <c r="K17" s="1"/>
      <c r="L17" s="1"/>
      <c r="M17" s="1"/>
      <c r="N17" s="1"/>
      <c r="O17" s="1"/>
      <c r="P17" s="1"/>
      <c r="Q17" s="1"/>
      <c r="R17" s="1"/>
      <c r="S17" s="1"/>
      <c r="T17" s="1"/>
    </row>
    <row r="18" spans="1:20" ht="15.75" customHeight="1" x14ac:dyDescent="0.25">
      <c r="A18" s="1"/>
      <c r="B18" s="1"/>
      <c r="C18" s="1"/>
      <c r="D18" s="1"/>
      <c r="E18" s="1"/>
      <c r="F18" s="1"/>
      <c r="G18" s="1"/>
      <c r="H18" s="1"/>
      <c r="I18" s="1"/>
      <c r="J18" s="1"/>
      <c r="K18" s="1"/>
      <c r="L18" s="1"/>
      <c r="M18" s="1"/>
      <c r="N18" s="1"/>
      <c r="O18" s="1"/>
      <c r="P18" s="1"/>
      <c r="Q18" s="1"/>
      <c r="R18" s="1"/>
      <c r="S18" s="1"/>
      <c r="T18" s="1"/>
    </row>
    <row r="19" spans="1:20" ht="15.75" customHeight="1" x14ac:dyDescent="0.25">
      <c r="A19" s="1"/>
      <c r="B19" s="1"/>
      <c r="C19" s="1"/>
      <c r="D19" s="1"/>
      <c r="E19" s="1"/>
      <c r="F19" s="1"/>
      <c r="G19" s="1"/>
      <c r="H19" s="1"/>
      <c r="I19" s="1"/>
      <c r="J19" s="1"/>
      <c r="K19" s="1"/>
      <c r="L19" s="1"/>
      <c r="M19" s="1"/>
      <c r="N19" s="1"/>
      <c r="O19" s="1"/>
      <c r="P19" s="1"/>
      <c r="Q19" s="1"/>
      <c r="R19" s="1"/>
      <c r="S19" s="1"/>
      <c r="T19" s="1"/>
    </row>
    <row r="20" spans="1:20" ht="15.75" customHeight="1" x14ac:dyDescent="0.25">
      <c r="A20" s="1"/>
      <c r="B20" s="1"/>
      <c r="C20" s="1"/>
      <c r="D20" s="1"/>
      <c r="E20" s="1"/>
      <c r="F20" s="1"/>
      <c r="G20" s="1"/>
      <c r="H20" s="1"/>
      <c r="I20" s="1"/>
      <c r="J20" s="1"/>
      <c r="K20" s="1"/>
      <c r="L20" s="1"/>
      <c r="M20" s="1"/>
      <c r="N20" s="1"/>
      <c r="O20" s="1"/>
      <c r="P20" s="1"/>
      <c r="Q20" s="1"/>
      <c r="R20" s="1"/>
      <c r="S20" s="1"/>
      <c r="T20" s="1"/>
    </row>
    <row r="21" spans="1:20" ht="15.75" customHeight="1" x14ac:dyDescent="0.25">
      <c r="A21" s="1"/>
      <c r="B21" s="1"/>
      <c r="C21" s="1"/>
      <c r="D21" s="1"/>
      <c r="E21" s="1"/>
      <c r="F21" s="1"/>
      <c r="G21" s="1"/>
      <c r="H21" s="1"/>
      <c r="I21" s="1"/>
      <c r="J21" s="1"/>
      <c r="K21" s="1"/>
      <c r="L21" s="1"/>
      <c r="M21" s="1"/>
      <c r="N21" s="1"/>
      <c r="O21" s="1"/>
      <c r="P21" s="1"/>
      <c r="Q21" s="1"/>
      <c r="R21" s="1"/>
      <c r="S21" s="1"/>
      <c r="T21" s="1"/>
    </row>
    <row r="22" spans="1:20" ht="15.75" customHeight="1" x14ac:dyDescent="0.25">
      <c r="A22" s="1"/>
      <c r="B22" s="1"/>
      <c r="C22" s="1"/>
      <c r="D22" s="1"/>
      <c r="E22" s="1"/>
      <c r="F22" s="1"/>
      <c r="G22" s="1"/>
      <c r="H22" s="1"/>
      <c r="I22" s="1"/>
      <c r="J22" s="1"/>
      <c r="K22" s="1"/>
      <c r="L22" s="1"/>
      <c r="M22" s="1"/>
      <c r="N22" s="1"/>
      <c r="O22" s="1"/>
      <c r="P22" s="1"/>
      <c r="Q22" s="1"/>
      <c r="R22" s="1"/>
      <c r="S22" s="1"/>
      <c r="T22" s="1"/>
    </row>
    <row r="23" spans="1:20" ht="15.75" customHeight="1" x14ac:dyDescent="0.25">
      <c r="A23" s="1"/>
      <c r="B23" s="1"/>
      <c r="C23" s="1"/>
      <c r="D23" s="1"/>
      <c r="E23" s="1"/>
      <c r="F23" s="1"/>
      <c r="G23" s="1"/>
      <c r="H23" s="1"/>
      <c r="I23" s="1"/>
      <c r="J23" s="1"/>
      <c r="K23" s="1"/>
      <c r="L23" s="1"/>
      <c r="M23" s="1"/>
      <c r="N23" s="1"/>
      <c r="O23" s="1"/>
      <c r="P23" s="1"/>
      <c r="Q23" s="1"/>
      <c r="R23" s="1"/>
      <c r="S23" s="1"/>
      <c r="T23" s="1"/>
    </row>
    <row r="24" spans="1:20" ht="15.75" customHeight="1" x14ac:dyDescent="0.25">
      <c r="A24" s="1"/>
      <c r="B24" s="1"/>
      <c r="C24" s="1"/>
      <c r="D24" s="1"/>
      <c r="E24" s="1"/>
      <c r="F24" s="1"/>
      <c r="G24" s="1"/>
      <c r="H24" s="1"/>
      <c r="I24" s="1"/>
      <c r="J24" s="1"/>
      <c r="K24" s="1"/>
      <c r="L24" s="1"/>
      <c r="M24" s="1"/>
      <c r="N24" s="1"/>
      <c r="O24" s="1"/>
      <c r="P24" s="1"/>
      <c r="Q24" s="1"/>
      <c r="R24" s="1"/>
      <c r="S24" s="1"/>
      <c r="T24" s="1"/>
    </row>
    <row r="25" spans="1:20" ht="15.75" customHeight="1" x14ac:dyDescent="0.25">
      <c r="A25" s="1"/>
      <c r="B25" s="1"/>
      <c r="C25" s="1"/>
      <c r="D25" s="1"/>
      <c r="E25" s="1"/>
      <c r="F25" s="1"/>
      <c r="G25" s="1"/>
      <c r="H25" s="1"/>
      <c r="I25" s="1"/>
      <c r="J25" s="1"/>
      <c r="K25" s="1"/>
      <c r="L25" s="1"/>
      <c r="M25" s="1"/>
      <c r="N25" s="1"/>
      <c r="O25" s="1"/>
      <c r="P25" s="1"/>
      <c r="Q25" s="1"/>
      <c r="R25" s="1"/>
      <c r="S25" s="1"/>
      <c r="T25" s="1"/>
    </row>
    <row r="26" spans="1:20" ht="15.75" customHeight="1" x14ac:dyDescent="0.25">
      <c r="A26" s="1"/>
      <c r="B26" s="1"/>
      <c r="C26" s="1"/>
      <c r="D26" s="1"/>
      <c r="E26" s="1"/>
      <c r="F26" s="1"/>
      <c r="G26" s="1"/>
      <c r="H26" s="1"/>
      <c r="I26" s="1"/>
      <c r="J26" s="1"/>
      <c r="K26" s="1"/>
      <c r="L26" s="1"/>
      <c r="M26" s="1"/>
      <c r="N26" s="1"/>
      <c r="O26" s="1"/>
      <c r="P26" s="1"/>
      <c r="Q26" s="1"/>
      <c r="R26" s="1"/>
      <c r="S26" s="1"/>
      <c r="T26" s="1"/>
    </row>
    <row r="27" spans="1:20" ht="15.75" customHeight="1" x14ac:dyDescent="0.25">
      <c r="A27" s="1"/>
      <c r="B27" s="1"/>
      <c r="C27" s="1"/>
      <c r="D27" s="1"/>
      <c r="E27" s="1"/>
      <c r="F27" s="1"/>
      <c r="G27" s="1"/>
      <c r="H27" s="1"/>
      <c r="I27" s="1"/>
      <c r="J27" s="1"/>
      <c r="K27" s="1"/>
      <c r="L27" s="1"/>
      <c r="M27" s="1"/>
      <c r="N27" s="1"/>
      <c r="O27" s="1"/>
      <c r="P27" s="1"/>
      <c r="Q27" s="1"/>
      <c r="R27" s="1"/>
      <c r="S27" s="1"/>
      <c r="T27" s="1"/>
    </row>
    <row r="28" spans="1:20" ht="15.75" customHeight="1" x14ac:dyDescent="0.25">
      <c r="A28" s="1"/>
      <c r="B28" s="1"/>
      <c r="C28" s="1"/>
      <c r="D28" s="1"/>
      <c r="E28" s="1"/>
      <c r="F28" s="1"/>
      <c r="G28" s="1"/>
      <c r="H28" s="1"/>
      <c r="I28" s="1"/>
      <c r="J28" s="1"/>
      <c r="K28" s="1"/>
      <c r="L28" s="1"/>
      <c r="M28" s="1"/>
      <c r="N28" s="1"/>
      <c r="O28" s="1"/>
      <c r="P28" s="1"/>
      <c r="Q28" s="1"/>
      <c r="R28" s="1"/>
      <c r="S28" s="1"/>
      <c r="T28" s="1"/>
    </row>
    <row r="29" spans="1:20" ht="15.75" customHeight="1" x14ac:dyDescent="0.25">
      <c r="A29" s="1"/>
      <c r="B29" s="1"/>
      <c r="C29" s="1"/>
      <c r="D29" s="1"/>
      <c r="E29" s="1"/>
      <c r="F29" s="1"/>
      <c r="G29" s="1"/>
      <c r="H29" s="1"/>
      <c r="I29" s="1"/>
      <c r="J29" s="1"/>
      <c r="K29" s="1"/>
      <c r="L29" s="1"/>
      <c r="M29" s="1"/>
      <c r="N29" s="1"/>
      <c r="O29" s="1"/>
      <c r="P29" s="1"/>
      <c r="Q29" s="1"/>
      <c r="R29" s="1"/>
      <c r="S29" s="1"/>
      <c r="T29" s="1"/>
    </row>
    <row r="30" spans="1:20" ht="15.75" customHeight="1" x14ac:dyDescent="0.25">
      <c r="A30" s="1"/>
      <c r="B30" s="1"/>
      <c r="C30" s="1"/>
      <c r="D30" s="1"/>
      <c r="E30" s="1"/>
      <c r="F30" s="1"/>
      <c r="G30" s="1"/>
      <c r="H30" s="1"/>
      <c r="I30" s="1"/>
      <c r="J30" s="1"/>
      <c r="K30" s="1"/>
      <c r="L30" s="1"/>
      <c r="M30" s="1"/>
      <c r="N30" s="1"/>
      <c r="O30" s="1"/>
      <c r="P30" s="1"/>
      <c r="Q30" s="1"/>
      <c r="R30" s="1"/>
      <c r="S30" s="1"/>
      <c r="T30" s="1"/>
    </row>
    <row r="31" spans="1:20" ht="15.75" customHeight="1" x14ac:dyDescent="0.25">
      <c r="A31" s="1"/>
      <c r="B31" s="1"/>
      <c r="C31" s="1"/>
      <c r="D31" s="1"/>
      <c r="E31" s="1"/>
      <c r="F31" s="1"/>
      <c r="G31" s="1"/>
      <c r="H31" s="1"/>
      <c r="I31" s="1"/>
      <c r="J31" s="1"/>
      <c r="K31" s="1"/>
      <c r="L31" s="1"/>
      <c r="M31" s="1"/>
      <c r="N31" s="1"/>
      <c r="O31" s="1"/>
      <c r="P31" s="1"/>
      <c r="Q31" s="1"/>
      <c r="R31" s="1"/>
      <c r="S31" s="1"/>
      <c r="T31" s="1"/>
    </row>
    <row r="32" spans="1:20" ht="15.75" customHeight="1" x14ac:dyDescent="0.25">
      <c r="A32" s="1"/>
      <c r="B32" s="1"/>
      <c r="C32" s="1"/>
      <c r="D32" s="1"/>
      <c r="E32" s="1"/>
      <c r="F32" s="1"/>
      <c r="G32" s="1"/>
      <c r="H32" s="1"/>
      <c r="I32" s="1"/>
      <c r="J32" s="1"/>
      <c r="K32" s="1"/>
      <c r="L32" s="1"/>
      <c r="M32" s="1"/>
      <c r="N32" s="1"/>
      <c r="O32" s="1"/>
      <c r="P32" s="1"/>
      <c r="Q32" s="1"/>
      <c r="R32" s="1"/>
      <c r="S32" s="1"/>
      <c r="T32" s="1"/>
    </row>
    <row r="33" spans="1:20" ht="15.75" customHeight="1" x14ac:dyDescent="0.25">
      <c r="A33" s="1"/>
      <c r="B33" s="1"/>
      <c r="C33" s="1"/>
      <c r="D33" s="1"/>
      <c r="E33" s="1"/>
      <c r="F33" s="1"/>
      <c r="G33" s="1"/>
      <c r="H33" s="1"/>
      <c r="I33" s="1"/>
      <c r="J33" s="1"/>
      <c r="K33" s="1"/>
      <c r="L33" s="1"/>
      <c r="M33" s="1"/>
      <c r="N33" s="1"/>
      <c r="O33" s="1"/>
      <c r="P33" s="1"/>
      <c r="Q33" s="1"/>
      <c r="R33" s="1"/>
      <c r="S33" s="1"/>
      <c r="T33" s="1"/>
    </row>
    <row r="34" spans="1:20" ht="15.75" customHeight="1" x14ac:dyDescent="0.25">
      <c r="A34" s="1"/>
      <c r="B34" s="1"/>
      <c r="C34" s="1"/>
      <c r="D34" s="1"/>
      <c r="E34" s="1"/>
      <c r="F34" s="1"/>
      <c r="G34" s="1"/>
      <c r="H34" s="1"/>
      <c r="I34" s="1"/>
      <c r="J34" s="1"/>
      <c r="K34" s="1"/>
      <c r="L34" s="1"/>
      <c r="M34" s="1"/>
      <c r="N34" s="1"/>
      <c r="O34" s="1"/>
      <c r="P34" s="1"/>
      <c r="Q34" s="1"/>
      <c r="R34" s="1"/>
      <c r="S34" s="1"/>
      <c r="T34" s="1"/>
    </row>
    <row r="35" spans="1:20" ht="15.75" customHeight="1" x14ac:dyDescent="0.25">
      <c r="A35" s="1"/>
      <c r="B35" s="1"/>
      <c r="C35" s="1"/>
      <c r="D35" s="1"/>
      <c r="E35" s="1"/>
      <c r="F35" s="1"/>
      <c r="G35" s="1"/>
      <c r="H35" s="1"/>
      <c r="I35" s="1"/>
      <c r="J35" s="1"/>
      <c r="K35" s="1"/>
      <c r="L35" s="1"/>
      <c r="M35" s="1"/>
      <c r="N35" s="1"/>
      <c r="O35" s="1"/>
      <c r="P35" s="1"/>
      <c r="Q35" s="1"/>
      <c r="R35" s="1"/>
      <c r="S35" s="1"/>
      <c r="T35" s="1"/>
    </row>
    <row r="36" spans="1:20" ht="15.75" customHeight="1" x14ac:dyDescent="0.25">
      <c r="A36" s="1"/>
      <c r="B36" s="1"/>
      <c r="C36" s="1"/>
      <c r="D36" s="1"/>
      <c r="E36" s="1"/>
      <c r="F36" s="1"/>
      <c r="G36" s="1"/>
      <c r="H36" s="1"/>
      <c r="I36" s="1"/>
      <c r="J36" s="1"/>
      <c r="K36" s="1"/>
      <c r="L36" s="1"/>
      <c r="M36" s="1"/>
      <c r="N36" s="1"/>
      <c r="O36" s="1"/>
      <c r="P36" s="1"/>
      <c r="Q36" s="1"/>
      <c r="R36" s="1"/>
      <c r="S36" s="1"/>
      <c r="T36" s="1"/>
    </row>
    <row r="37" spans="1:20" ht="15.75" customHeight="1" x14ac:dyDescent="0.25">
      <c r="A37" s="1"/>
      <c r="B37" s="1"/>
      <c r="C37" s="1"/>
      <c r="D37" s="1"/>
      <c r="E37" s="1"/>
      <c r="F37" s="1"/>
      <c r="G37" s="1"/>
      <c r="H37" s="1"/>
      <c r="I37" s="1"/>
      <c r="J37" s="1"/>
      <c r="K37" s="1"/>
      <c r="L37" s="1"/>
      <c r="M37" s="1"/>
      <c r="N37" s="1"/>
      <c r="O37" s="1"/>
      <c r="P37" s="1"/>
      <c r="Q37" s="1"/>
      <c r="R37" s="1"/>
      <c r="S37" s="1"/>
      <c r="T37" s="1"/>
    </row>
    <row r="38" spans="1:20" ht="15.75" customHeight="1" x14ac:dyDescent="0.25">
      <c r="A38" s="1"/>
      <c r="B38" s="1"/>
      <c r="C38" s="1"/>
      <c r="D38" s="1"/>
      <c r="E38" s="1"/>
      <c r="F38" s="1"/>
      <c r="G38" s="1"/>
      <c r="H38" s="1"/>
      <c r="I38" s="1"/>
      <c r="J38" s="1"/>
      <c r="K38" s="1"/>
      <c r="L38" s="1"/>
      <c r="M38" s="1"/>
      <c r="N38" s="1"/>
      <c r="O38" s="1"/>
      <c r="P38" s="1"/>
      <c r="Q38" s="1"/>
      <c r="R38" s="1"/>
      <c r="S38" s="1"/>
      <c r="T38" s="1"/>
    </row>
    <row r="39" spans="1:20" ht="15.75" customHeight="1" x14ac:dyDescent="0.25">
      <c r="A39" s="1"/>
      <c r="B39" s="1"/>
      <c r="C39" s="1"/>
      <c r="D39" s="1"/>
      <c r="E39" s="1"/>
      <c r="F39" s="1"/>
      <c r="G39" s="1"/>
      <c r="H39" s="1"/>
      <c r="I39" s="1"/>
      <c r="J39" s="1"/>
      <c r="K39" s="1"/>
      <c r="L39" s="1"/>
      <c r="M39" s="1"/>
      <c r="N39" s="1"/>
      <c r="O39" s="1"/>
      <c r="P39" s="1"/>
      <c r="Q39" s="1"/>
      <c r="R39" s="1"/>
      <c r="S39" s="1"/>
      <c r="T39" s="1"/>
    </row>
    <row r="40" spans="1:20" ht="15.75" customHeight="1" x14ac:dyDescent="0.25">
      <c r="A40" s="1"/>
      <c r="B40" s="1"/>
      <c r="C40" s="1"/>
      <c r="D40" s="1"/>
      <c r="E40" s="1"/>
      <c r="F40" s="1"/>
      <c r="G40" s="1"/>
      <c r="H40" s="1"/>
      <c r="I40" s="1"/>
      <c r="J40" s="1"/>
      <c r="K40" s="1"/>
      <c r="L40" s="1"/>
      <c r="M40" s="1"/>
      <c r="N40" s="1"/>
      <c r="O40" s="1"/>
      <c r="P40" s="1"/>
      <c r="Q40" s="1"/>
      <c r="R40" s="1"/>
      <c r="S40" s="1"/>
      <c r="T40" s="1"/>
    </row>
    <row r="41" spans="1:20" ht="15.75" customHeight="1" x14ac:dyDescent="0.25">
      <c r="A41" s="1"/>
      <c r="B41" s="1"/>
      <c r="C41" s="1"/>
      <c r="D41" s="1"/>
      <c r="E41" s="1"/>
      <c r="F41" s="1"/>
      <c r="G41" s="1"/>
      <c r="H41" s="1"/>
      <c r="I41" s="1"/>
      <c r="J41" s="1"/>
      <c r="K41" s="1"/>
      <c r="L41" s="1"/>
      <c r="M41" s="1"/>
      <c r="N41" s="1"/>
      <c r="O41" s="1"/>
      <c r="P41" s="1"/>
      <c r="Q41" s="1"/>
      <c r="R41" s="1"/>
      <c r="S41" s="1"/>
      <c r="T41" s="1"/>
    </row>
    <row r="42" spans="1:20" ht="15.75" customHeight="1" x14ac:dyDescent="0.25">
      <c r="A42" s="1"/>
      <c r="B42" s="1"/>
      <c r="C42" s="1"/>
      <c r="D42" s="1"/>
      <c r="E42" s="1"/>
      <c r="F42" s="1"/>
      <c r="G42" s="1"/>
      <c r="H42" s="1"/>
      <c r="I42" s="1"/>
      <c r="J42" s="1"/>
      <c r="K42" s="1"/>
      <c r="L42" s="1"/>
      <c r="M42" s="1"/>
      <c r="N42" s="1"/>
      <c r="O42" s="1"/>
      <c r="P42" s="1"/>
      <c r="Q42" s="1"/>
      <c r="R42" s="1"/>
      <c r="S42" s="1"/>
      <c r="T42" s="1"/>
    </row>
    <row r="43" spans="1:20" ht="15.75" customHeight="1" x14ac:dyDescent="0.25">
      <c r="A43" s="1"/>
      <c r="B43" s="1"/>
      <c r="C43" s="1"/>
      <c r="D43" s="1"/>
      <c r="E43" s="1"/>
      <c r="F43" s="1"/>
      <c r="G43" s="1"/>
      <c r="H43" s="1"/>
      <c r="I43" s="1"/>
      <c r="J43" s="1"/>
      <c r="K43" s="1"/>
      <c r="L43" s="1"/>
      <c r="M43" s="1"/>
      <c r="N43" s="1"/>
      <c r="O43" s="1"/>
      <c r="P43" s="1"/>
      <c r="Q43" s="1"/>
      <c r="R43" s="1"/>
      <c r="S43" s="1"/>
      <c r="T43" s="1"/>
    </row>
    <row r="44" spans="1:20" ht="15.75" customHeight="1" x14ac:dyDescent="0.25">
      <c r="A44" s="1"/>
      <c r="B44" s="1"/>
      <c r="C44" s="1"/>
      <c r="D44" s="1"/>
      <c r="E44" s="1"/>
      <c r="F44" s="1"/>
      <c r="G44" s="1"/>
      <c r="H44" s="1"/>
      <c r="I44" s="1"/>
      <c r="J44" s="1"/>
      <c r="K44" s="1"/>
      <c r="L44" s="1"/>
      <c r="M44" s="1"/>
      <c r="N44" s="1"/>
      <c r="O44" s="1"/>
      <c r="P44" s="1"/>
      <c r="Q44" s="1"/>
      <c r="R44" s="1"/>
      <c r="S44" s="1"/>
      <c r="T44" s="1"/>
    </row>
    <row r="45" spans="1:20" ht="15.75" customHeight="1" x14ac:dyDescent="0.25">
      <c r="A45" s="1"/>
      <c r="B45" s="1"/>
      <c r="C45" s="1"/>
      <c r="D45" s="1"/>
      <c r="E45" s="1"/>
      <c r="F45" s="1"/>
      <c r="G45" s="1"/>
      <c r="H45" s="1"/>
      <c r="I45" s="1"/>
      <c r="J45" s="1"/>
      <c r="K45" s="1"/>
      <c r="L45" s="1"/>
      <c r="M45" s="1"/>
      <c r="N45" s="1"/>
      <c r="O45" s="1"/>
      <c r="P45" s="1"/>
      <c r="Q45" s="1"/>
      <c r="R45" s="1"/>
      <c r="S45" s="1"/>
      <c r="T45" s="1"/>
    </row>
    <row r="46" spans="1:20" ht="15.75" customHeight="1" x14ac:dyDescent="0.25">
      <c r="A46" s="1"/>
      <c r="B46" s="1"/>
      <c r="C46" s="1"/>
      <c r="D46" s="1"/>
      <c r="E46" s="1"/>
      <c r="F46" s="1"/>
      <c r="G46" s="1"/>
      <c r="H46" s="1"/>
      <c r="I46" s="1"/>
      <c r="J46" s="1"/>
      <c r="K46" s="1"/>
      <c r="L46" s="1"/>
      <c r="M46" s="1"/>
      <c r="N46" s="1"/>
      <c r="O46" s="1"/>
      <c r="P46" s="1"/>
      <c r="Q46" s="1"/>
      <c r="R46" s="1"/>
      <c r="S46" s="1"/>
      <c r="T46" s="1"/>
    </row>
    <row r="47" spans="1:20" ht="15.75" customHeight="1" x14ac:dyDescent="0.25">
      <c r="A47" s="1"/>
      <c r="B47" s="1"/>
      <c r="C47" s="1"/>
      <c r="D47" s="1"/>
      <c r="E47" s="1"/>
      <c r="F47" s="1"/>
      <c r="G47" s="1"/>
      <c r="H47" s="1"/>
      <c r="I47" s="1"/>
      <c r="J47" s="1"/>
      <c r="K47" s="1"/>
      <c r="L47" s="1"/>
      <c r="M47" s="1"/>
      <c r="N47" s="1"/>
      <c r="O47" s="1"/>
      <c r="P47" s="1"/>
      <c r="Q47" s="1"/>
      <c r="R47" s="1"/>
      <c r="S47" s="1"/>
      <c r="T47" s="1"/>
    </row>
    <row r="48" spans="1:20" ht="15.75" customHeight="1" x14ac:dyDescent="0.25">
      <c r="A48" s="1"/>
      <c r="B48" s="1"/>
      <c r="C48" s="1"/>
      <c r="D48" s="1"/>
      <c r="E48" s="1"/>
      <c r="F48" s="1"/>
      <c r="G48" s="1"/>
      <c r="H48" s="1"/>
      <c r="I48" s="1"/>
      <c r="J48" s="1"/>
      <c r="K48" s="1"/>
      <c r="L48" s="1"/>
      <c r="M48" s="1"/>
      <c r="N48" s="1"/>
      <c r="O48" s="1"/>
      <c r="P48" s="1"/>
      <c r="Q48" s="1"/>
      <c r="R48" s="1"/>
      <c r="S48" s="1"/>
      <c r="T48" s="1"/>
    </row>
    <row r="49" spans="1:20" ht="15.75" customHeight="1" x14ac:dyDescent="0.25">
      <c r="A49" s="1"/>
      <c r="B49" s="1"/>
      <c r="C49" s="1"/>
      <c r="D49" s="1"/>
      <c r="E49" s="1"/>
      <c r="F49" s="1"/>
      <c r="G49" s="1"/>
      <c r="H49" s="1"/>
      <c r="I49" s="1"/>
      <c r="J49" s="1"/>
      <c r="K49" s="1"/>
      <c r="L49" s="1"/>
      <c r="M49" s="1"/>
      <c r="N49" s="1"/>
      <c r="O49" s="1"/>
      <c r="P49" s="1"/>
      <c r="Q49" s="1"/>
      <c r="R49" s="1"/>
      <c r="S49" s="1"/>
      <c r="T49" s="1"/>
    </row>
    <row r="50" spans="1:20" ht="15.75" customHeight="1" x14ac:dyDescent="0.25">
      <c r="A50" s="1"/>
      <c r="B50" s="1"/>
      <c r="C50" s="1"/>
      <c r="D50" s="1"/>
      <c r="E50" s="1"/>
      <c r="F50" s="1"/>
      <c r="G50" s="1"/>
      <c r="H50" s="1"/>
      <c r="I50" s="1"/>
      <c r="J50" s="1"/>
      <c r="K50" s="1"/>
      <c r="L50" s="1"/>
      <c r="M50" s="1"/>
      <c r="N50" s="1"/>
      <c r="O50" s="1"/>
      <c r="P50" s="1"/>
      <c r="Q50" s="1"/>
      <c r="R50" s="1"/>
      <c r="S50" s="1"/>
      <c r="T50" s="1"/>
    </row>
    <row r="51" spans="1:20" ht="15.75" customHeight="1" x14ac:dyDescent="0.25">
      <c r="A51" s="1"/>
      <c r="B51" s="1"/>
      <c r="C51" s="1"/>
      <c r="D51" s="1"/>
      <c r="E51" s="1"/>
      <c r="F51" s="1"/>
      <c r="G51" s="1"/>
      <c r="H51" s="1"/>
      <c r="I51" s="1"/>
      <c r="J51" s="1"/>
      <c r="K51" s="1"/>
      <c r="L51" s="1"/>
      <c r="M51" s="1"/>
      <c r="N51" s="1"/>
      <c r="O51" s="1"/>
      <c r="P51" s="1"/>
      <c r="Q51" s="1"/>
      <c r="R51" s="1"/>
      <c r="S51" s="1"/>
      <c r="T51" s="1"/>
    </row>
    <row r="52" spans="1:20" ht="15.75" customHeight="1" x14ac:dyDescent="0.25">
      <c r="A52" s="1"/>
      <c r="B52" s="1"/>
      <c r="C52" s="1"/>
      <c r="D52" s="1"/>
      <c r="E52" s="1"/>
      <c r="F52" s="1"/>
      <c r="G52" s="1"/>
      <c r="H52" s="1"/>
      <c r="I52" s="1"/>
      <c r="J52" s="1"/>
      <c r="K52" s="1"/>
      <c r="L52" s="1"/>
      <c r="M52" s="1"/>
      <c r="N52" s="1"/>
      <c r="O52" s="1"/>
      <c r="P52" s="1"/>
      <c r="Q52" s="1"/>
      <c r="R52" s="1"/>
      <c r="S52" s="1"/>
      <c r="T52" s="1"/>
    </row>
    <row r="53" spans="1:20" ht="15.75" customHeight="1" x14ac:dyDescent="0.25">
      <c r="A53" s="1"/>
      <c r="B53" s="1"/>
      <c r="C53" s="1"/>
      <c r="D53" s="1"/>
      <c r="E53" s="1"/>
      <c r="F53" s="1"/>
      <c r="G53" s="1"/>
      <c r="H53" s="1"/>
      <c r="I53" s="1"/>
      <c r="J53" s="1"/>
      <c r="K53" s="1"/>
      <c r="L53" s="1"/>
      <c r="M53" s="1"/>
      <c r="N53" s="1"/>
      <c r="O53" s="1"/>
      <c r="P53" s="1"/>
      <c r="Q53" s="1"/>
      <c r="R53" s="1"/>
      <c r="S53" s="1"/>
      <c r="T53" s="1"/>
    </row>
    <row r="54" spans="1:20" ht="15.75" customHeight="1" x14ac:dyDescent="0.25">
      <c r="A54" s="1"/>
      <c r="B54" s="1"/>
      <c r="C54" s="1"/>
      <c r="D54" s="1"/>
      <c r="E54" s="1"/>
      <c r="F54" s="1"/>
      <c r="G54" s="1"/>
      <c r="H54" s="1"/>
      <c r="I54" s="1"/>
      <c r="J54" s="1"/>
      <c r="K54" s="1"/>
      <c r="L54" s="1"/>
      <c r="M54" s="1"/>
      <c r="N54" s="1"/>
      <c r="O54" s="1"/>
      <c r="P54" s="1"/>
      <c r="Q54" s="1"/>
      <c r="R54" s="1"/>
      <c r="S54" s="1"/>
      <c r="T54" s="1"/>
    </row>
    <row r="55" spans="1:20" ht="15.75" customHeight="1" x14ac:dyDescent="0.25">
      <c r="A55" s="1"/>
      <c r="B55" s="1"/>
      <c r="C55" s="1"/>
      <c r="D55" s="1"/>
      <c r="E55" s="1"/>
      <c r="F55" s="1"/>
      <c r="G55" s="1"/>
      <c r="H55" s="1"/>
      <c r="I55" s="1"/>
      <c r="J55" s="1"/>
      <c r="K55" s="1"/>
      <c r="L55" s="1"/>
      <c r="M55" s="1"/>
      <c r="N55" s="1"/>
      <c r="O55" s="1"/>
      <c r="P55" s="1"/>
      <c r="Q55" s="1"/>
      <c r="R55" s="1"/>
      <c r="S55" s="1"/>
      <c r="T55" s="1"/>
    </row>
    <row r="56" spans="1:20" ht="15.75" customHeight="1" x14ac:dyDescent="0.25">
      <c r="A56" s="1"/>
      <c r="B56" s="1"/>
      <c r="C56" s="1"/>
      <c r="D56" s="1"/>
      <c r="E56" s="1"/>
      <c r="F56" s="1"/>
      <c r="G56" s="1"/>
      <c r="H56" s="1"/>
      <c r="I56" s="1"/>
      <c r="J56" s="1"/>
      <c r="K56" s="1"/>
      <c r="L56" s="1"/>
      <c r="M56" s="1"/>
      <c r="N56" s="1"/>
      <c r="O56" s="1"/>
      <c r="P56" s="1"/>
      <c r="Q56" s="1"/>
      <c r="R56" s="1"/>
      <c r="S56" s="1"/>
      <c r="T56" s="1"/>
    </row>
    <row r="57" spans="1:20" ht="15.75" customHeight="1" x14ac:dyDescent="0.25">
      <c r="A57" s="1"/>
      <c r="B57" s="1"/>
      <c r="C57" s="1"/>
      <c r="D57" s="1"/>
      <c r="E57" s="1"/>
      <c r="F57" s="1"/>
      <c r="G57" s="1"/>
      <c r="H57" s="1"/>
      <c r="I57" s="1"/>
      <c r="J57" s="1"/>
      <c r="K57" s="1"/>
      <c r="L57" s="1"/>
      <c r="M57" s="1"/>
      <c r="N57" s="1"/>
      <c r="O57" s="1"/>
      <c r="P57" s="1"/>
      <c r="Q57" s="1"/>
      <c r="R57" s="1"/>
      <c r="S57" s="1"/>
      <c r="T57" s="1"/>
    </row>
    <row r="58" spans="1:20" ht="15.75" customHeight="1" x14ac:dyDescent="0.25">
      <c r="A58" s="1"/>
      <c r="B58" s="1"/>
      <c r="C58" s="1"/>
      <c r="D58" s="1"/>
      <c r="E58" s="1"/>
      <c r="F58" s="1"/>
      <c r="G58" s="1"/>
      <c r="H58" s="1"/>
      <c r="I58" s="1"/>
      <c r="J58" s="1"/>
      <c r="K58" s="1"/>
      <c r="L58" s="1"/>
      <c r="M58" s="1"/>
      <c r="N58" s="1"/>
      <c r="O58" s="1"/>
      <c r="P58" s="1"/>
      <c r="Q58" s="1"/>
      <c r="R58" s="1"/>
      <c r="S58" s="1"/>
      <c r="T58" s="1"/>
    </row>
    <row r="59" spans="1:20" ht="15.75" customHeight="1" x14ac:dyDescent="0.25">
      <c r="A59" s="1"/>
      <c r="B59" s="1"/>
      <c r="C59" s="1"/>
      <c r="D59" s="1"/>
      <c r="E59" s="1"/>
      <c r="F59" s="1"/>
      <c r="G59" s="1"/>
      <c r="H59" s="1"/>
      <c r="I59" s="1"/>
      <c r="J59" s="1"/>
      <c r="K59" s="1"/>
      <c r="L59" s="1"/>
      <c r="M59" s="1"/>
      <c r="N59" s="1"/>
      <c r="O59" s="1"/>
      <c r="P59" s="1"/>
      <c r="Q59" s="1"/>
      <c r="R59" s="1"/>
      <c r="S59" s="1"/>
      <c r="T59" s="1"/>
    </row>
    <row r="60" spans="1:20" ht="15.75" customHeight="1" x14ac:dyDescent="0.25">
      <c r="A60" s="1"/>
      <c r="B60" s="1"/>
      <c r="C60" s="1"/>
      <c r="D60" s="1"/>
      <c r="E60" s="1"/>
      <c r="F60" s="1"/>
      <c r="G60" s="1"/>
      <c r="H60" s="1"/>
      <c r="I60" s="1"/>
      <c r="J60" s="1"/>
      <c r="K60" s="1"/>
      <c r="L60" s="1"/>
      <c r="M60" s="1"/>
      <c r="N60" s="1"/>
      <c r="O60" s="1"/>
      <c r="P60" s="1"/>
      <c r="Q60" s="1"/>
      <c r="R60" s="1"/>
      <c r="S60" s="1"/>
      <c r="T60" s="1"/>
    </row>
    <row r="61" spans="1:20" ht="15.75" customHeight="1" x14ac:dyDescent="0.25">
      <c r="A61" s="1"/>
      <c r="B61" s="1"/>
      <c r="C61" s="1"/>
      <c r="D61" s="1"/>
      <c r="E61" s="1"/>
      <c r="F61" s="1"/>
      <c r="G61" s="1"/>
      <c r="H61" s="1"/>
      <c r="I61" s="1"/>
      <c r="J61" s="1"/>
      <c r="K61" s="1"/>
      <c r="L61" s="1"/>
      <c r="M61" s="1"/>
      <c r="N61" s="1"/>
      <c r="O61" s="1"/>
      <c r="P61" s="1"/>
      <c r="Q61" s="1"/>
      <c r="R61" s="1"/>
      <c r="S61" s="1"/>
      <c r="T61" s="1"/>
    </row>
    <row r="62" spans="1:20" ht="15.75" customHeight="1" x14ac:dyDescent="0.25">
      <c r="A62" s="1"/>
      <c r="B62" s="1"/>
      <c r="C62" s="1"/>
      <c r="D62" s="1"/>
      <c r="E62" s="1"/>
      <c r="F62" s="1"/>
      <c r="G62" s="1"/>
      <c r="H62" s="1"/>
      <c r="I62" s="1"/>
      <c r="J62" s="1"/>
      <c r="K62" s="1"/>
      <c r="L62" s="1"/>
      <c r="M62" s="1"/>
      <c r="N62" s="1"/>
      <c r="O62" s="1"/>
      <c r="P62" s="1"/>
      <c r="Q62" s="1"/>
      <c r="R62" s="1"/>
      <c r="S62" s="1"/>
      <c r="T62" s="1"/>
    </row>
    <row r="63" spans="1:20" ht="15.75" customHeight="1" x14ac:dyDescent="0.25">
      <c r="A63" s="1"/>
      <c r="B63" s="1"/>
      <c r="C63" s="1"/>
      <c r="D63" s="1"/>
      <c r="E63" s="1"/>
      <c r="F63" s="1"/>
      <c r="G63" s="1"/>
      <c r="H63" s="1"/>
      <c r="I63" s="1"/>
      <c r="J63" s="1"/>
      <c r="K63" s="1"/>
      <c r="L63" s="1"/>
      <c r="M63" s="1"/>
      <c r="N63" s="1"/>
      <c r="O63" s="1"/>
      <c r="P63" s="1"/>
      <c r="Q63" s="1"/>
      <c r="R63" s="1"/>
      <c r="S63" s="1"/>
      <c r="T63" s="1"/>
    </row>
    <row r="64" spans="1:20" ht="15.75" customHeight="1" x14ac:dyDescent="0.25">
      <c r="A64" s="1"/>
      <c r="B64" s="1"/>
      <c r="C64" s="1"/>
      <c r="D64" s="1"/>
      <c r="E64" s="1"/>
      <c r="F64" s="1"/>
      <c r="G64" s="1"/>
      <c r="H64" s="1"/>
      <c r="I64" s="1"/>
      <c r="J64" s="1"/>
      <c r="K64" s="1"/>
      <c r="L64" s="1"/>
      <c r="M64" s="1"/>
      <c r="N64" s="1"/>
      <c r="O64" s="1"/>
      <c r="P64" s="1"/>
      <c r="Q64" s="1"/>
      <c r="R64" s="1"/>
      <c r="S64" s="1"/>
      <c r="T64" s="1"/>
    </row>
    <row r="65" spans="1:20" ht="15.75" customHeight="1" x14ac:dyDescent="0.25">
      <c r="A65" s="1"/>
      <c r="B65" s="1"/>
      <c r="C65" s="1"/>
      <c r="D65" s="1"/>
      <c r="E65" s="1"/>
      <c r="F65" s="1"/>
      <c r="G65" s="1"/>
      <c r="H65" s="1"/>
      <c r="I65" s="1"/>
      <c r="J65" s="1"/>
      <c r="K65" s="1"/>
      <c r="L65" s="1"/>
      <c r="M65" s="1"/>
      <c r="N65" s="1"/>
      <c r="O65" s="1"/>
      <c r="P65" s="1"/>
      <c r="Q65" s="1"/>
      <c r="R65" s="1"/>
      <c r="S65" s="1"/>
      <c r="T65" s="1"/>
    </row>
    <row r="66" spans="1:20" ht="15.75" customHeight="1" x14ac:dyDescent="0.25">
      <c r="A66" s="1"/>
      <c r="B66" s="1"/>
      <c r="C66" s="1"/>
      <c r="D66" s="1"/>
      <c r="E66" s="1"/>
      <c r="F66" s="1"/>
      <c r="G66" s="1"/>
      <c r="H66" s="1"/>
      <c r="I66" s="1"/>
      <c r="J66" s="1"/>
      <c r="K66" s="1"/>
      <c r="L66" s="1"/>
      <c r="M66" s="1"/>
      <c r="N66" s="1"/>
      <c r="O66" s="1"/>
      <c r="P66" s="1"/>
      <c r="Q66" s="1"/>
      <c r="R66" s="1"/>
      <c r="S66" s="1"/>
      <c r="T66" s="1"/>
    </row>
    <row r="67" spans="1:20" ht="15.75" customHeight="1" x14ac:dyDescent="0.25">
      <c r="A67" s="1"/>
      <c r="B67" s="1"/>
      <c r="C67" s="1"/>
      <c r="D67" s="1"/>
      <c r="E67" s="1"/>
      <c r="F67" s="1"/>
      <c r="G67" s="1"/>
      <c r="H67" s="1"/>
      <c r="I67" s="1"/>
      <c r="J67" s="1"/>
      <c r="K67" s="1"/>
      <c r="L67" s="1"/>
      <c r="M67" s="1"/>
      <c r="N67" s="1"/>
      <c r="O67" s="1"/>
      <c r="P67" s="1"/>
      <c r="Q67" s="1"/>
      <c r="R67" s="1"/>
      <c r="S67" s="1"/>
      <c r="T67" s="1"/>
    </row>
    <row r="68" spans="1:20" ht="15.75" customHeight="1" x14ac:dyDescent="0.25">
      <c r="A68" s="1"/>
      <c r="B68" s="1"/>
      <c r="C68" s="1"/>
      <c r="D68" s="1"/>
      <c r="E68" s="1"/>
      <c r="F68" s="1"/>
      <c r="G68" s="1"/>
      <c r="H68" s="1"/>
      <c r="I68" s="1"/>
      <c r="J68" s="1"/>
      <c r="K68" s="1"/>
      <c r="L68" s="1"/>
      <c r="M68" s="1"/>
      <c r="N68" s="1"/>
      <c r="O68" s="1"/>
      <c r="P68" s="1"/>
      <c r="Q68" s="1"/>
      <c r="R68" s="1"/>
      <c r="S68" s="1"/>
      <c r="T68" s="1"/>
    </row>
    <row r="69" spans="1:20" ht="15.75" customHeight="1" x14ac:dyDescent="0.25">
      <c r="A69" s="1"/>
      <c r="B69" s="1"/>
      <c r="C69" s="1"/>
      <c r="D69" s="1"/>
      <c r="E69" s="1"/>
      <c r="F69" s="1"/>
      <c r="G69" s="1"/>
      <c r="H69" s="1"/>
      <c r="I69" s="1"/>
      <c r="J69" s="1"/>
      <c r="K69" s="1"/>
      <c r="L69" s="1"/>
      <c r="M69" s="1"/>
      <c r="N69" s="1"/>
      <c r="O69" s="1"/>
      <c r="P69" s="1"/>
      <c r="Q69" s="1"/>
      <c r="R69" s="1"/>
      <c r="S69" s="1"/>
      <c r="T69" s="1"/>
    </row>
    <row r="70" spans="1:20" ht="15.75" customHeight="1" x14ac:dyDescent="0.25">
      <c r="A70" s="1"/>
      <c r="B70" s="1"/>
      <c r="C70" s="1"/>
      <c r="D70" s="1"/>
      <c r="E70" s="1"/>
      <c r="F70" s="1"/>
      <c r="G70" s="1"/>
      <c r="H70" s="1"/>
      <c r="I70" s="1"/>
      <c r="J70" s="1"/>
      <c r="K70" s="1"/>
      <c r="L70" s="1"/>
      <c r="M70" s="1"/>
      <c r="N70" s="1"/>
      <c r="O70" s="1"/>
      <c r="P70" s="1"/>
      <c r="Q70" s="1"/>
      <c r="R70" s="1"/>
      <c r="S70" s="1"/>
      <c r="T70" s="1"/>
    </row>
    <row r="71" spans="1:20" ht="15.75" customHeight="1" x14ac:dyDescent="0.25">
      <c r="A71" s="1"/>
      <c r="B71" s="1"/>
      <c r="C71" s="1"/>
      <c r="D71" s="1"/>
      <c r="E71" s="1"/>
      <c r="F71" s="1"/>
      <c r="G71" s="1"/>
      <c r="H71" s="1"/>
      <c r="I71" s="1"/>
      <c r="J71" s="1"/>
      <c r="K71" s="1"/>
      <c r="L71" s="1"/>
      <c r="M71" s="1"/>
      <c r="N71" s="1"/>
      <c r="O71" s="1"/>
      <c r="P71" s="1"/>
      <c r="Q71" s="1"/>
      <c r="R71" s="1"/>
      <c r="S71" s="1"/>
      <c r="T71" s="1"/>
    </row>
    <row r="72" spans="1:20" ht="15.75" customHeight="1" x14ac:dyDescent="0.25">
      <c r="A72" s="1"/>
      <c r="B72" s="1"/>
      <c r="C72" s="1"/>
      <c r="D72" s="1"/>
      <c r="E72" s="1"/>
      <c r="F72" s="1"/>
      <c r="G72" s="1"/>
      <c r="H72" s="1"/>
      <c r="I72" s="1"/>
      <c r="J72" s="1"/>
      <c r="K72" s="1"/>
      <c r="L72" s="1"/>
      <c r="M72" s="1"/>
      <c r="N72" s="1"/>
      <c r="O72" s="1"/>
      <c r="P72" s="1"/>
      <c r="Q72" s="1"/>
      <c r="R72" s="1"/>
      <c r="S72" s="1"/>
      <c r="T72" s="1"/>
    </row>
    <row r="73" spans="1:20" ht="15.75" customHeight="1" x14ac:dyDescent="0.25">
      <c r="A73" s="1"/>
      <c r="B73" s="1"/>
      <c r="C73" s="1"/>
      <c r="D73" s="1"/>
      <c r="E73" s="1"/>
      <c r="F73" s="1"/>
      <c r="G73" s="1"/>
      <c r="H73" s="1"/>
      <c r="I73" s="1"/>
      <c r="J73" s="1"/>
      <c r="K73" s="1"/>
      <c r="L73" s="1"/>
      <c r="M73" s="1"/>
      <c r="N73" s="1"/>
      <c r="O73" s="1"/>
      <c r="P73" s="1"/>
      <c r="Q73" s="1"/>
      <c r="R73" s="1"/>
      <c r="S73" s="1"/>
      <c r="T73" s="1"/>
    </row>
    <row r="74" spans="1:20" ht="15.75" customHeight="1" x14ac:dyDescent="0.25">
      <c r="A74" s="1"/>
      <c r="B74" s="1"/>
      <c r="C74" s="1"/>
      <c r="D74" s="1"/>
      <c r="E74" s="1"/>
      <c r="F74" s="1"/>
      <c r="G74" s="1"/>
      <c r="H74" s="1"/>
      <c r="I74" s="1"/>
      <c r="J74" s="1"/>
      <c r="K74" s="1"/>
      <c r="L74" s="1"/>
      <c r="M74" s="1"/>
      <c r="N74" s="1"/>
      <c r="O74" s="1"/>
      <c r="P74" s="1"/>
      <c r="Q74" s="1"/>
      <c r="R74" s="1"/>
      <c r="S74" s="1"/>
      <c r="T74" s="1"/>
    </row>
    <row r="75" spans="1:20" ht="15.75" customHeight="1" x14ac:dyDescent="0.25">
      <c r="A75" s="1"/>
      <c r="B75" s="1"/>
      <c r="C75" s="1"/>
      <c r="D75" s="1"/>
      <c r="E75" s="1"/>
      <c r="F75" s="1"/>
      <c r="G75" s="1"/>
      <c r="H75" s="1"/>
      <c r="I75" s="1"/>
      <c r="J75" s="1"/>
      <c r="K75" s="1"/>
      <c r="L75" s="1"/>
      <c r="M75" s="1"/>
      <c r="N75" s="1"/>
      <c r="O75" s="1"/>
      <c r="P75" s="1"/>
      <c r="Q75" s="1"/>
      <c r="R75" s="1"/>
      <c r="S75" s="1"/>
      <c r="T75" s="1"/>
    </row>
    <row r="76" spans="1:20" ht="15.75" customHeight="1" x14ac:dyDescent="0.25">
      <c r="A76" s="1"/>
      <c r="B76" s="1"/>
      <c r="C76" s="1"/>
      <c r="D76" s="1"/>
      <c r="E76" s="1"/>
      <c r="F76" s="1"/>
      <c r="G76" s="1"/>
      <c r="H76" s="1"/>
      <c r="I76" s="1"/>
      <c r="J76" s="1"/>
      <c r="K76" s="1"/>
      <c r="L76" s="1"/>
      <c r="M76" s="1"/>
      <c r="N76" s="1"/>
      <c r="O76" s="1"/>
      <c r="P76" s="1"/>
      <c r="Q76" s="1"/>
      <c r="R76" s="1"/>
      <c r="S76" s="1"/>
      <c r="T76" s="1"/>
    </row>
    <row r="77" spans="1:20" ht="15.75" customHeight="1" x14ac:dyDescent="0.25">
      <c r="A77" s="1"/>
      <c r="B77" s="1"/>
      <c r="C77" s="1"/>
      <c r="D77" s="1"/>
      <c r="E77" s="1"/>
      <c r="F77" s="1"/>
      <c r="G77" s="1"/>
      <c r="H77" s="1"/>
      <c r="I77" s="1"/>
      <c r="J77" s="1"/>
      <c r="K77" s="1"/>
      <c r="L77" s="1"/>
      <c r="M77" s="1"/>
      <c r="N77" s="1"/>
      <c r="O77" s="1"/>
      <c r="P77" s="1"/>
      <c r="Q77" s="1"/>
      <c r="R77" s="1"/>
      <c r="S77" s="1"/>
      <c r="T77" s="1"/>
    </row>
    <row r="78" spans="1:20" ht="15.75" customHeight="1" x14ac:dyDescent="0.25">
      <c r="A78" s="1"/>
      <c r="B78" s="1"/>
      <c r="C78" s="1"/>
      <c r="D78" s="1"/>
      <c r="E78" s="1"/>
      <c r="F78" s="1"/>
      <c r="G78" s="1"/>
      <c r="H78" s="1"/>
      <c r="I78" s="1"/>
      <c r="J78" s="1"/>
      <c r="K78" s="1"/>
      <c r="L78" s="1"/>
      <c r="M78" s="1"/>
      <c r="N78" s="1"/>
      <c r="O78" s="1"/>
      <c r="P78" s="1"/>
      <c r="Q78" s="1"/>
      <c r="R78" s="1"/>
      <c r="S78" s="1"/>
      <c r="T78" s="1"/>
    </row>
    <row r="79" spans="1:20" ht="15.75" customHeight="1" x14ac:dyDescent="0.25">
      <c r="A79" s="1"/>
      <c r="B79" s="1"/>
      <c r="C79" s="1"/>
      <c r="D79" s="1"/>
      <c r="E79" s="1"/>
      <c r="F79" s="1"/>
      <c r="G79" s="1"/>
      <c r="H79" s="1"/>
      <c r="I79" s="1"/>
      <c r="J79" s="1"/>
      <c r="K79" s="1"/>
      <c r="L79" s="1"/>
      <c r="M79" s="1"/>
      <c r="N79" s="1"/>
      <c r="O79" s="1"/>
      <c r="P79" s="1"/>
      <c r="Q79" s="1"/>
      <c r="R79" s="1"/>
      <c r="S79" s="1"/>
      <c r="T79" s="1"/>
    </row>
    <row r="80" spans="1:20" ht="15.75" customHeight="1" x14ac:dyDescent="0.25">
      <c r="A80" s="1"/>
      <c r="B80" s="1"/>
      <c r="C80" s="1"/>
      <c r="D80" s="1"/>
      <c r="E80" s="1"/>
      <c r="F80" s="1"/>
      <c r="G80" s="1"/>
      <c r="H80" s="1"/>
      <c r="I80" s="1"/>
      <c r="J80" s="1"/>
      <c r="K80" s="1"/>
      <c r="L80" s="1"/>
      <c r="M80" s="1"/>
      <c r="N80" s="1"/>
      <c r="O80" s="1"/>
      <c r="P80" s="1"/>
      <c r="Q80" s="1"/>
      <c r="R80" s="1"/>
      <c r="S80" s="1"/>
      <c r="T80" s="1"/>
    </row>
    <row r="81" spans="1:20" ht="15.75" customHeight="1" x14ac:dyDescent="0.25">
      <c r="A81" s="1"/>
      <c r="B81" s="1"/>
      <c r="C81" s="1"/>
      <c r="D81" s="1"/>
      <c r="E81" s="1"/>
      <c r="F81" s="1"/>
      <c r="G81" s="1"/>
      <c r="H81" s="1"/>
      <c r="I81" s="1"/>
      <c r="J81" s="1"/>
      <c r="K81" s="1"/>
      <c r="L81" s="1"/>
      <c r="M81" s="1"/>
      <c r="N81" s="1"/>
      <c r="O81" s="1"/>
      <c r="P81" s="1"/>
      <c r="Q81" s="1"/>
      <c r="R81" s="1"/>
      <c r="S81" s="1"/>
      <c r="T81" s="1"/>
    </row>
    <row r="82" spans="1:20" ht="15.75" customHeight="1" x14ac:dyDescent="0.25">
      <c r="A82" s="1"/>
      <c r="B82" s="1"/>
      <c r="C82" s="1"/>
      <c r="D82" s="1"/>
      <c r="E82" s="1"/>
      <c r="F82" s="1"/>
      <c r="G82" s="1"/>
      <c r="H82" s="1"/>
      <c r="I82" s="1"/>
      <c r="J82" s="1"/>
      <c r="K82" s="1"/>
      <c r="L82" s="1"/>
      <c r="M82" s="1"/>
      <c r="N82" s="1"/>
      <c r="O82" s="1"/>
      <c r="P82" s="1"/>
      <c r="Q82" s="1"/>
      <c r="R82" s="1"/>
      <c r="S82" s="1"/>
      <c r="T82" s="1"/>
    </row>
    <row r="83" spans="1:20" ht="15.75" customHeight="1" x14ac:dyDescent="0.25">
      <c r="A83" s="1"/>
      <c r="B83" s="1"/>
      <c r="C83" s="1"/>
      <c r="D83" s="1"/>
      <c r="E83" s="1"/>
      <c r="F83" s="1"/>
      <c r="G83" s="1"/>
      <c r="H83" s="1"/>
      <c r="I83" s="1"/>
      <c r="J83" s="1"/>
      <c r="K83" s="1"/>
      <c r="L83" s="1"/>
      <c r="M83" s="1"/>
      <c r="N83" s="1"/>
      <c r="O83" s="1"/>
      <c r="P83" s="1"/>
      <c r="Q83" s="1"/>
      <c r="R83" s="1"/>
      <c r="S83" s="1"/>
      <c r="T83" s="1"/>
    </row>
    <row r="84" spans="1:20" ht="15.75" customHeight="1" x14ac:dyDescent="0.25">
      <c r="A84" s="1"/>
      <c r="B84" s="1"/>
      <c r="C84" s="1"/>
      <c r="D84" s="1"/>
      <c r="E84" s="1"/>
      <c r="F84" s="1"/>
      <c r="G84" s="1"/>
      <c r="H84" s="1"/>
      <c r="I84" s="1"/>
      <c r="J84" s="1"/>
      <c r="K84" s="1"/>
      <c r="L84" s="1"/>
      <c r="M84" s="1"/>
      <c r="N84" s="1"/>
      <c r="O84" s="1"/>
      <c r="P84" s="1"/>
      <c r="Q84" s="1"/>
      <c r="R84" s="1"/>
      <c r="S84" s="1"/>
      <c r="T84" s="1"/>
    </row>
    <row r="85" spans="1:20" ht="15.75" customHeight="1" x14ac:dyDescent="0.25">
      <c r="A85" s="1"/>
      <c r="B85" s="1"/>
      <c r="C85" s="1"/>
      <c r="D85" s="1"/>
      <c r="E85" s="1"/>
      <c r="F85" s="1"/>
      <c r="G85" s="1"/>
      <c r="H85" s="1"/>
      <c r="I85" s="1"/>
      <c r="J85" s="1"/>
      <c r="K85" s="1"/>
      <c r="L85" s="1"/>
      <c r="M85" s="1"/>
      <c r="N85" s="1"/>
      <c r="O85" s="1"/>
      <c r="P85" s="1"/>
      <c r="Q85" s="1"/>
      <c r="R85" s="1"/>
      <c r="S85" s="1"/>
      <c r="T85" s="1"/>
    </row>
    <row r="86" spans="1:20" ht="15.75" customHeight="1" x14ac:dyDescent="0.25">
      <c r="A86" s="1"/>
      <c r="B86" s="1"/>
      <c r="C86" s="1"/>
      <c r="D86" s="1"/>
      <c r="E86" s="1"/>
      <c r="F86" s="1"/>
      <c r="G86" s="1"/>
      <c r="H86" s="1"/>
      <c r="I86" s="1"/>
      <c r="J86" s="1"/>
      <c r="K86" s="1"/>
      <c r="L86" s="1"/>
      <c r="M86" s="1"/>
      <c r="N86" s="1"/>
      <c r="O86" s="1"/>
      <c r="P86" s="1"/>
      <c r="Q86" s="1"/>
      <c r="R86" s="1"/>
      <c r="S86" s="1"/>
      <c r="T86" s="1"/>
    </row>
    <row r="87" spans="1:20" ht="15.75" customHeight="1" x14ac:dyDescent="0.25">
      <c r="A87" s="1"/>
      <c r="B87" s="1"/>
      <c r="C87" s="1"/>
      <c r="D87" s="1"/>
      <c r="E87" s="1"/>
      <c r="F87" s="1"/>
      <c r="G87" s="1"/>
      <c r="H87" s="1"/>
      <c r="I87" s="1"/>
      <c r="J87" s="1"/>
      <c r="K87" s="1"/>
      <c r="L87" s="1"/>
      <c r="M87" s="1"/>
      <c r="N87" s="1"/>
      <c r="O87" s="1"/>
      <c r="P87" s="1"/>
      <c r="Q87" s="1"/>
      <c r="R87" s="1"/>
      <c r="S87" s="1"/>
      <c r="T87" s="1"/>
    </row>
    <row r="88" spans="1:20" ht="15.75" customHeight="1" x14ac:dyDescent="0.25">
      <c r="A88" s="1"/>
      <c r="B88" s="1"/>
      <c r="C88" s="1"/>
      <c r="D88" s="1"/>
      <c r="E88" s="1"/>
      <c r="F88" s="1"/>
      <c r="G88" s="1"/>
      <c r="H88" s="1"/>
      <c r="I88" s="1"/>
      <c r="J88" s="1"/>
      <c r="K88" s="1"/>
      <c r="L88" s="1"/>
      <c r="M88" s="1"/>
      <c r="N88" s="1"/>
      <c r="O88" s="1"/>
      <c r="P88" s="1"/>
      <c r="Q88" s="1"/>
      <c r="R88" s="1"/>
      <c r="S88" s="1"/>
      <c r="T88" s="1"/>
    </row>
    <row r="89" spans="1:20" ht="15.75" customHeight="1" x14ac:dyDescent="0.25">
      <c r="A89" s="1"/>
      <c r="B89" s="1"/>
      <c r="C89" s="1"/>
      <c r="D89" s="1"/>
      <c r="E89" s="1"/>
      <c r="F89" s="1"/>
      <c r="G89" s="1"/>
      <c r="H89" s="1"/>
      <c r="I89" s="1"/>
      <c r="J89" s="1"/>
      <c r="K89" s="1"/>
      <c r="L89" s="1"/>
      <c r="M89" s="1"/>
      <c r="N89" s="1"/>
      <c r="O89" s="1"/>
      <c r="P89" s="1"/>
      <c r="Q89" s="1"/>
      <c r="R89" s="1"/>
      <c r="S89" s="1"/>
      <c r="T89" s="1"/>
    </row>
    <row r="90" spans="1:20" ht="15.75" customHeight="1" x14ac:dyDescent="0.25">
      <c r="A90" s="1"/>
      <c r="B90" s="1"/>
      <c r="C90" s="1"/>
      <c r="D90" s="1"/>
      <c r="E90" s="1"/>
      <c r="F90" s="1"/>
      <c r="G90" s="1"/>
      <c r="H90" s="1"/>
      <c r="I90" s="1"/>
      <c r="J90" s="1"/>
      <c r="K90" s="1"/>
      <c r="L90" s="1"/>
      <c r="M90" s="1"/>
      <c r="N90" s="1"/>
      <c r="O90" s="1"/>
      <c r="P90" s="1"/>
      <c r="Q90" s="1"/>
      <c r="R90" s="1"/>
      <c r="S90" s="1"/>
      <c r="T90" s="1"/>
    </row>
    <row r="91" spans="1:20" ht="15.75" customHeight="1" x14ac:dyDescent="0.25">
      <c r="A91" s="1"/>
      <c r="B91" s="1"/>
      <c r="C91" s="1"/>
      <c r="D91" s="1"/>
      <c r="E91" s="1"/>
      <c r="F91" s="1"/>
      <c r="G91" s="1"/>
      <c r="H91" s="1"/>
      <c r="I91" s="1"/>
      <c r="J91" s="1"/>
      <c r="K91" s="1"/>
      <c r="L91" s="1"/>
      <c r="M91" s="1"/>
      <c r="N91" s="1"/>
      <c r="O91" s="1"/>
      <c r="P91" s="1"/>
      <c r="Q91" s="1"/>
      <c r="R91" s="1"/>
      <c r="S91" s="1"/>
      <c r="T91" s="1"/>
    </row>
    <row r="92" spans="1:20" ht="15.75" customHeight="1" x14ac:dyDescent="0.25">
      <c r="A92" s="1"/>
      <c r="B92" s="1"/>
      <c r="C92" s="1"/>
      <c r="D92" s="1"/>
      <c r="E92" s="1"/>
      <c r="F92" s="1"/>
      <c r="G92" s="1"/>
      <c r="H92" s="1"/>
      <c r="I92" s="1"/>
      <c r="J92" s="1"/>
      <c r="K92" s="1"/>
      <c r="L92" s="1"/>
      <c r="M92" s="1"/>
      <c r="N92" s="1"/>
      <c r="O92" s="1"/>
      <c r="P92" s="1"/>
      <c r="Q92" s="1"/>
      <c r="R92" s="1"/>
      <c r="S92" s="1"/>
      <c r="T92" s="1"/>
    </row>
    <row r="93" spans="1:20" ht="15.75" customHeight="1" x14ac:dyDescent="0.25">
      <c r="A93" s="1"/>
      <c r="B93" s="1"/>
      <c r="C93" s="1"/>
      <c r="D93" s="1"/>
      <c r="E93" s="1"/>
      <c r="F93" s="1"/>
      <c r="G93" s="1"/>
      <c r="H93" s="1"/>
      <c r="I93" s="1"/>
      <c r="J93" s="1"/>
      <c r="K93" s="1"/>
      <c r="L93" s="1"/>
      <c r="M93" s="1"/>
      <c r="N93" s="1"/>
      <c r="O93" s="1"/>
      <c r="P93" s="1"/>
      <c r="Q93" s="1"/>
      <c r="R93" s="1"/>
      <c r="S93" s="1"/>
      <c r="T93" s="1"/>
    </row>
    <row r="94" spans="1:20" ht="15.75" customHeight="1" x14ac:dyDescent="0.25">
      <c r="A94" s="1"/>
      <c r="B94" s="1"/>
      <c r="C94" s="1"/>
      <c r="D94" s="1"/>
      <c r="E94" s="1"/>
      <c r="F94" s="1"/>
      <c r="G94" s="1"/>
      <c r="H94" s="1"/>
      <c r="I94" s="1"/>
      <c r="J94" s="1"/>
      <c r="K94" s="1"/>
      <c r="L94" s="1"/>
      <c r="M94" s="1"/>
      <c r="N94" s="1"/>
      <c r="O94" s="1"/>
      <c r="P94" s="1"/>
      <c r="Q94" s="1"/>
      <c r="R94" s="1"/>
      <c r="S94" s="1"/>
      <c r="T94" s="1"/>
    </row>
    <row r="95" spans="1:20" ht="15.75" customHeight="1" x14ac:dyDescent="0.25">
      <c r="A95" s="1"/>
      <c r="B95" s="1"/>
      <c r="C95" s="1"/>
      <c r="D95" s="1"/>
      <c r="E95" s="1"/>
      <c r="F95" s="1"/>
      <c r="G95" s="1"/>
      <c r="H95" s="1"/>
      <c r="I95" s="1"/>
      <c r="J95" s="1"/>
      <c r="K95" s="1"/>
      <c r="L95" s="1"/>
      <c r="M95" s="1"/>
      <c r="N95" s="1"/>
      <c r="O95" s="1"/>
      <c r="P95" s="1"/>
      <c r="Q95" s="1"/>
      <c r="R95" s="1"/>
      <c r="S95" s="1"/>
      <c r="T95" s="1"/>
    </row>
    <row r="96" spans="1:20" ht="15.75" customHeight="1" x14ac:dyDescent="0.25">
      <c r="A96" s="1"/>
      <c r="B96" s="1"/>
      <c r="C96" s="1"/>
      <c r="D96" s="1"/>
      <c r="E96" s="1"/>
      <c r="F96" s="1"/>
      <c r="G96" s="1"/>
      <c r="H96" s="1"/>
      <c r="I96" s="1"/>
      <c r="J96" s="1"/>
      <c r="K96" s="1"/>
      <c r="L96" s="1"/>
      <c r="M96" s="1"/>
      <c r="N96" s="1"/>
      <c r="O96" s="1"/>
      <c r="P96" s="1"/>
      <c r="Q96" s="1"/>
      <c r="R96" s="1"/>
      <c r="S96" s="1"/>
      <c r="T96" s="1"/>
    </row>
    <row r="97" spans="1:20" ht="15.75" customHeight="1" x14ac:dyDescent="0.25">
      <c r="A97" s="1"/>
      <c r="B97" s="1"/>
      <c r="C97" s="1"/>
      <c r="D97" s="1"/>
      <c r="E97" s="1"/>
      <c r="F97" s="1"/>
      <c r="G97" s="1"/>
      <c r="H97" s="1"/>
      <c r="I97" s="1"/>
      <c r="J97" s="1"/>
      <c r="K97" s="1"/>
      <c r="L97" s="1"/>
      <c r="M97" s="1"/>
      <c r="N97" s="1"/>
      <c r="O97" s="1"/>
      <c r="P97" s="1"/>
      <c r="Q97" s="1"/>
      <c r="R97" s="1"/>
      <c r="S97" s="1"/>
      <c r="T97" s="1"/>
    </row>
    <row r="98" spans="1:20" ht="15.75" customHeight="1" x14ac:dyDescent="0.25">
      <c r="A98" s="1"/>
      <c r="B98" s="1"/>
      <c r="C98" s="1"/>
      <c r="D98" s="1"/>
      <c r="E98" s="1"/>
      <c r="F98" s="1"/>
      <c r="G98" s="1"/>
      <c r="H98" s="1"/>
      <c r="I98" s="1"/>
      <c r="J98" s="1"/>
      <c r="K98" s="1"/>
      <c r="L98" s="1"/>
      <c r="M98" s="1"/>
      <c r="N98" s="1"/>
      <c r="O98" s="1"/>
      <c r="P98" s="1"/>
      <c r="Q98" s="1"/>
      <c r="R98" s="1"/>
      <c r="S98" s="1"/>
      <c r="T98" s="1"/>
    </row>
    <row r="99" spans="1:20" ht="15.75" customHeight="1" x14ac:dyDescent="0.25">
      <c r="A99" s="1"/>
      <c r="B99" s="1"/>
      <c r="C99" s="1"/>
      <c r="D99" s="1"/>
      <c r="E99" s="1"/>
      <c r="F99" s="1"/>
      <c r="G99" s="1"/>
      <c r="H99" s="1"/>
      <c r="I99" s="1"/>
      <c r="J99" s="1"/>
      <c r="K99" s="1"/>
      <c r="L99" s="1"/>
      <c r="M99" s="1"/>
      <c r="N99" s="1"/>
      <c r="O99" s="1"/>
      <c r="P99" s="1"/>
      <c r="Q99" s="1"/>
      <c r="R99" s="1"/>
      <c r="S99" s="1"/>
      <c r="T99" s="1"/>
    </row>
    <row r="100" spans="1:20" ht="15.75" customHeight="1" x14ac:dyDescent="0.25">
      <c r="A100" s="1"/>
      <c r="B100" s="1"/>
      <c r="C100" s="1"/>
      <c r="D100" s="1"/>
      <c r="E100" s="1"/>
      <c r="F100" s="1"/>
      <c r="G100" s="1"/>
      <c r="H100" s="1"/>
      <c r="I100" s="1"/>
      <c r="J100" s="1"/>
      <c r="K100" s="1"/>
      <c r="L100" s="1"/>
      <c r="M100" s="1"/>
      <c r="N100" s="1"/>
      <c r="O100" s="1"/>
      <c r="P100" s="1"/>
      <c r="Q100" s="1"/>
      <c r="R100" s="1"/>
      <c r="S100" s="1"/>
      <c r="T100" s="1"/>
    </row>
    <row r="101" spans="1:20" ht="15.75" customHeight="1" x14ac:dyDescent="0.25">
      <c r="A101" s="1"/>
      <c r="B101" s="1"/>
      <c r="C101" s="1"/>
      <c r="D101" s="1"/>
      <c r="E101" s="1"/>
      <c r="F101" s="1"/>
      <c r="G101" s="1"/>
      <c r="H101" s="1"/>
      <c r="I101" s="1"/>
      <c r="J101" s="1"/>
      <c r="K101" s="1"/>
      <c r="L101" s="1"/>
      <c r="M101" s="1"/>
      <c r="N101" s="1"/>
      <c r="O101" s="1"/>
      <c r="P101" s="1"/>
      <c r="Q101" s="1"/>
      <c r="R101" s="1"/>
      <c r="S101" s="1"/>
      <c r="T101" s="1"/>
    </row>
    <row r="102" spans="1:20" ht="15.75" customHeight="1" x14ac:dyDescent="0.25">
      <c r="A102" s="1"/>
      <c r="B102" s="1"/>
      <c r="C102" s="1"/>
      <c r="D102" s="1"/>
      <c r="E102" s="1"/>
      <c r="F102" s="1"/>
      <c r="G102" s="1"/>
      <c r="H102" s="1"/>
      <c r="I102" s="1"/>
      <c r="J102" s="1"/>
      <c r="K102" s="1"/>
      <c r="L102" s="1"/>
      <c r="M102" s="1"/>
      <c r="N102" s="1"/>
      <c r="O102" s="1"/>
      <c r="P102" s="1"/>
      <c r="Q102" s="1"/>
      <c r="R102" s="1"/>
      <c r="S102" s="1"/>
      <c r="T102" s="1"/>
    </row>
    <row r="103" spans="1:20" ht="15.75" customHeight="1" x14ac:dyDescent="0.25">
      <c r="A103" s="1"/>
      <c r="B103" s="1"/>
      <c r="C103" s="1"/>
      <c r="D103" s="1"/>
      <c r="E103" s="1"/>
      <c r="F103" s="1"/>
      <c r="G103" s="1"/>
      <c r="H103" s="1"/>
      <c r="I103" s="1"/>
      <c r="J103" s="1"/>
      <c r="K103" s="1"/>
      <c r="L103" s="1"/>
      <c r="M103" s="1"/>
      <c r="N103" s="1"/>
      <c r="O103" s="1"/>
      <c r="P103" s="1"/>
      <c r="Q103" s="1"/>
      <c r="R103" s="1"/>
      <c r="S103" s="1"/>
      <c r="T103" s="1"/>
    </row>
    <row r="104" spans="1:20" ht="15.75" customHeight="1" x14ac:dyDescent="0.25">
      <c r="A104" s="1"/>
      <c r="B104" s="1"/>
      <c r="C104" s="1"/>
      <c r="D104" s="1"/>
      <c r="E104" s="1"/>
      <c r="F104" s="1"/>
      <c r="G104" s="1"/>
      <c r="H104" s="1"/>
      <c r="I104" s="1"/>
      <c r="J104" s="1"/>
      <c r="K104" s="1"/>
      <c r="L104" s="1"/>
      <c r="M104" s="1"/>
      <c r="N104" s="1"/>
      <c r="O104" s="1"/>
      <c r="P104" s="1"/>
      <c r="Q104" s="1"/>
      <c r="R104" s="1"/>
      <c r="S104" s="1"/>
      <c r="T104" s="1"/>
    </row>
    <row r="105" spans="1:20" ht="15.75" customHeight="1" x14ac:dyDescent="0.25">
      <c r="A105" s="1"/>
      <c r="B105" s="1"/>
      <c r="C105" s="1"/>
      <c r="D105" s="1"/>
      <c r="E105" s="1"/>
      <c r="F105" s="1"/>
      <c r="G105" s="1"/>
      <c r="H105" s="1"/>
      <c r="I105" s="1"/>
      <c r="J105" s="1"/>
      <c r="K105" s="1"/>
      <c r="L105" s="1"/>
      <c r="M105" s="1"/>
      <c r="N105" s="1"/>
      <c r="O105" s="1"/>
      <c r="P105" s="1"/>
      <c r="Q105" s="1"/>
      <c r="R105" s="1"/>
      <c r="S105" s="1"/>
      <c r="T105" s="1"/>
    </row>
    <row r="106" spans="1:20" ht="15.75" customHeight="1" x14ac:dyDescent="0.25">
      <c r="A106" s="1"/>
      <c r="B106" s="1"/>
      <c r="C106" s="1"/>
      <c r="D106" s="1"/>
      <c r="E106" s="1"/>
      <c r="F106" s="1"/>
      <c r="G106" s="1"/>
      <c r="H106" s="1"/>
      <c r="I106" s="1"/>
      <c r="J106" s="1"/>
      <c r="K106" s="1"/>
      <c r="L106" s="1"/>
      <c r="M106" s="1"/>
      <c r="N106" s="1"/>
      <c r="O106" s="1"/>
      <c r="P106" s="1"/>
      <c r="Q106" s="1"/>
      <c r="R106" s="1"/>
      <c r="S106" s="1"/>
      <c r="T106" s="1"/>
    </row>
    <row r="107" spans="1:20" ht="15.75" customHeight="1" x14ac:dyDescent="0.25">
      <c r="A107" s="1"/>
      <c r="B107" s="1"/>
      <c r="C107" s="1"/>
      <c r="D107" s="1"/>
      <c r="E107" s="1"/>
      <c r="F107" s="1"/>
      <c r="G107" s="1"/>
      <c r="H107" s="1"/>
      <c r="I107" s="1"/>
      <c r="J107" s="1"/>
      <c r="K107" s="1"/>
      <c r="L107" s="1"/>
      <c r="M107" s="1"/>
      <c r="N107" s="1"/>
      <c r="O107" s="1"/>
      <c r="P107" s="1"/>
      <c r="Q107" s="1"/>
      <c r="R107" s="1"/>
      <c r="S107" s="1"/>
      <c r="T107" s="1"/>
    </row>
    <row r="108" spans="1:20" ht="15.75" customHeight="1" x14ac:dyDescent="0.25">
      <c r="A108" s="1"/>
      <c r="B108" s="1"/>
      <c r="C108" s="1"/>
      <c r="D108" s="1"/>
      <c r="E108" s="1"/>
      <c r="F108" s="1"/>
      <c r="G108" s="1"/>
      <c r="H108" s="1"/>
      <c r="I108" s="1"/>
      <c r="J108" s="1"/>
      <c r="K108" s="1"/>
      <c r="L108" s="1"/>
      <c r="M108" s="1"/>
      <c r="N108" s="1"/>
      <c r="O108" s="1"/>
      <c r="P108" s="1"/>
      <c r="Q108" s="1"/>
      <c r="R108" s="1"/>
      <c r="S108" s="1"/>
      <c r="T108" s="1"/>
    </row>
    <row r="109" spans="1:20" ht="15.75" customHeight="1" x14ac:dyDescent="0.25">
      <c r="A109" s="1"/>
      <c r="B109" s="1"/>
      <c r="C109" s="1"/>
      <c r="D109" s="1"/>
      <c r="E109" s="1"/>
      <c r="F109" s="1"/>
      <c r="G109" s="1"/>
      <c r="H109" s="1"/>
      <c r="I109" s="1"/>
      <c r="J109" s="1"/>
      <c r="K109" s="1"/>
      <c r="L109" s="1"/>
      <c r="M109" s="1"/>
      <c r="N109" s="1"/>
      <c r="O109" s="1"/>
      <c r="P109" s="1"/>
      <c r="Q109" s="1"/>
      <c r="R109" s="1"/>
      <c r="S109" s="1"/>
      <c r="T109" s="1"/>
    </row>
    <row r="110" spans="1:20" ht="15.75" customHeight="1" x14ac:dyDescent="0.25">
      <c r="A110" s="1"/>
      <c r="B110" s="1"/>
      <c r="C110" s="1"/>
      <c r="D110" s="1"/>
      <c r="E110" s="1"/>
      <c r="F110" s="1"/>
      <c r="G110" s="1"/>
      <c r="H110" s="1"/>
      <c r="I110" s="1"/>
      <c r="J110" s="1"/>
      <c r="K110" s="1"/>
      <c r="L110" s="1"/>
      <c r="M110" s="1"/>
      <c r="N110" s="1"/>
      <c r="O110" s="1"/>
      <c r="P110" s="1"/>
      <c r="Q110" s="1"/>
      <c r="R110" s="1"/>
      <c r="S110" s="1"/>
      <c r="T110" s="1"/>
    </row>
    <row r="111" spans="1:20" ht="15.75" customHeight="1" x14ac:dyDescent="0.25">
      <c r="A111" s="1"/>
      <c r="B111" s="1"/>
      <c r="C111" s="1"/>
      <c r="D111" s="1"/>
      <c r="E111" s="1"/>
      <c r="F111" s="1"/>
      <c r="G111" s="1"/>
      <c r="H111" s="1"/>
      <c r="I111" s="1"/>
      <c r="J111" s="1"/>
      <c r="K111" s="1"/>
      <c r="L111" s="1"/>
      <c r="M111" s="1"/>
      <c r="N111" s="1"/>
      <c r="O111" s="1"/>
      <c r="P111" s="1"/>
      <c r="Q111" s="1"/>
      <c r="R111" s="1"/>
      <c r="S111" s="1"/>
      <c r="T111" s="1"/>
    </row>
    <row r="112" spans="1:20" ht="15.75" customHeight="1" x14ac:dyDescent="0.25">
      <c r="A112" s="1"/>
      <c r="B112" s="1"/>
      <c r="C112" s="1"/>
      <c r="D112" s="1"/>
      <c r="E112" s="1"/>
      <c r="F112" s="1"/>
      <c r="G112" s="1"/>
      <c r="H112" s="1"/>
      <c r="I112" s="1"/>
      <c r="J112" s="1"/>
      <c r="K112" s="1"/>
      <c r="L112" s="1"/>
      <c r="M112" s="1"/>
      <c r="N112" s="1"/>
      <c r="O112" s="1"/>
      <c r="P112" s="1"/>
      <c r="Q112" s="1"/>
      <c r="R112" s="1"/>
      <c r="S112" s="1"/>
      <c r="T112" s="1"/>
    </row>
    <row r="113" spans="1:20" ht="15.75" customHeight="1" x14ac:dyDescent="0.25">
      <c r="A113" s="1"/>
      <c r="B113" s="1"/>
      <c r="C113" s="1"/>
      <c r="D113" s="1"/>
      <c r="E113" s="1"/>
      <c r="F113" s="1"/>
      <c r="G113" s="1"/>
      <c r="H113" s="1"/>
      <c r="I113" s="1"/>
      <c r="J113" s="1"/>
      <c r="K113" s="1"/>
      <c r="L113" s="1"/>
      <c r="M113" s="1"/>
      <c r="N113" s="1"/>
      <c r="O113" s="1"/>
      <c r="P113" s="1"/>
      <c r="Q113" s="1"/>
      <c r="R113" s="1"/>
      <c r="S113" s="1"/>
      <c r="T113" s="1"/>
    </row>
    <row r="114" spans="1:20" ht="15.75" customHeight="1" x14ac:dyDescent="0.25">
      <c r="A114" s="1"/>
      <c r="B114" s="1"/>
      <c r="C114" s="1"/>
      <c r="D114" s="1"/>
      <c r="E114" s="1"/>
      <c r="F114" s="1"/>
      <c r="G114" s="1"/>
      <c r="H114" s="1"/>
      <c r="I114" s="1"/>
      <c r="J114" s="1"/>
      <c r="K114" s="1"/>
      <c r="L114" s="1"/>
      <c r="M114" s="1"/>
      <c r="N114" s="1"/>
      <c r="O114" s="1"/>
      <c r="P114" s="1"/>
      <c r="Q114" s="1"/>
      <c r="R114" s="1"/>
      <c r="S114" s="1"/>
      <c r="T114" s="1"/>
    </row>
    <row r="115" spans="1:20" ht="15.75" customHeight="1" x14ac:dyDescent="0.25">
      <c r="A115" s="1"/>
      <c r="B115" s="1"/>
      <c r="C115" s="1"/>
      <c r="D115" s="1"/>
      <c r="E115" s="1"/>
      <c r="F115" s="1"/>
      <c r="G115" s="1"/>
      <c r="H115" s="1"/>
      <c r="I115" s="1"/>
      <c r="J115" s="1"/>
      <c r="K115" s="1"/>
      <c r="L115" s="1"/>
      <c r="M115" s="1"/>
      <c r="N115" s="1"/>
      <c r="O115" s="1"/>
      <c r="P115" s="1"/>
      <c r="Q115" s="1"/>
      <c r="R115" s="1"/>
      <c r="S115" s="1"/>
      <c r="T115" s="1"/>
    </row>
    <row r="116" spans="1:20" ht="15.75" customHeight="1" x14ac:dyDescent="0.25">
      <c r="A116" s="1"/>
      <c r="B116" s="1"/>
      <c r="C116" s="1"/>
      <c r="D116" s="1"/>
      <c r="E116" s="1"/>
      <c r="F116" s="1"/>
      <c r="G116" s="1"/>
      <c r="H116" s="1"/>
      <c r="I116" s="1"/>
      <c r="J116" s="1"/>
      <c r="K116" s="1"/>
      <c r="L116" s="1"/>
      <c r="M116" s="1"/>
      <c r="N116" s="1"/>
      <c r="O116" s="1"/>
      <c r="P116" s="1"/>
      <c r="Q116" s="1"/>
      <c r="R116" s="1"/>
      <c r="S116" s="1"/>
      <c r="T116" s="1"/>
    </row>
    <row r="117" spans="1:20" ht="15.75" customHeight="1" x14ac:dyDescent="0.25">
      <c r="A117" s="1"/>
      <c r="B117" s="1"/>
      <c r="C117" s="1"/>
      <c r="D117" s="1"/>
      <c r="E117" s="1"/>
      <c r="F117" s="1"/>
      <c r="G117" s="1"/>
      <c r="H117" s="1"/>
      <c r="I117" s="1"/>
      <c r="J117" s="1"/>
      <c r="K117" s="1"/>
      <c r="L117" s="1"/>
      <c r="M117" s="1"/>
      <c r="N117" s="1"/>
      <c r="O117" s="1"/>
      <c r="P117" s="1"/>
      <c r="Q117" s="1"/>
      <c r="R117" s="1"/>
      <c r="S117" s="1"/>
      <c r="T117" s="1"/>
    </row>
    <row r="118" spans="1:20" ht="15.75" customHeight="1" x14ac:dyDescent="0.25">
      <c r="A118" s="1"/>
      <c r="B118" s="1"/>
      <c r="C118" s="1"/>
      <c r="D118" s="1"/>
      <c r="E118" s="1"/>
      <c r="F118" s="1"/>
      <c r="G118" s="1"/>
      <c r="H118" s="1"/>
      <c r="I118" s="1"/>
      <c r="J118" s="1"/>
      <c r="K118" s="1"/>
      <c r="L118" s="1"/>
      <c r="M118" s="1"/>
      <c r="N118" s="1"/>
      <c r="O118" s="1"/>
      <c r="P118" s="1"/>
      <c r="Q118" s="1"/>
      <c r="R118" s="1"/>
      <c r="S118" s="1"/>
      <c r="T118" s="1"/>
    </row>
    <row r="119" spans="1:20" ht="15.75" customHeight="1" x14ac:dyDescent="0.25">
      <c r="A119" s="1"/>
      <c r="B119" s="1"/>
      <c r="C119" s="1"/>
      <c r="D119" s="1"/>
      <c r="E119" s="1"/>
      <c r="F119" s="1"/>
      <c r="G119" s="1"/>
      <c r="H119" s="1"/>
      <c r="I119" s="1"/>
      <c r="J119" s="1"/>
      <c r="K119" s="1"/>
      <c r="L119" s="1"/>
      <c r="M119" s="1"/>
      <c r="N119" s="1"/>
      <c r="O119" s="1"/>
      <c r="P119" s="1"/>
      <c r="Q119" s="1"/>
      <c r="R119" s="1"/>
      <c r="S119" s="1"/>
      <c r="T119" s="1"/>
    </row>
    <row r="120" spans="1:20" ht="15.75" customHeight="1" x14ac:dyDescent="0.25">
      <c r="A120" s="1"/>
      <c r="B120" s="1"/>
      <c r="C120" s="1"/>
      <c r="D120" s="1"/>
      <c r="E120" s="1"/>
      <c r="F120" s="1"/>
      <c r="G120" s="1"/>
      <c r="H120" s="1"/>
      <c r="I120" s="1"/>
      <c r="J120" s="1"/>
      <c r="K120" s="1"/>
      <c r="L120" s="1"/>
      <c r="M120" s="1"/>
      <c r="N120" s="1"/>
      <c r="O120" s="1"/>
      <c r="P120" s="1"/>
      <c r="Q120" s="1"/>
      <c r="R120" s="1"/>
      <c r="S120" s="1"/>
      <c r="T120" s="1"/>
    </row>
    <row r="121" spans="1:20" ht="15.75" customHeight="1" x14ac:dyDescent="0.25">
      <c r="A121" s="1"/>
      <c r="B121" s="1"/>
      <c r="C121" s="1"/>
      <c r="D121" s="1"/>
      <c r="E121" s="1"/>
      <c r="F121" s="1"/>
      <c r="G121" s="1"/>
      <c r="H121" s="1"/>
      <c r="I121" s="1"/>
      <c r="J121" s="1"/>
      <c r="K121" s="1"/>
      <c r="L121" s="1"/>
      <c r="M121" s="1"/>
      <c r="N121" s="1"/>
      <c r="O121" s="1"/>
      <c r="P121" s="1"/>
      <c r="Q121" s="1"/>
      <c r="R121" s="1"/>
      <c r="S121" s="1"/>
      <c r="T121" s="1"/>
    </row>
    <row r="122" spans="1:20" ht="15.75" customHeight="1" x14ac:dyDescent="0.25">
      <c r="A122" s="1"/>
      <c r="B122" s="1"/>
      <c r="C122" s="1"/>
      <c r="D122" s="1"/>
      <c r="E122" s="1"/>
      <c r="F122" s="1"/>
      <c r="G122" s="1"/>
      <c r="H122" s="1"/>
      <c r="I122" s="1"/>
      <c r="J122" s="1"/>
      <c r="K122" s="1"/>
      <c r="L122" s="1"/>
      <c r="M122" s="1"/>
      <c r="N122" s="1"/>
      <c r="O122" s="1"/>
      <c r="P122" s="1"/>
      <c r="Q122" s="1"/>
      <c r="R122" s="1"/>
      <c r="S122" s="1"/>
      <c r="T122" s="1"/>
    </row>
    <row r="123" spans="1:20" ht="15.75" customHeight="1" x14ac:dyDescent="0.25">
      <c r="A123" s="1"/>
      <c r="B123" s="1"/>
      <c r="C123" s="1"/>
      <c r="D123" s="1"/>
      <c r="E123" s="1"/>
      <c r="F123" s="1"/>
      <c r="G123" s="1"/>
      <c r="H123" s="1"/>
      <c r="I123" s="1"/>
      <c r="J123" s="1"/>
      <c r="K123" s="1"/>
      <c r="L123" s="1"/>
      <c r="M123" s="1"/>
      <c r="N123" s="1"/>
      <c r="O123" s="1"/>
      <c r="P123" s="1"/>
      <c r="Q123" s="1"/>
      <c r="R123" s="1"/>
      <c r="S123" s="1"/>
      <c r="T123" s="1"/>
    </row>
    <row r="124" spans="1:20" ht="15.75" customHeight="1" x14ac:dyDescent="0.25">
      <c r="A124" s="1"/>
      <c r="B124" s="1"/>
      <c r="C124" s="1"/>
      <c r="D124" s="1"/>
      <c r="E124" s="1"/>
      <c r="F124" s="1"/>
      <c r="G124" s="1"/>
      <c r="H124" s="1"/>
      <c r="I124" s="1"/>
      <c r="J124" s="1"/>
      <c r="K124" s="1"/>
      <c r="L124" s="1"/>
      <c r="M124" s="1"/>
      <c r="N124" s="1"/>
      <c r="O124" s="1"/>
      <c r="P124" s="1"/>
      <c r="Q124" s="1"/>
      <c r="R124" s="1"/>
      <c r="S124" s="1"/>
      <c r="T124" s="1"/>
    </row>
    <row r="125" spans="1:20" ht="15.75" customHeight="1" x14ac:dyDescent="0.25">
      <c r="A125" s="1"/>
      <c r="B125" s="1"/>
      <c r="C125" s="1"/>
      <c r="D125" s="1"/>
      <c r="E125" s="1"/>
      <c r="F125" s="1"/>
      <c r="G125" s="1"/>
      <c r="H125" s="1"/>
      <c r="I125" s="1"/>
      <c r="J125" s="1"/>
      <c r="K125" s="1"/>
      <c r="L125" s="1"/>
      <c r="M125" s="1"/>
      <c r="N125" s="1"/>
      <c r="O125" s="1"/>
      <c r="P125" s="1"/>
      <c r="Q125" s="1"/>
      <c r="R125" s="1"/>
      <c r="S125" s="1"/>
      <c r="T125" s="1"/>
    </row>
    <row r="126" spans="1:20" ht="15.75" customHeight="1" x14ac:dyDescent="0.25">
      <c r="A126" s="1"/>
      <c r="B126" s="1"/>
      <c r="C126" s="1"/>
      <c r="D126" s="1"/>
      <c r="E126" s="1"/>
      <c r="F126" s="1"/>
      <c r="G126" s="1"/>
      <c r="H126" s="1"/>
      <c r="I126" s="1"/>
      <c r="J126" s="1"/>
      <c r="K126" s="1"/>
      <c r="L126" s="1"/>
      <c r="M126" s="1"/>
      <c r="N126" s="1"/>
      <c r="O126" s="1"/>
      <c r="P126" s="1"/>
      <c r="Q126" s="1"/>
      <c r="R126" s="1"/>
      <c r="S126" s="1"/>
      <c r="T126" s="1"/>
    </row>
    <row r="127" spans="1:20" ht="15.75" customHeight="1" x14ac:dyDescent="0.25">
      <c r="A127" s="1"/>
      <c r="B127" s="1"/>
      <c r="C127" s="1"/>
      <c r="D127" s="1"/>
      <c r="E127" s="1"/>
      <c r="F127" s="1"/>
      <c r="G127" s="1"/>
      <c r="H127" s="1"/>
      <c r="I127" s="1"/>
      <c r="J127" s="1"/>
      <c r="K127" s="1"/>
      <c r="L127" s="1"/>
      <c r="M127" s="1"/>
      <c r="N127" s="1"/>
      <c r="O127" s="1"/>
      <c r="P127" s="1"/>
      <c r="Q127" s="1"/>
      <c r="R127" s="1"/>
      <c r="S127" s="1"/>
      <c r="T127" s="1"/>
    </row>
    <row r="128" spans="1:20" ht="15.75" customHeight="1" x14ac:dyDescent="0.25">
      <c r="A128" s="1"/>
      <c r="B128" s="1"/>
      <c r="C128" s="1"/>
      <c r="D128" s="1"/>
      <c r="E128" s="1"/>
      <c r="F128" s="1"/>
      <c r="G128" s="1"/>
      <c r="H128" s="1"/>
      <c r="I128" s="1"/>
      <c r="J128" s="1"/>
      <c r="K128" s="1"/>
      <c r="L128" s="1"/>
      <c r="M128" s="1"/>
      <c r="N128" s="1"/>
      <c r="O128" s="1"/>
      <c r="P128" s="1"/>
      <c r="Q128" s="1"/>
      <c r="R128" s="1"/>
      <c r="S128" s="1"/>
      <c r="T128" s="1"/>
    </row>
    <row r="129" spans="1:20" ht="15.75" customHeight="1" x14ac:dyDescent="0.25">
      <c r="A129" s="1"/>
      <c r="B129" s="1"/>
      <c r="C129" s="1"/>
      <c r="D129" s="1"/>
      <c r="E129" s="1"/>
      <c r="F129" s="1"/>
      <c r="G129" s="1"/>
      <c r="H129" s="1"/>
      <c r="I129" s="1"/>
      <c r="J129" s="1"/>
      <c r="K129" s="1"/>
      <c r="L129" s="1"/>
      <c r="M129" s="1"/>
      <c r="N129" s="1"/>
      <c r="O129" s="1"/>
      <c r="P129" s="1"/>
      <c r="Q129" s="1"/>
      <c r="R129" s="1"/>
      <c r="S129" s="1"/>
      <c r="T129" s="1"/>
    </row>
    <row r="130" spans="1:20" ht="15.75" customHeight="1" x14ac:dyDescent="0.25">
      <c r="A130" s="1"/>
      <c r="B130" s="1"/>
      <c r="C130" s="1"/>
      <c r="D130" s="1"/>
      <c r="E130" s="1"/>
      <c r="F130" s="1"/>
      <c r="G130" s="1"/>
      <c r="H130" s="1"/>
      <c r="I130" s="1"/>
      <c r="J130" s="1"/>
      <c r="K130" s="1"/>
      <c r="L130" s="1"/>
      <c r="M130" s="1"/>
      <c r="N130" s="1"/>
      <c r="O130" s="1"/>
      <c r="P130" s="1"/>
      <c r="Q130" s="1"/>
      <c r="R130" s="1"/>
      <c r="S130" s="1"/>
      <c r="T130" s="1"/>
    </row>
    <row r="131" spans="1:20" ht="15.75" customHeight="1" x14ac:dyDescent="0.25">
      <c r="A131" s="1"/>
      <c r="B131" s="1"/>
      <c r="C131" s="1"/>
      <c r="D131" s="1"/>
      <c r="E131" s="1"/>
      <c r="F131" s="1"/>
      <c r="G131" s="1"/>
      <c r="H131" s="1"/>
      <c r="I131" s="1"/>
      <c r="J131" s="1"/>
      <c r="K131" s="1"/>
      <c r="L131" s="1"/>
      <c r="M131" s="1"/>
      <c r="N131" s="1"/>
      <c r="O131" s="1"/>
      <c r="P131" s="1"/>
      <c r="Q131" s="1"/>
      <c r="R131" s="1"/>
      <c r="S131" s="1"/>
      <c r="T131" s="1"/>
    </row>
    <row r="132" spans="1:20" ht="15.75" customHeight="1" x14ac:dyDescent="0.25">
      <c r="A132" s="1"/>
      <c r="B132" s="1"/>
      <c r="C132" s="1"/>
      <c r="D132" s="1"/>
      <c r="E132" s="1"/>
      <c r="F132" s="1"/>
      <c r="G132" s="1"/>
      <c r="H132" s="1"/>
      <c r="I132" s="1"/>
      <c r="J132" s="1"/>
      <c r="K132" s="1"/>
      <c r="L132" s="1"/>
      <c r="M132" s="1"/>
      <c r="N132" s="1"/>
      <c r="O132" s="1"/>
      <c r="P132" s="1"/>
      <c r="Q132" s="1"/>
      <c r="R132" s="1"/>
      <c r="S132" s="1"/>
      <c r="T132" s="1"/>
    </row>
    <row r="133" spans="1:20" ht="15.75" customHeight="1" x14ac:dyDescent="0.25">
      <c r="A133" s="1"/>
      <c r="B133" s="1"/>
      <c r="C133" s="1"/>
      <c r="D133" s="1"/>
      <c r="E133" s="1"/>
      <c r="F133" s="1"/>
      <c r="G133" s="1"/>
      <c r="H133" s="1"/>
      <c r="I133" s="1"/>
      <c r="J133" s="1"/>
      <c r="K133" s="1"/>
      <c r="L133" s="1"/>
      <c r="M133" s="1"/>
      <c r="N133" s="1"/>
      <c r="O133" s="1"/>
      <c r="P133" s="1"/>
      <c r="Q133" s="1"/>
      <c r="R133" s="1"/>
      <c r="S133" s="1"/>
      <c r="T133" s="1"/>
    </row>
    <row r="134" spans="1:20" ht="15.75" customHeight="1" x14ac:dyDescent="0.25">
      <c r="A134" s="1"/>
      <c r="B134" s="1"/>
      <c r="C134" s="1"/>
      <c r="D134" s="1"/>
      <c r="E134" s="1"/>
      <c r="F134" s="1"/>
      <c r="G134" s="1"/>
      <c r="H134" s="1"/>
      <c r="I134" s="1"/>
      <c r="J134" s="1"/>
      <c r="K134" s="1"/>
      <c r="L134" s="1"/>
      <c r="M134" s="1"/>
      <c r="N134" s="1"/>
      <c r="O134" s="1"/>
      <c r="P134" s="1"/>
      <c r="Q134" s="1"/>
      <c r="R134" s="1"/>
      <c r="S134" s="1"/>
      <c r="T134" s="1"/>
    </row>
    <row r="135" spans="1:20" ht="15.75" customHeight="1" x14ac:dyDescent="0.25">
      <c r="A135" s="1"/>
      <c r="B135" s="1"/>
      <c r="C135" s="1"/>
      <c r="D135" s="1"/>
      <c r="E135" s="1"/>
      <c r="F135" s="1"/>
      <c r="G135" s="1"/>
      <c r="H135" s="1"/>
      <c r="I135" s="1"/>
      <c r="J135" s="1"/>
      <c r="K135" s="1"/>
      <c r="L135" s="1"/>
      <c r="M135" s="1"/>
      <c r="N135" s="1"/>
      <c r="O135" s="1"/>
      <c r="P135" s="1"/>
      <c r="Q135" s="1"/>
      <c r="R135" s="1"/>
      <c r="S135" s="1"/>
      <c r="T135" s="1"/>
    </row>
    <row r="136" spans="1:20" ht="15.75" customHeight="1" x14ac:dyDescent="0.25">
      <c r="A136" s="1"/>
      <c r="B136" s="1"/>
      <c r="C136" s="1"/>
      <c r="D136" s="1"/>
      <c r="E136" s="1"/>
      <c r="F136" s="1"/>
      <c r="G136" s="1"/>
      <c r="H136" s="1"/>
      <c r="I136" s="1"/>
      <c r="J136" s="1"/>
      <c r="K136" s="1"/>
      <c r="L136" s="1"/>
      <c r="M136" s="1"/>
      <c r="N136" s="1"/>
      <c r="O136" s="1"/>
      <c r="P136" s="1"/>
      <c r="Q136" s="1"/>
      <c r="R136" s="1"/>
      <c r="S136" s="1"/>
      <c r="T136" s="1"/>
    </row>
    <row r="137" spans="1:20" ht="15.75" customHeight="1" x14ac:dyDescent="0.25">
      <c r="A137" s="1"/>
      <c r="B137" s="1"/>
      <c r="C137" s="1"/>
      <c r="D137" s="1"/>
      <c r="E137" s="1"/>
      <c r="F137" s="1"/>
      <c r="G137" s="1"/>
      <c r="H137" s="1"/>
      <c r="I137" s="1"/>
      <c r="J137" s="1"/>
      <c r="K137" s="1"/>
      <c r="L137" s="1"/>
      <c r="M137" s="1"/>
      <c r="N137" s="1"/>
      <c r="O137" s="1"/>
      <c r="P137" s="1"/>
      <c r="Q137" s="1"/>
      <c r="R137" s="1"/>
      <c r="S137" s="1"/>
      <c r="T137" s="1"/>
    </row>
    <row r="138" spans="1:20" ht="15.75" customHeight="1" x14ac:dyDescent="0.25">
      <c r="A138" s="1"/>
      <c r="B138" s="1"/>
      <c r="C138" s="1"/>
      <c r="D138" s="1"/>
      <c r="E138" s="1"/>
      <c r="F138" s="1"/>
      <c r="G138" s="1"/>
      <c r="H138" s="1"/>
      <c r="I138" s="1"/>
      <c r="J138" s="1"/>
      <c r="K138" s="1"/>
      <c r="L138" s="1"/>
      <c r="M138" s="1"/>
      <c r="N138" s="1"/>
      <c r="O138" s="1"/>
      <c r="P138" s="1"/>
      <c r="Q138" s="1"/>
      <c r="R138" s="1"/>
      <c r="S138" s="1"/>
      <c r="T138" s="1"/>
    </row>
    <row r="139" spans="1:20" ht="15.75" customHeight="1" x14ac:dyDescent="0.25">
      <c r="A139" s="1"/>
      <c r="B139" s="1"/>
      <c r="C139" s="1"/>
      <c r="D139" s="1"/>
      <c r="E139" s="1"/>
      <c r="F139" s="1"/>
      <c r="G139" s="1"/>
      <c r="H139" s="1"/>
      <c r="I139" s="1"/>
      <c r="J139" s="1"/>
      <c r="K139" s="1"/>
      <c r="L139" s="1"/>
      <c r="M139" s="1"/>
      <c r="N139" s="1"/>
      <c r="O139" s="1"/>
      <c r="P139" s="1"/>
      <c r="Q139" s="1"/>
      <c r="R139" s="1"/>
      <c r="S139" s="1"/>
      <c r="T139" s="1"/>
    </row>
    <row r="140" spans="1:20" ht="15.75" customHeight="1" x14ac:dyDescent="0.25">
      <c r="A140" s="1"/>
      <c r="B140" s="1"/>
      <c r="C140" s="1"/>
      <c r="D140" s="1"/>
      <c r="E140" s="1"/>
      <c r="F140" s="1"/>
      <c r="G140" s="1"/>
      <c r="H140" s="1"/>
      <c r="I140" s="1"/>
      <c r="J140" s="1"/>
      <c r="K140" s="1"/>
      <c r="L140" s="1"/>
      <c r="M140" s="1"/>
      <c r="N140" s="1"/>
      <c r="O140" s="1"/>
      <c r="P140" s="1"/>
      <c r="Q140" s="1"/>
      <c r="R140" s="1"/>
      <c r="S140" s="1"/>
      <c r="T140" s="1"/>
    </row>
    <row r="141" spans="1:20" ht="15.75" customHeight="1" x14ac:dyDescent="0.25">
      <c r="A141" s="1"/>
      <c r="B141" s="1"/>
      <c r="C141" s="1"/>
      <c r="D141" s="1"/>
      <c r="E141" s="1"/>
      <c r="F141" s="1"/>
      <c r="G141" s="1"/>
      <c r="H141" s="1"/>
      <c r="I141" s="1"/>
      <c r="J141" s="1"/>
      <c r="K141" s="1"/>
      <c r="L141" s="1"/>
      <c r="M141" s="1"/>
      <c r="N141" s="1"/>
      <c r="O141" s="1"/>
      <c r="P141" s="1"/>
      <c r="Q141" s="1"/>
      <c r="R141" s="1"/>
      <c r="S141" s="1"/>
      <c r="T141" s="1"/>
    </row>
    <row r="142" spans="1:20" ht="15.75" customHeight="1" x14ac:dyDescent="0.25">
      <c r="A142" s="1"/>
      <c r="B142" s="1"/>
      <c r="C142" s="1"/>
      <c r="D142" s="1"/>
      <c r="E142" s="1"/>
      <c r="F142" s="1"/>
      <c r="G142" s="1"/>
      <c r="H142" s="1"/>
      <c r="I142" s="1"/>
      <c r="J142" s="1"/>
      <c r="K142" s="1"/>
      <c r="L142" s="1"/>
      <c r="M142" s="1"/>
      <c r="N142" s="1"/>
      <c r="O142" s="1"/>
      <c r="P142" s="1"/>
      <c r="Q142" s="1"/>
      <c r="R142" s="1"/>
      <c r="S142" s="1"/>
      <c r="T142" s="1"/>
    </row>
    <row r="143" spans="1:20" ht="15.75" customHeight="1" x14ac:dyDescent="0.25">
      <c r="A143" s="1"/>
      <c r="B143" s="1"/>
      <c r="C143" s="1"/>
      <c r="D143" s="1"/>
      <c r="E143" s="1"/>
      <c r="F143" s="1"/>
      <c r="G143" s="1"/>
      <c r="H143" s="1"/>
      <c r="I143" s="1"/>
      <c r="J143" s="1"/>
      <c r="K143" s="1"/>
      <c r="L143" s="1"/>
      <c r="M143" s="1"/>
      <c r="N143" s="1"/>
      <c r="O143" s="1"/>
      <c r="P143" s="1"/>
      <c r="Q143" s="1"/>
      <c r="R143" s="1"/>
      <c r="S143" s="1"/>
      <c r="T143" s="1"/>
    </row>
    <row r="144" spans="1:20" ht="15.75" customHeight="1" x14ac:dyDescent="0.25">
      <c r="A144" s="1"/>
      <c r="B144" s="1"/>
      <c r="C144" s="1"/>
      <c r="D144" s="1"/>
      <c r="E144" s="1"/>
      <c r="F144" s="1"/>
      <c r="G144" s="1"/>
      <c r="H144" s="1"/>
      <c r="I144" s="1"/>
      <c r="J144" s="1"/>
      <c r="K144" s="1"/>
      <c r="L144" s="1"/>
      <c r="M144" s="1"/>
      <c r="N144" s="1"/>
      <c r="O144" s="1"/>
      <c r="P144" s="1"/>
      <c r="Q144" s="1"/>
      <c r="R144" s="1"/>
      <c r="S144" s="1"/>
      <c r="T144" s="1"/>
    </row>
    <row r="145" spans="1:20" ht="15.75" customHeight="1" x14ac:dyDescent="0.25">
      <c r="A145" s="1"/>
      <c r="B145" s="1"/>
      <c r="C145" s="1"/>
      <c r="D145" s="1"/>
      <c r="E145" s="1"/>
      <c r="F145" s="1"/>
      <c r="G145" s="1"/>
      <c r="H145" s="1"/>
      <c r="I145" s="1"/>
      <c r="J145" s="1"/>
      <c r="K145" s="1"/>
      <c r="L145" s="1"/>
      <c r="M145" s="1"/>
      <c r="N145" s="1"/>
      <c r="O145" s="1"/>
      <c r="P145" s="1"/>
      <c r="Q145" s="1"/>
      <c r="R145" s="1"/>
      <c r="S145" s="1"/>
      <c r="T145" s="1"/>
    </row>
    <row r="146" spans="1:20" ht="15.75" customHeight="1" x14ac:dyDescent="0.25">
      <c r="A146" s="1"/>
      <c r="B146" s="1"/>
      <c r="C146" s="1"/>
      <c r="D146" s="1"/>
      <c r="E146" s="1"/>
      <c r="F146" s="1"/>
      <c r="G146" s="1"/>
      <c r="H146" s="1"/>
      <c r="I146" s="1"/>
      <c r="J146" s="1"/>
      <c r="K146" s="1"/>
      <c r="L146" s="1"/>
      <c r="M146" s="1"/>
      <c r="N146" s="1"/>
      <c r="O146" s="1"/>
      <c r="P146" s="1"/>
      <c r="Q146" s="1"/>
      <c r="R146" s="1"/>
      <c r="S146" s="1"/>
      <c r="T146" s="1"/>
    </row>
    <row r="147" spans="1:20" ht="15.75" customHeight="1" x14ac:dyDescent="0.25">
      <c r="A147" s="1"/>
      <c r="B147" s="1"/>
      <c r="C147" s="1"/>
      <c r="D147" s="1"/>
      <c r="E147" s="1"/>
      <c r="F147" s="1"/>
      <c r="G147" s="1"/>
      <c r="H147" s="1"/>
      <c r="I147" s="1"/>
      <c r="J147" s="1"/>
      <c r="K147" s="1"/>
      <c r="L147" s="1"/>
      <c r="M147" s="1"/>
      <c r="N147" s="1"/>
      <c r="O147" s="1"/>
      <c r="P147" s="1"/>
      <c r="Q147" s="1"/>
      <c r="R147" s="1"/>
      <c r="S147" s="1"/>
      <c r="T147" s="1"/>
    </row>
    <row r="148" spans="1:20" ht="15.75" customHeight="1" x14ac:dyDescent="0.25">
      <c r="A148" s="1"/>
      <c r="B148" s="1"/>
      <c r="C148" s="1"/>
      <c r="D148" s="1"/>
      <c r="E148" s="1"/>
      <c r="F148" s="1"/>
      <c r="G148" s="1"/>
      <c r="H148" s="1"/>
      <c r="I148" s="1"/>
      <c r="J148" s="1"/>
      <c r="K148" s="1"/>
      <c r="L148" s="1"/>
      <c r="M148" s="1"/>
      <c r="N148" s="1"/>
      <c r="O148" s="1"/>
      <c r="P148" s="1"/>
      <c r="Q148" s="1"/>
      <c r="R148" s="1"/>
      <c r="S148" s="1"/>
      <c r="T148" s="1"/>
    </row>
    <row r="149" spans="1:20" ht="15.75" customHeight="1" x14ac:dyDescent="0.25">
      <c r="A149" s="1"/>
      <c r="B149" s="1"/>
      <c r="C149" s="1"/>
      <c r="D149" s="1"/>
      <c r="E149" s="1"/>
      <c r="F149" s="1"/>
      <c r="G149" s="1"/>
      <c r="H149" s="1"/>
      <c r="I149" s="1"/>
      <c r="J149" s="1"/>
      <c r="K149" s="1"/>
      <c r="L149" s="1"/>
      <c r="M149" s="1"/>
      <c r="N149" s="1"/>
      <c r="O149" s="1"/>
      <c r="P149" s="1"/>
      <c r="Q149" s="1"/>
      <c r="R149" s="1"/>
      <c r="S149" s="1"/>
      <c r="T149" s="1"/>
    </row>
    <row r="150" spans="1:20" ht="15.75" customHeight="1" x14ac:dyDescent="0.25">
      <c r="A150" s="1"/>
      <c r="B150" s="1"/>
      <c r="C150" s="1"/>
      <c r="D150" s="1"/>
      <c r="E150" s="1"/>
      <c r="F150" s="1"/>
      <c r="G150" s="1"/>
      <c r="H150" s="1"/>
      <c r="I150" s="1"/>
      <c r="J150" s="1"/>
      <c r="K150" s="1"/>
      <c r="L150" s="1"/>
      <c r="M150" s="1"/>
      <c r="N150" s="1"/>
      <c r="O150" s="1"/>
      <c r="P150" s="1"/>
      <c r="Q150" s="1"/>
      <c r="R150" s="1"/>
      <c r="S150" s="1"/>
      <c r="T150" s="1"/>
    </row>
    <row r="151" spans="1:20" ht="15.75" customHeight="1" x14ac:dyDescent="0.25">
      <c r="A151" s="1"/>
      <c r="B151" s="1"/>
      <c r="C151" s="1"/>
      <c r="D151" s="1"/>
      <c r="E151" s="1"/>
      <c r="F151" s="1"/>
      <c r="G151" s="1"/>
      <c r="H151" s="1"/>
      <c r="I151" s="1"/>
      <c r="J151" s="1"/>
      <c r="K151" s="1"/>
      <c r="L151" s="1"/>
      <c r="M151" s="1"/>
      <c r="N151" s="1"/>
      <c r="O151" s="1"/>
      <c r="P151" s="1"/>
      <c r="Q151" s="1"/>
      <c r="R151" s="1"/>
      <c r="S151" s="1"/>
      <c r="T151" s="1"/>
    </row>
    <row r="152" spans="1:20" ht="15.75" customHeight="1" x14ac:dyDescent="0.25">
      <c r="A152" s="1"/>
      <c r="B152" s="1"/>
      <c r="C152" s="1"/>
      <c r="D152" s="1"/>
      <c r="E152" s="1"/>
      <c r="F152" s="1"/>
      <c r="G152" s="1"/>
      <c r="H152" s="1"/>
      <c r="I152" s="1"/>
      <c r="J152" s="1"/>
      <c r="K152" s="1"/>
      <c r="L152" s="1"/>
      <c r="M152" s="1"/>
      <c r="N152" s="1"/>
      <c r="O152" s="1"/>
      <c r="P152" s="1"/>
      <c r="Q152" s="1"/>
      <c r="R152" s="1"/>
      <c r="S152" s="1"/>
      <c r="T152" s="1"/>
    </row>
    <row r="153" spans="1:20" ht="15.75" customHeight="1" x14ac:dyDescent="0.25">
      <c r="A153" s="1"/>
      <c r="B153" s="1"/>
      <c r="C153" s="1"/>
      <c r="D153" s="1"/>
      <c r="E153" s="1"/>
      <c r="F153" s="1"/>
      <c r="G153" s="1"/>
      <c r="H153" s="1"/>
      <c r="I153" s="1"/>
      <c r="J153" s="1"/>
      <c r="K153" s="1"/>
      <c r="L153" s="1"/>
      <c r="M153" s="1"/>
      <c r="N153" s="1"/>
      <c r="O153" s="1"/>
      <c r="P153" s="1"/>
      <c r="Q153" s="1"/>
      <c r="R153" s="1"/>
      <c r="S153" s="1"/>
      <c r="T153" s="1"/>
    </row>
    <row r="154" spans="1:20" ht="15.75" customHeight="1" x14ac:dyDescent="0.25">
      <c r="A154" s="1"/>
      <c r="B154" s="1"/>
      <c r="C154" s="1"/>
      <c r="D154" s="1"/>
      <c r="E154" s="1"/>
      <c r="F154" s="1"/>
      <c r="G154" s="1"/>
      <c r="H154" s="1"/>
      <c r="I154" s="1"/>
      <c r="J154" s="1"/>
      <c r="K154" s="1"/>
      <c r="L154" s="1"/>
      <c r="M154" s="1"/>
      <c r="N154" s="1"/>
      <c r="O154" s="1"/>
      <c r="P154" s="1"/>
      <c r="Q154" s="1"/>
      <c r="R154" s="1"/>
      <c r="S154" s="1"/>
      <c r="T154" s="1"/>
    </row>
    <row r="155" spans="1:20" ht="15.75" customHeight="1" x14ac:dyDescent="0.25">
      <c r="A155" s="1"/>
      <c r="B155" s="1"/>
      <c r="C155" s="1"/>
      <c r="D155" s="1"/>
      <c r="E155" s="1"/>
      <c r="F155" s="1"/>
      <c r="G155" s="1"/>
      <c r="H155" s="1"/>
      <c r="I155" s="1"/>
      <c r="J155" s="1"/>
      <c r="K155" s="1"/>
      <c r="L155" s="1"/>
      <c r="M155" s="1"/>
      <c r="N155" s="1"/>
      <c r="O155" s="1"/>
      <c r="P155" s="1"/>
      <c r="Q155" s="1"/>
      <c r="R155" s="1"/>
      <c r="S155" s="1"/>
      <c r="T155" s="1"/>
    </row>
    <row r="156" spans="1:20" ht="15.75" customHeight="1" x14ac:dyDescent="0.25">
      <c r="A156" s="1"/>
      <c r="B156" s="1"/>
      <c r="C156" s="1"/>
      <c r="D156" s="1"/>
      <c r="E156" s="1"/>
      <c r="F156" s="1"/>
      <c r="G156" s="1"/>
      <c r="H156" s="1"/>
      <c r="I156" s="1"/>
      <c r="J156" s="1"/>
      <c r="K156" s="1"/>
      <c r="L156" s="1"/>
      <c r="M156" s="1"/>
      <c r="N156" s="1"/>
      <c r="O156" s="1"/>
      <c r="P156" s="1"/>
      <c r="Q156" s="1"/>
      <c r="R156" s="1"/>
      <c r="S156" s="1"/>
      <c r="T156" s="1"/>
    </row>
    <row r="157" spans="1:20" ht="15.75" customHeight="1" x14ac:dyDescent="0.25">
      <c r="A157" s="1"/>
      <c r="B157" s="1"/>
      <c r="C157" s="1"/>
      <c r="D157" s="1"/>
      <c r="E157" s="1"/>
      <c r="F157" s="1"/>
      <c r="G157" s="1"/>
      <c r="H157" s="1"/>
      <c r="I157" s="1"/>
      <c r="J157" s="1"/>
      <c r="K157" s="1"/>
      <c r="L157" s="1"/>
      <c r="M157" s="1"/>
      <c r="N157" s="1"/>
      <c r="O157" s="1"/>
      <c r="P157" s="1"/>
      <c r="Q157" s="1"/>
      <c r="R157" s="1"/>
      <c r="S157" s="1"/>
      <c r="T157" s="1"/>
    </row>
    <row r="158" spans="1:20" ht="15.75" customHeight="1" x14ac:dyDescent="0.25">
      <c r="A158" s="1"/>
      <c r="B158" s="1"/>
      <c r="C158" s="1"/>
      <c r="D158" s="1"/>
      <c r="E158" s="1"/>
      <c r="F158" s="1"/>
      <c r="G158" s="1"/>
      <c r="H158" s="1"/>
      <c r="I158" s="1"/>
      <c r="J158" s="1"/>
      <c r="K158" s="1"/>
      <c r="L158" s="1"/>
      <c r="M158" s="1"/>
      <c r="N158" s="1"/>
      <c r="O158" s="1"/>
      <c r="P158" s="1"/>
      <c r="Q158" s="1"/>
      <c r="R158" s="1"/>
      <c r="S158" s="1"/>
      <c r="T158" s="1"/>
    </row>
    <row r="159" spans="1:20" ht="15.75" customHeight="1" x14ac:dyDescent="0.25">
      <c r="A159" s="1"/>
      <c r="B159" s="1"/>
      <c r="C159" s="1"/>
      <c r="D159" s="1"/>
      <c r="E159" s="1"/>
      <c r="F159" s="1"/>
      <c r="G159" s="1"/>
      <c r="H159" s="1"/>
      <c r="I159" s="1"/>
      <c r="J159" s="1"/>
      <c r="K159" s="1"/>
      <c r="L159" s="1"/>
      <c r="M159" s="1"/>
      <c r="N159" s="1"/>
      <c r="O159" s="1"/>
      <c r="P159" s="1"/>
      <c r="Q159" s="1"/>
      <c r="R159" s="1"/>
      <c r="S159" s="1"/>
      <c r="T159" s="1"/>
    </row>
    <row r="160" spans="1:20" ht="15.75" customHeight="1" x14ac:dyDescent="0.25">
      <c r="A160" s="1"/>
      <c r="B160" s="1"/>
      <c r="C160" s="1"/>
      <c r="D160" s="1"/>
      <c r="E160" s="1"/>
      <c r="F160" s="1"/>
      <c r="G160" s="1"/>
      <c r="H160" s="1"/>
      <c r="I160" s="1"/>
      <c r="J160" s="1"/>
      <c r="K160" s="1"/>
      <c r="L160" s="1"/>
      <c r="M160" s="1"/>
      <c r="N160" s="1"/>
      <c r="O160" s="1"/>
      <c r="P160" s="1"/>
      <c r="Q160" s="1"/>
      <c r="R160" s="1"/>
      <c r="S160" s="1"/>
      <c r="T160" s="1"/>
    </row>
    <row r="161" spans="1:20" ht="15.75" customHeight="1" x14ac:dyDescent="0.25">
      <c r="A161" s="1"/>
      <c r="B161" s="1"/>
      <c r="C161" s="1"/>
      <c r="D161" s="1"/>
      <c r="E161" s="1"/>
      <c r="F161" s="1"/>
      <c r="G161" s="1"/>
      <c r="H161" s="1"/>
      <c r="I161" s="1"/>
      <c r="J161" s="1"/>
      <c r="K161" s="1"/>
      <c r="L161" s="1"/>
      <c r="M161" s="1"/>
      <c r="N161" s="1"/>
      <c r="O161" s="1"/>
      <c r="P161" s="1"/>
      <c r="Q161" s="1"/>
      <c r="R161" s="1"/>
      <c r="S161" s="1"/>
      <c r="T161" s="1"/>
    </row>
    <row r="162" spans="1:20" ht="15.75" customHeight="1" x14ac:dyDescent="0.25">
      <c r="A162" s="1"/>
      <c r="B162" s="1"/>
      <c r="C162" s="1"/>
      <c r="D162" s="1"/>
      <c r="E162" s="1"/>
      <c r="F162" s="1"/>
      <c r="G162" s="1"/>
      <c r="H162" s="1"/>
      <c r="I162" s="1"/>
      <c r="J162" s="1"/>
      <c r="K162" s="1"/>
      <c r="L162" s="1"/>
      <c r="M162" s="1"/>
      <c r="N162" s="1"/>
      <c r="O162" s="1"/>
      <c r="P162" s="1"/>
      <c r="Q162" s="1"/>
      <c r="R162" s="1"/>
      <c r="S162" s="1"/>
      <c r="T162" s="1"/>
    </row>
    <row r="163" spans="1:20" ht="15.75" customHeight="1" x14ac:dyDescent="0.25">
      <c r="A163" s="1"/>
      <c r="B163" s="1"/>
      <c r="C163" s="1"/>
      <c r="D163" s="1"/>
      <c r="E163" s="1"/>
      <c r="F163" s="1"/>
      <c r="G163" s="1"/>
      <c r="H163" s="1"/>
      <c r="I163" s="1"/>
      <c r="J163" s="1"/>
      <c r="K163" s="1"/>
      <c r="L163" s="1"/>
      <c r="M163" s="1"/>
      <c r="N163" s="1"/>
      <c r="O163" s="1"/>
      <c r="P163" s="1"/>
      <c r="Q163" s="1"/>
      <c r="R163" s="1"/>
      <c r="S163" s="1"/>
      <c r="T163" s="1"/>
    </row>
    <row r="164" spans="1:20" ht="15.75" customHeight="1" x14ac:dyDescent="0.25">
      <c r="A164" s="1"/>
      <c r="B164" s="1"/>
      <c r="C164" s="1"/>
      <c r="D164" s="1"/>
      <c r="E164" s="1"/>
      <c r="F164" s="1"/>
      <c r="G164" s="1"/>
      <c r="H164" s="1"/>
      <c r="I164" s="1"/>
      <c r="J164" s="1"/>
      <c r="K164" s="1"/>
      <c r="L164" s="1"/>
      <c r="M164" s="1"/>
      <c r="N164" s="1"/>
      <c r="O164" s="1"/>
      <c r="P164" s="1"/>
      <c r="Q164" s="1"/>
      <c r="R164" s="1"/>
      <c r="S164" s="1"/>
      <c r="T164" s="1"/>
    </row>
    <row r="165" spans="1:20" ht="15.75" customHeight="1" x14ac:dyDescent="0.25">
      <c r="A165" s="1"/>
      <c r="B165" s="1"/>
      <c r="C165" s="1"/>
      <c r="D165" s="1"/>
      <c r="E165" s="1"/>
      <c r="F165" s="1"/>
      <c r="G165" s="1"/>
      <c r="H165" s="1"/>
      <c r="I165" s="1"/>
      <c r="J165" s="1"/>
      <c r="K165" s="1"/>
      <c r="L165" s="1"/>
      <c r="M165" s="1"/>
      <c r="N165" s="1"/>
      <c r="O165" s="1"/>
      <c r="P165" s="1"/>
      <c r="Q165" s="1"/>
      <c r="R165" s="1"/>
      <c r="S165" s="1"/>
      <c r="T165" s="1"/>
    </row>
    <row r="166" spans="1:20" ht="15.75" customHeight="1" x14ac:dyDescent="0.25">
      <c r="A166" s="1"/>
      <c r="B166" s="1"/>
      <c r="C166" s="1"/>
      <c r="D166" s="1"/>
      <c r="E166" s="1"/>
      <c r="F166" s="1"/>
      <c r="G166" s="1"/>
      <c r="H166" s="1"/>
      <c r="I166" s="1"/>
      <c r="J166" s="1"/>
      <c r="K166" s="1"/>
      <c r="L166" s="1"/>
      <c r="M166" s="1"/>
      <c r="N166" s="1"/>
      <c r="O166" s="1"/>
      <c r="P166" s="1"/>
      <c r="Q166" s="1"/>
      <c r="R166" s="1"/>
      <c r="S166" s="1"/>
      <c r="T166" s="1"/>
    </row>
    <row r="167" spans="1:20" ht="15.75" customHeight="1" x14ac:dyDescent="0.25">
      <c r="A167" s="1"/>
      <c r="B167" s="1"/>
      <c r="C167" s="1"/>
      <c r="D167" s="1"/>
      <c r="E167" s="1"/>
      <c r="F167" s="1"/>
      <c r="G167" s="1"/>
      <c r="H167" s="1"/>
      <c r="I167" s="1"/>
      <c r="J167" s="1"/>
      <c r="K167" s="1"/>
      <c r="L167" s="1"/>
      <c r="M167" s="1"/>
      <c r="N167" s="1"/>
      <c r="O167" s="1"/>
      <c r="P167" s="1"/>
      <c r="Q167" s="1"/>
      <c r="R167" s="1"/>
      <c r="S167" s="1"/>
      <c r="T167" s="1"/>
    </row>
    <row r="168" spans="1:20" ht="15.75" customHeight="1" x14ac:dyDescent="0.25">
      <c r="A168" s="1"/>
      <c r="B168" s="1"/>
      <c r="C168" s="1"/>
      <c r="D168" s="1"/>
      <c r="E168" s="1"/>
      <c r="F168" s="1"/>
      <c r="G168" s="1"/>
      <c r="H168" s="1"/>
      <c r="I168" s="1"/>
      <c r="J168" s="1"/>
      <c r="K168" s="1"/>
      <c r="L168" s="1"/>
      <c r="M168" s="1"/>
      <c r="N168" s="1"/>
      <c r="O168" s="1"/>
      <c r="P168" s="1"/>
      <c r="Q168" s="1"/>
      <c r="R168" s="1"/>
      <c r="S168" s="1"/>
      <c r="T168" s="1"/>
    </row>
    <row r="169" spans="1:20" ht="15.75" customHeight="1" x14ac:dyDescent="0.25">
      <c r="A169" s="1"/>
      <c r="B169" s="1"/>
      <c r="C169" s="1"/>
      <c r="D169" s="1"/>
      <c r="E169" s="1"/>
      <c r="F169" s="1"/>
      <c r="G169" s="1"/>
      <c r="H169" s="1"/>
      <c r="I169" s="1"/>
      <c r="J169" s="1"/>
      <c r="K169" s="1"/>
      <c r="L169" s="1"/>
      <c r="M169" s="1"/>
      <c r="N169" s="1"/>
      <c r="O169" s="1"/>
      <c r="P169" s="1"/>
      <c r="Q169" s="1"/>
      <c r="R169" s="1"/>
      <c r="S169" s="1"/>
      <c r="T169" s="1"/>
    </row>
    <row r="170" spans="1:20" ht="15.75" customHeight="1" x14ac:dyDescent="0.25">
      <c r="A170" s="1"/>
      <c r="B170" s="1"/>
      <c r="C170" s="1"/>
      <c r="D170" s="1"/>
      <c r="E170" s="1"/>
      <c r="F170" s="1"/>
      <c r="G170" s="1"/>
      <c r="H170" s="1"/>
      <c r="I170" s="1"/>
      <c r="J170" s="1"/>
      <c r="K170" s="1"/>
      <c r="L170" s="1"/>
      <c r="M170" s="1"/>
      <c r="N170" s="1"/>
      <c r="O170" s="1"/>
      <c r="P170" s="1"/>
      <c r="Q170" s="1"/>
      <c r="R170" s="1"/>
      <c r="S170" s="1"/>
      <c r="T170" s="1"/>
    </row>
    <row r="171" spans="1:20" ht="15.75" customHeight="1" x14ac:dyDescent="0.25">
      <c r="A171" s="1"/>
      <c r="B171" s="1"/>
      <c r="C171" s="1"/>
      <c r="D171" s="1"/>
      <c r="E171" s="1"/>
      <c r="F171" s="1"/>
      <c r="G171" s="1"/>
      <c r="H171" s="1"/>
      <c r="I171" s="1"/>
      <c r="J171" s="1"/>
      <c r="K171" s="1"/>
      <c r="L171" s="1"/>
      <c r="M171" s="1"/>
      <c r="N171" s="1"/>
      <c r="O171" s="1"/>
      <c r="P171" s="1"/>
      <c r="Q171" s="1"/>
      <c r="R171" s="1"/>
      <c r="S171" s="1"/>
      <c r="T171" s="1"/>
    </row>
    <row r="172" spans="1:20" ht="15.75" customHeight="1" x14ac:dyDescent="0.25">
      <c r="A172" s="1"/>
      <c r="B172" s="1"/>
      <c r="C172" s="1"/>
      <c r="D172" s="1"/>
      <c r="E172" s="1"/>
      <c r="F172" s="1"/>
      <c r="G172" s="1"/>
      <c r="H172" s="1"/>
      <c r="I172" s="1"/>
      <c r="J172" s="1"/>
      <c r="K172" s="1"/>
      <c r="L172" s="1"/>
      <c r="M172" s="1"/>
      <c r="N172" s="1"/>
      <c r="O172" s="1"/>
      <c r="P172" s="1"/>
      <c r="Q172" s="1"/>
      <c r="R172" s="1"/>
      <c r="S172" s="1"/>
      <c r="T172" s="1"/>
    </row>
    <row r="173" spans="1:20" ht="15.75" customHeight="1" x14ac:dyDescent="0.25">
      <c r="A173" s="1"/>
      <c r="B173" s="1"/>
      <c r="C173" s="1"/>
      <c r="D173" s="1"/>
      <c r="E173" s="1"/>
      <c r="F173" s="1"/>
      <c r="G173" s="1"/>
      <c r="H173" s="1"/>
      <c r="I173" s="1"/>
      <c r="J173" s="1"/>
      <c r="K173" s="1"/>
      <c r="L173" s="1"/>
      <c r="M173" s="1"/>
      <c r="N173" s="1"/>
      <c r="O173" s="1"/>
      <c r="P173" s="1"/>
      <c r="Q173" s="1"/>
      <c r="R173" s="1"/>
      <c r="S173" s="1"/>
      <c r="T173" s="1"/>
    </row>
    <row r="174" spans="1:20" ht="15.75" customHeight="1" x14ac:dyDescent="0.25">
      <c r="A174" s="1"/>
      <c r="B174" s="1"/>
      <c r="C174" s="1"/>
      <c r="D174" s="1"/>
      <c r="E174" s="1"/>
      <c r="F174" s="1"/>
      <c r="G174" s="1"/>
      <c r="H174" s="1"/>
      <c r="I174" s="1"/>
      <c r="J174" s="1"/>
      <c r="K174" s="1"/>
      <c r="L174" s="1"/>
      <c r="M174" s="1"/>
      <c r="N174" s="1"/>
      <c r="O174" s="1"/>
      <c r="P174" s="1"/>
      <c r="Q174" s="1"/>
      <c r="R174" s="1"/>
      <c r="S174" s="1"/>
      <c r="T174" s="1"/>
    </row>
    <row r="175" spans="1:20" ht="15.75" customHeight="1" x14ac:dyDescent="0.25">
      <c r="A175" s="1"/>
      <c r="B175" s="1"/>
      <c r="C175" s="1"/>
      <c r="D175" s="1"/>
      <c r="E175" s="1"/>
      <c r="F175" s="1"/>
      <c r="G175" s="1"/>
      <c r="H175" s="1"/>
      <c r="I175" s="1"/>
      <c r="J175" s="1"/>
      <c r="K175" s="1"/>
      <c r="L175" s="1"/>
      <c r="M175" s="1"/>
      <c r="N175" s="1"/>
      <c r="O175" s="1"/>
      <c r="P175" s="1"/>
      <c r="Q175" s="1"/>
      <c r="R175" s="1"/>
      <c r="S175" s="1"/>
      <c r="T175" s="1"/>
    </row>
    <row r="176" spans="1:20" ht="15.75" customHeight="1" x14ac:dyDescent="0.25">
      <c r="A176" s="1"/>
      <c r="B176" s="1"/>
      <c r="C176" s="1"/>
      <c r="D176" s="1"/>
      <c r="E176" s="1"/>
      <c r="F176" s="1"/>
      <c r="G176" s="1"/>
      <c r="H176" s="1"/>
      <c r="I176" s="1"/>
      <c r="J176" s="1"/>
      <c r="K176" s="1"/>
      <c r="L176" s="1"/>
      <c r="M176" s="1"/>
      <c r="N176" s="1"/>
      <c r="O176" s="1"/>
      <c r="P176" s="1"/>
      <c r="Q176" s="1"/>
      <c r="R176" s="1"/>
      <c r="S176" s="1"/>
      <c r="T176" s="1"/>
    </row>
    <row r="177" spans="1:20" ht="15.75" customHeight="1" x14ac:dyDescent="0.25">
      <c r="A177" s="1"/>
      <c r="B177" s="1"/>
      <c r="C177" s="1"/>
      <c r="D177" s="1"/>
      <c r="E177" s="1"/>
      <c r="F177" s="1"/>
      <c r="G177" s="1"/>
      <c r="H177" s="1"/>
      <c r="I177" s="1"/>
      <c r="J177" s="1"/>
      <c r="K177" s="1"/>
      <c r="L177" s="1"/>
      <c r="M177" s="1"/>
      <c r="N177" s="1"/>
      <c r="O177" s="1"/>
      <c r="P177" s="1"/>
      <c r="Q177" s="1"/>
      <c r="R177" s="1"/>
      <c r="S177" s="1"/>
      <c r="T177" s="1"/>
    </row>
    <row r="178" spans="1:20" ht="15.75" customHeight="1" x14ac:dyDescent="0.25">
      <c r="A178" s="1"/>
      <c r="B178" s="1"/>
      <c r="C178" s="1"/>
      <c r="D178" s="1"/>
      <c r="E178" s="1"/>
      <c r="F178" s="1"/>
      <c r="G178" s="1"/>
      <c r="H178" s="1"/>
      <c r="I178" s="1"/>
      <c r="J178" s="1"/>
      <c r="K178" s="1"/>
      <c r="L178" s="1"/>
      <c r="M178" s="1"/>
      <c r="N178" s="1"/>
      <c r="O178" s="1"/>
      <c r="P178" s="1"/>
      <c r="Q178" s="1"/>
      <c r="R178" s="1"/>
      <c r="S178" s="1"/>
      <c r="T178" s="1"/>
    </row>
    <row r="179" spans="1:20" ht="15.75" customHeight="1" x14ac:dyDescent="0.25">
      <c r="A179" s="1"/>
      <c r="B179" s="1"/>
      <c r="C179" s="1"/>
      <c r="D179" s="1"/>
      <c r="E179" s="1"/>
      <c r="F179" s="1"/>
      <c r="G179" s="1"/>
      <c r="H179" s="1"/>
      <c r="I179" s="1"/>
      <c r="J179" s="1"/>
      <c r="K179" s="1"/>
      <c r="L179" s="1"/>
      <c r="M179" s="1"/>
      <c r="N179" s="1"/>
      <c r="O179" s="1"/>
      <c r="P179" s="1"/>
      <c r="Q179" s="1"/>
      <c r="R179" s="1"/>
      <c r="S179" s="1"/>
      <c r="T179" s="1"/>
    </row>
    <row r="180" spans="1:20" ht="15.75" customHeight="1" x14ac:dyDescent="0.25">
      <c r="A180" s="1"/>
      <c r="B180" s="1"/>
      <c r="C180" s="1"/>
      <c r="D180" s="1"/>
      <c r="E180" s="1"/>
      <c r="F180" s="1"/>
      <c r="G180" s="1"/>
      <c r="H180" s="1"/>
      <c r="I180" s="1"/>
      <c r="J180" s="1"/>
      <c r="K180" s="1"/>
      <c r="L180" s="1"/>
      <c r="M180" s="1"/>
      <c r="N180" s="1"/>
      <c r="O180" s="1"/>
      <c r="P180" s="1"/>
      <c r="Q180" s="1"/>
      <c r="R180" s="1"/>
      <c r="S180" s="1"/>
      <c r="T180" s="1"/>
    </row>
    <row r="181" spans="1:20" ht="15.75" customHeight="1" x14ac:dyDescent="0.25">
      <c r="A181" s="1"/>
      <c r="B181" s="1"/>
      <c r="C181" s="1"/>
      <c r="D181" s="1"/>
      <c r="E181" s="1"/>
      <c r="F181" s="1"/>
      <c r="G181" s="1"/>
      <c r="H181" s="1"/>
      <c r="I181" s="1"/>
      <c r="J181" s="1"/>
      <c r="K181" s="1"/>
      <c r="L181" s="1"/>
      <c r="M181" s="1"/>
      <c r="N181" s="1"/>
      <c r="O181" s="1"/>
      <c r="P181" s="1"/>
      <c r="Q181" s="1"/>
      <c r="R181" s="1"/>
      <c r="S181" s="1"/>
      <c r="T181" s="1"/>
    </row>
    <row r="182" spans="1:20" ht="15.75" customHeight="1" x14ac:dyDescent="0.25">
      <c r="A182" s="1"/>
      <c r="B182" s="1"/>
      <c r="C182" s="1"/>
      <c r="D182" s="1"/>
      <c r="E182" s="1"/>
      <c r="F182" s="1"/>
      <c r="G182" s="1"/>
      <c r="H182" s="1"/>
      <c r="I182" s="1"/>
      <c r="J182" s="1"/>
      <c r="K182" s="1"/>
      <c r="L182" s="1"/>
      <c r="M182" s="1"/>
      <c r="N182" s="1"/>
      <c r="O182" s="1"/>
      <c r="P182" s="1"/>
      <c r="Q182" s="1"/>
      <c r="R182" s="1"/>
      <c r="S182" s="1"/>
      <c r="T182" s="1"/>
    </row>
    <row r="183" spans="1:20" ht="15.75" customHeight="1" x14ac:dyDescent="0.25">
      <c r="A183" s="1"/>
      <c r="B183" s="1"/>
      <c r="C183" s="1"/>
      <c r="D183" s="1"/>
      <c r="E183" s="1"/>
      <c r="F183" s="1"/>
      <c r="G183" s="1"/>
      <c r="H183" s="1"/>
      <c r="I183" s="1"/>
      <c r="J183" s="1"/>
      <c r="K183" s="1"/>
      <c r="L183" s="1"/>
      <c r="M183" s="1"/>
      <c r="N183" s="1"/>
      <c r="O183" s="1"/>
      <c r="P183" s="1"/>
      <c r="Q183" s="1"/>
      <c r="R183" s="1"/>
      <c r="S183" s="1"/>
      <c r="T183" s="1"/>
    </row>
    <row r="184" spans="1:20" ht="15.75" customHeight="1" x14ac:dyDescent="0.25">
      <c r="A184" s="1"/>
      <c r="B184" s="1"/>
      <c r="C184" s="1"/>
      <c r="D184" s="1"/>
      <c r="E184" s="1"/>
      <c r="F184" s="1"/>
      <c r="G184" s="1"/>
      <c r="H184" s="1"/>
      <c r="I184" s="1"/>
      <c r="J184" s="1"/>
      <c r="K184" s="1"/>
      <c r="L184" s="1"/>
      <c r="M184" s="1"/>
      <c r="N184" s="1"/>
      <c r="O184" s="1"/>
      <c r="P184" s="1"/>
      <c r="Q184" s="1"/>
      <c r="R184" s="1"/>
      <c r="S184" s="1"/>
      <c r="T184" s="1"/>
    </row>
    <row r="185" spans="1:20" ht="15.75" customHeight="1" x14ac:dyDescent="0.25">
      <c r="A185" s="1"/>
      <c r="B185" s="1"/>
      <c r="C185" s="1"/>
      <c r="D185" s="1"/>
      <c r="E185" s="1"/>
      <c r="F185" s="1"/>
      <c r="G185" s="1"/>
      <c r="H185" s="1"/>
      <c r="I185" s="1"/>
      <c r="J185" s="1"/>
      <c r="K185" s="1"/>
      <c r="L185" s="1"/>
      <c r="M185" s="1"/>
      <c r="N185" s="1"/>
      <c r="O185" s="1"/>
      <c r="P185" s="1"/>
      <c r="Q185" s="1"/>
      <c r="R185" s="1"/>
      <c r="S185" s="1"/>
      <c r="T185" s="1"/>
    </row>
    <row r="186" spans="1:20" ht="15.75" customHeight="1" x14ac:dyDescent="0.25">
      <c r="A186" s="1"/>
      <c r="B186" s="1"/>
      <c r="C186" s="1"/>
      <c r="D186" s="1"/>
      <c r="E186" s="1"/>
      <c r="F186" s="1"/>
      <c r="G186" s="1"/>
      <c r="H186" s="1"/>
      <c r="I186" s="1"/>
      <c r="J186" s="1"/>
      <c r="K186" s="1"/>
      <c r="L186" s="1"/>
      <c r="M186" s="1"/>
      <c r="N186" s="1"/>
      <c r="O186" s="1"/>
      <c r="P186" s="1"/>
      <c r="Q186" s="1"/>
      <c r="R186" s="1"/>
      <c r="S186" s="1"/>
      <c r="T186" s="1"/>
    </row>
    <row r="187" spans="1:20" ht="15.75" customHeight="1" x14ac:dyDescent="0.25">
      <c r="A187" s="1"/>
      <c r="B187" s="1"/>
      <c r="C187" s="1"/>
      <c r="D187" s="1"/>
      <c r="E187" s="1"/>
      <c r="F187" s="1"/>
      <c r="G187" s="1"/>
      <c r="H187" s="1"/>
      <c r="I187" s="1"/>
      <c r="J187" s="1"/>
      <c r="K187" s="1"/>
      <c r="L187" s="1"/>
      <c r="M187" s="1"/>
      <c r="N187" s="1"/>
      <c r="O187" s="1"/>
      <c r="P187" s="1"/>
      <c r="Q187" s="1"/>
      <c r="R187" s="1"/>
      <c r="S187" s="1"/>
      <c r="T187" s="1"/>
    </row>
    <row r="188" spans="1:20" ht="15.75" customHeight="1" x14ac:dyDescent="0.25">
      <c r="A188" s="1"/>
      <c r="B188" s="1"/>
      <c r="C188" s="1"/>
      <c r="D188" s="1"/>
      <c r="E188" s="1"/>
      <c r="F188" s="1"/>
      <c r="G188" s="1"/>
      <c r="H188" s="1"/>
      <c r="I188" s="1"/>
      <c r="J188" s="1"/>
      <c r="K188" s="1"/>
      <c r="L188" s="1"/>
      <c r="M188" s="1"/>
      <c r="N188" s="1"/>
      <c r="O188" s="1"/>
      <c r="P188" s="1"/>
      <c r="Q188" s="1"/>
      <c r="R188" s="1"/>
      <c r="S188" s="1"/>
      <c r="T188" s="1"/>
    </row>
    <row r="189" spans="1:20" ht="15.75" customHeight="1" x14ac:dyDescent="0.25">
      <c r="A189" s="1"/>
      <c r="B189" s="1"/>
      <c r="C189" s="1"/>
      <c r="D189" s="1"/>
      <c r="E189" s="1"/>
      <c r="F189" s="1"/>
      <c r="G189" s="1"/>
      <c r="H189" s="1"/>
      <c r="I189" s="1"/>
      <c r="J189" s="1"/>
      <c r="K189" s="1"/>
      <c r="L189" s="1"/>
      <c r="M189" s="1"/>
      <c r="N189" s="1"/>
      <c r="O189" s="1"/>
      <c r="P189" s="1"/>
      <c r="Q189" s="1"/>
      <c r="R189" s="1"/>
      <c r="S189" s="1"/>
      <c r="T189" s="1"/>
    </row>
    <row r="190" spans="1:20" ht="15.75" customHeight="1" x14ac:dyDescent="0.25">
      <c r="A190" s="1"/>
      <c r="B190" s="1"/>
      <c r="C190" s="1"/>
      <c r="D190" s="1"/>
      <c r="E190" s="1"/>
      <c r="F190" s="1"/>
      <c r="G190" s="1"/>
      <c r="H190" s="1"/>
      <c r="I190" s="1"/>
      <c r="J190" s="1"/>
      <c r="K190" s="1"/>
      <c r="L190" s="1"/>
      <c r="M190" s="1"/>
      <c r="N190" s="1"/>
      <c r="O190" s="1"/>
      <c r="P190" s="1"/>
      <c r="Q190" s="1"/>
      <c r="R190" s="1"/>
      <c r="S190" s="1"/>
      <c r="T190" s="1"/>
    </row>
    <row r="191" spans="1:20" ht="15.75" customHeight="1" x14ac:dyDescent="0.25">
      <c r="A191" s="1"/>
      <c r="B191" s="1"/>
      <c r="C191" s="1"/>
      <c r="D191" s="1"/>
      <c r="E191" s="1"/>
      <c r="F191" s="1"/>
      <c r="G191" s="1"/>
      <c r="H191" s="1"/>
      <c r="I191" s="1"/>
      <c r="J191" s="1"/>
      <c r="K191" s="1"/>
      <c r="L191" s="1"/>
      <c r="M191" s="1"/>
      <c r="N191" s="1"/>
      <c r="O191" s="1"/>
      <c r="P191" s="1"/>
      <c r="Q191" s="1"/>
      <c r="R191" s="1"/>
      <c r="S191" s="1"/>
      <c r="T191" s="1"/>
    </row>
    <row r="192" spans="1:20" ht="15.75" customHeight="1" x14ac:dyDescent="0.25">
      <c r="A192" s="1"/>
      <c r="B192" s="1"/>
      <c r="C192" s="1"/>
      <c r="D192" s="1"/>
      <c r="E192" s="1"/>
      <c r="F192" s="1"/>
      <c r="G192" s="1"/>
      <c r="H192" s="1"/>
      <c r="I192" s="1"/>
      <c r="J192" s="1"/>
      <c r="K192" s="1"/>
      <c r="L192" s="1"/>
      <c r="M192" s="1"/>
      <c r="N192" s="1"/>
      <c r="O192" s="1"/>
      <c r="P192" s="1"/>
      <c r="Q192" s="1"/>
      <c r="R192" s="1"/>
      <c r="S192" s="1"/>
      <c r="T192" s="1"/>
    </row>
    <row r="193" spans="1:20" ht="15.75" customHeight="1" x14ac:dyDescent="0.25">
      <c r="A193" s="1"/>
      <c r="B193" s="1"/>
      <c r="C193" s="1"/>
      <c r="D193" s="1"/>
      <c r="E193" s="1"/>
      <c r="F193" s="1"/>
      <c r="G193" s="1"/>
      <c r="H193" s="1"/>
      <c r="I193" s="1"/>
      <c r="J193" s="1"/>
      <c r="K193" s="1"/>
      <c r="L193" s="1"/>
      <c r="M193" s="1"/>
      <c r="N193" s="1"/>
      <c r="O193" s="1"/>
      <c r="P193" s="1"/>
      <c r="Q193" s="1"/>
      <c r="R193" s="1"/>
      <c r="S193" s="1"/>
      <c r="T193" s="1"/>
    </row>
    <row r="194" spans="1:20" ht="15.75" customHeight="1" x14ac:dyDescent="0.25">
      <c r="A194" s="1"/>
      <c r="B194" s="1"/>
      <c r="C194" s="1"/>
      <c r="D194" s="1"/>
      <c r="E194" s="1"/>
      <c r="F194" s="1"/>
      <c r="G194" s="1"/>
      <c r="H194" s="1"/>
      <c r="I194" s="1"/>
      <c r="J194" s="1"/>
      <c r="K194" s="1"/>
      <c r="L194" s="1"/>
      <c r="M194" s="1"/>
      <c r="N194" s="1"/>
      <c r="O194" s="1"/>
      <c r="P194" s="1"/>
      <c r="Q194" s="1"/>
      <c r="R194" s="1"/>
      <c r="S194" s="1"/>
      <c r="T194" s="1"/>
    </row>
    <row r="195" spans="1:20" ht="15.75" customHeight="1" x14ac:dyDescent="0.25">
      <c r="A195" s="1"/>
      <c r="B195" s="1"/>
      <c r="C195" s="1"/>
      <c r="D195" s="1"/>
      <c r="E195" s="1"/>
      <c r="F195" s="1"/>
      <c r="G195" s="1"/>
      <c r="H195" s="1"/>
      <c r="I195" s="1"/>
      <c r="J195" s="1"/>
      <c r="K195" s="1"/>
      <c r="L195" s="1"/>
      <c r="M195" s="1"/>
      <c r="N195" s="1"/>
      <c r="O195" s="1"/>
      <c r="P195" s="1"/>
      <c r="Q195" s="1"/>
      <c r="R195" s="1"/>
      <c r="S195" s="1"/>
      <c r="T195" s="1"/>
    </row>
    <row r="196" spans="1:20" ht="15.75" customHeight="1" x14ac:dyDescent="0.25">
      <c r="A196" s="1"/>
      <c r="B196" s="1"/>
      <c r="C196" s="1"/>
      <c r="D196" s="1"/>
      <c r="E196" s="1"/>
      <c r="F196" s="1"/>
      <c r="G196" s="1"/>
      <c r="H196" s="1"/>
      <c r="I196" s="1"/>
      <c r="J196" s="1"/>
      <c r="K196" s="1"/>
      <c r="L196" s="1"/>
      <c r="M196" s="1"/>
      <c r="N196" s="1"/>
      <c r="O196" s="1"/>
      <c r="P196" s="1"/>
      <c r="Q196" s="1"/>
      <c r="R196" s="1"/>
      <c r="S196" s="1"/>
      <c r="T196" s="1"/>
    </row>
    <row r="197" spans="1:20" ht="15.75" customHeight="1" x14ac:dyDescent="0.25">
      <c r="A197" s="1"/>
      <c r="B197" s="1"/>
      <c r="C197" s="1"/>
      <c r="D197" s="1"/>
      <c r="E197" s="1"/>
      <c r="F197" s="1"/>
      <c r="G197" s="1"/>
      <c r="H197" s="1"/>
      <c r="I197" s="1"/>
      <c r="J197" s="1"/>
      <c r="K197" s="1"/>
      <c r="L197" s="1"/>
      <c r="M197" s="1"/>
      <c r="N197" s="1"/>
      <c r="O197" s="1"/>
      <c r="P197" s="1"/>
      <c r="Q197" s="1"/>
      <c r="R197" s="1"/>
      <c r="S197" s="1"/>
      <c r="T197" s="1"/>
    </row>
    <row r="198" spans="1:20" ht="15.75" customHeight="1" x14ac:dyDescent="0.25">
      <c r="A198" s="1"/>
      <c r="B198" s="1"/>
      <c r="C198" s="1"/>
      <c r="D198" s="1"/>
      <c r="E198" s="1"/>
      <c r="F198" s="1"/>
      <c r="G198" s="1"/>
      <c r="H198" s="1"/>
      <c r="I198" s="1"/>
      <c r="J198" s="1"/>
      <c r="K198" s="1"/>
      <c r="L198" s="1"/>
      <c r="M198" s="1"/>
      <c r="N198" s="1"/>
      <c r="O198" s="1"/>
      <c r="P198" s="1"/>
      <c r="Q198" s="1"/>
      <c r="R198" s="1"/>
      <c r="S198" s="1"/>
      <c r="T198" s="1"/>
    </row>
    <row r="199" spans="1:20" ht="15.75" customHeight="1" x14ac:dyDescent="0.25">
      <c r="A199" s="1"/>
      <c r="B199" s="1"/>
      <c r="C199" s="1"/>
      <c r="D199" s="1"/>
      <c r="E199" s="1"/>
      <c r="F199" s="1"/>
      <c r="G199" s="1"/>
      <c r="H199" s="1"/>
      <c r="I199" s="1"/>
      <c r="J199" s="1"/>
      <c r="K199" s="1"/>
      <c r="L199" s="1"/>
      <c r="M199" s="1"/>
      <c r="N199" s="1"/>
      <c r="O199" s="1"/>
      <c r="P199" s="1"/>
      <c r="Q199" s="1"/>
      <c r="R199" s="1"/>
      <c r="S199" s="1"/>
      <c r="T199" s="1"/>
    </row>
    <row r="200" spans="1:20" ht="15.75" customHeight="1" x14ac:dyDescent="0.25"/>
    <row r="201" spans="1:20" ht="15.75" customHeight="1" x14ac:dyDescent="0.25"/>
    <row r="202" spans="1:20" ht="15.75" customHeight="1" x14ac:dyDescent="0.25"/>
    <row r="203" spans="1:20" ht="15.75" customHeight="1" x14ac:dyDescent="0.25"/>
    <row r="204" spans="1:20" ht="15.75" customHeight="1" x14ac:dyDescent="0.25"/>
    <row r="205" spans="1:20" ht="15.75" customHeight="1" x14ac:dyDescent="0.25"/>
    <row r="206" spans="1:20" ht="15.75" customHeight="1" x14ac:dyDescent="0.25"/>
    <row r="207" spans="1:20" ht="15.75" customHeight="1" x14ac:dyDescent="0.25"/>
    <row r="208" spans="1:20"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2023</vt:lpstr>
      <vt:lpstr>2022</vt:lpstr>
      <vt:lpstr>2021</vt:lpstr>
      <vt:lpstr>2020</vt:lpstr>
      <vt:lpstr>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Daksh Patel</cp:lastModifiedBy>
  <cp:revision/>
  <dcterms:created xsi:type="dcterms:W3CDTF">2024-10-11T20:20:21Z</dcterms:created>
  <dcterms:modified xsi:type="dcterms:W3CDTF">2024-11-01T17:12:43Z</dcterms:modified>
  <cp:category/>
  <cp:contentStatus/>
</cp:coreProperties>
</file>