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daksh\Downloads\OneDrive_2024-11-01\Benthic Datasets (Excel files)\"/>
    </mc:Choice>
  </mc:AlternateContent>
  <xr:revisionPtr revIDLastSave="0" documentId="13_ncr:1_{650702B8-7774-4FAA-AE23-F313F5E94E20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2023" sheetId="4" r:id="rId1"/>
    <sheet name="2022" sheetId="3" r:id="rId2"/>
    <sheet name="2021" sheetId="2" r:id="rId3"/>
    <sheet name="2020" sheetId="1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KxcT/tF3oGxPDT79OeSCx7i/HSw=="/>
    </ext>
  </extLst>
</workbook>
</file>

<file path=xl/calcChain.xml><?xml version="1.0" encoding="utf-8"?>
<calcChain xmlns="http://schemas.openxmlformats.org/spreadsheetml/2006/main">
  <c r="AS17" i="1" l="1"/>
  <c r="AS16" i="1"/>
  <c r="AY18" i="2"/>
  <c r="AX18" i="2"/>
  <c r="AY17" i="2"/>
  <c r="AX17" i="2"/>
  <c r="AY16" i="2"/>
  <c r="AX16" i="2"/>
  <c r="AY15" i="2"/>
  <c r="AX15" i="2"/>
  <c r="AY14" i="2"/>
  <c r="AX14" i="2"/>
  <c r="AY13" i="2"/>
  <c r="AX13" i="2"/>
  <c r="AY12" i="2"/>
  <c r="AX12" i="2"/>
  <c r="AY11" i="2"/>
  <c r="AX11" i="2"/>
  <c r="AY10" i="2"/>
  <c r="AX10" i="2"/>
  <c r="AY9" i="2"/>
  <c r="AX9" i="2"/>
  <c r="AY8" i="2"/>
  <c r="AX8" i="2"/>
  <c r="AY7" i="2"/>
  <c r="AX7" i="2"/>
  <c r="AY6" i="2"/>
  <c r="AX6" i="2"/>
  <c r="AY5" i="2"/>
  <c r="AX5" i="2"/>
  <c r="AY4" i="2"/>
  <c r="AX4" i="2"/>
  <c r="AY3" i="2"/>
  <c r="AX3" i="2"/>
  <c r="AW4" i="3"/>
  <c r="AX4" i="3"/>
  <c r="AW5" i="3"/>
  <c r="AX5" i="3"/>
  <c r="AW6" i="3"/>
  <c r="AX6" i="3"/>
  <c r="AW7" i="3"/>
  <c r="AX7" i="3"/>
  <c r="AW8" i="3"/>
  <c r="AX8" i="3"/>
  <c r="AW9" i="3"/>
  <c r="AX9" i="3"/>
  <c r="AW10" i="3"/>
  <c r="AX10" i="3"/>
  <c r="AW11" i="3"/>
  <c r="AX11" i="3"/>
  <c r="AW12" i="3"/>
  <c r="AX12" i="3"/>
  <c r="AW13" i="3"/>
  <c r="AX13" i="3"/>
  <c r="AW14" i="3"/>
  <c r="AX14" i="3"/>
  <c r="AW15" i="3"/>
  <c r="AX15" i="3"/>
  <c r="AW16" i="3"/>
  <c r="AX16" i="3"/>
  <c r="AW17" i="3"/>
  <c r="AX17" i="3"/>
  <c r="AW18" i="3"/>
  <c r="AX18" i="3"/>
  <c r="AW19" i="3"/>
  <c r="AX19" i="3"/>
  <c r="AX19" i="4"/>
  <c r="AW19" i="4"/>
  <c r="AX18" i="4"/>
  <c r="AW18" i="4"/>
  <c r="AX17" i="4"/>
  <c r="AW17" i="4"/>
  <c r="AX16" i="4"/>
  <c r="AW16" i="4"/>
  <c r="AX15" i="4"/>
  <c r="AW15" i="4"/>
  <c r="AX14" i="4"/>
  <c r="AW14" i="4"/>
  <c r="AX13" i="4"/>
  <c r="AW13" i="4"/>
  <c r="AX12" i="4"/>
  <c r="AW12" i="4"/>
  <c r="AX11" i="4"/>
  <c r="AW11" i="4"/>
  <c r="AX10" i="4"/>
  <c r="AW10" i="4"/>
  <c r="AX9" i="4"/>
  <c r="AW9" i="4"/>
  <c r="AX8" i="4"/>
  <c r="AW8" i="4"/>
  <c r="AX7" i="4"/>
  <c r="AW7" i="4"/>
  <c r="AX6" i="4"/>
  <c r="AW6" i="4"/>
  <c r="AX5" i="4"/>
  <c r="AW5" i="4"/>
  <c r="AX4" i="4"/>
  <c r="AW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tc={A59F2A47-E07F-49DB-9B16-466FA53DAB56}</author>
    <author>tc={E4E5B4FF-6D84-4590-B3BD-5B20C82EB8A4}</author>
    <author>tc={7803FD39-A822-4FFA-8076-AD820433869E}</author>
    <author>tc={026D2505-9BEE-4CFE-B397-826234F074AF}</author>
  </authors>
  <commentList>
    <comment ref="AY16" authorId="0" shapeId="0" xr:uid="{A59F2A47-E07F-49DB-9B16-466FA53DAB56}">
      <text>
        <t>[Threaded comment]
Your version of Excel allows you to read this threaded comment; however, any edits to it will get removed if the file is opened in a newer version of Excel. Learn more: https://go.microsoft.com/fwlink/?linkid=870924
Comment:
    When calculating out the indices, combine BHWK-04-R1 and BHWK-04-R2. 
R1 does not have enough specimens to calculate indices, but we can combine the data from the two replicates.</t>
      </text>
    </comment>
    <comment ref="AY17" authorId="1" shapeId="0" xr:uid="{E4E5B4FF-6D84-4590-B3BD-5B20C82EB8A4}">
      <text>
        <t>[Threaded comment]
Your version of Excel allows you to read this threaded comment; however, any edits to it will get removed if the file is opened in a newer version of Excel. Learn more: https://go.microsoft.com/fwlink/?linkid=870924
Comment:
    When calculating out the indices, combine LHWK-01-R1 and LHWK-01-R2. 
R1 does not have enough specimens to calculate indices, but we can combine the data from the two replicates.</t>
      </text>
    </comment>
    <comment ref="AY18" authorId="2" shapeId="0" xr:uid="{7803FD39-A822-4FFA-8076-AD820433869E}">
      <text>
        <t>[Threaded comment]
Your version of Excel allows you to read this threaded comment; however, any edits to it will get removed if the file is opened in a newer version of Excel. Learn more: https://go.microsoft.com/fwlink/?linkid=870924
Comment:
    When calculating out the indices, combine BHWK-05-R1 and BHWK-05-R2. 
R1 does not have enough specimens to calculate indices, but we can combine the data from the two replicates.</t>
      </text>
    </comment>
    <comment ref="AY19" authorId="3" shapeId="0" xr:uid="{026D2505-9BEE-4CFE-B397-826234F074AF}">
      <text>
        <t>[Threaded comment]
Your version of Excel allows you to read this threaded comment; however, any edits to it will get removed if the file is opened in a newer version of Excel. Learn more: https://go.microsoft.com/fwlink/?linkid=870924
Comment:
    When calculating out the indices, combine BHWK-05-R1 and BHWK-05-R2. 
R1 does not have enough specimens to calculate indices, but we can combine the data from the two replicates.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tc={826BD853-E760-49D3-A332-F199C656CEB7}</author>
    <author>tc={435DF726-824E-438E-AC36-DF14BE3297D3}</author>
  </authors>
  <commentList>
    <comment ref="AZ10" authorId="0" shapeId="0" xr:uid="{826BD853-E760-49D3-A332-F199C656CEB7}">
      <text>
        <t>[Threaded comment]
Your version of Excel allows you to read this threaded comment; however, any edits to it will get removed if the file is opened in a newer version of Excel. Learn more: https://go.microsoft.com/fwlink/?linkid=870924
Comment:
    When calculating out the indices, combined with R1. R2 does not have enough specimens to calculate indices, but we can combine the data from the two replicates.</t>
      </text>
    </comment>
    <comment ref="AZ14" authorId="1" shapeId="0" xr:uid="{435DF726-824E-438E-AC36-DF14BE3297D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Cannot use this data; too few collected
</t>
      </text>
    </comment>
  </commentList>
</comments>
</file>

<file path=xl/sharedStrings.xml><?xml version="1.0" encoding="utf-8"?>
<sst xmlns="http://schemas.openxmlformats.org/spreadsheetml/2006/main" count="1112" uniqueCount="139">
  <si>
    <t>Site Code</t>
  </si>
  <si>
    <t>LHWK-01-R1</t>
  </si>
  <si>
    <t>LHWK-01-R2</t>
  </si>
  <si>
    <t>LHWK-02-R1</t>
  </si>
  <si>
    <t>LHWK-02-R2</t>
  </si>
  <si>
    <t>LHWK-03-R1</t>
  </si>
  <si>
    <t>LHWK-03-R2</t>
  </si>
  <si>
    <t>LHWK-04-R1</t>
  </si>
  <si>
    <t>LHWK-04-R2</t>
  </si>
  <si>
    <t>BHWK-01-R1</t>
  </si>
  <si>
    <t>BHWK-01-R2</t>
  </si>
  <si>
    <t>BHWK-03-R1</t>
  </si>
  <si>
    <t>BHWK-03-R2</t>
  </si>
  <si>
    <t>BHWK-04-R1</t>
  </si>
  <si>
    <t>BHWK-04-R2</t>
  </si>
  <si>
    <t>BHWK-05-R1</t>
  </si>
  <si>
    <t>BHWK-05-R2</t>
  </si>
  <si>
    <t>Site Location Latitude</t>
  </si>
  <si>
    <t>Site Location Longitude</t>
  </si>
  <si>
    <t>Sampling Event Date</t>
  </si>
  <si>
    <t>Time of Day</t>
  </si>
  <si>
    <t>Riparian 1.5-10m</t>
  </si>
  <si>
    <t>none</t>
  </si>
  <si>
    <t>wetland</t>
  </si>
  <si>
    <t>meadow</t>
  </si>
  <si>
    <t>Riparian 10-30m</t>
  </si>
  <si>
    <t>forest</t>
  </si>
  <si>
    <t>Riparian 30-100m</t>
  </si>
  <si>
    <r>
      <rPr>
        <b/>
        <sz val="10"/>
        <color theme="1"/>
        <rFont val="Calibri"/>
        <family val="2"/>
      </rPr>
      <t>Water Temperature °C</t>
    </r>
  </si>
  <si>
    <t>DO (mg/L)</t>
  </si>
  <si>
    <r>
      <rPr>
        <b/>
        <sz val="10"/>
        <color theme="1"/>
        <rFont val="Calibri"/>
        <family val="2"/>
      </rPr>
      <t>Conductivity (µS/cm)</t>
    </r>
  </si>
  <si>
    <t>pH</t>
  </si>
  <si>
    <t>Sampling Distance</t>
  </si>
  <si>
    <t>Sampling Time Minutes</t>
  </si>
  <si>
    <t>Sampling Time Seconds</t>
  </si>
  <si>
    <t>Max Depth (cm)</t>
  </si>
  <si>
    <t>Dominant Mineral Substrate</t>
  </si>
  <si>
    <t>3 - sand</t>
  </si>
  <si>
    <t>7 - bedrock</t>
  </si>
  <si>
    <t>3 -sand</t>
  </si>
  <si>
    <t>2 - silt</t>
  </si>
  <si>
    <t>4 - gravel</t>
  </si>
  <si>
    <t>2nd Dominant Mineral Substrate</t>
  </si>
  <si>
    <t>5 - cobble</t>
  </si>
  <si>
    <t>6 - boulder</t>
  </si>
  <si>
    <t>Woody Debris</t>
  </si>
  <si>
    <t>1 - present</t>
  </si>
  <si>
    <t>0 - absent</t>
  </si>
  <si>
    <t>2 - abundant</t>
  </si>
  <si>
    <t>Detritus</t>
  </si>
  <si>
    <t>Macrophytes - Emergent</t>
  </si>
  <si>
    <t>3 - abundant</t>
  </si>
  <si>
    <t>Macrophytes - Rooted Floating</t>
  </si>
  <si>
    <t>1 - absent</t>
  </si>
  <si>
    <t>Macrophytes - Submergent</t>
  </si>
  <si>
    <t>2 - present</t>
  </si>
  <si>
    <t>Macrophytes - Free Floating</t>
  </si>
  <si>
    <t>Algae - Floating</t>
  </si>
  <si>
    <t>Algae - Filamentous</t>
  </si>
  <si>
    <t>Algae - Attached</t>
  </si>
  <si>
    <t>Platyhelminthes</t>
  </si>
  <si>
    <t>Nemata</t>
  </si>
  <si>
    <t>Oligochaetous Clitellata (aquatic worm)</t>
  </si>
  <si>
    <t>Hirudinea</t>
  </si>
  <si>
    <t>Isopoda</t>
  </si>
  <si>
    <t>Bivalvia</t>
  </si>
  <si>
    <t>Amphipoda</t>
  </si>
  <si>
    <t>Decapoda</t>
  </si>
  <si>
    <t>Hydrachnidia/Acari (mites)</t>
  </si>
  <si>
    <t>Ephemeroptera</t>
  </si>
  <si>
    <t>Anisoptera</t>
  </si>
  <si>
    <t>Zygoptera</t>
  </si>
  <si>
    <t>Plecoptera</t>
  </si>
  <si>
    <t>Hemiptera</t>
  </si>
  <si>
    <t>Megaloptera</t>
  </si>
  <si>
    <t>Trichoptera</t>
  </si>
  <si>
    <t>Lepidoptera</t>
  </si>
  <si>
    <t>Coleoptera</t>
  </si>
  <si>
    <t>Gastropoda</t>
  </si>
  <si>
    <t>Chironomidae</t>
  </si>
  <si>
    <t>Tabanidae</t>
  </si>
  <si>
    <t>Culicidae</t>
  </si>
  <si>
    <t>Ceratopogonidae</t>
  </si>
  <si>
    <t>Tipulidae</t>
  </si>
  <si>
    <t>Simuliidae</t>
  </si>
  <si>
    <t>Other Diptera</t>
  </si>
  <si>
    <t>Total Number Entered</t>
  </si>
  <si>
    <t>Number of Unique Taxa Entered</t>
  </si>
  <si>
    <t>Biotic Index of Sample</t>
  </si>
  <si>
    <t>cannot calculate indices; too few specimens collected</t>
  </si>
  <si>
    <t>Simpson's Diversity Index</t>
  </si>
  <si>
    <t>%Diptera</t>
  </si>
  <si>
    <t>%Malacostraca</t>
  </si>
  <si>
    <t>%Mollusca</t>
  </si>
  <si>
    <t>%EPT</t>
  </si>
  <si>
    <t>%Odonata</t>
  </si>
  <si>
    <t>%Worms</t>
  </si>
  <si>
    <t>%Other</t>
  </si>
  <si>
    <t>%EOT</t>
  </si>
  <si>
    <t>1 - clay</t>
  </si>
  <si>
    <t>None</t>
  </si>
  <si>
    <t>scrubland</t>
  </si>
  <si>
    <t>LHWK-01A-R1</t>
  </si>
  <si>
    <t>LHWK-01A-R2</t>
  </si>
  <si>
    <t>27/09/2020</t>
  </si>
  <si>
    <t>27/09/2021</t>
  </si>
  <si>
    <t>27/09/2022</t>
  </si>
  <si>
    <t>27/09/2023</t>
  </si>
  <si>
    <t>27/09/2024</t>
  </si>
  <si>
    <t>27/09/2025</t>
  </si>
  <si>
    <t>27/09/2026</t>
  </si>
  <si>
    <t>27/09/2027</t>
  </si>
  <si>
    <t>28/09/2020</t>
  </si>
  <si>
    <t>28/09/2021</t>
  </si>
  <si>
    <t>28/09/2022</t>
  </si>
  <si>
    <t>28/09/2023</t>
  </si>
  <si>
    <t>28/09/2024</t>
  </si>
  <si>
    <t>28/09/2025</t>
  </si>
  <si>
    <t>Forest</t>
  </si>
  <si>
    <t>Meadow</t>
  </si>
  <si>
    <r>
      <rPr>
        <b/>
        <sz val="11"/>
        <color theme="1"/>
        <rFont val="Calibri"/>
        <family val="2"/>
      </rPr>
      <t xml:space="preserve">Water Temperature </t>
    </r>
    <r>
      <rPr>
        <b/>
        <sz val="11"/>
        <color theme="1"/>
        <rFont val="Calibri"/>
        <family val="2"/>
      </rPr>
      <t>°C</t>
    </r>
  </si>
  <si>
    <r>
      <rPr>
        <b/>
        <sz val="11"/>
        <color theme="1"/>
        <rFont val="Calibri"/>
        <family val="2"/>
      </rPr>
      <t>Conductivity (</t>
    </r>
    <r>
      <rPr>
        <b/>
        <sz val="11"/>
        <color theme="1"/>
        <rFont val="Calibri"/>
        <family val="2"/>
      </rPr>
      <t>µS/cm)</t>
    </r>
  </si>
  <si>
    <t>Coelenterata [Hydras]</t>
  </si>
  <si>
    <t>(Oligochaeta) [Aquatic Worms]</t>
  </si>
  <si>
    <t>(Hirudinea) [Leeches]</t>
  </si>
  <si>
    <t>Isopoda [Sow Bugs]</t>
  </si>
  <si>
    <t>(Bivalvia) [Clams]</t>
  </si>
  <si>
    <t>Amphipoda [Scuds] - Hyallelidae</t>
  </si>
  <si>
    <t>Gammaridae</t>
  </si>
  <si>
    <t>Crangonyctidae</t>
  </si>
  <si>
    <t>Ephemeroptera [Mayflies]</t>
  </si>
  <si>
    <t>Anisoptera [Dragonflies]</t>
  </si>
  <si>
    <t>Zygoptera [Damselflies]</t>
  </si>
  <si>
    <t>Megaloptera [Dobson/Alderflies]</t>
  </si>
  <si>
    <t>Trichoptera [Caddisflies]</t>
  </si>
  <si>
    <t>Coleoptera [Beetles]</t>
  </si>
  <si>
    <t>(Gastropoda) [Snails]</t>
  </si>
  <si>
    <t>Chironimade [Midges]</t>
  </si>
  <si>
    <t>Ceratopogonidae [No-see-ums]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</si>
</sst>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09]d/mmm/yy"/>
  </numFmts>
  <fonts count="12" x14ac:knownFonts="1">
    <font>
      <sz val="10"/>
      <color rgb="FF000000"/>
      <name val="Arial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Arial"/>
      <family val="2"/>
    </font>
    <font>
      <sz val="10"/>
      <name val="Calibri"/>
      <family val="2"/>
    </font>
    <font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E06666"/>
        <bgColor rgb="FFE06666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69">
    <xf numFmtId="0" fontId="0" fillId="0" borderId="0" xfId="0"/>
    <xf numFmtId="0" fontId="2" fillId="0" borderId="0" xfId="0" applyFont="1"/>
    <xf numFmtId="0" fontId="1" fillId="2" borderId="2" xfId="0" applyFont="1" applyFill="1" applyBorder="1" applyAlignment="1">
      <alignment wrapText="1"/>
    </xf>
    <xf numFmtId="0" fontId="3" fillId="0" borderId="2" xfId="0" applyFont="1" applyBorder="1" applyAlignment="1">
      <alignment wrapText="1"/>
    </xf>
    <xf numFmtId="0" fontId="2" fillId="0" borderId="2" xfId="0" applyFont="1" applyBorder="1"/>
    <xf numFmtId="0" fontId="3" fillId="0" borderId="2" xfId="0" applyFont="1" applyBorder="1" applyAlignment="1">
      <alignment horizontal="right" wrapText="1"/>
    </xf>
    <xf numFmtId="20" fontId="1" fillId="2" borderId="2" xfId="0" applyNumberFormat="1" applyFont="1" applyFill="1" applyBorder="1" applyAlignment="1">
      <alignment wrapText="1"/>
    </xf>
    <xf numFmtId="20" fontId="3" fillId="0" borderId="2" xfId="0" applyNumberFormat="1" applyFont="1" applyBorder="1" applyAlignment="1">
      <alignment horizontal="right" wrapText="1"/>
    </xf>
    <xf numFmtId="20" fontId="3" fillId="0" borderId="2" xfId="0" applyNumberFormat="1" applyFont="1" applyBorder="1" applyAlignment="1">
      <alignment wrapText="1"/>
    </xf>
    <xf numFmtId="20" fontId="2" fillId="0" borderId="2" xfId="0" applyNumberFormat="1" applyFont="1" applyBorder="1"/>
    <xf numFmtId="0" fontId="4" fillId="3" borderId="2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4" borderId="2" xfId="0" applyFont="1" applyFill="1" applyBorder="1" applyAlignment="1">
      <alignment wrapText="1"/>
    </xf>
    <xf numFmtId="0" fontId="1" fillId="5" borderId="2" xfId="0" applyFont="1" applyFill="1" applyBorder="1" applyAlignment="1">
      <alignment wrapText="1"/>
    </xf>
    <xf numFmtId="20" fontId="1" fillId="5" borderId="2" xfId="0" applyNumberFormat="1" applyFont="1" applyFill="1" applyBorder="1" applyAlignment="1">
      <alignment wrapText="1"/>
    </xf>
    <xf numFmtId="0" fontId="1" fillId="6" borderId="2" xfId="0" applyFont="1" applyFill="1" applyBorder="1" applyAlignment="1">
      <alignment wrapText="1"/>
    </xf>
    <xf numFmtId="0" fontId="3" fillId="0" borderId="2" xfId="0" applyFont="1" applyBorder="1"/>
    <xf numFmtId="0" fontId="3" fillId="0" borderId="2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1" fillId="7" borderId="2" xfId="0" applyFont="1" applyFill="1" applyBorder="1" applyAlignment="1">
      <alignment wrapText="1"/>
    </xf>
    <xf numFmtId="0" fontId="2" fillId="7" borderId="2" xfId="0" applyFont="1" applyFill="1" applyBorder="1"/>
    <xf numFmtId="0" fontId="3" fillId="7" borderId="2" xfId="0" applyFont="1" applyFill="1" applyBorder="1" applyAlignment="1">
      <alignment horizontal="right"/>
    </xf>
    <xf numFmtId="0" fontId="1" fillId="8" borderId="2" xfId="0" applyFont="1" applyFill="1" applyBorder="1" applyAlignment="1">
      <alignment wrapText="1"/>
    </xf>
    <xf numFmtId="9" fontId="2" fillId="0" borderId="2" xfId="0" applyNumberFormat="1" applyFont="1" applyBorder="1"/>
    <xf numFmtId="9" fontId="3" fillId="0" borderId="2" xfId="0" applyNumberFormat="1" applyFont="1" applyBorder="1" applyAlignment="1">
      <alignment horizontal="right" wrapText="1"/>
    </xf>
    <xf numFmtId="0" fontId="5" fillId="2" borderId="2" xfId="0" applyFont="1" applyFill="1" applyBorder="1" applyAlignment="1">
      <alignment wrapText="1"/>
    </xf>
    <xf numFmtId="0" fontId="6" fillId="0" borderId="2" xfId="0" applyFont="1" applyBorder="1" applyAlignment="1">
      <alignment wrapText="1"/>
    </xf>
    <xf numFmtId="0" fontId="6" fillId="0" borderId="2" xfId="0" applyFont="1" applyBorder="1"/>
    <xf numFmtId="0" fontId="6" fillId="0" borderId="1" xfId="0" applyFont="1" applyBorder="1"/>
    <xf numFmtId="0" fontId="7" fillId="0" borderId="2" xfId="0" applyFont="1" applyBorder="1"/>
    <xf numFmtId="0" fontId="6" fillId="0" borderId="2" xfId="0" applyFont="1" applyBorder="1" applyAlignment="1">
      <alignment horizontal="right" wrapText="1"/>
    </xf>
    <xf numFmtId="0" fontId="7" fillId="0" borderId="0" xfId="0" applyFont="1"/>
    <xf numFmtId="0" fontId="6" fillId="0" borderId="3" xfId="0" applyFont="1" applyBorder="1"/>
    <xf numFmtId="164" fontId="6" fillId="0" borderId="2" xfId="0" applyNumberFormat="1" applyFont="1" applyBorder="1" applyAlignment="1">
      <alignment wrapText="1"/>
    </xf>
    <xf numFmtId="164" fontId="6" fillId="0" borderId="2" xfId="0" applyNumberFormat="1" applyFont="1" applyBorder="1"/>
    <xf numFmtId="20" fontId="5" fillId="2" borderId="2" xfId="0" applyNumberFormat="1" applyFont="1" applyFill="1" applyBorder="1" applyAlignment="1">
      <alignment wrapText="1"/>
    </xf>
    <xf numFmtId="20" fontId="6" fillId="0" borderId="2" xfId="0" applyNumberFormat="1" applyFont="1" applyBorder="1" applyAlignment="1">
      <alignment horizontal="right" wrapText="1"/>
    </xf>
    <xf numFmtId="20" fontId="6" fillId="0" borderId="2" xfId="0" applyNumberFormat="1" applyFont="1" applyBorder="1" applyAlignment="1">
      <alignment wrapText="1"/>
    </xf>
    <xf numFmtId="20" fontId="6" fillId="0" borderId="2" xfId="0" applyNumberFormat="1" applyFont="1" applyBorder="1"/>
    <xf numFmtId="0" fontId="8" fillId="3" borderId="2" xfId="0" applyFont="1" applyFill="1" applyBorder="1" applyAlignment="1">
      <alignment wrapText="1"/>
    </xf>
    <xf numFmtId="0" fontId="5" fillId="3" borderId="2" xfId="0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20" fontId="5" fillId="5" borderId="2" xfId="0" applyNumberFormat="1" applyFont="1" applyFill="1" applyBorder="1" applyAlignment="1">
      <alignment wrapText="1"/>
    </xf>
    <xf numFmtId="0" fontId="5" fillId="6" borderId="2" xfId="0" applyFont="1" applyFill="1" applyBorder="1" applyAlignment="1">
      <alignment wrapText="1"/>
    </xf>
    <xf numFmtId="0" fontId="6" fillId="0" borderId="2" xfId="0" applyFont="1" applyBorder="1" applyAlignment="1">
      <alignment horizontal="right"/>
    </xf>
    <xf numFmtId="0" fontId="5" fillId="7" borderId="2" xfId="0" applyFont="1" applyFill="1" applyBorder="1" applyAlignment="1">
      <alignment wrapText="1"/>
    </xf>
    <xf numFmtId="0" fontId="6" fillId="7" borderId="2" xfId="0" applyFont="1" applyFill="1" applyBorder="1" applyAlignment="1">
      <alignment horizontal="right"/>
    </xf>
    <xf numFmtId="0" fontId="6" fillId="7" borderId="2" xfId="0" applyFont="1" applyFill="1" applyBorder="1"/>
    <xf numFmtId="0" fontId="5" fillId="8" borderId="2" xfId="0" applyFont="1" applyFill="1" applyBorder="1" applyAlignment="1">
      <alignment wrapText="1"/>
    </xf>
    <xf numFmtId="9" fontId="6" fillId="0" borderId="2" xfId="0" applyNumberFormat="1" applyFont="1" applyBorder="1"/>
    <xf numFmtId="2" fontId="6" fillId="0" borderId="2" xfId="0" applyNumberFormat="1" applyFont="1" applyBorder="1"/>
    <xf numFmtId="9" fontId="6" fillId="0" borderId="2" xfId="1" applyFont="1" applyBorder="1"/>
    <xf numFmtId="9" fontId="2" fillId="0" borderId="0" xfId="1" applyFont="1"/>
    <xf numFmtId="2" fontId="6" fillId="9" borderId="2" xfId="0" applyNumberFormat="1" applyFont="1" applyFill="1" applyBorder="1" applyAlignment="1">
      <alignment wrapText="1"/>
    </xf>
    <xf numFmtId="20" fontId="10" fillId="0" borderId="2" xfId="0" applyNumberFormat="1" applyFont="1" applyBorder="1" applyAlignment="1">
      <alignment horizontal="right" wrapText="1"/>
    </xf>
    <xf numFmtId="0" fontId="10" fillId="0" borderId="2" xfId="0" applyFont="1" applyBorder="1" applyAlignment="1">
      <alignment wrapText="1"/>
    </xf>
    <xf numFmtId="9" fontId="6" fillId="10" borderId="2" xfId="0" applyNumberFormat="1" applyFont="1" applyFill="1" applyBorder="1"/>
    <xf numFmtId="2" fontId="6" fillId="10" borderId="2" xfId="0" applyNumberFormat="1" applyFont="1" applyFill="1" applyBorder="1" applyAlignment="1">
      <alignment wrapText="1"/>
    </xf>
    <xf numFmtId="2" fontId="6" fillId="10" borderId="2" xfId="0" applyNumberFormat="1" applyFont="1" applyFill="1" applyBorder="1"/>
    <xf numFmtId="9" fontId="6" fillId="10" borderId="2" xfId="1" applyFont="1" applyFill="1" applyBorder="1"/>
    <xf numFmtId="9" fontId="2" fillId="10" borderId="2" xfId="0" applyNumberFormat="1" applyFont="1" applyFill="1" applyBorder="1"/>
    <xf numFmtId="2" fontId="6" fillId="11" borderId="2" xfId="0" applyNumberFormat="1" applyFont="1" applyFill="1" applyBorder="1" applyAlignment="1">
      <alignment wrapText="1"/>
    </xf>
    <xf numFmtId="2" fontId="6" fillId="11" borderId="2" xfId="0" applyNumberFormat="1" applyFont="1" applyFill="1" applyBorder="1"/>
    <xf numFmtId="9" fontId="6" fillId="11" borderId="2" xfId="1" applyFont="1" applyFill="1" applyBorder="1"/>
    <xf numFmtId="9" fontId="6" fillId="11" borderId="2" xfId="0" applyNumberFormat="1" applyFont="1" applyFill="1" applyBorder="1"/>
    <xf numFmtId="9" fontId="2" fillId="11" borderId="2" xfId="0" applyNumberFormat="1" applyFont="1" applyFill="1" applyBorder="1"/>
    <xf numFmtId="9" fontId="3" fillId="11" borderId="2" xfId="0" applyNumberFormat="1" applyFont="1" applyFill="1" applyBorder="1" applyAlignment="1">
      <alignment horizontal="right" wrapText="1"/>
    </xf>
    <xf numFmtId="0" fontId="7" fillId="0" borderId="2" xfId="0" applyFont="1" applyBorder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alcChain" Target="calcChain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aitlyn Fleming" id="{ECC73369-7C3F-0544-B6BC-0AA92FAFEFA9}" userId="S::kaitlynfleming@trentu.ca::9f645e91-cd18-4351-8fca-39fc4261c2d9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Y16" dT="2022-10-06T20:20:20.27" personId="{ECC73369-7C3F-0544-B6BC-0AA92FAFEFA9}" id="{A59F2A47-E07F-49DB-9B16-466FA53DAB56}">
    <text>When calculating out the indices, combine BHWK-04-R1 and BHWK-04-R2. 
R1 does not have enough specimens to calculate indices, but we can combine the data from the two replicates.</text>
  </threadedComment>
  <threadedComment ref="AY17" dT="2022-10-06T20:20:20.27" personId="{ECC73369-7C3F-0544-B6BC-0AA92FAFEFA9}" id="{E4E5B4FF-6D84-4590-B3BD-5B20C82EB8A4}">
    <text>When calculating out the indices, combine LHWK-01-R1 and LHWK-01-R2. 
R1 does not have enough specimens to calculate indices, but we can combine the data from the two replicates.</text>
  </threadedComment>
  <threadedComment ref="AY18" dT="2022-10-06T20:20:20.27" personId="{ECC73369-7C3F-0544-B6BC-0AA92FAFEFA9}" id="{7803FD39-A822-4FFA-8076-AD820433869E}">
    <text>When calculating out the indices, combine BHWK-05-R1 and BHWK-05-R2. 
R1 does not have enough specimens to calculate indices, but we can combine the data from the two replicates.</text>
  </threadedComment>
  <threadedComment ref="AY19" dT="2022-10-06T20:20:20.27" personId="{ECC73369-7C3F-0544-B6BC-0AA92FAFEFA9}" id="{026D2505-9BEE-4CFE-B397-826234F074AF}">
    <text>When calculating out the indices, combine BHWK-05-R1 and BHWK-05-R2. 
R1 does not have enough specimens to calculate indices, but we can combine the data from the two replicates.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Z10" dT="2022-10-06T20:20:20.27" personId="{ECC73369-7C3F-0544-B6BC-0AA92FAFEFA9}" id="{826BD853-E760-49D3-A332-F199C656CEB7}">
    <text>When calculating out the indices, combined with R1. R2 does not have enough specimens to calculate indices, but we can combine the data from the two replicates.</text>
  </threadedComment>
  <threadedComment ref="AZ14" dT="2022-10-06T20:20:20.27" personId="{ECC73369-7C3F-0544-B6BC-0AA92FAFEFA9}" id="{435DF726-824E-438E-AC36-DF14BE3297D3}">
    <text xml:space="preserve">Cannot use this data; too few collected
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DD17A-70CE-9443-88C7-78EE2C4E52AC}">
  <dimension ref="A3:AX19"/>
  <sheetViews>
    <sheetView zoomScale="58" zoomScaleNormal="58" workbookViewId="0">
      <selection activeCell="N75" sqref="A1:N75"/>
    </sheetView>
  </sheetViews>
  <sheetFormatPr defaultColWidth="13.44140625" defaultRowHeight="12" customHeight="1" x14ac:dyDescent="0.25"/>
  <sheetData>
    <row r="3" spans="1:50" ht="12" customHeight="1" x14ac:dyDescent="0.3">
      <c r="A3" s="25" t="s">
        <v>0</v>
      </c>
      <c r="B3" s="25" t="s">
        <v>17</v>
      </c>
      <c r="C3" s="25" t="s">
        <v>18</v>
      </c>
      <c r="D3" s="25" t="s">
        <v>19</v>
      </c>
      <c r="E3" s="35" t="s">
        <v>20</v>
      </c>
      <c r="F3" s="25" t="s">
        <v>21</v>
      </c>
      <c r="G3" s="25" t="s">
        <v>25</v>
      </c>
      <c r="H3" s="25" t="s">
        <v>27</v>
      </c>
      <c r="I3" s="39" t="s">
        <v>28</v>
      </c>
      <c r="J3" s="40" t="s">
        <v>29</v>
      </c>
      <c r="K3" s="39" t="s">
        <v>30</v>
      </c>
      <c r="L3" s="40" t="s">
        <v>31</v>
      </c>
      <c r="M3" s="41" t="s">
        <v>32</v>
      </c>
      <c r="N3" s="41" t="s">
        <v>33</v>
      </c>
      <c r="O3" s="41" t="s">
        <v>34</v>
      </c>
      <c r="P3" s="41" t="s">
        <v>35</v>
      </c>
      <c r="Q3" s="42" t="s">
        <v>36</v>
      </c>
      <c r="R3" s="43" t="s">
        <v>42</v>
      </c>
      <c r="S3" s="42" t="s">
        <v>45</v>
      </c>
      <c r="T3" s="42" t="s">
        <v>49</v>
      </c>
      <c r="U3" s="42" t="s">
        <v>50</v>
      </c>
      <c r="V3" s="42" t="s">
        <v>52</v>
      </c>
      <c r="W3" s="42" t="s">
        <v>54</v>
      </c>
      <c r="X3" s="42" t="s">
        <v>56</v>
      </c>
      <c r="Y3" s="42" t="s">
        <v>57</v>
      </c>
      <c r="Z3" s="42" t="s">
        <v>58</v>
      </c>
      <c r="AA3" s="42" t="s">
        <v>59</v>
      </c>
      <c r="AB3" s="44" t="s">
        <v>61</v>
      </c>
      <c r="AC3" s="44" t="s">
        <v>62</v>
      </c>
      <c r="AD3" s="44" t="s">
        <v>63</v>
      </c>
      <c r="AE3" s="44" t="s">
        <v>64</v>
      </c>
      <c r="AF3" s="44" t="s">
        <v>65</v>
      </c>
      <c r="AG3" s="44" t="s">
        <v>66</v>
      </c>
      <c r="AH3" s="44" t="s">
        <v>68</v>
      </c>
      <c r="AI3" s="44" t="s">
        <v>69</v>
      </c>
      <c r="AJ3" s="44" t="s">
        <v>70</v>
      </c>
      <c r="AK3" s="44" t="s">
        <v>71</v>
      </c>
      <c r="AL3" s="44" t="s">
        <v>73</v>
      </c>
      <c r="AM3" s="44" t="s">
        <v>74</v>
      </c>
      <c r="AN3" s="44" t="s">
        <v>75</v>
      </c>
      <c r="AO3" s="44" t="s">
        <v>77</v>
      </c>
      <c r="AP3" s="44" t="s">
        <v>78</v>
      </c>
      <c r="AQ3" s="44" t="s">
        <v>79</v>
      </c>
      <c r="AR3" s="44" t="s">
        <v>81</v>
      </c>
      <c r="AS3" s="44" t="s">
        <v>82</v>
      </c>
      <c r="AT3" s="44" t="s">
        <v>83</v>
      </c>
      <c r="AU3" s="44" t="s">
        <v>84</v>
      </c>
      <c r="AV3" s="44" t="s">
        <v>85</v>
      </c>
      <c r="AW3" s="46" t="s">
        <v>86</v>
      </c>
      <c r="AX3" s="46" t="s">
        <v>87</v>
      </c>
    </row>
    <row r="4" spans="1:50" ht="12" customHeight="1" x14ac:dyDescent="0.3">
      <c r="A4" s="26" t="s">
        <v>1</v>
      </c>
      <c r="B4" s="30">
        <v>45.166370999999998</v>
      </c>
      <c r="C4" s="30">
        <v>-78.686710000000005</v>
      </c>
      <c r="D4" s="33">
        <v>45185</v>
      </c>
      <c r="E4" s="55">
        <v>0.44722222222222219</v>
      </c>
      <c r="F4" s="56" t="s">
        <v>22</v>
      </c>
      <c r="G4" s="56" t="s">
        <v>26</v>
      </c>
      <c r="H4" s="56" t="s">
        <v>26</v>
      </c>
      <c r="I4" s="30">
        <v>20.3</v>
      </c>
      <c r="J4" s="30">
        <v>8.0299999999999994</v>
      </c>
      <c r="K4" s="30"/>
      <c r="L4" s="30">
        <v>7.01</v>
      </c>
      <c r="M4" s="30">
        <v>10</v>
      </c>
      <c r="N4" s="30">
        <v>6</v>
      </c>
      <c r="O4" s="30">
        <v>0</v>
      </c>
      <c r="P4" s="30">
        <v>100</v>
      </c>
      <c r="Q4" s="26" t="s">
        <v>37</v>
      </c>
      <c r="R4" s="26" t="s">
        <v>41</v>
      </c>
      <c r="S4" s="26" t="s">
        <v>46</v>
      </c>
      <c r="T4" s="26" t="s">
        <v>46</v>
      </c>
      <c r="U4" s="26" t="s">
        <v>47</v>
      </c>
      <c r="V4" s="26" t="s">
        <v>47</v>
      </c>
      <c r="W4" s="26" t="s">
        <v>46</v>
      </c>
      <c r="X4" s="26" t="s">
        <v>47</v>
      </c>
      <c r="Y4" s="26" t="s">
        <v>47</v>
      </c>
      <c r="Z4" s="26" t="s">
        <v>47</v>
      </c>
      <c r="AA4" s="26" t="s">
        <v>46</v>
      </c>
      <c r="AB4" s="26">
        <v>2</v>
      </c>
      <c r="AC4" s="26">
        <v>10</v>
      </c>
      <c r="AD4" s="26"/>
      <c r="AE4" s="26">
        <v>10</v>
      </c>
      <c r="AF4" s="26"/>
      <c r="AG4" s="26">
        <v>14</v>
      </c>
      <c r="AH4" s="26"/>
      <c r="AI4" s="26">
        <v>2</v>
      </c>
      <c r="AJ4" s="26"/>
      <c r="AK4" s="26"/>
      <c r="AL4" s="26"/>
      <c r="AM4" s="26"/>
      <c r="AN4" s="26">
        <v>4</v>
      </c>
      <c r="AO4" s="26"/>
      <c r="AP4" s="26"/>
      <c r="AQ4" s="26">
        <v>9</v>
      </c>
      <c r="AR4" s="26"/>
      <c r="AS4" s="26"/>
      <c r="AT4" s="26"/>
      <c r="AU4" s="26"/>
      <c r="AV4" s="26">
        <v>1</v>
      </c>
      <c r="AW4" s="47">
        <f>SUM(AB4:AV4)</f>
        <v>52</v>
      </c>
      <c r="AX4" s="48">
        <f>COUNT(AB4:AV4)</f>
        <v>8</v>
      </c>
    </row>
    <row r="5" spans="1:50" ht="12" customHeight="1" x14ac:dyDescent="0.3">
      <c r="A5" s="26" t="s">
        <v>2</v>
      </c>
      <c r="B5" s="30">
        <v>45.166370999999998</v>
      </c>
      <c r="C5" s="30">
        <v>-78.686710000000005</v>
      </c>
      <c r="D5" s="33">
        <v>45185</v>
      </c>
      <c r="E5" s="55">
        <v>0.47361111111111115</v>
      </c>
      <c r="F5" s="56" t="s">
        <v>22</v>
      </c>
      <c r="G5" s="56" t="s">
        <v>26</v>
      </c>
      <c r="H5" s="56" t="s">
        <v>26</v>
      </c>
      <c r="I5" s="30">
        <v>20.3</v>
      </c>
      <c r="J5" s="30">
        <v>8.0299999999999994</v>
      </c>
      <c r="K5" s="30"/>
      <c r="L5" s="30">
        <v>7.01</v>
      </c>
      <c r="M5" s="30">
        <v>10</v>
      </c>
      <c r="N5" s="30">
        <v>6</v>
      </c>
      <c r="O5" s="30">
        <v>0</v>
      </c>
      <c r="P5" s="30">
        <v>100</v>
      </c>
      <c r="Q5" s="26" t="s">
        <v>37</v>
      </c>
      <c r="R5" s="26" t="s">
        <v>41</v>
      </c>
      <c r="S5" s="26" t="s">
        <v>46</v>
      </c>
      <c r="T5" s="26" t="s">
        <v>46</v>
      </c>
      <c r="U5" s="26" t="s">
        <v>47</v>
      </c>
      <c r="V5" s="26" t="s">
        <v>47</v>
      </c>
      <c r="W5" s="26" t="s">
        <v>46</v>
      </c>
      <c r="X5" s="26" t="s">
        <v>47</v>
      </c>
      <c r="Y5" s="26" t="s">
        <v>47</v>
      </c>
      <c r="Z5" s="26" t="s">
        <v>47</v>
      </c>
      <c r="AA5" s="26" t="s">
        <v>46</v>
      </c>
      <c r="AB5" s="27"/>
      <c r="AC5" s="27">
        <v>3</v>
      </c>
      <c r="AD5" s="27"/>
      <c r="AE5" s="27">
        <v>41</v>
      </c>
      <c r="AF5" s="27">
        <v>3</v>
      </c>
      <c r="AG5" s="45">
        <v>32</v>
      </c>
      <c r="AH5" s="45"/>
      <c r="AI5" s="45">
        <v>10</v>
      </c>
      <c r="AJ5" s="45"/>
      <c r="AK5" s="27"/>
      <c r="AL5" s="27"/>
      <c r="AM5" s="45"/>
      <c r="AN5" s="45">
        <v>1</v>
      </c>
      <c r="AO5" s="45"/>
      <c r="AP5" s="45">
        <v>4</v>
      </c>
      <c r="AQ5" s="45">
        <v>6</v>
      </c>
      <c r="AR5" s="27"/>
      <c r="AS5" s="45"/>
      <c r="AT5" s="27"/>
      <c r="AU5" s="27"/>
      <c r="AV5" s="27"/>
      <c r="AW5" s="47">
        <f>SUM(AB5:AV5)</f>
        <v>100</v>
      </c>
      <c r="AX5" s="48">
        <f>COUNT(AB5:AV5)</f>
        <v>8</v>
      </c>
    </row>
    <row r="6" spans="1:50" ht="12" customHeight="1" x14ac:dyDescent="0.3">
      <c r="A6" s="26" t="s">
        <v>3</v>
      </c>
      <c r="B6" s="30">
        <v>45.149797999999997</v>
      </c>
      <c r="C6" s="30">
        <v>-78.699721999999994</v>
      </c>
      <c r="D6" s="33">
        <v>45185</v>
      </c>
      <c r="E6" s="36">
        <v>0.53472222222222221</v>
      </c>
      <c r="F6" s="26" t="s">
        <v>23</v>
      </c>
      <c r="G6" s="26" t="s">
        <v>24</v>
      </c>
      <c r="H6" s="26" t="s">
        <v>22</v>
      </c>
      <c r="I6" s="30">
        <v>19.5</v>
      </c>
      <c r="J6" s="30">
        <v>7.68</v>
      </c>
      <c r="K6" s="30"/>
      <c r="L6" s="30">
        <v>7.9</v>
      </c>
      <c r="M6" s="30">
        <v>10</v>
      </c>
      <c r="N6" s="30">
        <v>3</v>
      </c>
      <c r="O6" s="30">
        <v>25</v>
      </c>
      <c r="P6" s="30">
        <v>70</v>
      </c>
      <c r="Q6" s="26" t="s">
        <v>37</v>
      </c>
      <c r="R6" s="26" t="s">
        <v>40</v>
      </c>
      <c r="S6" s="26" t="s">
        <v>46</v>
      </c>
      <c r="T6" s="26" t="s">
        <v>46</v>
      </c>
      <c r="U6" s="26" t="s">
        <v>48</v>
      </c>
      <c r="V6" s="26" t="s">
        <v>47</v>
      </c>
      <c r="W6" s="26" t="s">
        <v>46</v>
      </c>
      <c r="X6" s="26" t="s">
        <v>47</v>
      </c>
      <c r="Y6" s="26" t="s">
        <v>47</v>
      </c>
      <c r="Z6" s="26" t="s">
        <v>46</v>
      </c>
      <c r="AA6" s="26" t="s">
        <v>46</v>
      </c>
      <c r="AB6" s="27"/>
      <c r="AC6" s="27">
        <v>1</v>
      </c>
      <c r="AD6" s="27"/>
      <c r="AE6" s="27">
        <v>16</v>
      </c>
      <c r="AF6" s="27"/>
      <c r="AG6" s="45">
        <v>26</v>
      </c>
      <c r="AH6" s="45"/>
      <c r="AI6" s="45">
        <v>2</v>
      </c>
      <c r="AJ6" s="45">
        <v>1</v>
      </c>
      <c r="AK6" s="45">
        <v>1</v>
      </c>
      <c r="AL6" s="27">
        <v>1</v>
      </c>
      <c r="AM6" s="45">
        <v>1</v>
      </c>
      <c r="AN6" s="45">
        <v>1</v>
      </c>
      <c r="AO6" s="45"/>
      <c r="AP6" s="45">
        <v>1</v>
      </c>
      <c r="AQ6" s="45">
        <v>1</v>
      </c>
      <c r="AR6" s="27"/>
      <c r="AS6" s="45">
        <v>2</v>
      </c>
      <c r="AT6" s="27"/>
      <c r="AU6" s="27"/>
      <c r="AV6" s="27"/>
      <c r="AW6" s="47">
        <f>SUM(AB6:AV6)</f>
        <v>54</v>
      </c>
      <c r="AX6" s="48">
        <f>COUNT(AB6:AV6)</f>
        <v>12</v>
      </c>
    </row>
    <row r="7" spans="1:50" ht="12" customHeight="1" x14ac:dyDescent="0.3">
      <c r="A7" s="26" t="s">
        <v>4</v>
      </c>
      <c r="B7" s="30">
        <v>45.149797999999997</v>
      </c>
      <c r="C7" s="30">
        <v>-78.699721999999994</v>
      </c>
      <c r="D7" s="33">
        <v>45185</v>
      </c>
      <c r="E7" s="36">
        <v>0.54166666666666663</v>
      </c>
      <c r="F7" s="26" t="s">
        <v>23</v>
      </c>
      <c r="G7" s="26" t="s">
        <v>24</v>
      </c>
      <c r="H7" s="26" t="s">
        <v>22</v>
      </c>
      <c r="I7" s="30">
        <v>19.5</v>
      </c>
      <c r="J7" s="30">
        <v>7.68</v>
      </c>
      <c r="K7" s="30"/>
      <c r="L7" s="30">
        <v>7.9</v>
      </c>
      <c r="M7" s="30">
        <v>10</v>
      </c>
      <c r="N7" s="30">
        <v>3</v>
      </c>
      <c r="O7" s="30">
        <v>0</v>
      </c>
      <c r="P7" s="30">
        <v>70</v>
      </c>
      <c r="Q7" s="26" t="s">
        <v>37</v>
      </c>
      <c r="R7" s="26" t="s">
        <v>40</v>
      </c>
      <c r="S7" s="26" t="s">
        <v>46</v>
      </c>
      <c r="T7" s="26" t="s">
        <v>46</v>
      </c>
      <c r="U7" s="26" t="s">
        <v>51</v>
      </c>
      <c r="V7" s="26" t="s">
        <v>53</v>
      </c>
      <c r="W7" s="26" t="s">
        <v>55</v>
      </c>
      <c r="X7" s="26" t="s">
        <v>47</v>
      </c>
      <c r="Y7" s="26" t="s">
        <v>47</v>
      </c>
      <c r="Z7" s="26" t="s">
        <v>46</v>
      </c>
      <c r="AA7" s="26" t="s">
        <v>46</v>
      </c>
      <c r="AB7" s="27"/>
      <c r="AC7" s="27">
        <v>1</v>
      </c>
      <c r="AD7" s="27"/>
      <c r="AE7" s="27">
        <v>54</v>
      </c>
      <c r="AF7" s="45"/>
      <c r="AG7" s="45">
        <v>34</v>
      </c>
      <c r="AH7" s="45"/>
      <c r="AI7" s="45">
        <v>4</v>
      </c>
      <c r="AJ7" s="27">
        <v>1</v>
      </c>
      <c r="AK7" s="27">
        <v>4</v>
      </c>
      <c r="AL7" s="27"/>
      <c r="AM7" s="45"/>
      <c r="AN7" s="45"/>
      <c r="AO7" s="45"/>
      <c r="AP7" s="45"/>
      <c r="AQ7" s="45">
        <v>2</v>
      </c>
      <c r="AR7" s="27"/>
      <c r="AS7" s="45"/>
      <c r="AT7" s="27"/>
      <c r="AU7" s="27"/>
      <c r="AV7" s="27"/>
      <c r="AW7" s="47">
        <f>SUM(AB7:AV7)</f>
        <v>100</v>
      </c>
      <c r="AX7" s="48">
        <f>COUNT(AB7:AV7)</f>
        <v>7</v>
      </c>
    </row>
    <row r="8" spans="1:50" ht="12" customHeight="1" x14ac:dyDescent="0.3">
      <c r="A8" s="26" t="s">
        <v>5</v>
      </c>
      <c r="B8" s="31">
        <v>45.134414999999997</v>
      </c>
      <c r="C8" s="30">
        <v>-78.722708999999995</v>
      </c>
      <c r="D8" s="33">
        <v>45185</v>
      </c>
      <c r="E8" s="36">
        <v>0.4375</v>
      </c>
      <c r="F8" s="26" t="s">
        <v>22</v>
      </c>
      <c r="G8" s="26" t="s">
        <v>26</v>
      </c>
      <c r="H8" s="26" t="s">
        <v>26</v>
      </c>
      <c r="I8" s="30">
        <v>19.5</v>
      </c>
      <c r="J8" s="30">
        <v>7.7</v>
      </c>
      <c r="K8" s="30">
        <v>13.4</v>
      </c>
      <c r="L8" s="30">
        <v>7.73</v>
      </c>
      <c r="M8" s="30">
        <v>9.4</v>
      </c>
      <c r="N8" s="30">
        <v>3</v>
      </c>
      <c r="O8" s="30">
        <v>0</v>
      </c>
      <c r="P8" s="30">
        <v>100</v>
      </c>
      <c r="Q8" s="26" t="s">
        <v>37</v>
      </c>
      <c r="R8" s="26" t="s">
        <v>41</v>
      </c>
      <c r="S8" s="26" t="s">
        <v>46</v>
      </c>
      <c r="T8" s="26" t="s">
        <v>48</v>
      </c>
      <c r="U8" s="26" t="s">
        <v>47</v>
      </c>
      <c r="V8" s="26" t="s">
        <v>47</v>
      </c>
      <c r="W8" s="26" t="s">
        <v>46</v>
      </c>
      <c r="X8" s="26" t="s">
        <v>47</v>
      </c>
      <c r="Y8" s="68" t="s">
        <v>47</v>
      </c>
      <c r="Z8" s="68" t="s">
        <v>47</v>
      </c>
      <c r="AA8" s="26" t="s">
        <v>47</v>
      </c>
      <c r="AB8" s="27"/>
      <c r="AC8" s="27"/>
      <c r="AD8" s="27">
        <v>2</v>
      </c>
      <c r="AE8" s="27">
        <v>75</v>
      </c>
      <c r="AF8" s="27"/>
      <c r="AG8" s="45">
        <v>39</v>
      </c>
      <c r="AH8" s="27"/>
      <c r="AI8" s="45"/>
      <c r="AJ8" s="45"/>
      <c r="AK8" s="27"/>
      <c r="AL8" s="27"/>
      <c r="AM8" s="27"/>
      <c r="AN8" s="45">
        <v>3</v>
      </c>
      <c r="AO8" s="45"/>
      <c r="AP8" s="27"/>
      <c r="AQ8" s="45">
        <v>6</v>
      </c>
      <c r="AR8" s="27"/>
      <c r="AS8" s="45"/>
      <c r="AT8" s="27"/>
      <c r="AU8" s="27"/>
      <c r="AV8" s="27"/>
      <c r="AW8" s="47">
        <f>SUM(AB8:AV8)</f>
        <v>125</v>
      </c>
      <c r="AX8" s="48">
        <f>COUNT(AB8:AV8)</f>
        <v>5</v>
      </c>
    </row>
    <row r="9" spans="1:50" ht="12" customHeight="1" x14ac:dyDescent="0.3">
      <c r="A9" s="26" t="s">
        <v>6</v>
      </c>
      <c r="B9" s="31">
        <v>45.134414999999997</v>
      </c>
      <c r="C9" s="30">
        <v>-78.722708999999995</v>
      </c>
      <c r="D9" s="33">
        <v>45185</v>
      </c>
      <c r="E9" s="36">
        <v>0.46527777777777773</v>
      </c>
      <c r="F9" s="26" t="s">
        <v>22</v>
      </c>
      <c r="G9" s="26" t="s">
        <v>26</v>
      </c>
      <c r="H9" s="26" t="s">
        <v>26</v>
      </c>
      <c r="I9" s="30">
        <v>19.5</v>
      </c>
      <c r="J9" s="30">
        <v>7.7</v>
      </c>
      <c r="K9" s="30">
        <v>13.4</v>
      </c>
      <c r="L9" s="30">
        <v>7.73</v>
      </c>
      <c r="M9" s="30">
        <v>10</v>
      </c>
      <c r="N9" s="30">
        <v>3</v>
      </c>
      <c r="O9" s="30">
        <v>0</v>
      </c>
      <c r="P9" s="30">
        <v>100</v>
      </c>
      <c r="Q9" s="26" t="s">
        <v>37</v>
      </c>
      <c r="R9" s="26" t="s">
        <v>41</v>
      </c>
      <c r="S9" s="26" t="s">
        <v>46</v>
      </c>
      <c r="T9" s="26" t="s">
        <v>48</v>
      </c>
      <c r="U9" s="26" t="s">
        <v>47</v>
      </c>
      <c r="V9" s="26" t="s">
        <v>47</v>
      </c>
      <c r="W9" s="26" t="s">
        <v>46</v>
      </c>
      <c r="X9" s="26" t="s">
        <v>47</v>
      </c>
      <c r="Y9" s="68" t="s">
        <v>47</v>
      </c>
      <c r="Z9" s="68" t="s">
        <v>47</v>
      </c>
      <c r="AA9" s="26" t="s">
        <v>47</v>
      </c>
      <c r="AB9" s="27"/>
      <c r="AC9" s="27">
        <v>6</v>
      </c>
      <c r="AD9" s="27">
        <v>1</v>
      </c>
      <c r="AE9" s="27">
        <v>55</v>
      </c>
      <c r="AF9" s="45"/>
      <c r="AG9" s="45">
        <v>35</v>
      </c>
      <c r="AH9" s="27"/>
      <c r="AI9" s="45"/>
      <c r="AJ9" s="27">
        <v>1</v>
      </c>
      <c r="AK9" s="27"/>
      <c r="AL9" s="27"/>
      <c r="AM9" s="27">
        <v>1</v>
      </c>
      <c r="AN9" s="45">
        <v>5</v>
      </c>
      <c r="AO9" s="45"/>
      <c r="AP9" s="45"/>
      <c r="AQ9" s="45">
        <v>6</v>
      </c>
      <c r="AR9" s="27"/>
      <c r="AS9" s="45"/>
      <c r="AT9" s="27"/>
      <c r="AU9" s="27"/>
      <c r="AV9" s="27"/>
      <c r="AW9" s="47">
        <f>SUM(AB9:AV9)</f>
        <v>110</v>
      </c>
      <c r="AX9" s="48">
        <f>COUNT(AB9:AV9)</f>
        <v>8</v>
      </c>
    </row>
    <row r="10" spans="1:50" ht="12" customHeight="1" x14ac:dyDescent="0.3">
      <c r="A10" s="26" t="s">
        <v>7</v>
      </c>
      <c r="B10" s="30">
        <v>45.147865000000003</v>
      </c>
      <c r="C10" s="30">
        <v>-78.726844999999997</v>
      </c>
      <c r="D10" s="33">
        <v>45185</v>
      </c>
      <c r="E10" s="36">
        <v>0.43124999999999997</v>
      </c>
      <c r="F10" s="26" t="s">
        <v>24</v>
      </c>
      <c r="G10" s="26" t="s">
        <v>24</v>
      </c>
      <c r="H10" s="26" t="s">
        <v>26</v>
      </c>
      <c r="I10" s="30">
        <v>21.2</v>
      </c>
      <c r="J10" s="30">
        <v>7.54</v>
      </c>
      <c r="K10" s="30">
        <v>13.1</v>
      </c>
      <c r="L10" s="30">
        <v>7.3</v>
      </c>
      <c r="M10" s="30">
        <v>14</v>
      </c>
      <c r="N10" s="30">
        <v>6</v>
      </c>
      <c r="O10" s="30">
        <v>0</v>
      </c>
      <c r="P10" s="30">
        <v>100</v>
      </c>
      <c r="Q10" s="26" t="s">
        <v>37</v>
      </c>
      <c r="R10" s="26" t="s">
        <v>43</v>
      </c>
      <c r="S10" s="26" t="s">
        <v>47</v>
      </c>
      <c r="T10" s="26" t="s">
        <v>46</v>
      </c>
      <c r="U10" s="26" t="s">
        <v>47</v>
      </c>
      <c r="V10" s="26" t="s">
        <v>47</v>
      </c>
      <c r="W10" s="26" t="s">
        <v>48</v>
      </c>
      <c r="X10" s="26" t="s">
        <v>47</v>
      </c>
      <c r="Y10" s="26" t="s">
        <v>46</v>
      </c>
      <c r="Z10" s="26" t="s">
        <v>47</v>
      </c>
      <c r="AA10" s="26" t="s">
        <v>48</v>
      </c>
      <c r="AB10" s="27">
        <v>4</v>
      </c>
      <c r="AC10" s="27">
        <v>1</v>
      </c>
      <c r="AD10" s="27"/>
      <c r="AE10" s="27">
        <v>32</v>
      </c>
      <c r="AF10" s="45"/>
      <c r="AG10" s="45">
        <v>59</v>
      </c>
      <c r="AH10" s="27"/>
      <c r="AI10" s="27"/>
      <c r="AJ10" s="27"/>
      <c r="AK10" s="27"/>
      <c r="AL10" s="27"/>
      <c r="AM10" s="27"/>
      <c r="AN10" s="27"/>
      <c r="AO10" s="45"/>
      <c r="AP10" s="45"/>
      <c r="AQ10" s="45">
        <v>4</v>
      </c>
      <c r="AR10" s="27"/>
      <c r="AS10" s="45"/>
      <c r="AT10" s="27"/>
      <c r="AU10" s="27"/>
      <c r="AV10" s="27"/>
      <c r="AW10" s="47">
        <f>SUM(AB10:AV10)</f>
        <v>100</v>
      </c>
      <c r="AX10" s="48">
        <f>COUNT(AB10:AV10)</f>
        <v>5</v>
      </c>
    </row>
    <row r="11" spans="1:50" ht="12" customHeight="1" x14ac:dyDescent="0.3">
      <c r="A11" s="26" t="s">
        <v>8</v>
      </c>
      <c r="B11" s="30">
        <v>45.147865000000003</v>
      </c>
      <c r="C11" s="30">
        <v>-78.726844999999997</v>
      </c>
      <c r="D11" s="33">
        <v>45185</v>
      </c>
      <c r="E11" s="36">
        <v>0.45694444444444443</v>
      </c>
      <c r="F11" s="26" t="s">
        <v>24</v>
      </c>
      <c r="G11" s="26" t="s">
        <v>24</v>
      </c>
      <c r="H11" s="26" t="s">
        <v>26</v>
      </c>
      <c r="I11" s="30">
        <v>21.2</v>
      </c>
      <c r="J11" s="30">
        <v>7.54</v>
      </c>
      <c r="K11" s="30">
        <v>13.1</v>
      </c>
      <c r="L11" s="30">
        <v>7.3</v>
      </c>
      <c r="M11" s="30">
        <v>13.5</v>
      </c>
      <c r="N11" s="30">
        <v>6</v>
      </c>
      <c r="O11" s="30">
        <v>0</v>
      </c>
      <c r="P11" s="30">
        <v>100</v>
      </c>
      <c r="Q11" s="26" t="s">
        <v>37</v>
      </c>
      <c r="R11" s="26" t="s">
        <v>43</v>
      </c>
      <c r="S11" s="26" t="s">
        <v>47</v>
      </c>
      <c r="T11" s="26" t="s">
        <v>46</v>
      </c>
      <c r="U11" s="26" t="s">
        <v>47</v>
      </c>
      <c r="V11" s="26" t="s">
        <v>47</v>
      </c>
      <c r="W11" s="26" t="s">
        <v>48</v>
      </c>
      <c r="X11" s="26" t="s">
        <v>47</v>
      </c>
      <c r="Y11" s="26" t="s">
        <v>46</v>
      </c>
      <c r="Z11" s="26" t="s">
        <v>47</v>
      </c>
      <c r="AA11" s="26" t="s">
        <v>48</v>
      </c>
      <c r="AB11" s="27"/>
      <c r="AC11" s="27"/>
      <c r="AD11" s="27"/>
      <c r="AE11" s="27">
        <v>55</v>
      </c>
      <c r="AF11" s="27"/>
      <c r="AG11" s="45">
        <v>48</v>
      </c>
      <c r="AH11" s="27"/>
      <c r="AI11" s="45"/>
      <c r="AJ11" s="27">
        <v>4</v>
      </c>
      <c r="AK11" s="27"/>
      <c r="AL11" s="27"/>
      <c r="AM11" s="27"/>
      <c r="AN11" s="45">
        <v>1</v>
      </c>
      <c r="AO11" s="45"/>
      <c r="AP11" s="45"/>
      <c r="AQ11" s="45">
        <v>1</v>
      </c>
      <c r="AR11" s="27"/>
      <c r="AS11" s="45"/>
      <c r="AT11" s="27"/>
      <c r="AU11" s="27"/>
      <c r="AV11" s="27">
        <v>2</v>
      </c>
      <c r="AW11" s="47">
        <f>SUM(AB11:AV11)</f>
        <v>111</v>
      </c>
      <c r="AX11" s="48">
        <f>COUNT(AB11:AV11)</f>
        <v>6</v>
      </c>
    </row>
    <row r="12" spans="1:50" ht="12" customHeight="1" x14ac:dyDescent="0.3">
      <c r="A12" s="26" t="s">
        <v>9</v>
      </c>
      <c r="B12" s="30">
        <v>45.171111000000003</v>
      </c>
      <c r="C12" s="30">
        <v>-78.710832999999994</v>
      </c>
      <c r="D12" s="33">
        <v>45185</v>
      </c>
      <c r="E12" s="37">
        <v>0.5</v>
      </c>
      <c r="F12" s="26" t="s">
        <v>22</v>
      </c>
      <c r="G12" s="26" t="s">
        <v>22</v>
      </c>
      <c r="H12" s="26" t="s">
        <v>26</v>
      </c>
      <c r="I12" s="30">
        <v>19.899999999999999</v>
      </c>
      <c r="J12" s="30">
        <v>7.47</v>
      </c>
      <c r="K12" s="30">
        <v>12.6</v>
      </c>
      <c r="L12" s="30">
        <v>6.81</v>
      </c>
      <c r="M12" s="30">
        <v>5.3</v>
      </c>
      <c r="N12" s="30">
        <v>3</v>
      </c>
      <c r="O12" s="30">
        <v>1</v>
      </c>
      <c r="P12" s="30">
        <v>100</v>
      </c>
      <c r="Q12" s="26" t="s">
        <v>38</v>
      </c>
      <c r="R12" s="26" t="s">
        <v>44</v>
      </c>
      <c r="S12" s="26" t="s">
        <v>48</v>
      </c>
      <c r="T12" s="26" t="s">
        <v>46</v>
      </c>
      <c r="U12" s="26" t="s">
        <v>47</v>
      </c>
      <c r="V12" s="26" t="s">
        <v>47</v>
      </c>
      <c r="W12" s="26" t="s">
        <v>48</v>
      </c>
      <c r="X12" s="26" t="s">
        <v>47</v>
      </c>
      <c r="Y12" s="26" t="s">
        <v>47</v>
      </c>
      <c r="Z12" s="26" t="s">
        <v>46</v>
      </c>
      <c r="AA12" s="26" t="s">
        <v>48</v>
      </c>
      <c r="AB12" s="27">
        <v>1</v>
      </c>
      <c r="AC12" s="45">
        <v>1</v>
      </c>
      <c r="AD12" s="27">
        <v>1</v>
      </c>
      <c r="AE12" s="27">
        <v>16</v>
      </c>
      <c r="AF12" s="27"/>
      <c r="AG12" s="45">
        <v>51</v>
      </c>
      <c r="AH12" s="27"/>
      <c r="AI12" s="45">
        <v>1</v>
      </c>
      <c r="AJ12" s="45">
        <v>11</v>
      </c>
      <c r="AK12" s="27">
        <v>3</v>
      </c>
      <c r="AL12" s="27"/>
      <c r="AM12" s="27"/>
      <c r="AN12" s="27"/>
      <c r="AO12" s="45">
        <v>1</v>
      </c>
      <c r="AP12" s="45">
        <v>1</v>
      </c>
      <c r="AQ12" s="45">
        <v>7</v>
      </c>
      <c r="AR12" s="27"/>
      <c r="AS12" s="45"/>
      <c r="AT12" s="27">
        <v>2</v>
      </c>
      <c r="AU12" s="27"/>
      <c r="AV12" s="27">
        <v>4</v>
      </c>
      <c r="AW12" s="47">
        <f>SUM(AB12:AV12)</f>
        <v>100</v>
      </c>
      <c r="AX12" s="48">
        <f>COUNT(AB12:AV12)</f>
        <v>13</v>
      </c>
    </row>
    <row r="13" spans="1:50" ht="12" customHeight="1" x14ac:dyDescent="0.3">
      <c r="A13" s="26" t="s">
        <v>10</v>
      </c>
      <c r="B13" s="30">
        <v>45.171111000000003</v>
      </c>
      <c r="C13" s="30">
        <v>-78.710832999999994</v>
      </c>
      <c r="D13" s="33">
        <v>45185</v>
      </c>
      <c r="E13" s="36">
        <v>0.51666666666666672</v>
      </c>
      <c r="F13" s="26" t="s">
        <v>22</v>
      </c>
      <c r="G13" s="26" t="s">
        <v>22</v>
      </c>
      <c r="H13" s="26" t="s">
        <v>26</v>
      </c>
      <c r="I13" s="30">
        <v>19.899999999999999</v>
      </c>
      <c r="J13" s="30">
        <v>7.47</v>
      </c>
      <c r="K13" s="30">
        <v>12.6</v>
      </c>
      <c r="L13" s="30">
        <v>6.81</v>
      </c>
      <c r="M13" s="30">
        <v>6.1</v>
      </c>
      <c r="N13" s="30">
        <v>3</v>
      </c>
      <c r="O13" s="30">
        <v>2</v>
      </c>
      <c r="P13" s="30">
        <v>100</v>
      </c>
      <c r="Q13" s="26" t="s">
        <v>38</v>
      </c>
      <c r="R13" s="26" t="s">
        <v>44</v>
      </c>
      <c r="S13" s="26" t="s">
        <v>48</v>
      </c>
      <c r="T13" s="26" t="s">
        <v>46</v>
      </c>
      <c r="U13" s="26" t="s">
        <v>47</v>
      </c>
      <c r="V13" s="26" t="s">
        <v>47</v>
      </c>
      <c r="W13" s="26" t="s">
        <v>48</v>
      </c>
      <c r="X13" s="26" t="s">
        <v>47</v>
      </c>
      <c r="Y13" s="26" t="s">
        <v>47</v>
      </c>
      <c r="Z13" s="26" t="s">
        <v>46</v>
      </c>
      <c r="AA13" s="26" t="s">
        <v>48</v>
      </c>
      <c r="AB13" s="27"/>
      <c r="AC13" s="27"/>
      <c r="AD13" s="27"/>
      <c r="AE13" s="27">
        <v>31</v>
      </c>
      <c r="AF13" s="45"/>
      <c r="AG13" s="45">
        <v>88</v>
      </c>
      <c r="AH13" s="45">
        <v>1</v>
      </c>
      <c r="AI13" s="45">
        <v>2</v>
      </c>
      <c r="AJ13" s="27">
        <v>5</v>
      </c>
      <c r="AK13" s="27">
        <v>1</v>
      </c>
      <c r="AL13" s="27"/>
      <c r="AM13" s="27"/>
      <c r="AN13" s="27">
        <v>3</v>
      </c>
      <c r="AO13" s="27"/>
      <c r="AP13" s="45"/>
      <c r="AQ13" s="45">
        <v>2</v>
      </c>
      <c r="AR13" s="27"/>
      <c r="AS13" s="45"/>
      <c r="AT13" s="27">
        <v>1</v>
      </c>
      <c r="AU13" s="27"/>
      <c r="AV13" s="27">
        <v>1</v>
      </c>
      <c r="AW13" s="47">
        <f>SUM(AB13:AV13)</f>
        <v>135</v>
      </c>
      <c r="AX13" s="48">
        <f>COUNT(AB13:AV13)</f>
        <v>10</v>
      </c>
    </row>
    <row r="14" spans="1:50" ht="12" customHeight="1" x14ac:dyDescent="0.3">
      <c r="A14" s="26" t="s">
        <v>11</v>
      </c>
      <c r="B14" s="30">
        <v>45.146034999999998</v>
      </c>
      <c r="C14" s="30">
        <v>-78.745621999999997</v>
      </c>
      <c r="D14" s="33">
        <v>45185</v>
      </c>
      <c r="E14" s="36">
        <v>0.46527777777777773</v>
      </c>
      <c r="F14" s="26" t="s">
        <v>24</v>
      </c>
      <c r="G14" s="26" t="s">
        <v>26</v>
      </c>
      <c r="H14" s="26" t="s">
        <v>26</v>
      </c>
      <c r="I14" s="30"/>
      <c r="J14" s="30"/>
      <c r="K14" s="30"/>
      <c r="L14" s="30"/>
      <c r="M14" s="30">
        <v>10</v>
      </c>
      <c r="N14" s="30">
        <v>3</v>
      </c>
      <c r="O14" s="30">
        <v>26</v>
      </c>
      <c r="P14" s="30">
        <v>52</v>
      </c>
      <c r="Q14" s="26" t="s">
        <v>37</v>
      </c>
      <c r="R14" s="26" t="s">
        <v>41</v>
      </c>
      <c r="S14" s="26" t="s">
        <v>46</v>
      </c>
      <c r="T14" s="26" t="s">
        <v>47</v>
      </c>
      <c r="U14" s="26" t="s">
        <v>47</v>
      </c>
      <c r="V14" s="26" t="s">
        <v>47</v>
      </c>
      <c r="W14" s="26" t="s">
        <v>46</v>
      </c>
      <c r="X14" s="26" t="s">
        <v>47</v>
      </c>
      <c r="Y14" s="26" t="s">
        <v>47</v>
      </c>
      <c r="Z14" s="26" t="s">
        <v>47</v>
      </c>
      <c r="AA14" s="26" t="s">
        <v>48</v>
      </c>
      <c r="AB14" s="27">
        <v>2</v>
      </c>
      <c r="AC14" s="27"/>
      <c r="AD14" s="27"/>
      <c r="AE14" s="27">
        <v>41</v>
      </c>
      <c r="AF14" s="45"/>
      <c r="AG14" s="45">
        <v>51</v>
      </c>
      <c r="AH14" s="27"/>
      <c r="AI14" s="45"/>
      <c r="AJ14" s="27">
        <v>1</v>
      </c>
      <c r="AK14" s="45"/>
      <c r="AL14" s="27"/>
      <c r="AM14" s="27"/>
      <c r="AN14" s="45"/>
      <c r="AO14" s="45"/>
      <c r="AP14" s="27"/>
      <c r="AQ14" s="45">
        <v>3</v>
      </c>
      <c r="AR14" s="27"/>
      <c r="AS14" s="45">
        <v>3</v>
      </c>
      <c r="AT14" s="27"/>
      <c r="AU14" s="27"/>
      <c r="AV14" s="27"/>
      <c r="AW14" s="47">
        <f>SUM(AB14:AV14)</f>
        <v>101</v>
      </c>
      <c r="AX14" s="48">
        <f>COUNT(AB14:AV14)</f>
        <v>6</v>
      </c>
    </row>
    <row r="15" spans="1:50" ht="12" customHeight="1" x14ac:dyDescent="0.3">
      <c r="A15" s="27" t="s">
        <v>12</v>
      </c>
      <c r="B15" s="30">
        <v>45.146034999999998</v>
      </c>
      <c r="C15" s="30">
        <v>-78.745621999999997</v>
      </c>
      <c r="D15" s="33">
        <v>45185</v>
      </c>
      <c r="E15" s="38">
        <v>0.49652777777777773</v>
      </c>
      <c r="F15" s="27" t="s">
        <v>24</v>
      </c>
      <c r="G15" s="27" t="s">
        <v>26</v>
      </c>
      <c r="H15" s="27" t="s">
        <v>26</v>
      </c>
      <c r="I15" s="27"/>
      <c r="J15" s="27"/>
      <c r="K15" s="27"/>
      <c r="L15" s="27"/>
      <c r="M15" s="27">
        <v>10</v>
      </c>
      <c r="N15" s="27">
        <v>2</v>
      </c>
      <c r="O15" s="27">
        <v>54</v>
      </c>
      <c r="P15" s="27">
        <v>52</v>
      </c>
      <c r="Q15" s="27" t="s">
        <v>39</v>
      </c>
      <c r="R15" s="27" t="s">
        <v>41</v>
      </c>
      <c r="S15" s="27" t="s">
        <v>46</v>
      </c>
      <c r="T15" s="27" t="s">
        <v>47</v>
      </c>
      <c r="U15" s="27" t="s">
        <v>47</v>
      </c>
      <c r="V15" s="27" t="s">
        <v>47</v>
      </c>
      <c r="W15" s="27" t="s">
        <v>46</v>
      </c>
      <c r="X15" s="27" t="s">
        <v>47</v>
      </c>
      <c r="Y15" s="27" t="s">
        <v>47</v>
      </c>
      <c r="Z15" s="27" t="s">
        <v>47</v>
      </c>
      <c r="AA15" s="27" t="s">
        <v>48</v>
      </c>
      <c r="AB15" s="27"/>
      <c r="AC15" s="27"/>
      <c r="AD15" s="27"/>
      <c r="AE15" s="27">
        <v>69</v>
      </c>
      <c r="AF15" s="27"/>
      <c r="AG15" s="27">
        <v>34</v>
      </c>
      <c r="AH15" s="27"/>
      <c r="AI15" s="27"/>
      <c r="AJ15" s="27">
        <v>1</v>
      </c>
      <c r="AK15" s="27">
        <v>3</v>
      </c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47">
        <f>SUM(AB15:AV15)</f>
        <v>107</v>
      </c>
      <c r="AX15" s="48">
        <f>COUNT(AB15:AV15)</f>
        <v>4</v>
      </c>
    </row>
    <row r="16" spans="1:50" ht="12" customHeight="1" x14ac:dyDescent="0.3">
      <c r="A16" s="27" t="s">
        <v>13</v>
      </c>
      <c r="B16" s="27">
        <v>45.152777999999998</v>
      </c>
      <c r="C16" s="27">
        <v>-78.723611000000005</v>
      </c>
      <c r="D16" s="33">
        <v>45185</v>
      </c>
      <c r="E16" s="38">
        <v>0.45555555555555555</v>
      </c>
      <c r="F16" s="27" t="s">
        <v>22</v>
      </c>
      <c r="G16" s="27" t="s">
        <v>26</v>
      </c>
      <c r="H16" s="27" t="s">
        <v>26</v>
      </c>
      <c r="I16" s="27">
        <v>18.7</v>
      </c>
      <c r="J16" s="27">
        <v>8.48</v>
      </c>
      <c r="K16" s="27">
        <v>24.3</v>
      </c>
      <c r="L16" s="27">
        <v>6.95</v>
      </c>
      <c r="M16" s="27">
        <v>11.69</v>
      </c>
      <c r="N16" s="27">
        <v>3</v>
      </c>
      <c r="O16" s="27">
        <v>0</v>
      </c>
      <c r="P16" s="27">
        <v>100</v>
      </c>
      <c r="Q16" s="27" t="s">
        <v>40</v>
      </c>
      <c r="R16" s="27" t="s">
        <v>43</v>
      </c>
      <c r="S16" s="27" t="s">
        <v>46</v>
      </c>
      <c r="T16" s="27" t="s">
        <v>48</v>
      </c>
      <c r="U16" s="27" t="s">
        <v>47</v>
      </c>
      <c r="V16" s="27" t="s">
        <v>47</v>
      </c>
      <c r="W16" s="27" t="s">
        <v>46</v>
      </c>
      <c r="X16" s="27" t="s">
        <v>47</v>
      </c>
      <c r="Y16" s="27" t="s">
        <v>46</v>
      </c>
      <c r="Z16" s="27" t="s">
        <v>46</v>
      </c>
      <c r="AA16" s="27" t="s">
        <v>46</v>
      </c>
      <c r="AB16" s="27"/>
      <c r="AC16" s="27"/>
      <c r="AD16" s="27"/>
      <c r="AE16" s="27">
        <v>1</v>
      </c>
      <c r="AF16" s="27">
        <v>1</v>
      </c>
      <c r="AG16" s="27">
        <v>2</v>
      </c>
      <c r="AH16" s="27"/>
      <c r="AI16" s="27"/>
      <c r="AJ16" s="27">
        <v>3</v>
      </c>
      <c r="AK16" s="27"/>
      <c r="AL16" s="27"/>
      <c r="AM16" s="27"/>
      <c r="AN16" s="27"/>
      <c r="AO16" s="27"/>
      <c r="AP16" s="27">
        <v>2</v>
      </c>
      <c r="AQ16" s="27">
        <v>5</v>
      </c>
      <c r="AR16" s="27"/>
      <c r="AS16" s="27">
        <v>3</v>
      </c>
      <c r="AT16" s="27">
        <v>1</v>
      </c>
      <c r="AU16" s="27"/>
      <c r="AV16" s="27"/>
      <c r="AW16" s="47">
        <f>SUM(AB16:AV16)</f>
        <v>18</v>
      </c>
      <c r="AX16" s="48">
        <f>COUNT(AB16:AV16)</f>
        <v>8</v>
      </c>
    </row>
    <row r="17" spans="1:50" ht="12" customHeight="1" x14ac:dyDescent="0.3">
      <c r="A17" s="28" t="s">
        <v>14</v>
      </c>
      <c r="B17" s="27">
        <v>45.15278</v>
      </c>
      <c r="C17" s="27">
        <v>-78.723609999999994</v>
      </c>
      <c r="D17" s="33">
        <v>45185</v>
      </c>
      <c r="E17" s="38">
        <v>0.46180555555555558</v>
      </c>
      <c r="F17" s="27" t="s">
        <v>22</v>
      </c>
      <c r="G17" s="27" t="s">
        <v>26</v>
      </c>
      <c r="H17" s="27" t="s">
        <v>26</v>
      </c>
      <c r="I17" s="27">
        <v>18.7</v>
      </c>
      <c r="J17" s="27">
        <v>8.48</v>
      </c>
      <c r="K17" s="27">
        <v>24.3</v>
      </c>
      <c r="L17" s="27">
        <v>6.95</v>
      </c>
      <c r="M17" s="27">
        <v>10.92</v>
      </c>
      <c r="N17" s="27">
        <v>3</v>
      </c>
      <c r="O17" s="27">
        <v>0</v>
      </c>
      <c r="P17" s="27">
        <v>100</v>
      </c>
      <c r="Q17" s="27" t="s">
        <v>40</v>
      </c>
      <c r="R17" s="27" t="s">
        <v>43</v>
      </c>
      <c r="S17" s="27" t="s">
        <v>46</v>
      </c>
      <c r="T17" s="27" t="s">
        <v>48</v>
      </c>
      <c r="U17" s="27" t="s">
        <v>47</v>
      </c>
      <c r="V17" s="27" t="s">
        <v>47</v>
      </c>
      <c r="W17" s="27" t="s">
        <v>46</v>
      </c>
      <c r="X17" s="27" t="s">
        <v>47</v>
      </c>
      <c r="Y17" s="27" t="s">
        <v>46</v>
      </c>
      <c r="Z17" s="27" t="s">
        <v>46</v>
      </c>
      <c r="AA17" s="27" t="s">
        <v>46</v>
      </c>
      <c r="AB17" s="27"/>
      <c r="AC17" s="27"/>
      <c r="AD17" s="27"/>
      <c r="AE17" s="27">
        <v>19</v>
      </c>
      <c r="AF17" s="27"/>
      <c r="AG17" s="27">
        <v>6</v>
      </c>
      <c r="AH17" s="27"/>
      <c r="AI17" s="27"/>
      <c r="AJ17" s="27">
        <v>9</v>
      </c>
      <c r="AK17" s="27">
        <v>2</v>
      </c>
      <c r="AL17" s="27">
        <v>1</v>
      </c>
      <c r="AM17" s="27"/>
      <c r="AN17" s="27">
        <v>13</v>
      </c>
      <c r="AO17" s="27"/>
      <c r="AP17" s="27">
        <v>3</v>
      </c>
      <c r="AQ17" s="27">
        <v>4</v>
      </c>
      <c r="AR17" s="27"/>
      <c r="AS17" s="27">
        <v>1</v>
      </c>
      <c r="AT17" s="27"/>
      <c r="AU17" s="27"/>
      <c r="AV17" s="27"/>
      <c r="AW17" s="47">
        <f>SUM(AB17:AV17)</f>
        <v>58</v>
      </c>
      <c r="AX17" s="48">
        <f>COUNT(AB17:AV17)</f>
        <v>9</v>
      </c>
    </row>
    <row r="18" spans="1:50" ht="12" customHeight="1" x14ac:dyDescent="0.3">
      <c r="A18" s="29" t="s">
        <v>15</v>
      </c>
      <c r="B18" s="32">
        <v>45.178851999999999</v>
      </c>
      <c r="C18" s="27">
        <v>-78.746746999999999</v>
      </c>
      <c r="D18" s="33">
        <v>45185</v>
      </c>
      <c r="E18" s="38">
        <v>0.57291666666666663</v>
      </c>
      <c r="F18" s="27" t="s">
        <v>24</v>
      </c>
      <c r="G18" s="27" t="s">
        <v>26</v>
      </c>
      <c r="H18" s="27" t="s">
        <v>26</v>
      </c>
      <c r="I18" s="27">
        <v>19.399999999999999</v>
      </c>
      <c r="J18" s="27">
        <v>8.6199999999999992</v>
      </c>
      <c r="K18" s="27">
        <v>18.5</v>
      </c>
      <c r="L18" s="27">
        <v>7.23</v>
      </c>
      <c r="M18" s="27">
        <v>3.2</v>
      </c>
      <c r="N18" s="27">
        <v>3</v>
      </c>
      <c r="O18" s="27">
        <v>0</v>
      </c>
      <c r="P18" s="27">
        <v>100</v>
      </c>
      <c r="Q18" s="27" t="s">
        <v>41</v>
      </c>
      <c r="R18" s="27" t="s">
        <v>37</v>
      </c>
      <c r="S18" s="27" t="s">
        <v>47</v>
      </c>
      <c r="T18" s="27" t="s">
        <v>47</v>
      </c>
      <c r="U18" s="27" t="s">
        <v>47</v>
      </c>
      <c r="V18" s="27" t="s">
        <v>47</v>
      </c>
      <c r="W18" s="27" t="s">
        <v>47</v>
      </c>
      <c r="X18" s="27" t="s">
        <v>47</v>
      </c>
      <c r="Y18" s="27" t="s">
        <v>47</v>
      </c>
      <c r="Z18" s="27" t="s">
        <v>46</v>
      </c>
      <c r="AA18" s="27" t="s">
        <v>46</v>
      </c>
      <c r="AB18" s="27"/>
      <c r="AC18" s="27"/>
      <c r="AD18" s="27"/>
      <c r="AE18" s="27">
        <v>30</v>
      </c>
      <c r="AF18" s="27"/>
      <c r="AG18" s="27">
        <v>35</v>
      </c>
      <c r="AH18" s="27"/>
      <c r="AI18" s="27">
        <v>3</v>
      </c>
      <c r="AJ18" s="27">
        <v>2</v>
      </c>
      <c r="AK18" s="27"/>
      <c r="AL18" s="27"/>
      <c r="AM18" s="27">
        <v>4</v>
      </c>
      <c r="AN18" s="27">
        <v>4</v>
      </c>
      <c r="AO18" s="27"/>
      <c r="AP18" s="27">
        <v>1</v>
      </c>
      <c r="AQ18" s="27">
        <v>13</v>
      </c>
      <c r="AR18" s="27">
        <v>2</v>
      </c>
      <c r="AS18" s="27"/>
      <c r="AT18" s="27"/>
      <c r="AU18" s="27">
        <v>7</v>
      </c>
      <c r="AV18" s="27"/>
      <c r="AW18" s="47">
        <f>SUM(AB18:AV18)</f>
        <v>101</v>
      </c>
      <c r="AX18" s="48">
        <f>COUNT(AB18:AV18)</f>
        <v>10</v>
      </c>
    </row>
    <row r="19" spans="1:50" ht="12" customHeight="1" x14ac:dyDescent="0.3">
      <c r="A19" s="29" t="s">
        <v>16</v>
      </c>
      <c r="B19" s="32">
        <v>45.178851999999999</v>
      </c>
      <c r="C19" s="27">
        <v>-78.746746999999999</v>
      </c>
      <c r="D19" s="33">
        <v>45185</v>
      </c>
      <c r="E19" s="38">
        <v>0.58333333333333337</v>
      </c>
      <c r="F19" s="27" t="s">
        <v>24</v>
      </c>
      <c r="G19" s="27" t="s">
        <v>26</v>
      </c>
      <c r="H19" s="27" t="s">
        <v>26</v>
      </c>
      <c r="I19" s="27">
        <v>19.5</v>
      </c>
      <c r="J19" s="27">
        <v>8.73</v>
      </c>
      <c r="K19" s="27">
        <v>18.5</v>
      </c>
      <c r="L19" s="27">
        <v>7.2</v>
      </c>
      <c r="M19" s="27">
        <v>3.1</v>
      </c>
      <c r="N19" s="27">
        <v>3</v>
      </c>
      <c r="O19" s="27">
        <v>0</v>
      </c>
      <c r="P19" s="27">
        <v>100</v>
      </c>
      <c r="Q19" s="27" t="s">
        <v>41</v>
      </c>
      <c r="R19" s="27" t="s">
        <v>37</v>
      </c>
      <c r="S19" s="27" t="s">
        <v>47</v>
      </c>
      <c r="T19" s="27" t="s">
        <v>47</v>
      </c>
      <c r="U19" s="27" t="s">
        <v>47</v>
      </c>
      <c r="V19" s="27" t="s">
        <v>47</v>
      </c>
      <c r="W19" s="27" t="s">
        <v>47</v>
      </c>
      <c r="X19" s="27" t="s">
        <v>47</v>
      </c>
      <c r="Y19" s="27" t="s">
        <v>47</v>
      </c>
      <c r="Z19" s="27" t="s">
        <v>46</v>
      </c>
      <c r="AA19" s="27" t="s">
        <v>46</v>
      </c>
      <c r="AB19" s="27"/>
      <c r="AC19" s="27">
        <v>2</v>
      </c>
      <c r="AD19" s="27">
        <v>3</v>
      </c>
      <c r="AE19" s="27">
        <v>77</v>
      </c>
      <c r="AF19" s="27">
        <v>1</v>
      </c>
      <c r="AG19" s="27">
        <v>5</v>
      </c>
      <c r="AH19" s="27"/>
      <c r="AI19" s="27"/>
      <c r="AJ19" s="27">
        <v>3</v>
      </c>
      <c r="AK19" s="27"/>
      <c r="AL19" s="27"/>
      <c r="AM19" s="27"/>
      <c r="AN19" s="27">
        <v>4</v>
      </c>
      <c r="AO19" s="27"/>
      <c r="AP19" s="27"/>
      <c r="AQ19" s="27">
        <v>5</v>
      </c>
      <c r="AR19" s="27">
        <v>2</v>
      </c>
      <c r="AS19" s="27"/>
      <c r="AT19" s="27"/>
      <c r="AU19" s="27"/>
      <c r="AV19" s="27"/>
      <c r="AW19" s="47">
        <f>SUM(AB19:AV19)</f>
        <v>102</v>
      </c>
      <c r="AX19" s="48">
        <f>COUNT(AB19:AV19)</f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7F14C-1824-764E-9D34-CE842E6D11C7}">
  <dimension ref="A3:BH19"/>
  <sheetViews>
    <sheetView zoomScale="60" zoomScaleNormal="60" workbookViewId="0">
      <selection activeCell="N34" sqref="N34"/>
    </sheetView>
  </sheetViews>
  <sheetFormatPr defaultColWidth="13.44140625" defaultRowHeight="12" customHeight="1" x14ac:dyDescent="0.25"/>
  <sheetData>
    <row r="3" spans="1:60" ht="12" customHeight="1" x14ac:dyDescent="0.3">
      <c r="A3" s="25" t="s">
        <v>0</v>
      </c>
      <c r="B3" s="25" t="s">
        <v>17</v>
      </c>
      <c r="C3" s="25" t="s">
        <v>18</v>
      </c>
      <c r="D3" s="25" t="s">
        <v>19</v>
      </c>
      <c r="E3" s="35" t="s">
        <v>20</v>
      </c>
      <c r="F3" s="25" t="s">
        <v>21</v>
      </c>
      <c r="G3" s="25" t="s">
        <v>25</v>
      </c>
      <c r="H3" s="25" t="s">
        <v>27</v>
      </c>
      <c r="I3" s="41" t="s">
        <v>32</v>
      </c>
      <c r="J3" s="41" t="s">
        <v>33</v>
      </c>
      <c r="K3" s="41" t="s">
        <v>34</v>
      </c>
      <c r="L3" s="41" t="s">
        <v>35</v>
      </c>
      <c r="M3" s="42" t="s">
        <v>36</v>
      </c>
      <c r="N3" s="43" t="s">
        <v>42</v>
      </c>
      <c r="O3" s="42" t="s">
        <v>45</v>
      </c>
      <c r="P3" s="42" t="s">
        <v>49</v>
      </c>
      <c r="Q3" s="42" t="s">
        <v>50</v>
      </c>
      <c r="R3" s="42" t="s">
        <v>52</v>
      </c>
      <c r="S3" s="42" t="s">
        <v>54</v>
      </c>
      <c r="T3" s="42" t="s">
        <v>56</v>
      </c>
      <c r="U3" s="42" t="s">
        <v>57</v>
      </c>
      <c r="V3" s="42" t="s">
        <v>58</v>
      </c>
      <c r="W3" s="42" t="s">
        <v>59</v>
      </c>
      <c r="X3" s="44" t="s">
        <v>60</v>
      </c>
      <c r="Y3" s="44" t="s">
        <v>61</v>
      </c>
      <c r="Z3" s="44" t="s">
        <v>62</v>
      </c>
      <c r="AA3" s="44" t="s">
        <v>63</v>
      </c>
      <c r="AB3" s="44" t="s">
        <v>64</v>
      </c>
      <c r="AC3" s="44" t="s">
        <v>65</v>
      </c>
      <c r="AD3" s="44" t="s">
        <v>66</v>
      </c>
      <c r="AE3" s="44" t="s">
        <v>67</v>
      </c>
      <c r="AF3" s="44" t="s">
        <v>68</v>
      </c>
      <c r="AG3" s="44" t="s">
        <v>69</v>
      </c>
      <c r="AH3" s="44" t="s">
        <v>70</v>
      </c>
      <c r="AI3" s="44" t="s">
        <v>71</v>
      </c>
      <c r="AJ3" s="44" t="s">
        <v>72</v>
      </c>
      <c r="AK3" s="44" t="s">
        <v>73</v>
      </c>
      <c r="AL3" s="44" t="s">
        <v>74</v>
      </c>
      <c r="AM3" s="44" t="s">
        <v>75</v>
      </c>
      <c r="AN3" s="44" t="s">
        <v>77</v>
      </c>
      <c r="AO3" s="44" t="s">
        <v>78</v>
      </c>
      <c r="AP3" s="44" t="s">
        <v>79</v>
      </c>
      <c r="AQ3" s="44" t="s">
        <v>80</v>
      </c>
      <c r="AR3" s="44" t="s">
        <v>81</v>
      </c>
      <c r="AS3" s="44" t="s">
        <v>82</v>
      </c>
      <c r="AT3" s="44" t="s">
        <v>83</v>
      </c>
      <c r="AU3" s="44" t="s">
        <v>84</v>
      </c>
      <c r="AV3" s="44" t="s">
        <v>85</v>
      </c>
      <c r="AW3" s="46" t="s">
        <v>86</v>
      </c>
      <c r="AX3" s="46" t="s">
        <v>87</v>
      </c>
      <c r="AY3" s="49" t="s">
        <v>88</v>
      </c>
      <c r="AZ3" s="49" t="s">
        <v>90</v>
      </c>
      <c r="BA3" s="49" t="s">
        <v>91</v>
      </c>
      <c r="BB3" s="49" t="s">
        <v>92</v>
      </c>
      <c r="BC3" s="49" t="s">
        <v>93</v>
      </c>
      <c r="BD3" s="49" t="s">
        <v>94</v>
      </c>
      <c r="BE3" s="49" t="s">
        <v>95</v>
      </c>
      <c r="BF3" s="49" t="s">
        <v>96</v>
      </c>
      <c r="BG3" s="49" t="s">
        <v>97</v>
      </c>
      <c r="BH3" s="22" t="s">
        <v>98</v>
      </c>
    </row>
    <row r="4" spans="1:60" ht="12" customHeight="1" x14ac:dyDescent="0.3">
      <c r="A4" s="26" t="s">
        <v>1</v>
      </c>
      <c r="B4" s="30">
        <v>45.166370999999998</v>
      </c>
      <c r="C4" s="30">
        <v>-78.686710000000005</v>
      </c>
      <c r="D4" s="33">
        <v>44821</v>
      </c>
      <c r="E4" s="36"/>
      <c r="F4" s="26"/>
      <c r="G4" s="26"/>
      <c r="H4" s="26"/>
      <c r="I4" s="30">
        <v>10</v>
      </c>
      <c r="J4" s="30">
        <v>3</v>
      </c>
      <c r="K4" s="30">
        <v>0</v>
      </c>
      <c r="L4" s="30">
        <v>100</v>
      </c>
      <c r="M4" s="26" t="s">
        <v>37</v>
      </c>
      <c r="N4" s="26" t="s">
        <v>40</v>
      </c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>
        <v>13</v>
      </c>
      <c r="AC4" s="26"/>
      <c r="AD4" s="26">
        <v>46</v>
      </c>
      <c r="AE4" s="26"/>
      <c r="AF4" s="26">
        <v>1</v>
      </c>
      <c r="AG4" s="26">
        <v>10</v>
      </c>
      <c r="AH4" s="26">
        <v>4</v>
      </c>
      <c r="AI4" s="26"/>
      <c r="AJ4" s="26">
        <v>4</v>
      </c>
      <c r="AK4" s="26">
        <v>1</v>
      </c>
      <c r="AL4" s="26">
        <v>1</v>
      </c>
      <c r="AM4" s="26">
        <v>6</v>
      </c>
      <c r="AN4" s="26"/>
      <c r="AO4" s="26">
        <v>8</v>
      </c>
      <c r="AP4" s="26">
        <v>6</v>
      </c>
      <c r="AQ4" s="26"/>
      <c r="AR4" s="26"/>
      <c r="AS4" s="26"/>
      <c r="AT4" s="26"/>
      <c r="AU4" s="26"/>
      <c r="AV4" s="26"/>
      <c r="AW4" s="47">
        <f>SUM(X4:AV4)</f>
        <v>100</v>
      </c>
      <c r="AX4" s="48">
        <f>COUNT(X4:AV4)</f>
        <v>11</v>
      </c>
      <c r="AY4" s="51">
        <v>4.93</v>
      </c>
      <c r="AZ4" s="51">
        <v>0.75</v>
      </c>
      <c r="BA4" s="52">
        <v>0.06</v>
      </c>
      <c r="BB4" s="50">
        <v>0.59</v>
      </c>
      <c r="BC4" s="50">
        <v>0.08</v>
      </c>
      <c r="BD4" s="52">
        <v>0.02</v>
      </c>
      <c r="BE4" s="50">
        <v>0.04</v>
      </c>
      <c r="BF4" s="50">
        <v>0</v>
      </c>
      <c r="BG4" s="50">
        <v>0.09</v>
      </c>
      <c r="BH4" s="23">
        <v>0.02</v>
      </c>
    </row>
    <row r="5" spans="1:60" ht="12" customHeight="1" x14ac:dyDescent="0.3">
      <c r="A5" s="26" t="s">
        <v>2</v>
      </c>
      <c r="B5" s="30">
        <v>45.166370999999998</v>
      </c>
      <c r="C5" s="30">
        <v>-78.686710000000005</v>
      </c>
      <c r="D5" s="33">
        <v>44821</v>
      </c>
      <c r="E5" s="36"/>
      <c r="F5" s="26"/>
      <c r="G5" s="26"/>
      <c r="H5" s="26"/>
      <c r="I5" s="30">
        <v>10</v>
      </c>
      <c r="J5" s="30">
        <v>3</v>
      </c>
      <c r="K5" s="30">
        <v>0</v>
      </c>
      <c r="L5" s="30">
        <v>100</v>
      </c>
      <c r="M5" s="26" t="s">
        <v>37</v>
      </c>
      <c r="N5" s="26" t="s">
        <v>40</v>
      </c>
      <c r="O5" s="26"/>
      <c r="P5" s="26"/>
      <c r="Q5" s="26"/>
      <c r="R5" s="26"/>
      <c r="S5" s="26"/>
      <c r="T5" s="26"/>
      <c r="U5" s="26"/>
      <c r="V5" s="26"/>
      <c r="W5" s="26"/>
      <c r="X5" s="27"/>
      <c r="Y5" s="27"/>
      <c r="Z5" s="27"/>
      <c r="AA5" s="27">
        <v>1</v>
      </c>
      <c r="AB5" s="27">
        <v>51</v>
      </c>
      <c r="AC5" s="27"/>
      <c r="AD5" s="45">
        <v>27</v>
      </c>
      <c r="AE5" s="27"/>
      <c r="AF5" s="45"/>
      <c r="AG5" s="45"/>
      <c r="AH5" s="45">
        <v>3</v>
      </c>
      <c r="AI5" s="27">
        <v>2</v>
      </c>
      <c r="AJ5" s="27">
        <v>1</v>
      </c>
      <c r="AK5" s="27"/>
      <c r="AL5" s="45">
        <v>3</v>
      </c>
      <c r="AM5" s="45">
        <v>4</v>
      </c>
      <c r="AN5" s="45"/>
      <c r="AO5" s="45">
        <v>6</v>
      </c>
      <c r="AP5" s="45">
        <v>2</v>
      </c>
      <c r="AQ5" s="27"/>
      <c r="AR5" s="27"/>
      <c r="AS5" s="45"/>
      <c r="AT5" s="27"/>
      <c r="AU5" s="27"/>
      <c r="AV5" s="27"/>
      <c r="AW5" s="47">
        <f>SUM(X5:AV5)</f>
        <v>100</v>
      </c>
      <c r="AX5" s="48">
        <f>COUNT(X5:AV5)</f>
        <v>10</v>
      </c>
      <c r="AY5" s="51">
        <v>6.38</v>
      </c>
      <c r="AZ5" s="51">
        <v>0.66565656565656561</v>
      </c>
      <c r="BA5" s="52">
        <v>0.02</v>
      </c>
      <c r="BB5" s="50">
        <v>0.78</v>
      </c>
      <c r="BC5" s="50">
        <v>0.06</v>
      </c>
      <c r="BD5" s="52">
        <v>0.05</v>
      </c>
      <c r="BE5" s="50">
        <v>0.05</v>
      </c>
      <c r="BF5" s="50">
        <v>0.01</v>
      </c>
      <c r="BG5" s="50">
        <v>0.05</v>
      </c>
      <c r="BH5" s="23">
        <v>0.09</v>
      </c>
    </row>
    <row r="6" spans="1:60" ht="12" customHeight="1" x14ac:dyDescent="0.3">
      <c r="A6" s="26" t="s">
        <v>3</v>
      </c>
      <c r="B6" s="30">
        <v>45.15</v>
      </c>
      <c r="C6" s="30">
        <v>-78.699721999999994</v>
      </c>
      <c r="D6" s="33">
        <v>44821</v>
      </c>
      <c r="E6" s="36">
        <v>0.44791666666666669</v>
      </c>
      <c r="F6" s="26" t="s">
        <v>26</v>
      </c>
      <c r="G6" s="26" t="s">
        <v>26</v>
      </c>
      <c r="H6" s="26" t="s">
        <v>26</v>
      </c>
      <c r="I6" s="30">
        <v>16.7</v>
      </c>
      <c r="J6" s="30">
        <v>3</v>
      </c>
      <c r="K6" s="30">
        <v>60</v>
      </c>
      <c r="L6" s="30">
        <v>100</v>
      </c>
      <c r="M6" s="26" t="s">
        <v>37</v>
      </c>
      <c r="N6" s="26" t="s">
        <v>43</v>
      </c>
      <c r="O6" s="26" t="s">
        <v>46</v>
      </c>
      <c r="P6" s="26" t="s">
        <v>48</v>
      </c>
      <c r="Q6" s="26" t="s">
        <v>46</v>
      </c>
      <c r="R6" s="26" t="s">
        <v>47</v>
      </c>
      <c r="S6" s="26" t="s">
        <v>47</v>
      </c>
      <c r="T6" s="26" t="s">
        <v>47</v>
      </c>
      <c r="U6" s="26" t="s">
        <v>47</v>
      </c>
      <c r="V6" s="26" t="s">
        <v>46</v>
      </c>
      <c r="W6" s="26" t="s">
        <v>46</v>
      </c>
      <c r="X6" s="27"/>
      <c r="Y6" s="27"/>
      <c r="Z6" s="27"/>
      <c r="AA6" s="27"/>
      <c r="AB6" s="27">
        <v>14</v>
      </c>
      <c r="AC6" s="27"/>
      <c r="AD6" s="45">
        <v>43</v>
      </c>
      <c r="AE6" s="27"/>
      <c r="AF6" s="45">
        <v>3</v>
      </c>
      <c r="AG6" s="45">
        <v>11</v>
      </c>
      <c r="AH6" s="45">
        <v>19</v>
      </c>
      <c r="AI6" s="45">
        <v>7</v>
      </c>
      <c r="AJ6" s="27">
        <v>4</v>
      </c>
      <c r="AK6" s="27"/>
      <c r="AL6" s="45">
        <v>2</v>
      </c>
      <c r="AM6" s="45">
        <v>1</v>
      </c>
      <c r="AN6" s="45"/>
      <c r="AO6" s="45"/>
      <c r="AP6" s="45">
        <v>2</v>
      </c>
      <c r="AQ6" s="27">
        <v>2</v>
      </c>
      <c r="AR6" s="27"/>
      <c r="AS6" s="45"/>
      <c r="AT6" s="27"/>
      <c r="AU6" s="27">
        <v>1</v>
      </c>
      <c r="AV6" s="27"/>
      <c r="AW6" s="47">
        <f>SUM(X6:AV6)</f>
        <v>109</v>
      </c>
      <c r="AX6" s="48">
        <f>COUNT(X6:AV6)</f>
        <v>12</v>
      </c>
      <c r="AY6" s="51">
        <v>5.0183486238532113</v>
      </c>
      <c r="AZ6" s="51">
        <v>0.78712198436969083</v>
      </c>
      <c r="BA6" s="52">
        <v>4.5871559633027525E-2</v>
      </c>
      <c r="BB6" s="50">
        <v>0.52293577981651373</v>
      </c>
      <c r="BC6" s="50">
        <v>0</v>
      </c>
      <c r="BD6" s="52">
        <v>0.15</v>
      </c>
      <c r="BE6" s="50">
        <v>0.23853211009174313</v>
      </c>
      <c r="BF6" s="50">
        <v>0</v>
      </c>
      <c r="BG6" s="50">
        <v>9.1743119266055051E-2</v>
      </c>
      <c r="BH6" s="23">
        <v>0.34799999999999998</v>
      </c>
    </row>
    <row r="7" spans="1:60" ht="12" customHeight="1" x14ac:dyDescent="0.3">
      <c r="A7" s="26" t="s">
        <v>4</v>
      </c>
      <c r="B7" s="30">
        <v>45.15</v>
      </c>
      <c r="C7" s="30">
        <v>-78.699721999999994</v>
      </c>
      <c r="D7" s="33">
        <v>44821</v>
      </c>
      <c r="E7" s="36">
        <v>0.45833333333333331</v>
      </c>
      <c r="F7" s="26" t="s">
        <v>26</v>
      </c>
      <c r="G7" s="26" t="s">
        <v>26</v>
      </c>
      <c r="H7" s="26" t="s">
        <v>26</v>
      </c>
      <c r="I7" s="30">
        <v>16.7</v>
      </c>
      <c r="J7" s="30">
        <v>3</v>
      </c>
      <c r="K7" s="30">
        <v>60</v>
      </c>
      <c r="L7" s="30">
        <v>100</v>
      </c>
      <c r="M7" s="26" t="s">
        <v>37</v>
      </c>
      <c r="N7" s="26" t="s">
        <v>43</v>
      </c>
      <c r="O7" s="26" t="s">
        <v>46</v>
      </c>
      <c r="P7" s="26" t="s">
        <v>48</v>
      </c>
      <c r="Q7" s="26" t="s">
        <v>46</v>
      </c>
      <c r="R7" s="26" t="s">
        <v>47</v>
      </c>
      <c r="S7" s="26" t="s">
        <v>47</v>
      </c>
      <c r="T7" s="26" t="s">
        <v>47</v>
      </c>
      <c r="U7" s="26" t="s">
        <v>47</v>
      </c>
      <c r="V7" s="26" t="s">
        <v>46</v>
      </c>
      <c r="W7" s="26" t="s">
        <v>46</v>
      </c>
      <c r="X7" s="27"/>
      <c r="Y7" s="27"/>
      <c r="Z7" s="27"/>
      <c r="AA7" s="27"/>
      <c r="AB7" s="27">
        <v>20</v>
      </c>
      <c r="AC7" s="45"/>
      <c r="AD7" s="45">
        <v>29</v>
      </c>
      <c r="AE7" s="27"/>
      <c r="AF7" s="45">
        <v>2</v>
      </c>
      <c r="AG7" s="45">
        <v>4</v>
      </c>
      <c r="AH7" s="27">
        <v>21</v>
      </c>
      <c r="AI7" s="27">
        <v>3</v>
      </c>
      <c r="AJ7" s="27">
        <v>3</v>
      </c>
      <c r="AK7" s="27"/>
      <c r="AL7" s="45">
        <v>16</v>
      </c>
      <c r="AM7" s="45"/>
      <c r="AN7" s="45">
        <v>1</v>
      </c>
      <c r="AO7" s="45"/>
      <c r="AP7" s="45">
        <v>2</v>
      </c>
      <c r="AQ7" s="27"/>
      <c r="AR7" s="27"/>
      <c r="AS7" s="45"/>
      <c r="AT7" s="27"/>
      <c r="AU7" s="27"/>
      <c r="AV7" s="27"/>
      <c r="AW7" s="47">
        <f>SUM(X7:AV7)</f>
        <v>101</v>
      </c>
      <c r="AX7" s="48">
        <f>COUNT(X7:AV7)</f>
        <v>10</v>
      </c>
      <c r="AY7" s="51">
        <v>5.1188118811881189</v>
      </c>
      <c r="AZ7" s="51">
        <v>0.81386138613861392</v>
      </c>
      <c r="BA7" s="52">
        <v>1.9801980198019802E-2</v>
      </c>
      <c r="BB7" s="50">
        <v>0.48514851485148514</v>
      </c>
      <c r="BC7" s="50">
        <v>0</v>
      </c>
      <c r="BD7" s="52">
        <v>7.0000000000000007E-2</v>
      </c>
      <c r="BE7" s="50">
        <v>0.23762376237623761</v>
      </c>
      <c r="BF7" s="50">
        <v>0</v>
      </c>
      <c r="BG7" s="50">
        <v>0.20792079207920791</v>
      </c>
      <c r="BH7" s="23">
        <v>0.28000000000000003</v>
      </c>
    </row>
    <row r="8" spans="1:60" ht="12" customHeight="1" x14ac:dyDescent="0.3">
      <c r="A8" s="26" t="s">
        <v>5</v>
      </c>
      <c r="B8" s="31">
        <v>45.136111</v>
      </c>
      <c r="C8" s="30">
        <v>-78.713333000000006</v>
      </c>
      <c r="D8" s="33">
        <v>44821</v>
      </c>
      <c r="E8" s="36">
        <v>0.42638888888888887</v>
      </c>
      <c r="F8" s="26" t="s">
        <v>26</v>
      </c>
      <c r="G8" s="26" t="s">
        <v>26</v>
      </c>
      <c r="H8" s="26" t="s">
        <v>26</v>
      </c>
      <c r="I8" s="30">
        <v>7</v>
      </c>
      <c r="J8" s="30">
        <v>1</v>
      </c>
      <c r="K8" s="30">
        <v>30</v>
      </c>
      <c r="L8" s="30">
        <v>100</v>
      </c>
      <c r="M8" s="26" t="s">
        <v>43</v>
      </c>
      <c r="N8" s="26" t="s">
        <v>41</v>
      </c>
      <c r="O8" s="26" t="s">
        <v>48</v>
      </c>
      <c r="P8" s="26" t="s">
        <v>48</v>
      </c>
      <c r="Q8" s="26" t="s">
        <v>47</v>
      </c>
      <c r="R8" s="26" t="s">
        <v>47</v>
      </c>
      <c r="S8" s="26" t="s">
        <v>46</v>
      </c>
      <c r="T8" s="26" t="s">
        <v>47</v>
      </c>
      <c r="U8" s="68" t="s">
        <v>47</v>
      </c>
      <c r="V8" s="68" t="s">
        <v>47</v>
      </c>
      <c r="W8" s="26" t="s">
        <v>46</v>
      </c>
      <c r="X8" s="27"/>
      <c r="Y8" s="27">
        <v>1</v>
      </c>
      <c r="Z8" s="27"/>
      <c r="AA8" s="27">
        <v>9</v>
      </c>
      <c r="AB8" s="27">
        <v>69</v>
      </c>
      <c r="AC8" s="27"/>
      <c r="AD8" s="45">
        <v>19</v>
      </c>
      <c r="AE8" s="27"/>
      <c r="AF8" s="27"/>
      <c r="AG8" s="45"/>
      <c r="AH8" s="45">
        <v>1</v>
      </c>
      <c r="AI8" s="27"/>
      <c r="AJ8" s="27"/>
      <c r="AK8" s="27"/>
      <c r="AL8" s="27"/>
      <c r="AM8" s="45"/>
      <c r="AN8" s="45"/>
      <c r="AO8" s="27"/>
      <c r="AP8" s="45"/>
      <c r="AQ8" s="27"/>
      <c r="AR8" s="27"/>
      <c r="AS8" s="45"/>
      <c r="AT8" s="27">
        <v>1</v>
      </c>
      <c r="AU8" s="27"/>
      <c r="AV8" s="27"/>
      <c r="AW8" s="47">
        <f>SUM(X8:AV8)</f>
        <v>100</v>
      </c>
      <c r="AX8" s="48">
        <f>COUNT(X8:AV8)</f>
        <v>6</v>
      </c>
      <c r="AY8" s="51">
        <v>7.31</v>
      </c>
      <c r="AZ8" s="51">
        <v>0.48424242424242425</v>
      </c>
      <c r="BA8" s="52">
        <v>0.01</v>
      </c>
      <c r="BB8" s="50">
        <v>0.88</v>
      </c>
      <c r="BC8" s="50">
        <v>0</v>
      </c>
      <c r="BD8" s="52">
        <v>0</v>
      </c>
      <c r="BE8" s="50">
        <v>0.01</v>
      </c>
      <c r="BF8" s="50">
        <v>0.1</v>
      </c>
      <c r="BG8" s="50">
        <v>0.01</v>
      </c>
      <c r="BH8" s="24">
        <v>0.01</v>
      </c>
    </row>
    <row r="9" spans="1:60" ht="12" customHeight="1" x14ac:dyDescent="0.3">
      <c r="A9" s="26" t="s">
        <v>6</v>
      </c>
      <c r="B9" s="31">
        <v>45.136111</v>
      </c>
      <c r="C9" s="30">
        <v>-78.713333000000006</v>
      </c>
      <c r="D9" s="33">
        <v>44821</v>
      </c>
      <c r="E9" s="36">
        <v>0.44722222222222219</v>
      </c>
      <c r="F9" s="26" t="s">
        <v>26</v>
      </c>
      <c r="G9" s="26" t="s">
        <v>26</v>
      </c>
      <c r="H9" s="26" t="s">
        <v>26</v>
      </c>
      <c r="I9" s="30">
        <v>7</v>
      </c>
      <c r="J9" s="30">
        <v>1</v>
      </c>
      <c r="K9" s="30">
        <v>30</v>
      </c>
      <c r="L9" s="30">
        <v>100</v>
      </c>
      <c r="M9" s="26" t="s">
        <v>43</v>
      </c>
      <c r="N9" s="26" t="s">
        <v>41</v>
      </c>
      <c r="O9" s="26" t="s">
        <v>48</v>
      </c>
      <c r="P9" s="26" t="s">
        <v>48</v>
      </c>
      <c r="Q9" s="26" t="s">
        <v>47</v>
      </c>
      <c r="R9" s="26" t="s">
        <v>47</v>
      </c>
      <c r="S9" s="26" t="s">
        <v>46</v>
      </c>
      <c r="T9" s="26" t="s">
        <v>47</v>
      </c>
      <c r="U9" s="68" t="s">
        <v>47</v>
      </c>
      <c r="V9" s="68" t="s">
        <v>47</v>
      </c>
      <c r="W9" s="26" t="s">
        <v>46</v>
      </c>
      <c r="X9" s="27"/>
      <c r="Y9" s="27"/>
      <c r="Z9" s="27"/>
      <c r="AA9" s="27">
        <v>3</v>
      </c>
      <c r="AB9" s="27">
        <v>72</v>
      </c>
      <c r="AC9" s="45"/>
      <c r="AD9" s="45">
        <v>17</v>
      </c>
      <c r="AE9" s="27"/>
      <c r="AF9" s="27"/>
      <c r="AG9" s="45"/>
      <c r="AH9" s="27">
        <v>1</v>
      </c>
      <c r="AI9" s="27"/>
      <c r="AJ9" s="27"/>
      <c r="AK9" s="27"/>
      <c r="AL9" s="27">
        <v>2</v>
      </c>
      <c r="AM9" s="45">
        <v>1</v>
      </c>
      <c r="AN9" s="45">
        <v>2</v>
      </c>
      <c r="AO9" s="45"/>
      <c r="AP9" s="45">
        <v>2</v>
      </c>
      <c r="AQ9" s="27"/>
      <c r="AR9" s="27"/>
      <c r="AS9" s="45"/>
      <c r="AT9" s="27"/>
      <c r="AU9" s="27"/>
      <c r="AV9" s="27"/>
      <c r="AW9" s="47">
        <f>SUM(X9:AV9)</f>
        <v>100</v>
      </c>
      <c r="AX9" s="48">
        <f>COUNT(X9:AV9)</f>
        <v>8</v>
      </c>
      <c r="AY9" s="51">
        <v>7.11</v>
      </c>
      <c r="AZ9" s="51">
        <v>0.45494949494949499</v>
      </c>
      <c r="BA9" s="52">
        <v>0.02</v>
      </c>
      <c r="BB9" s="50">
        <v>0.89</v>
      </c>
      <c r="BC9" s="50">
        <v>0</v>
      </c>
      <c r="BD9" s="52">
        <v>0.1</v>
      </c>
      <c r="BE9" s="50">
        <v>0.01</v>
      </c>
      <c r="BF9" s="50">
        <v>0.03</v>
      </c>
      <c r="BG9" s="50">
        <v>0.06</v>
      </c>
      <c r="BH9" s="24">
        <v>0.02</v>
      </c>
    </row>
    <row r="10" spans="1:60" ht="12" customHeight="1" x14ac:dyDescent="0.3">
      <c r="A10" s="26" t="s">
        <v>7</v>
      </c>
      <c r="B10" s="30">
        <v>45.091000000000001</v>
      </c>
      <c r="C10" s="30">
        <v>-78.432500000000005</v>
      </c>
      <c r="D10" s="33">
        <v>44821</v>
      </c>
      <c r="E10" s="36">
        <v>0.44305555555555554</v>
      </c>
      <c r="F10" s="26" t="s">
        <v>22</v>
      </c>
      <c r="G10" s="26" t="s">
        <v>24</v>
      </c>
      <c r="H10" s="26" t="s">
        <v>26</v>
      </c>
      <c r="I10" s="30">
        <v>10</v>
      </c>
      <c r="J10" s="30">
        <v>3</v>
      </c>
      <c r="K10" s="30">
        <v>2</v>
      </c>
      <c r="L10" s="30">
        <v>90</v>
      </c>
      <c r="M10" s="26" t="s">
        <v>41</v>
      </c>
      <c r="N10" s="26" t="s">
        <v>37</v>
      </c>
      <c r="O10" s="26"/>
      <c r="P10" s="26"/>
      <c r="Q10" s="26"/>
      <c r="R10" s="26"/>
      <c r="S10" s="26"/>
      <c r="T10" s="26"/>
      <c r="U10" s="26"/>
      <c r="V10" s="26"/>
      <c r="W10" s="26"/>
      <c r="X10" s="27"/>
      <c r="Y10" s="27"/>
      <c r="Z10" s="27"/>
      <c r="AA10" s="27"/>
      <c r="AB10" s="27">
        <v>74</v>
      </c>
      <c r="AC10" s="45"/>
      <c r="AD10" s="45">
        <v>12</v>
      </c>
      <c r="AE10" s="27"/>
      <c r="AF10" s="27"/>
      <c r="AG10" s="27">
        <v>7</v>
      </c>
      <c r="AH10" s="27"/>
      <c r="AI10" s="27"/>
      <c r="AJ10" s="27"/>
      <c r="AK10" s="27"/>
      <c r="AL10" s="27"/>
      <c r="AM10" s="27">
        <v>7</v>
      </c>
      <c r="AN10" s="45"/>
      <c r="AO10" s="45"/>
      <c r="AP10" s="45"/>
      <c r="AQ10" s="27"/>
      <c r="AR10" s="27"/>
      <c r="AS10" s="45"/>
      <c r="AT10" s="27"/>
      <c r="AU10" s="27"/>
      <c r="AV10" s="27"/>
      <c r="AW10" s="47">
        <f>SUM(X10:AV10)</f>
        <v>100</v>
      </c>
      <c r="AX10" s="48">
        <f>COUNT(X10:AV10)</f>
        <v>4</v>
      </c>
      <c r="AY10" s="51">
        <v>7.03</v>
      </c>
      <c r="AZ10" s="51">
        <v>0.43252525252525253</v>
      </c>
      <c r="BA10" s="52">
        <v>0</v>
      </c>
      <c r="BB10" s="50">
        <v>0.86</v>
      </c>
      <c r="BC10" s="50">
        <v>0</v>
      </c>
      <c r="BD10" s="52">
        <v>0.14000000000000001</v>
      </c>
      <c r="BE10" s="50">
        <v>0</v>
      </c>
      <c r="BF10" s="50">
        <v>0</v>
      </c>
      <c r="BG10" s="50">
        <v>0</v>
      </c>
      <c r="BH10" s="24">
        <v>0.14000000000000001</v>
      </c>
    </row>
    <row r="11" spans="1:60" ht="12" customHeight="1" x14ac:dyDescent="0.3">
      <c r="A11" s="26" t="s">
        <v>8</v>
      </c>
      <c r="B11" s="30">
        <v>45.091000000000001</v>
      </c>
      <c r="C11" s="30">
        <v>-78.432500000000005</v>
      </c>
      <c r="D11" s="33">
        <v>44821</v>
      </c>
      <c r="E11" s="36">
        <v>0.45277777777777778</v>
      </c>
      <c r="F11" s="26" t="s">
        <v>22</v>
      </c>
      <c r="G11" s="26" t="s">
        <v>24</v>
      </c>
      <c r="H11" s="26" t="s">
        <v>26</v>
      </c>
      <c r="I11" s="30">
        <v>8</v>
      </c>
      <c r="J11" s="30">
        <v>2</v>
      </c>
      <c r="K11" s="30">
        <v>32</v>
      </c>
      <c r="L11" s="30">
        <v>100</v>
      </c>
      <c r="M11" s="26" t="s">
        <v>41</v>
      </c>
      <c r="N11" s="26" t="s">
        <v>37</v>
      </c>
      <c r="O11" s="26"/>
      <c r="P11" s="26"/>
      <c r="Q11" s="26"/>
      <c r="R11" s="26"/>
      <c r="S11" s="26"/>
      <c r="T11" s="26"/>
      <c r="U11" s="26"/>
      <c r="V11" s="26"/>
      <c r="W11" s="26"/>
      <c r="X11" s="27"/>
      <c r="Y11" s="27"/>
      <c r="Z11" s="27">
        <v>1</v>
      </c>
      <c r="AA11" s="27"/>
      <c r="AB11" s="27">
        <v>70</v>
      </c>
      <c r="AC11" s="27"/>
      <c r="AD11" s="45">
        <v>15</v>
      </c>
      <c r="AE11" s="27"/>
      <c r="AF11" s="27"/>
      <c r="AG11" s="45">
        <v>7</v>
      </c>
      <c r="AH11" s="27"/>
      <c r="AI11" s="27">
        <v>2</v>
      </c>
      <c r="AJ11" s="27"/>
      <c r="AK11" s="27"/>
      <c r="AL11" s="27"/>
      <c r="AM11" s="45">
        <v>5</v>
      </c>
      <c r="AN11" s="45"/>
      <c r="AO11" s="45"/>
      <c r="AP11" s="45"/>
      <c r="AQ11" s="27"/>
      <c r="AR11" s="27"/>
      <c r="AS11" s="45"/>
      <c r="AT11" s="27"/>
      <c r="AU11" s="27"/>
      <c r="AV11" s="27"/>
      <c r="AW11" s="47">
        <f>SUM(X11:AV11)</f>
        <v>100</v>
      </c>
      <c r="AX11" s="48">
        <f>COUNT(X11:AV11)</f>
        <v>6</v>
      </c>
      <c r="AY11" s="51">
        <v>6.97</v>
      </c>
      <c r="AZ11" s="51">
        <v>0.48444444444444446</v>
      </c>
      <c r="BA11" s="52">
        <v>0</v>
      </c>
      <c r="BB11" s="50">
        <v>0.85</v>
      </c>
      <c r="BC11" s="50">
        <v>0</v>
      </c>
      <c r="BD11" s="52">
        <v>0.12</v>
      </c>
      <c r="BE11" s="50">
        <v>0.02</v>
      </c>
      <c r="BF11" s="50">
        <v>0.01</v>
      </c>
      <c r="BG11" s="50">
        <v>0</v>
      </c>
      <c r="BH11" s="24">
        <v>0.14000000000000001</v>
      </c>
    </row>
    <row r="12" spans="1:60" ht="12" customHeight="1" x14ac:dyDescent="0.3">
      <c r="A12" s="26" t="s">
        <v>9</v>
      </c>
      <c r="B12" s="30">
        <v>45.171111000000003</v>
      </c>
      <c r="C12" s="30">
        <v>-78.710832999999994</v>
      </c>
      <c r="D12" s="33">
        <v>44821</v>
      </c>
      <c r="E12" s="37"/>
      <c r="F12" s="26" t="s">
        <v>23</v>
      </c>
      <c r="G12" s="26" t="s">
        <v>26</v>
      </c>
      <c r="H12" s="26" t="s">
        <v>26</v>
      </c>
      <c r="I12" s="30">
        <v>16.100000000000001</v>
      </c>
      <c r="J12" s="30">
        <v>3</v>
      </c>
      <c r="K12" s="30">
        <v>0</v>
      </c>
      <c r="L12" s="30">
        <v>100</v>
      </c>
      <c r="M12" s="26" t="s">
        <v>99</v>
      </c>
      <c r="N12" s="26" t="s">
        <v>40</v>
      </c>
      <c r="O12" s="26" t="s">
        <v>46</v>
      </c>
      <c r="P12" s="26" t="s">
        <v>46</v>
      </c>
      <c r="Q12" s="26" t="s">
        <v>47</v>
      </c>
      <c r="R12" s="26" t="s">
        <v>47</v>
      </c>
      <c r="S12" s="26" t="s">
        <v>48</v>
      </c>
      <c r="T12" s="26" t="s">
        <v>47</v>
      </c>
      <c r="U12" s="26" t="s">
        <v>47</v>
      </c>
      <c r="V12" s="26" t="s">
        <v>47</v>
      </c>
      <c r="W12" s="26" t="s">
        <v>46</v>
      </c>
      <c r="X12" s="27">
        <v>3</v>
      </c>
      <c r="Y12" s="27">
        <v>1</v>
      </c>
      <c r="Z12" s="45">
        <v>3</v>
      </c>
      <c r="AA12" s="27"/>
      <c r="AB12" s="27">
        <v>22</v>
      </c>
      <c r="AC12" s="27">
        <v>1</v>
      </c>
      <c r="AD12" s="45">
        <v>19</v>
      </c>
      <c r="AE12" s="27"/>
      <c r="AF12" s="27"/>
      <c r="AG12" s="45">
        <v>3</v>
      </c>
      <c r="AH12" s="45">
        <v>12</v>
      </c>
      <c r="AI12" s="27">
        <v>5</v>
      </c>
      <c r="AJ12" s="27">
        <v>1</v>
      </c>
      <c r="AK12" s="27"/>
      <c r="AL12" s="27">
        <v>5</v>
      </c>
      <c r="AM12" s="27"/>
      <c r="AN12" s="45"/>
      <c r="AO12" s="45">
        <v>13</v>
      </c>
      <c r="AP12" s="45">
        <v>1</v>
      </c>
      <c r="AQ12" s="27">
        <v>1</v>
      </c>
      <c r="AR12" s="27">
        <v>1</v>
      </c>
      <c r="AS12" s="45">
        <v>3</v>
      </c>
      <c r="AT12" s="27">
        <v>1</v>
      </c>
      <c r="AU12" s="27"/>
      <c r="AV12" s="27">
        <v>6</v>
      </c>
      <c r="AW12" s="47">
        <f>SUM(X12:AV12)</f>
        <v>101</v>
      </c>
      <c r="AX12" s="48">
        <f>COUNT(X12:AV12)</f>
        <v>18</v>
      </c>
      <c r="AY12" s="51">
        <v>6</v>
      </c>
      <c r="AZ12" s="51">
        <v>0.88257425742574258</v>
      </c>
      <c r="BA12" s="52">
        <v>0.12871287128712872</v>
      </c>
      <c r="BB12" s="50">
        <v>0.40594059405940597</v>
      </c>
      <c r="BC12" s="50">
        <v>0.13861386138613863</v>
      </c>
      <c r="BD12" s="52">
        <v>0.04</v>
      </c>
      <c r="BE12" s="50">
        <v>0.16831683168316833</v>
      </c>
      <c r="BF12" s="50">
        <v>6.9306930693069313E-2</v>
      </c>
      <c r="BG12" s="50">
        <v>0.17821782178217821</v>
      </c>
      <c r="BH12" s="24">
        <v>0.2</v>
      </c>
    </row>
    <row r="13" spans="1:60" ht="12" customHeight="1" x14ac:dyDescent="0.3">
      <c r="A13" s="26" t="s">
        <v>10</v>
      </c>
      <c r="B13" s="30">
        <v>45.171111000000003</v>
      </c>
      <c r="C13" s="30">
        <v>-78.710832999999994</v>
      </c>
      <c r="D13" s="33">
        <v>44821</v>
      </c>
      <c r="E13" s="36"/>
      <c r="F13" s="26" t="s">
        <v>23</v>
      </c>
      <c r="G13" s="26" t="s">
        <v>26</v>
      </c>
      <c r="H13" s="26" t="s">
        <v>26</v>
      </c>
      <c r="I13" s="30">
        <v>17.100000000000001</v>
      </c>
      <c r="J13" s="30">
        <v>3</v>
      </c>
      <c r="K13" s="30">
        <v>0</v>
      </c>
      <c r="L13" s="30">
        <v>100</v>
      </c>
      <c r="M13" s="26" t="s">
        <v>99</v>
      </c>
      <c r="N13" s="26" t="s">
        <v>40</v>
      </c>
      <c r="O13" s="26" t="s">
        <v>46</v>
      </c>
      <c r="P13" s="26" t="s">
        <v>46</v>
      </c>
      <c r="Q13" s="26" t="s">
        <v>47</v>
      </c>
      <c r="R13" s="26" t="s">
        <v>47</v>
      </c>
      <c r="S13" s="26" t="s">
        <v>48</v>
      </c>
      <c r="T13" s="26" t="s">
        <v>47</v>
      </c>
      <c r="U13" s="26" t="s">
        <v>47</v>
      </c>
      <c r="V13" s="26" t="s">
        <v>47</v>
      </c>
      <c r="W13" s="26" t="s">
        <v>46</v>
      </c>
      <c r="X13" s="27"/>
      <c r="Y13" s="27"/>
      <c r="Z13" s="27">
        <v>1</v>
      </c>
      <c r="AA13" s="27"/>
      <c r="AB13" s="27">
        <v>29</v>
      </c>
      <c r="AC13" s="45"/>
      <c r="AD13" s="45">
        <v>8</v>
      </c>
      <c r="AE13" s="27"/>
      <c r="AF13" s="45"/>
      <c r="AG13" s="45">
        <v>2</v>
      </c>
      <c r="AH13" s="27">
        <v>24</v>
      </c>
      <c r="AI13" s="27">
        <v>23</v>
      </c>
      <c r="AJ13" s="27">
        <v>5</v>
      </c>
      <c r="AK13" s="27"/>
      <c r="AL13" s="27">
        <v>6</v>
      </c>
      <c r="AM13" s="27">
        <v>2</v>
      </c>
      <c r="AN13" s="27"/>
      <c r="AO13" s="45"/>
      <c r="AP13" s="45">
        <v>1</v>
      </c>
      <c r="AQ13" s="27"/>
      <c r="AR13" s="27">
        <v>1</v>
      </c>
      <c r="AS13" s="45"/>
      <c r="AT13" s="27"/>
      <c r="AU13" s="27"/>
      <c r="AV13" s="27"/>
      <c r="AW13" s="47">
        <f>SUM(X13:AV13)</f>
        <v>102</v>
      </c>
      <c r="AX13" s="48">
        <f>COUNT(X13:AV13)</f>
        <v>11</v>
      </c>
      <c r="AY13" s="51">
        <v>6.0196078431372548</v>
      </c>
      <c r="AZ13" s="51">
        <v>0.80780430984274898</v>
      </c>
      <c r="BA13" s="52">
        <v>1.9607843137254902E-2</v>
      </c>
      <c r="BB13" s="50">
        <v>0.36274509803921567</v>
      </c>
      <c r="BC13" s="50">
        <v>0</v>
      </c>
      <c r="BD13" s="52">
        <v>8.8235294117647065E-2</v>
      </c>
      <c r="BE13" s="50">
        <v>0.46078431372549017</v>
      </c>
      <c r="BF13" s="50">
        <v>9.8039215686274508E-3</v>
      </c>
      <c r="BG13" s="50">
        <v>7.8431372549019607E-2</v>
      </c>
      <c r="BH13" s="24">
        <v>0.5</v>
      </c>
    </row>
    <row r="14" spans="1:60" ht="12" customHeight="1" x14ac:dyDescent="0.3">
      <c r="A14" s="26" t="s">
        <v>11</v>
      </c>
      <c r="B14" s="30">
        <v>45.147441000000001</v>
      </c>
      <c r="C14" s="30">
        <v>-78.748709000000005</v>
      </c>
      <c r="D14" s="33">
        <v>44821</v>
      </c>
      <c r="E14" s="36">
        <v>0.44861111111111113</v>
      </c>
      <c r="F14" s="26" t="s">
        <v>24</v>
      </c>
      <c r="G14" s="26" t="s">
        <v>26</v>
      </c>
      <c r="H14" s="26" t="s">
        <v>26</v>
      </c>
      <c r="I14" s="30">
        <v>10</v>
      </c>
      <c r="J14" s="30">
        <v>3</v>
      </c>
      <c r="K14" s="30">
        <v>3</v>
      </c>
      <c r="L14" s="30">
        <v>90</v>
      </c>
      <c r="M14" s="26" t="s">
        <v>37</v>
      </c>
      <c r="N14" s="26" t="s">
        <v>43</v>
      </c>
      <c r="O14" s="26" t="s">
        <v>46</v>
      </c>
      <c r="P14" s="26" t="s">
        <v>47</v>
      </c>
      <c r="Q14" s="26" t="s">
        <v>47</v>
      </c>
      <c r="R14" s="26" t="s">
        <v>47</v>
      </c>
      <c r="S14" s="26" t="s">
        <v>46</v>
      </c>
      <c r="T14" s="26" t="s">
        <v>47</v>
      </c>
      <c r="U14" s="26" t="s">
        <v>46</v>
      </c>
      <c r="V14" s="26" t="s">
        <v>47</v>
      </c>
      <c r="W14" s="26" t="s">
        <v>47</v>
      </c>
      <c r="X14" s="27"/>
      <c r="Y14" s="27"/>
      <c r="Z14" s="27"/>
      <c r="AA14" s="27">
        <v>5</v>
      </c>
      <c r="AB14" s="27">
        <v>77</v>
      </c>
      <c r="AC14" s="45"/>
      <c r="AD14" s="45">
        <v>12</v>
      </c>
      <c r="AE14" s="27"/>
      <c r="AF14" s="27"/>
      <c r="AG14" s="45">
        <v>2</v>
      </c>
      <c r="AH14" s="27">
        <v>3</v>
      </c>
      <c r="AI14" s="45"/>
      <c r="AJ14" s="27">
        <v>1</v>
      </c>
      <c r="AK14" s="27"/>
      <c r="AL14" s="27"/>
      <c r="AM14" s="45"/>
      <c r="AN14" s="45"/>
      <c r="AO14" s="27">
        <v>2</v>
      </c>
      <c r="AP14" s="45">
        <v>1</v>
      </c>
      <c r="AQ14" s="27"/>
      <c r="AR14" s="27"/>
      <c r="AS14" s="45"/>
      <c r="AT14" s="27"/>
      <c r="AU14" s="27"/>
      <c r="AV14" s="27"/>
      <c r="AW14" s="47">
        <f>SUM(X14:AV14)</f>
        <v>103</v>
      </c>
      <c r="AX14" s="48">
        <f>COUNT(X14:AV14)</f>
        <v>8</v>
      </c>
      <c r="AY14" s="51">
        <v>7.3786407766990294</v>
      </c>
      <c r="AZ14" s="51">
        <v>0.42756520083761651</v>
      </c>
      <c r="BA14" s="52">
        <v>9.7087378640776691E-3</v>
      </c>
      <c r="BB14" s="50">
        <v>0.86407766990291257</v>
      </c>
      <c r="BC14" s="50">
        <v>1.9417475728155338E-2</v>
      </c>
      <c r="BD14" s="52">
        <v>2.9126213592233011E-2</v>
      </c>
      <c r="BE14" s="50">
        <v>2.9126213592233011E-2</v>
      </c>
      <c r="BF14" s="50">
        <v>4.8543689320388349E-2</v>
      </c>
      <c r="BG14" s="50">
        <v>9.7087378640776691E-3</v>
      </c>
      <c r="BH14" s="24">
        <v>4.8543689320388349E-2</v>
      </c>
    </row>
    <row r="15" spans="1:60" ht="12" customHeight="1" x14ac:dyDescent="0.3">
      <c r="A15" s="27" t="s">
        <v>12</v>
      </c>
      <c r="B15" s="30">
        <v>45.147441000000001</v>
      </c>
      <c r="C15" s="30">
        <v>-78.748709000000005</v>
      </c>
      <c r="D15" s="33">
        <v>44821</v>
      </c>
      <c r="E15" s="38">
        <v>0.47847222222222219</v>
      </c>
      <c r="F15" s="27" t="s">
        <v>24</v>
      </c>
      <c r="G15" s="27" t="s">
        <v>26</v>
      </c>
      <c r="H15" s="27" t="s">
        <v>26</v>
      </c>
      <c r="I15" s="27">
        <v>10</v>
      </c>
      <c r="J15" s="27">
        <v>3</v>
      </c>
      <c r="K15" s="27">
        <v>3</v>
      </c>
      <c r="L15" s="27">
        <v>60</v>
      </c>
      <c r="M15" s="27" t="s">
        <v>37</v>
      </c>
      <c r="N15" s="27" t="s">
        <v>43</v>
      </c>
      <c r="O15" s="27" t="s">
        <v>46</v>
      </c>
      <c r="P15" s="27" t="s">
        <v>47</v>
      </c>
      <c r="Q15" s="27" t="s">
        <v>47</v>
      </c>
      <c r="R15" s="27" t="s">
        <v>47</v>
      </c>
      <c r="S15" s="27" t="s">
        <v>46</v>
      </c>
      <c r="T15" s="27" t="s">
        <v>47</v>
      </c>
      <c r="U15" s="27" t="s">
        <v>46</v>
      </c>
      <c r="V15" s="27" t="s">
        <v>47</v>
      </c>
      <c r="W15" s="27" t="s">
        <v>47</v>
      </c>
      <c r="X15" s="27"/>
      <c r="Y15" s="27"/>
      <c r="Z15" s="27"/>
      <c r="AA15" s="27"/>
      <c r="AB15" s="27">
        <v>78</v>
      </c>
      <c r="AC15" s="27"/>
      <c r="AD15" s="27">
        <v>15</v>
      </c>
      <c r="AE15" s="27"/>
      <c r="AF15" s="27"/>
      <c r="AG15" s="27"/>
      <c r="AH15" s="27"/>
      <c r="AI15" s="27">
        <v>1</v>
      </c>
      <c r="AJ15" s="27"/>
      <c r="AK15" s="27"/>
      <c r="AL15" s="27"/>
      <c r="AM15" s="27">
        <v>4</v>
      </c>
      <c r="AN15" s="27"/>
      <c r="AO15" s="27">
        <v>3</v>
      </c>
      <c r="AP15" s="27"/>
      <c r="AQ15" s="27"/>
      <c r="AR15" s="27"/>
      <c r="AS15" s="27"/>
      <c r="AT15" s="27"/>
      <c r="AU15" s="27"/>
      <c r="AV15" s="27"/>
      <c r="AW15" s="47">
        <f>SUM(X15:AV15)</f>
        <v>101</v>
      </c>
      <c r="AX15" s="48">
        <f>COUNT(X15:AV15)</f>
        <v>5</v>
      </c>
      <c r="AY15" s="51">
        <v>7.2079207920792081</v>
      </c>
      <c r="AZ15" s="51">
        <v>0.38277227722772278</v>
      </c>
      <c r="BA15" s="52">
        <v>0</v>
      </c>
      <c r="BB15" s="50">
        <v>0.92079207920792083</v>
      </c>
      <c r="BC15" s="50">
        <v>2.9702970297029702E-2</v>
      </c>
      <c r="BD15" s="52">
        <v>3.9603960396039604E-2</v>
      </c>
      <c r="BE15" s="50">
        <v>9.9009900990099011E-3</v>
      </c>
      <c r="BF15" s="50">
        <v>0</v>
      </c>
      <c r="BG15" s="50">
        <v>0</v>
      </c>
      <c r="BH15" s="23">
        <v>4.9504950495049507E-2</v>
      </c>
    </row>
    <row r="16" spans="1:60" ht="12" customHeight="1" x14ac:dyDescent="0.3">
      <c r="A16" s="27" t="s">
        <v>13</v>
      </c>
      <c r="B16" s="27">
        <v>45.152777999999998</v>
      </c>
      <c r="C16" s="27">
        <v>-78.723611000000005</v>
      </c>
      <c r="D16" s="33">
        <v>44821</v>
      </c>
      <c r="E16" s="38">
        <v>0.47638888888888892</v>
      </c>
      <c r="F16" s="27"/>
      <c r="G16" s="27"/>
      <c r="H16" s="27"/>
      <c r="I16" s="27">
        <v>8.4</v>
      </c>
      <c r="J16" s="27">
        <v>3</v>
      </c>
      <c r="K16" s="27">
        <v>60</v>
      </c>
      <c r="L16" s="27">
        <v>100</v>
      </c>
      <c r="M16" s="27" t="s">
        <v>37</v>
      </c>
      <c r="N16" s="27" t="s">
        <v>43</v>
      </c>
      <c r="O16" s="27" t="s">
        <v>48</v>
      </c>
      <c r="P16" s="27" t="s">
        <v>48</v>
      </c>
      <c r="Q16" s="27" t="s">
        <v>47</v>
      </c>
      <c r="R16" s="27" t="s">
        <v>47</v>
      </c>
      <c r="S16" s="27" t="s">
        <v>46</v>
      </c>
      <c r="T16" s="27" t="s">
        <v>47</v>
      </c>
      <c r="U16" s="27" t="s">
        <v>47</v>
      </c>
      <c r="V16" s="27" t="s">
        <v>47</v>
      </c>
      <c r="W16" s="27" t="s">
        <v>47</v>
      </c>
      <c r="X16" s="27"/>
      <c r="Y16" s="27"/>
      <c r="Z16" s="27"/>
      <c r="AA16" s="27"/>
      <c r="AB16" s="27"/>
      <c r="AC16" s="27"/>
      <c r="AD16" s="27">
        <v>14</v>
      </c>
      <c r="AE16" s="27"/>
      <c r="AF16" s="27">
        <v>1</v>
      </c>
      <c r="AG16" s="27"/>
      <c r="AH16" s="27">
        <v>6</v>
      </c>
      <c r="AI16" s="27">
        <v>8</v>
      </c>
      <c r="AJ16" s="27">
        <v>3</v>
      </c>
      <c r="AK16" s="27"/>
      <c r="AL16" s="27"/>
      <c r="AM16" s="27"/>
      <c r="AN16" s="27"/>
      <c r="AO16" s="27">
        <v>1</v>
      </c>
      <c r="AP16" s="27"/>
      <c r="AQ16" s="27"/>
      <c r="AR16" s="27"/>
      <c r="AS16" s="27"/>
      <c r="AT16" s="27"/>
      <c r="AU16" s="27"/>
      <c r="AV16" s="27"/>
      <c r="AW16" s="47">
        <f>SUM(X16:AV16)</f>
        <v>33</v>
      </c>
      <c r="AX16" s="48">
        <f>COUNT(X16:AV16)</f>
        <v>6</v>
      </c>
      <c r="AY16" s="58">
        <v>4.5783132530120483</v>
      </c>
      <c r="AZ16" s="59">
        <v>0.70320305612694689</v>
      </c>
      <c r="BA16" s="60">
        <v>3.614457831325301E-2</v>
      </c>
      <c r="BB16" s="57">
        <v>0.55421686746987953</v>
      </c>
      <c r="BC16" s="57">
        <v>2.4096385542168676E-2</v>
      </c>
      <c r="BD16" s="60">
        <v>9.6385542168674704E-2</v>
      </c>
      <c r="BE16" s="57">
        <v>0.26506024096385544</v>
      </c>
      <c r="BF16" s="57">
        <v>0</v>
      </c>
      <c r="BG16" s="57">
        <v>6.0240963855421686E-2</v>
      </c>
      <c r="BH16" s="61">
        <v>0.26506024096385544</v>
      </c>
    </row>
    <row r="17" spans="1:60" ht="12" customHeight="1" x14ac:dyDescent="0.3">
      <c r="A17" s="28" t="s">
        <v>14</v>
      </c>
      <c r="B17" s="27">
        <v>45.152777999999998</v>
      </c>
      <c r="C17" s="27">
        <v>-78.723611000000005</v>
      </c>
      <c r="D17" s="33">
        <v>44821</v>
      </c>
      <c r="E17" s="38">
        <v>0.49513888888888885</v>
      </c>
      <c r="F17" s="27"/>
      <c r="G17" s="27"/>
      <c r="H17" s="27"/>
      <c r="I17" s="27">
        <v>11.93</v>
      </c>
      <c r="J17" s="27">
        <v>3</v>
      </c>
      <c r="K17" s="27">
        <v>60</v>
      </c>
      <c r="L17" s="27">
        <v>100</v>
      </c>
      <c r="M17" s="27" t="s">
        <v>37</v>
      </c>
      <c r="N17" s="27" t="s">
        <v>43</v>
      </c>
      <c r="O17" s="27" t="s">
        <v>48</v>
      </c>
      <c r="P17" s="27" t="s">
        <v>48</v>
      </c>
      <c r="Q17" s="27" t="s">
        <v>47</v>
      </c>
      <c r="R17" s="27" t="s">
        <v>47</v>
      </c>
      <c r="S17" s="27" t="s">
        <v>46</v>
      </c>
      <c r="T17" s="27" t="s">
        <v>47</v>
      </c>
      <c r="U17" s="27" t="s">
        <v>47</v>
      </c>
      <c r="V17" s="27" t="s">
        <v>47</v>
      </c>
      <c r="W17" s="27" t="s">
        <v>47</v>
      </c>
      <c r="X17" s="27"/>
      <c r="Y17" s="27"/>
      <c r="Z17" s="27"/>
      <c r="AA17" s="27"/>
      <c r="AB17" s="27"/>
      <c r="AC17" s="27"/>
      <c r="AD17" s="27">
        <v>28</v>
      </c>
      <c r="AE17" s="27">
        <v>4</v>
      </c>
      <c r="AF17" s="27"/>
      <c r="AG17" s="27"/>
      <c r="AH17" s="27">
        <v>6</v>
      </c>
      <c r="AI17" s="27">
        <v>2</v>
      </c>
      <c r="AJ17" s="27">
        <v>5</v>
      </c>
      <c r="AK17" s="27"/>
      <c r="AL17" s="27">
        <v>1</v>
      </c>
      <c r="AM17" s="27"/>
      <c r="AN17" s="27"/>
      <c r="AO17" s="27">
        <v>1</v>
      </c>
      <c r="AP17" s="27">
        <v>3</v>
      </c>
      <c r="AQ17" s="27"/>
      <c r="AR17" s="27"/>
      <c r="AS17" s="27"/>
      <c r="AT17" s="27"/>
      <c r="AU17" s="27"/>
      <c r="AV17" s="27"/>
      <c r="AW17" s="47">
        <f>SUM(X17:AV17)</f>
        <v>50</v>
      </c>
      <c r="AX17" s="48">
        <f>COUNT(X17:AV17)</f>
        <v>8</v>
      </c>
      <c r="AY17" s="58"/>
      <c r="AZ17" s="59"/>
      <c r="BA17" s="60"/>
      <c r="BB17" s="57"/>
      <c r="BC17" s="57"/>
      <c r="BD17" s="60"/>
      <c r="BE17" s="57"/>
      <c r="BF17" s="57"/>
      <c r="BG17" s="57"/>
      <c r="BH17" s="61"/>
    </row>
    <row r="18" spans="1:60" ht="12" customHeight="1" x14ac:dyDescent="0.3">
      <c r="A18" s="29" t="s">
        <v>15</v>
      </c>
      <c r="B18" s="32">
        <v>45.102499999999999</v>
      </c>
      <c r="C18" s="27">
        <v>-78.440600000000003</v>
      </c>
      <c r="D18" s="33">
        <v>44821</v>
      </c>
      <c r="E18" s="38">
        <v>0.47847222222222219</v>
      </c>
      <c r="F18" s="27" t="s">
        <v>23</v>
      </c>
      <c r="G18" s="27" t="s">
        <v>26</v>
      </c>
      <c r="H18" s="27" t="s">
        <v>26</v>
      </c>
      <c r="I18" s="27">
        <v>10</v>
      </c>
      <c r="J18" s="27">
        <v>3</v>
      </c>
      <c r="K18" s="27">
        <v>3</v>
      </c>
      <c r="L18" s="27">
        <v>75</v>
      </c>
      <c r="M18" s="27" t="s">
        <v>37</v>
      </c>
      <c r="N18" s="27" t="s">
        <v>40</v>
      </c>
      <c r="O18" s="27" t="s">
        <v>46</v>
      </c>
      <c r="P18" s="27" t="s">
        <v>47</v>
      </c>
      <c r="Q18" s="27" t="s">
        <v>46</v>
      </c>
      <c r="R18" s="27" t="s">
        <v>46</v>
      </c>
      <c r="S18" s="27" t="s">
        <v>47</v>
      </c>
      <c r="T18" s="27" t="s">
        <v>47</v>
      </c>
      <c r="U18" s="27" t="s">
        <v>47</v>
      </c>
      <c r="V18" s="27" t="s">
        <v>46</v>
      </c>
      <c r="W18" s="27" t="s">
        <v>46</v>
      </c>
      <c r="X18" s="27"/>
      <c r="Y18" s="27"/>
      <c r="Z18" s="27">
        <v>1</v>
      </c>
      <c r="AA18" s="27"/>
      <c r="AB18" s="27">
        <v>4</v>
      </c>
      <c r="AC18" s="27"/>
      <c r="AD18" s="27">
        <v>28</v>
      </c>
      <c r="AE18" s="27"/>
      <c r="AF18" s="27"/>
      <c r="AG18" s="27"/>
      <c r="AH18" s="27">
        <v>6</v>
      </c>
      <c r="AI18" s="27"/>
      <c r="AJ18" s="27"/>
      <c r="AK18" s="27"/>
      <c r="AL18" s="27"/>
      <c r="AM18" s="27"/>
      <c r="AN18" s="27"/>
      <c r="AO18" s="27">
        <v>1</v>
      </c>
      <c r="AP18" s="27">
        <v>1</v>
      </c>
      <c r="AQ18" s="27"/>
      <c r="AR18" s="27"/>
      <c r="AS18" s="27"/>
      <c r="AT18" s="27"/>
      <c r="AU18" s="27"/>
      <c r="AV18" s="27"/>
      <c r="AW18" s="47">
        <f>SUM(X18:AV18)</f>
        <v>41</v>
      </c>
      <c r="AX18" s="48">
        <f>COUNT(X18:AV18)</f>
        <v>6</v>
      </c>
      <c r="AY18" s="62">
        <v>4.6395348837209305</v>
      </c>
      <c r="AZ18" s="63">
        <v>0.38248974008207937</v>
      </c>
      <c r="BA18" s="64">
        <v>1.1627906976744186E-2</v>
      </c>
      <c r="BB18" s="65">
        <v>0.87209302325581395</v>
      </c>
      <c r="BC18" s="65">
        <v>1.1627906976744186E-2</v>
      </c>
      <c r="BD18" s="64">
        <v>0</v>
      </c>
      <c r="BE18" s="65">
        <v>6.9767441860465115E-2</v>
      </c>
      <c r="BF18" s="65">
        <v>3.4883720930232558E-2</v>
      </c>
      <c r="BG18" s="65">
        <v>1.1627906976744186E-2</v>
      </c>
      <c r="BH18" s="66">
        <v>6.9767441860465115E-2</v>
      </c>
    </row>
    <row r="19" spans="1:60" ht="12" customHeight="1" x14ac:dyDescent="0.3">
      <c r="A19" s="29" t="s">
        <v>16</v>
      </c>
      <c r="B19" s="32">
        <v>45.102499999999999</v>
      </c>
      <c r="C19" s="27">
        <v>-78.440600000000003</v>
      </c>
      <c r="D19" s="33">
        <v>44821</v>
      </c>
      <c r="E19" s="38">
        <v>0.49652777777777773</v>
      </c>
      <c r="F19" s="27" t="s">
        <v>23</v>
      </c>
      <c r="G19" s="27" t="s">
        <v>26</v>
      </c>
      <c r="H19" s="27" t="s">
        <v>26</v>
      </c>
      <c r="I19" s="27">
        <v>10</v>
      </c>
      <c r="J19" s="27">
        <v>3</v>
      </c>
      <c r="K19" s="27">
        <v>3</v>
      </c>
      <c r="L19" s="27">
        <v>75</v>
      </c>
      <c r="M19" s="27" t="s">
        <v>37</v>
      </c>
      <c r="N19" s="27" t="s">
        <v>40</v>
      </c>
      <c r="O19" s="27" t="s">
        <v>46</v>
      </c>
      <c r="P19" s="27" t="s">
        <v>47</v>
      </c>
      <c r="Q19" s="27" t="s">
        <v>46</v>
      </c>
      <c r="R19" s="27" t="s">
        <v>46</v>
      </c>
      <c r="S19" s="27" t="s">
        <v>47</v>
      </c>
      <c r="T19" s="27" t="s">
        <v>47</v>
      </c>
      <c r="U19" s="27" t="s">
        <v>47</v>
      </c>
      <c r="V19" s="27" t="s">
        <v>46</v>
      </c>
      <c r="W19" s="27" t="s">
        <v>46</v>
      </c>
      <c r="X19" s="27"/>
      <c r="Y19" s="27"/>
      <c r="Z19" s="27">
        <v>2</v>
      </c>
      <c r="AA19" s="27"/>
      <c r="AB19" s="27">
        <v>4</v>
      </c>
      <c r="AC19" s="27"/>
      <c r="AD19" s="27">
        <v>39</v>
      </c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47">
        <f>SUM(X19:AV19)</f>
        <v>45</v>
      </c>
      <c r="AX19" s="48">
        <f>COUNT(X19:AV19)</f>
        <v>3</v>
      </c>
      <c r="AY19" s="62"/>
      <c r="AZ19" s="63"/>
      <c r="BA19" s="64"/>
      <c r="BB19" s="65"/>
      <c r="BC19" s="65"/>
      <c r="BD19" s="64"/>
      <c r="BE19" s="65"/>
      <c r="BF19" s="65"/>
      <c r="BG19" s="65"/>
      <c r="BH19" s="66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I926"/>
  <sheetViews>
    <sheetView zoomScale="52" zoomScaleNormal="52" workbookViewId="0">
      <pane ySplit="1" topLeftCell="A2" activePane="bottomLeft" state="frozen"/>
      <selection pane="bottomLeft" activeCell="O1" sqref="O1"/>
    </sheetView>
  </sheetViews>
  <sheetFormatPr defaultColWidth="14.44140625" defaultRowHeight="15" customHeight="1" x14ac:dyDescent="0.25"/>
  <cols>
    <col min="1" max="4" width="14.44140625" customWidth="1"/>
  </cols>
  <sheetData>
    <row r="1" spans="1:61" ht="15.75" customHeight="1" x14ac:dyDescent="0.25"/>
    <row r="2" spans="1:61" ht="15.75" customHeight="1" x14ac:dyDescent="0.3">
      <c r="A2" s="25" t="s">
        <v>0</v>
      </c>
      <c r="B2" s="25" t="s">
        <v>17</v>
      </c>
      <c r="C2" s="25" t="s">
        <v>18</v>
      </c>
      <c r="D2" s="25" t="s">
        <v>19</v>
      </c>
      <c r="E2" s="35" t="s">
        <v>20</v>
      </c>
      <c r="F2" s="25" t="s">
        <v>21</v>
      </c>
      <c r="G2" s="25" t="s">
        <v>25</v>
      </c>
      <c r="H2" s="25" t="s">
        <v>27</v>
      </c>
      <c r="I2" s="39" t="s">
        <v>28</v>
      </c>
      <c r="J2" s="40" t="s">
        <v>29</v>
      </c>
      <c r="K2" s="39" t="s">
        <v>30</v>
      </c>
      <c r="L2" s="40" t="s">
        <v>31</v>
      </c>
      <c r="M2" s="41" t="s">
        <v>32</v>
      </c>
      <c r="N2" s="41" t="s">
        <v>33</v>
      </c>
      <c r="O2" s="41" t="s">
        <v>34</v>
      </c>
      <c r="P2" s="41" t="s">
        <v>35</v>
      </c>
      <c r="Q2" s="42" t="s">
        <v>36</v>
      </c>
      <c r="R2" s="43" t="s">
        <v>42</v>
      </c>
      <c r="S2" s="42" t="s">
        <v>45</v>
      </c>
      <c r="T2" s="42" t="s">
        <v>49</v>
      </c>
      <c r="U2" s="42" t="s">
        <v>50</v>
      </c>
      <c r="V2" s="42" t="s">
        <v>52</v>
      </c>
      <c r="W2" s="42" t="s">
        <v>54</v>
      </c>
      <c r="X2" s="42" t="s">
        <v>56</v>
      </c>
      <c r="Y2" s="42" t="s">
        <v>57</v>
      </c>
      <c r="Z2" s="42" t="s">
        <v>58</v>
      </c>
      <c r="AA2" s="42" t="s">
        <v>59</v>
      </c>
      <c r="AB2" s="44" t="s">
        <v>60</v>
      </c>
      <c r="AC2" s="44" t="s">
        <v>61</v>
      </c>
      <c r="AD2" s="44" t="s">
        <v>62</v>
      </c>
      <c r="AE2" s="44" t="s">
        <v>63</v>
      </c>
      <c r="AF2" s="44" t="s">
        <v>64</v>
      </c>
      <c r="AG2" s="44" t="s">
        <v>65</v>
      </c>
      <c r="AH2" s="44" t="s">
        <v>66</v>
      </c>
      <c r="AI2" s="44" t="s">
        <v>68</v>
      </c>
      <c r="AJ2" s="44" t="s">
        <v>69</v>
      </c>
      <c r="AK2" s="44" t="s">
        <v>70</v>
      </c>
      <c r="AL2" s="44" t="s">
        <v>71</v>
      </c>
      <c r="AM2" s="44" t="s">
        <v>72</v>
      </c>
      <c r="AN2" s="44" t="s">
        <v>73</v>
      </c>
      <c r="AO2" s="44" t="s">
        <v>74</v>
      </c>
      <c r="AP2" s="44" t="s">
        <v>75</v>
      </c>
      <c r="AQ2" s="44" t="s">
        <v>76</v>
      </c>
      <c r="AR2" s="44" t="s">
        <v>77</v>
      </c>
      <c r="AS2" s="44" t="s">
        <v>78</v>
      </c>
      <c r="AT2" s="44" t="s">
        <v>79</v>
      </c>
      <c r="AU2" s="44" t="s">
        <v>81</v>
      </c>
      <c r="AV2" s="44" t="s">
        <v>82</v>
      </c>
      <c r="AW2" s="44" t="s">
        <v>85</v>
      </c>
      <c r="AX2" s="46" t="s">
        <v>86</v>
      </c>
      <c r="AY2" s="46" t="s">
        <v>87</v>
      </c>
      <c r="AZ2" s="49" t="s">
        <v>88</v>
      </c>
      <c r="BA2" s="49" t="s">
        <v>90</v>
      </c>
      <c r="BB2" s="49" t="s">
        <v>91</v>
      </c>
      <c r="BC2" s="49" t="s">
        <v>92</v>
      </c>
      <c r="BD2" s="49" t="s">
        <v>93</v>
      </c>
      <c r="BE2" s="49" t="s">
        <v>94</v>
      </c>
      <c r="BF2" s="49" t="s">
        <v>95</v>
      </c>
      <c r="BG2" s="49" t="s">
        <v>96</v>
      </c>
      <c r="BH2" s="49" t="s">
        <v>97</v>
      </c>
      <c r="BI2" s="22" t="s">
        <v>98</v>
      </c>
    </row>
    <row r="3" spans="1:61" ht="15.75" customHeight="1" x14ac:dyDescent="0.3">
      <c r="A3" s="26" t="s">
        <v>1</v>
      </c>
      <c r="B3" s="30">
        <v>45.165278000000001</v>
      </c>
      <c r="C3" s="30">
        <v>-78.692222000000001</v>
      </c>
      <c r="D3" s="33">
        <v>44457</v>
      </c>
      <c r="E3" s="36">
        <v>0.43888888888888888</v>
      </c>
      <c r="F3" s="26" t="s">
        <v>22</v>
      </c>
      <c r="G3" s="26" t="s">
        <v>101</v>
      </c>
      <c r="H3" s="26" t="s">
        <v>26</v>
      </c>
      <c r="I3" s="30"/>
      <c r="J3" s="30"/>
      <c r="K3" s="30"/>
      <c r="L3" s="30"/>
      <c r="M3" s="30">
        <v>28</v>
      </c>
      <c r="N3" s="30">
        <v>3</v>
      </c>
      <c r="O3" s="30">
        <v>0</v>
      </c>
      <c r="P3" s="30">
        <v>100</v>
      </c>
      <c r="Q3" s="26" t="s">
        <v>37</v>
      </c>
      <c r="R3" s="26" t="s">
        <v>37</v>
      </c>
      <c r="S3" s="26" t="s">
        <v>47</v>
      </c>
      <c r="T3" s="26" t="s">
        <v>46</v>
      </c>
      <c r="U3" s="26" t="s">
        <v>47</v>
      </c>
      <c r="V3" s="26" t="s">
        <v>47</v>
      </c>
      <c r="W3" s="26" t="s">
        <v>46</v>
      </c>
      <c r="X3" s="26" t="s">
        <v>47</v>
      </c>
      <c r="Y3" s="26" t="s">
        <v>47</v>
      </c>
      <c r="Z3" s="26" t="s">
        <v>47</v>
      </c>
      <c r="AA3" s="26" t="s">
        <v>47</v>
      </c>
      <c r="AB3" s="26"/>
      <c r="AC3" s="26"/>
      <c r="AD3" s="26"/>
      <c r="AE3" s="26"/>
      <c r="AF3" s="26">
        <v>2</v>
      </c>
      <c r="AG3" s="26"/>
      <c r="AH3" s="26">
        <v>67</v>
      </c>
      <c r="AI3" s="26">
        <v>2</v>
      </c>
      <c r="AJ3" s="26">
        <v>7</v>
      </c>
      <c r="AK3" s="26">
        <v>2</v>
      </c>
      <c r="AL3" s="26">
        <v>3</v>
      </c>
      <c r="AM3" s="26"/>
      <c r="AN3" s="26"/>
      <c r="AO3" s="26"/>
      <c r="AP3" s="26">
        <v>8</v>
      </c>
      <c r="AQ3" s="26"/>
      <c r="AR3" s="26">
        <v>4</v>
      </c>
      <c r="AS3" s="26">
        <v>2</v>
      </c>
      <c r="AT3" s="26">
        <v>3</v>
      </c>
      <c r="AU3" s="26"/>
      <c r="AV3" s="26"/>
      <c r="AW3" s="26"/>
      <c r="AX3" s="47">
        <f>SUM(AB3:AW3)</f>
        <v>100</v>
      </c>
      <c r="AY3" s="48">
        <f>COUNT(AB3:AW3)</f>
        <v>10</v>
      </c>
      <c r="AZ3" s="51">
        <v>4.42</v>
      </c>
      <c r="BA3" s="51">
        <v>0.54020202020202013</v>
      </c>
      <c r="BB3" s="52">
        <v>0.03</v>
      </c>
      <c r="BC3" s="50">
        <v>0.69</v>
      </c>
      <c r="BD3" s="50">
        <v>0.02</v>
      </c>
      <c r="BE3" s="52">
        <v>0.15</v>
      </c>
      <c r="BF3" s="50">
        <v>0.05</v>
      </c>
      <c r="BG3" s="50">
        <v>0</v>
      </c>
      <c r="BH3" s="50">
        <v>0.06</v>
      </c>
      <c r="BI3" s="23">
        <v>0.2</v>
      </c>
    </row>
    <row r="4" spans="1:61" ht="15.75" customHeight="1" x14ac:dyDescent="0.3">
      <c r="A4" s="26" t="s">
        <v>2</v>
      </c>
      <c r="B4" s="30">
        <v>45.165278000000001</v>
      </c>
      <c r="C4" s="30">
        <v>-78.692222000000001</v>
      </c>
      <c r="D4" s="33">
        <v>44457</v>
      </c>
      <c r="E4" s="36">
        <v>0.43888888888888888</v>
      </c>
      <c r="F4" s="26" t="s">
        <v>22</v>
      </c>
      <c r="G4" s="26" t="s">
        <v>101</v>
      </c>
      <c r="H4" s="26" t="s">
        <v>26</v>
      </c>
      <c r="I4" s="30"/>
      <c r="J4" s="30"/>
      <c r="K4" s="30"/>
      <c r="L4" s="30"/>
      <c r="M4" s="30">
        <v>28</v>
      </c>
      <c r="N4" s="30">
        <v>3</v>
      </c>
      <c r="O4" s="30">
        <v>0</v>
      </c>
      <c r="P4" s="30">
        <v>100</v>
      </c>
      <c r="Q4" s="26" t="s">
        <v>37</v>
      </c>
      <c r="R4" s="26" t="s">
        <v>37</v>
      </c>
      <c r="S4" s="26" t="s">
        <v>47</v>
      </c>
      <c r="T4" s="26" t="s">
        <v>46</v>
      </c>
      <c r="U4" s="26" t="s">
        <v>47</v>
      </c>
      <c r="V4" s="26" t="s">
        <v>47</v>
      </c>
      <c r="W4" s="26" t="s">
        <v>46</v>
      </c>
      <c r="X4" s="26" t="s">
        <v>47</v>
      </c>
      <c r="Y4" s="26" t="s">
        <v>47</v>
      </c>
      <c r="Z4" s="26" t="s">
        <v>47</v>
      </c>
      <c r="AA4" s="26" t="s">
        <v>47</v>
      </c>
      <c r="AB4" s="27"/>
      <c r="AC4" s="27"/>
      <c r="AD4" s="27">
        <v>2</v>
      </c>
      <c r="AE4" s="27"/>
      <c r="AF4" s="27">
        <v>11</v>
      </c>
      <c r="AG4" s="27">
        <v>7</v>
      </c>
      <c r="AH4" s="45">
        <v>68</v>
      </c>
      <c r="AI4" s="45"/>
      <c r="AJ4" s="45">
        <v>1</v>
      </c>
      <c r="AK4" s="45">
        <v>1</v>
      </c>
      <c r="AL4" s="27"/>
      <c r="AM4" s="27"/>
      <c r="AN4" s="27"/>
      <c r="AO4" s="45"/>
      <c r="AP4" s="45"/>
      <c r="AQ4" s="27"/>
      <c r="AR4" s="45">
        <v>2</v>
      </c>
      <c r="AS4" s="45"/>
      <c r="AT4" s="45">
        <v>8</v>
      </c>
      <c r="AU4" s="27"/>
      <c r="AV4" s="45"/>
      <c r="AW4" s="27"/>
      <c r="AX4" s="47">
        <f>SUM(AB4:AW4)</f>
        <v>100</v>
      </c>
      <c r="AY4" s="48">
        <f>COUNT(AB4:AW4)</f>
        <v>8</v>
      </c>
      <c r="AZ4" s="51">
        <v>4.9800000000000004</v>
      </c>
      <c r="BA4" s="51">
        <v>0.51838383838383839</v>
      </c>
      <c r="BB4" s="52">
        <v>0.08</v>
      </c>
      <c r="BC4" s="50">
        <v>0.79</v>
      </c>
      <c r="BD4" s="50">
        <v>7.0000000000000007E-2</v>
      </c>
      <c r="BE4" s="52">
        <v>0.01</v>
      </c>
      <c r="BF4" s="50">
        <v>0.01</v>
      </c>
      <c r="BG4" s="50">
        <v>0.02</v>
      </c>
      <c r="BH4" s="50">
        <v>0.02</v>
      </c>
      <c r="BI4" s="23">
        <v>0.02</v>
      </c>
    </row>
    <row r="5" spans="1:61" ht="15.75" customHeight="1" x14ac:dyDescent="0.3">
      <c r="A5" s="26" t="s">
        <v>3</v>
      </c>
      <c r="B5" s="30">
        <v>45.15</v>
      </c>
      <c r="C5" s="30">
        <v>-78.699721999999994</v>
      </c>
      <c r="D5" s="33">
        <v>44457</v>
      </c>
      <c r="E5" s="36">
        <v>0.45833333333333331</v>
      </c>
      <c r="F5" s="26" t="s">
        <v>100</v>
      </c>
      <c r="G5" s="26" t="s">
        <v>22</v>
      </c>
      <c r="H5" s="26" t="s">
        <v>100</v>
      </c>
      <c r="I5" s="30">
        <v>19.2</v>
      </c>
      <c r="J5" s="30">
        <v>8.41</v>
      </c>
      <c r="K5" s="30">
        <v>132</v>
      </c>
      <c r="L5" s="30">
        <v>7.92</v>
      </c>
      <c r="M5" s="30">
        <v>15</v>
      </c>
      <c r="N5" s="30">
        <v>3</v>
      </c>
      <c r="O5" s="30">
        <v>0</v>
      </c>
      <c r="P5" s="30">
        <v>100</v>
      </c>
      <c r="Q5" s="26" t="s">
        <v>40</v>
      </c>
      <c r="R5" s="26" t="s">
        <v>37</v>
      </c>
      <c r="S5" s="26" t="s">
        <v>46</v>
      </c>
      <c r="T5" s="26" t="s">
        <v>46</v>
      </c>
      <c r="U5" s="26" t="s">
        <v>47</v>
      </c>
      <c r="V5" s="26" t="s">
        <v>47</v>
      </c>
      <c r="W5" s="26" t="s">
        <v>47</v>
      </c>
      <c r="X5" s="26" t="s">
        <v>47</v>
      </c>
      <c r="Y5" s="26" t="s">
        <v>47</v>
      </c>
      <c r="Z5" s="26" t="s">
        <v>47</v>
      </c>
      <c r="AA5" s="26" t="s">
        <v>47</v>
      </c>
      <c r="AB5" s="27"/>
      <c r="AC5" s="27">
        <v>3</v>
      </c>
      <c r="AD5" s="27">
        <v>4</v>
      </c>
      <c r="AE5" s="27">
        <v>4</v>
      </c>
      <c r="AF5" s="27">
        <v>172</v>
      </c>
      <c r="AG5" s="27"/>
      <c r="AH5" s="45">
        <v>99</v>
      </c>
      <c r="AI5" s="45"/>
      <c r="AJ5" s="45">
        <v>8</v>
      </c>
      <c r="AK5" s="45">
        <v>4</v>
      </c>
      <c r="AL5" s="45">
        <v>12</v>
      </c>
      <c r="AM5" s="27"/>
      <c r="AN5" s="27">
        <v>2</v>
      </c>
      <c r="AO5" s="45"/>
      <c r="AP5" s="45">
        <v>13</v>
      </c>
      <c r="AQ5" s="27"/>
      <c r="AR5" s="45">
        <v>5</v>
      </c>
      <c r="AS5" s="45">
        <v>1</v>
      </c>
      <c r="AT5" s="45">
        <v>6</v>
      </c>
      <c r="AU5" s="27"/>
      <c r="AV5" s="45"/>
      <c r="AW5" s="27">
        <v>2</v>
      </c>
      <c r="AX5" s="47">
        <f>SUM(AB5:AW5)</f>
        <v>335</v>
      </c>
      <c r="AY5" s="48">
        <f>COUNT(AB5:AW5)</f>
        <v>14</v>
      </c>
      <c r="AZ5" s="51">
        <v>6.3940298507462687</v>
      </c>
      <c r="BA5" s="51">
        <v>0.64649209044597367</v>
      </c>
      <c r="BB5" s="52">
        <v>2.3880597014925373E-2</v>
      </c>
      <c r="BC5" s="50">
        <v>0.80895522388059704</v>
      </c>
      <c r="BD5" s="50">
        <v>2.9850746268656717E-3</v>
      </c>
      <c r="BE5" s="52">
        <v>6.2686567164179099E-2</v>
      </c>
      <c r="BF5" s="50">
        <v>4.7761194029850747E-2</v>
      </c>
      <c r="BG5" s="50">
        <v>2.0895522388059702E-2</v>
      </c>
      <c r="BH5" s="50">
        <v>3.2835820895522387E-2</v>
      </c>
      <c r="BI5" s="23">
        <v>0.11</v>
      </c>
    </row>
    <row r="6" spans="1:61" ht="15.75" customHeight="1" x14ac:dyDescent="0.3">
      <c r="A6" s="26" t="s">
        <v>4</v>
      </c>
      <c r="B6" s="30">
        <v>45.15</v>
      </c>
      <c r="C6" s="30">
        <v>-78.699721999999994</v>
      </c>
      <c r="D6" s="33">
        <v>44457</v>
      </c>
      <c r="E6" s="36">
        <v>0.45833333333333331</v>
      </c>
      <c r="F6" s="26" t="s">
        <v>100</v>
      </c>
      <c r="G6" s="26" t="s">
        <v>22</v>
      </c>
      <c r="H6" s="26" t="s">
        <v>100</v>
      </c>
      <c r="I6" s="30">
        <v>19.2</v>
      </c>
      <c r="J6" s="30">
        <v>8.41</v>
      </c>
      <c r="K6" s="30">
        <v>132</v>
      </c>
      <c r="L6" s="30">
        <v>7.92</v>
      </c>
      <c r="M6" s="30">
        <v>15.2</v>
      </c>
      <c r="N6" s="30">
        <v>3</v>
      </c>
      <c r="O6" s="30">
        <v>0</v>
      </c>
      <c r="P6" s="30">
        <v>100</v>
      </c>
      <c r="Q6" s="26" t="s">
        <v>40</v>
      </c>
      <c r="R6" s="26" t="s">
        <v>37</v>
      </c>
      <c r="S6" s="26" t="s">
        <v>46</v>
      </c>
      <c r="T6" s="26" t="s">
        <v>46</v>
      </c>
      <c r="U6" s="26" t="s">
        <v>47</v>
      </c>
      <c r="V6" s="26" t="s">
        <v>47</v>
      </c>
      <c r="W6" s="26" t="s">
        <v>47</v>
      </c>
      <c r="X6" s="26" t="s">
        <v>47</v>
      </c>
      <c r="Y6" s="26" t="s">
        <v>47</v>
      </c>
      <c r="Z6" s="26" t="s">
        <v>47</v>
      </c>
      <c r="AA6" s="26" t="s">
        <v>47</v>
      </c>
      <c r="AB6" s="27"/>
      <c r="AC6" s="27"/>
      <c r="AD6" s="27">
        <v>1</v>
      </c>
      <c r="AE6" s="27"/>
      <c r="AF6" s="27">
        <v>36</v>
      </c>
      <c r="AG6" s="45"/>
      <c r="AH6" s="45">
        <v>94</v>
      </c>
      <c r="AI6" s="45">
        <v>2</v>
      </c>
      <c r="AJ6" s="45">
        <v>6</v>
      </c>
      <c r="AK6" s="27">
        <v>14</v>
      </c>
      <c r="AL6" s="27">
        <v>1</v>
      </c>
      <c r="AM6" s="27"/>
      <c r="AN6" s="27"/>
      <c r="AO6" s="45"/>
      <c r="AP6" s="45">
        <v>4</v>
      </c>
      <c r="AQ6" s="27"/>
      <c r="AR6" s="45">
        <v>3</v>
      </c>
      <c r="AS6" s="45"/>
      <c r="AT6" s="45">
        <v>15</v>
      </c>
      <c r="AU6" s="27"/>
      <c r="AV6" s="45"/>
      <c r="AW6" s="27"/>
      <c r="AX6" s="47">
        <f>SUM(AB6:AW6)</f>
        <v>176</v>
      </c>
      <c r="AY6" s="48">
        <f>COUNT(AB6:AW6)</f>
        <v>10</v>
      </c>
      <c r="AZ6" s="51">
        <v>5.1647727272727275</v>
      </c>
      <c r="BA6" s="51">
        <v>0.66090909090909089</v>
      </c>
      <c r="BB6" s="52">
        <v>8.5227272727272721E-2</v>
      </c>
      <c r="BC6" s="50">
        <v>0.73863636363636365</v>
      </c>
      <c r="BD6" s="50">
        <v>0</v>
      </c>
      <c r="BE6" s="52">
        <v>5.6818181818181816E-2</v>
      </c>
      <c r="BF6" s="50">
        <v>8.5227272727272721E-2</v>
      </c>
      <c r="BG6" s="50">
        <v>5.681818181818182E-3</v>
      </c>
      <c r="BH6" s="50">
        <v>2.8409090909090908E-2</v>
      </c>
      <c r="BI6" s="23">
        <v>0.14000000000000001</v>
      </c>
    </row>
    <row r="7" spans="1:61" ht="15.75" customHeight="1" x14ac:dyDescent="0.3">
      <c r="A7" s="26" t="s">
        <v>5</v>
      </c>
      <c r="B7" s="31">
        <v>45.136111</v>
      </c>
      <c r="C7" s="30">
        <v>-78.713333000000006</v>
      </c>
      <c r="D7" s="33">
        <v>44457</v>
      </c>
      <c r="E7" s="36">
        <v>0.4375</v>
      </c>
      <c r="F7" s="26" t="s">
        <v>24</v>
      </c>
      <c r="G7" s="26" t="s">
        <v>26</v>
      </c>
      <c r="H7" s="26" t="s">
        <v>26</v>
      </c>
      <c r="I7" s="30"/>
      <c r="J7" s="30"/>
      <c r="K7" s="30"/>
      <c r="L7" s="30"/>
      <c r="M7" s="30">
        <v>10.9</v>
      </c>
      <c r="N7" s="30">
        <v>3</v>
      </c>
      <c r="O7" s="30">
        <v>0</v>
      </c>
      <c r="P7" s="30">
        <v>100</v>
      </c>
      <c r="Q7" s="26" t="s">
        <v>37</v>
      </c>
      <c r="R7" s="26" t="s">
        <v>41</v>
      </c>
      <c r="S7" s="26" t="s">
        <v>48</v>
      </c>
      <c r="T7" s="26" t="s">
        <v>48</v>
      </c>
      <c r="U7" s="26" t="s">
        <v>47</v>
      </c>
      <c r="V7" s="26" t="s">
        <v>47</v>
      </c>
      <c r="W7" s="26" t="s">
        <v>46</v>
      </c>
      <c r="X7" s="26" t="s">
        <v>47</v>
      </c>
      <c r="Y7" s="26" t="s">
        <v>47</v>
      </c>
      <c r="Z7" s="26" t="s">
        <v>47</v>
      </c>
      <c r="AA7" s="26" t="s">
        <v>47</v>
      </c>
      <c r="AB7" s="27"/>
      <c r="AC7" s="27"/>
      <c r="AD7" s="27"/>
      <c r="AE7" s="27">
        <v>2</v>
      </c>
      <c r="AF7" s="27">
        <v>110</v>
      </c>
      <c r="AG7" s="27"/>
      <c r="AH7" s="45">
        <v>96</v>
      </c>
      <c r="AI7" s="27"/>
      <c r="AJ7" s="45">
        <v>2</v>
      </c>
      <c r="AK7" s="45">
        <v>1</v>
      </c>
      <c r="AL7" s="27">
        <v>1</v>
      </c>
      <c r="AM7" s="27"/>
      <c r="AN7" s="27"/>
      <c r="AO7" s="27"/>
      <c r="AP7" s="45">
        <v>4</v>
      </c>
      <c r="AQ7" s="27"/>
      <c r="AR7" s="45">
        <v>1</v>
      </c>
      <c r="AS7" s="27"/>
      <c r="AT7" s="45">
        <v>3</v>
      </c>
      <c r="AU7" s="27">
        <v>1</v>
      </c>
      <c r="AV7" s="45">
        <v>1</v>
      </c>
      <c r="AW7" s="27">
        <v>1</v>
      </c>
      <c r="AX7" s="47">
        <f>SUM(AB7:AW7)</f>
        <v>223</v>
      </c>
      <c r="AY7" s="48">
        <f>COUNT(AB7:AW7)</f>
        <v>12</v>
      </c>
      <c r="AZ7" s="51">
        <v>6.1210762331838566</v>
      </c>
      <c r="BA7" s="51">
        <v>0.57314264937583326</v>
      </c>
      <c r="BB7" s="52">
        <v>2.6905829596412557E-2</v>
      </c>
      <c r="BC7" s="50">
        <v>0.92376681614349776</v>
      </c>
      <c r="BD7" s="50">
        <v>0</v>
      </c>
      <c r="BE7" s="52">
        <v>2.6905829596412557E-2</v>
      </c>
      <c r="BF7" s="50">
        <v>8.9686098654708519E-3</v>
      </c>
      <c r="BG7" s="50">
        <v>0</v>
      </c>
      <c r="BH7" s="50">
        <v>1.3452914798206279E-2</v>
      </c>
      <c r="BI7" s="24">
        <v>3.5999999999999997E-2</v>
      </c>
    </row>
    <row r="8" spans="1:61" ht="15.75" customHeight="1" x14ac:dyDescent="0.3">
      <c r="A8" s="26" t="s">
        <v>6</v>
      </c>
      <c r="B8" s="31">
        <v>45.136111</v>
      </c>
      <c r="C8" s="30">
        <v>-78.713333000000006</v>
      </c>
      <c r="D8" s="33">
        <v>44457</v>
      </c>
      <c r="E8" s="36">
        <v>0.46180555555555558</v>
      </c>
      <c r="F8" s="26" t="s">
        <v>24</v>
      </c>
      <c r="G8" s="26" t="s">
        <v>26</v>
      </c>
      <c r="H8" s="26" t="s">
        <v>26</v>
      </c>
      <c r="I8" s="30"/>
      <c r="J8" s="30"/>
      <c r="K8" s="30"/>
      <c r="L8" s="30"/>
      <c r="M8" s="30">
        <v>13.4</v>
      </c>
      <c r="N8" s="30">
        <v>3</v>
      </c>
      <c r="O8" s="30">
        <v>0</v>
      </c>
      <c r="P8" s="30">
        <v>100</v>
      </c>
      <c r="Q8" s="26" t="s">
        <v>37</v>
      </c>
      <c r="R8" s="26" t="s">
        <v>41</v>
      </c>
      <c r="S8" s="26" t="s">
        <v>48</v>
      </c>
      <c r="T8" s="26" t="s">
        <v>48</v>
      </c>
      <c r="U8" s="26" t="s">
        <v>47</v>
      </c>
      <c r="V8" s="26" t="s">
        <v>47</v>
      </c>
      <c r="W8" s="26" t="s">
        <v>46</v>
      </c>
      <c r="X8" s="26" t="s">
        <v>47</v>
      </c>
      <c r="Y8" s="26" t="s">
        <v>47</v>
      </c>
      <c r="Z8" s="26" t="s">
        <v>47</v>
      </c>
      <c r="AA8" s="26" t="s">
        <v>47</v>
      </c>
      <c r="AB8" s="27"/>
      <c r="AC8" s="27"/>
      <c r="AD8" s="27"/>
      <c r="AE8" s="27"/>
      <c r="AF8" s="27">
        <v>58</v>
      </c>
      <c r="AG8" s="45"/>
      <c r="AH8" s="45">
        <v>67</v>
      </c>
      <c r="AI8" s="27"/>
      <c r="AJ8" s="45">
        <v>5</v>
      </c>
      <c r="AK8" s="27">
        <v>1</v>
      </c>
      <c r="AL8" s="27">
        <v>1</v>
      </c>
      <c r="AM8" s="27"/>
      <c r="AN8" s="27"/>
      <c r="AO8" s="27"/>
      <c r="AP8" s="45">
        <v>7</v>
      </c>
      <c r="AQ8" s="27"/>
      <c r="AR8" s="45"/>
      <c r="AS8" s="45">
        <v>1</v>
      </c>
      <c r="AT8" s="45">
        <v>1</v>
      </c>
      <c r="AU8" s="27"/>
      <c r="AV8" s="45"/>
      <c r="AW8" s="27">
        <v>1</v>
      </c>
      <c r="AX8" s="47">
        <f>SUM(AB8:AW8)</f>
        <v>142</v>
      </c>
      <c r="AY8" s="48">
        <f>COUNT(AB8:AW8)</f>
        <v>9</v>
      </c>
      <c r="AZ8" s="51">
        <v>5.753521126760563</v>
      </c>
      <c r="BA8" s="51">
        <v>0.6109279792228548</v>
      </c>
      <c r="BB8" s="52">
        <v>1.4084507042253521E-2</v>
      </c>
      <c r="BC8" s="50">
        <v>0.88028169014084512</v>
      </c>
      <c r="BD8" s="50">
        <v>7.0422535211267607E-3</v>
      </c>
      <c r="BE8" s="52">
        <v>8.4507042253521125E-2</v>
      </c>
      <c r="BF8" s="50">
        <v>1.4084507042253521E-2</v>
      </c>
      <c r="BG8" s="50">
        <v>0</v>
      </c>
      <c r="BH8" s="50">
        <v>0</v>
      </c>
      <c r="BI8" s="24">
        <v>9.8000000000000004E-2</v>
      </c>
    </row>
    <row r="9" spans="1:61" ht="15.75" customHeight="1" x14ac:dyDescent="0.3">
      <c r="A9" s="26" t="s">
        <v>7</v>
      </c>
      <c r="B9" s="30">
        <v>45.091000000000001</v>
      </c>
      <c r="C9" s="30">
        <v>-78.432500000000005</v>
      </c>
      <c r="D9" s="33">
        <v>44457</v>
      </c>
      <c r="E9" s="36">
        <v>0.44444444444444442</v>
      </c>
      <c r="F9" s="26" t="s">
        <v>23</v>
      </c>
      <c r="G9" s="26" t="s">
        <v>23</v>
      </c>
      <c r="H9" s="26" t="s">
        <v>26</v>
      </c>
      <c r="I9" s="30"/>
      <c r="J9" s="30"/>
      <c r="K9" s="30"/>
      <c r="L9" s="30"/>
      <c r="M9" s="30">
        <v>7</v>
      </c>
      <c r="N9" s="30">
        <v>6</v>
      </c>
      <c r="O9" s="30">
        <v>6</v>
      </c>
      <c r="P9" s="30">
        <v>100</v>
      </c>
      <c r="Q9" s="26" t="s">
        <v>37</v>
      </c>
      <c r="R9" s="26" t="s">
        <v>40</v>
      </c>
      <c r="S9" s="26" t="s">
        <v>46</v>
      </c>
      <c r="T9" s="26" t="s">
        <v>46</v>
      </c>
      <c r="U9" s="26" t="s">
        <v>47</v>
      </c>
      <c r="V9" s="26" t="s">
        <v>47</v>
      </c>
      <c r="W9" s="26" t="s">
        <v>48</v>
      </c>
      <c r="X9" s="26" t="s">
        <v>47</v>
      </c>
      <c r="Y9" s="26" t="s">
        <v>47</v>
      </c>
      <c r="Z9" s="26" t="s">
        <v>47</v>
      </c>
      <c r="AA9" s="26" t="s">
        <v>47</v>
      </c>
      <c r="AB9" s="27">
        <v>1</v>
      </c>
      <c r="AC9" s="27"/>
      <c r="AD9" s="27"/>
      <c r="AE9" s="27"/>
      <c r="AF9" s="27">
        <v>96</v>
      </c>
      <c r="AG9" s="45">
        <v>1</v>
      </c>
      <c r="AH9" s="45">
        <v>2</v>
      </c>
      <c r="AI9" s="27"/>
      <c r="AJ9" s="27">
        <v>1</v>
      </c>
      <c r="AK9" s="27"/>
      <c r="AL9" s="27">
        <v>2</v>
      </c>
      <c r="AM9" s="27"/>
      <c r="AN9" s="27"/>
      <c r="AO9" s="27"/>
      <c r="AP9" s="27"/>
      <c r="AQ9" s="27"/>
      <c r="AR9" s="45">
        <v>1</v>
      </c>
      <c r="AS9" s="45"/>
      <c r="AT9" s="45">
        <v>3</v>
      </c>
      <c r="AU9" s="27"/>
      <c r="AV9" s="45"/>
      <c r="AW9" s="27">
        <v>9</v>
      </c>
      <c r="AX9" s="47">
        <f>SUM(AB9:AW9)</f>
        <v>116</v>
      </c>
      <c r="AY9" s="48">
        <f>COUNT(AB9:AW9)</f>
        <v>9</v>
      </c>
      <c r="AZ9" s="63">
        <v>7.6896551724137927</v>
      </c>
      <c r="BA9" s="63">
        <v>0.31019490254872562</v>
      </c>
      <c r="BB9" s="64">
        <v>0.10344827586206896</v>
      </c>
      <c r="BC9" s="65">
        <v>0.84482758620689657</v>
      </c>
      <c r="BD9" s="65">
        <v>8.6206896551724137E-3</v>
      </c>
      <c r="BE9" s="64">
        <v>8.6206896551724137E-3</v>
      </c>
      <c r="BF9" s="65">
        <v>1.7241379310344827E-2</v>
      </c>
      <c r="BG9" s="65">
        <v>8.6206896551724137E-3</v>
      </c>
      <c r="BH9" s="65">
        <v>8.6206896551724137E-3</v>
      </c>
      <c r="BI9" s="67">
        <v>3.5799999999999998E-2</v>
      </c>
    </row>
    <row r="10" spans="1:61" ht="15.75" customHeight="1" x14ac:dyDescent="0.3">
      <c r="A10" s="26" t="s">
        <v>8</v>
      </c>
      <c r="B10" s="30">
        <v>45.091000000000001</v>
      </c>
      <c r="C10" s="30">
        <v>-78.432500000000005</v>
      </c>
      <c r="D10" s="33">
        <v>44457</v>
      </c>
      <c r="E10" s="36">
        <v>0.46527777777777773</v>
      </c>
      <c r="F10" s="26" t="s">
        <v>23</v>
      </c>
      <c r="G10" s="26" t="s">
        <v>23</v>
      </c>
      <c r="H10" s="26" t="s">
        <v>26</v>
      </c>
      <c r="I10" s="30"/>
      <c r="J10" s="30"/>
      <c r="K10" s="30"/>
      <c r="L10" s="30"/>
      <c r="M10" s="30">
        <v>6.9</v>
      </c>
      <c r="N10" s="30">
        <v>6</v>
      </c>
      <c r="O10" s="30">
        <v>0</v>
      </c>
      <c r="P10" s="30">
        <v>100</v>
      </c>
      <c r="Q10" s="26" t="s">
        <v>37</v>
      </c>
      <c r="R10" s="26" t="s">
        <v>40</v>
      </c>
      <c r="S10" s="26" t="s">
        <v>46</v>
      </c>
      <c r="T10" s="26" t="s">
        <v>46</v>
      </c>
      <c r="U10" s="26" t="s">
        <v>47</v>
      </c>
      <c r="V10" s="26" t="s">
        <v>47</v>
      </c>
      <c r="W10" s="26" t="s">
        <v>48</v>
      </c>
      <c r="X10" s="26" t="s">
        <v>47</v>
      </c>
      <c r="Y10" s="26" t="s">
        <v>47</v>
      </c>
      <c r="Z10" s="26" t="s">
        <v>47</v>
      </c>
      <c r="AA10" s="26" t="s">
        <v>47</v>
      </c>
      <c r="AB10" s="27"/>
      <c r="AC10" s="27"/>
      <c r="AD10" s="27"/>
      <c r="AE10" s="27"/>
      <c r="AF10" s="27">
        <v>58</v>
      </c>
      <c r="AG10" s="27"/>
      <c r="AH10" s="45"/>
      <c r="AI10" s="27">
        <v>1</v>
      </c>
      <c r="AJ10" s="45"/>
      <c r="AK10" s="27">
        <v>1</v>
      </c>
      <c r="AL10" s="27">
        <v>3</v>
      </c>
      <c r="AM10" s="27"/>
      <c r="AN10" s="27"/>
      <c r="AO10" s="27"/>
      <c r="AP10" s="45"/>
      <c r="AQ10" s="27"/>
      <c r="AR10" s="45"/>
      <c r="AS10" s="45">
        <v>2</v>
      </c>
      <c r="AT10" s="45">
        <v>6</v>
      </c>
      <c r="AU10" s="27"/>
      <c r="AV10" s="45"/>
      <c r="AW10" s="27">
        <v>8</v>
      </c>
      <c r="AX10" s="47">
        <f>SUM(AB10:AW10)</f>
        <v>79</v>
      </c>
      <c r="AY10" s="48">
        <f>COUNT(AB10:AW10)</f>
        <v>7</v>
      </c>
      <c r="AZ10" s="62"/>
      <c r="BA10" s="63"/>
      <c r="BB10" s="64"/>
      <c r="BC10" s="65"/>
      <c r="BD10" s="65"/>
      <c r="BE10" s="64"/>
      <c r="BF10" s="65"/>
      <c r="BG10" s="65"/>
      <c r="BH10" s="65"/>
      <c r="BI10" s="67"/>
    </row>
    <row r="11" spans="1:61" ht="15.75" customHeight="1" x14ac:dyDescent="0.3">
      <c r="A11" s="26" t="s">
        <v>9</v>
      </c>
      <c r="B11" s="30">
        <v>45.171111000000003</v>
      </c>
      <c r="C11" s="30">
        <v>-78.710832999999994</v>
      </c>
      <c r="D11" s="33">
        <v>44457</v>
      </c>
      <c r="E11" s="37">
        <v>0.4548611111111111</v>
      </c>
      <c r="F11" s="26" t="s">
        <v>24</v>
      </c>
      <c r="G11" s="26" t="s">
        <v>26</v>
      </c>
      <c r="H11" s="26" t="s">
        <v>26</v>
      </c>
      <c r="I11" s="30"/>
      <c r="J11" s="30"/>
      <c r="K11" s="30"/>
      <c r="L11" s="30"/>
      <c r="M11" s="30">
        <v>7.2</v>
      </c>
      <c r="N11" s="30">
        <v>3</v>
      </c>
      <c r="O11" s="30">
        <v>0</v>
      </c>
      <c r="P11" s="30">
        <v>100</v>
      </c>
      <c r="Q11" s="26" t="s">
        <v>40</v>
      </c>
      <c r="R11" s="26" t="s">
        <v>44</v>
      </c>
      <c r="S11" s="26" t="s">
        <v>46</v>
      </c>
      <c r="T11" s="26" t="s">
        <v>47</v>
      </c>
      <c r="U11" s="26" t="s">
        <v>47</v>
      </c>
      <c r="V11" s="26" t="s">
        <v>46</v>
      </c>
      <c r="W11" s="26" t="s">
        <v>47</v>
      </c>
      <c r="X11" s="26" t="s">
        <v>47</v>
      </c>
      <c r="Y11" s="26" t="s">
        <v>47</v>
      </c>
      <c r="Z11" s="26" t="s">
        <v>47</v>
      </c>
      <c r="AA11" s="26" t="s">
        <v>46</v>
      </c>
      <c r="AB11" s="27"/>
      <c r="AC11" s="27">
        <v>10</v>
      </c>
      <c r="AD11" s="45"/>
      <c r="AE11" s="27"/>
      <c r="AF11" s="27">
        <v>47</v>
      </c>
      <c r="AG11" s="27">
        <v>3</v>
      </c>
      <c r="AH11" s="45">
        <v>26</v>
      </c>
      <c r="AI11" s="27"/>
      <c r="AJ11" s="45">
        <v>2</v>
      </c>
      <c r="AK11" s="45">
        <v>1</v>
      </c>
      <c r="AL11" s="27"/>
      <c r="AM11" s="27">
        <v>1</v>
      </c>
      <c r="AN11" s="27"/>
      <c r="AO11" s="27">
        <v>1</v>
      </c>
      <c r="AP11" s="27">
        <v>1</v>
      </c>
      <c r="AQ11" s="27"/>
      <c r="AR11" s="45">
        <v>1</v>
      </c>
      <c r="AS11" s="45"/>
      <c r="AT11" s="45"/>
      <c r="AU11" s="27">
        <v>3</v>
      </c>
      <c r="AV11" s="45"/>
      <c r="AW11" s="27">
        <v>5</v>
      </c>
      <c r="AX11" s="47">
        <f>SUM(AB11:AW11)</f>
        <v>101</v>
      </c>
      <c r="AY11" s="48">
        <f>COUNT(AB11:AW11)</f>
        <v>12</v>
      </c>
      <c r="AZ11" s="51">
        <v>6.3465346534653468</v>
      </c>
      <c r="BA11" s="51">
        <v>0.70930693069306927</v>
      </c>
      <c r="BB11" s="52">
        <v>7.9207920792079209E-2</v>
      </c>
      <c r="BC11" s="50">
        <v>0.72277227722772275</v>
      </c>
      <c r="BD11" s="50">
        <v>2.9702970297029702E-2</v>
      </c>
      <c r="BE11" s="52">
        <v>3.9603960396039604E-2</v>
      </c>
      <c r="BF11" s="50">
        <v>9.9009900990099011E-3</v>
      </c>
      <c r="BG11" s="50">
        <v>9.9009900990099015E-2</v>
      </c>
      <c r="BH11" s="50">
        <v>1.9801980198019802E-2</v>
      </c>
      <c r="BI11" s="24">
        <v>3.9E-2</v>
      </c>
    </row>
    <row r="12" spans="1:61" ht="15.75" customHeight="1" x14ac:dyDescent="0.3">
      <c r="A12" s="26" t="s">
        <v>10</v>
      </c>
      <c r="B12" s="30">
        <v>45.171111000000003</v>
      </c>
      <c r="C12" s="30">
        <v>-78.710832999999994</v>
      </c>
      <c r="D12" s="33">
        <v>44457</v>
      </c>
      <c r="E12" s="36">
        <v>0.4597222222222222</v>
      </c>
      <c r="F12" s="26" t="s">
        <v>24</v>
      </c>
      <c r="G12" s="26" t="s">
        <v>26</v>
      </c>
      <c r="H12" s="26" t="s">
        <v>26</v>
      </c>
      <c r="I12" s="30"/>
      <c r="J12" s="30"/>
      <c r="K12" s="30"/>
      <c r="L12" s="30"/>
      <c r="M12" s="30">
        <v>11.8</v>
      </c>
      <c r="N12" s="30">
        <v>3</v>
      </c>
      <c r="O12" s="30">
        <v>0</v>
      </c>
      <c r="P12" s="30">
        <v>100</v>
      </c>
      <c r="Q12" s="26" t="s">
        <v>40</v>
      </c>
      <c r="R12" s="26" t="s">
        <v>44</v>
      </c>
      <c r="S12" s="26" t="s">
        <v>46</v>
      </c>
      <c r="T12" s="26" t="s">
        <v>47</v>
      </c>
      <c r="U12" s="26" t="s">
        <v>47</v>
      </c>
      <c r="V12" s="26" t="s">
        <v>46</v>
      </c>
      <c r="W12" s="26" t="s">
        <v>47</v>
      </c>
      <c r="X12" s="26" t="s">
        <v>47</v>
      </c>
      <c r="Y12" s="26" t="s">
        <v>47</v>
      </c>
      <c r="Z12" s="26" t="s">
        <v>47</v>
      </c>
      <c r="AA12" s="26" t="s">
        <v>46</v>
      </c>
      <c r="AB12" s="27"/>
      <c r="AC12" s="27"/>
      <c r="AD12" s="27"/>
      <c r="AE12" s="27"/>
      <c r="AF12" s="27">
        <v>82</v>
      </c>
      <c r="AG12" s="45">
        <v>6</v>
      </c>
      <c r="AH12" s="45">
        <v>10</v>
      </c>
      <c r="AI12" s="45"/>
      <c r="AJ12" s="45">
        <v>4</v>
      </c>
      <c r="AK12" s="27">
        <v>1</v>
      </c>
      <c r="AL12" s="27">
        <v>1</v>
      </c>
      <c r="AM12" s="27"/>
      <c r="AN12" s="27"/>
      <c r="AO12" s="27">
        <v>1</v>
      </c>
      <c r="AP12" s="27">
        <v>1</v>
      </c>
      <c r="AQ12" s="27"/>
      <c r="AR12" s="27"/>
      <c r="AS12" s="45">
        <v>2</v>
      </c>
      <c r="AT12" s="45"/>
      <c r="AU12" s="27"/>
      <c r="AV12" s="45"/>
      <c r="AW12" s="27">
        <v>2</v>
      </c>
      <c r="AX12" s="47">
        <f>SUM(AB12:AW12)</f>
        <v>110</v>
      </c>
      <c r="AY12" s="48">
        <f>COUNT(AB12:AW12)</f>
        <v>10</v>
      </c>
      <c r="AZ12" s="51">
        <v>7.3818181818181818</v>
      </c>
      <c r="BA12" s="51">
        <v>0.43469557964970806</v>
      </c>
      <c r="BB12" s="52">
        <v>1.8181818181818181E-2</v>
      </c>
      <c r="BC12" s="50">
        <v>0.83636363636363631</v>
      </c>
      <c r="BD12" s="50">
        <v>7.2727272727272724E-2</v>
      </c>
      <c r="BE12" s="52">
        <v>4.5454545454545456E-2</v>
      </c>
      <c r="BF12" s="50">
        <v>1.8181818181818181E-2</v>
      </c>
      <c r="BG12" s="50">
        <v>0</v>
      </c>
      <c r="BH12" s="50">
        <v>9.0909090909090905E-3</v>
      </c>
      <c r="BI12" s="24">
        <v>6.3600000000000004E-2</v>
      </c>
    </row>
    <row r="13" spans="1:61" ht="15.75" customHeight="1" x14ac:dyDescent="0.3">
      <c r="A13" s="26" t="s">
        <v>11</v>
      </c>
      <c r="B13" s="30">
        <v>45.148333000000001</v>
      </c>
      <c r="C13" s="30">
        <v>-78.746943999999999</v>
      </c>
      <c r="D13" s="33">
        <v>44457</v>
      </c>
      <c r="E13" s="36">
        <v>0.4375</v>
      </c>
      <c r="F13" s="26" t="s">
        <v>24</v>
      </c>
      <c r="G13" s="26" t="s">
        <v>26</v>
      </c>
      <c r="H13" s="26" t="s">
        <v>26</v>
      </c>
      <c r="I13" s="30"/>
      <c r="J13" s="30"/>
      <c r="K13" s="30"/>
      <c r="L13" s="30"/>
      <c r="M13" s="30">
        <v>10</v>
      </c>
      <c r="N13" s="30">
        <v>3</v>
      </c>
      <c r="O13" s="30">
        <v>0</v>
      </c>
      <c r="P13" s="30">
        <v>100</v>
      </c>
      <c r="Q13" s="26" t="s">
        <v>99</v>
      </c>
      <c r="R13" s="26" t="s">
        <v>40</v>
      </c>
      <c r="S13" s="26" t="s">
        <v>46</v>
      </c>
      <c r="T13" s="26" t="s">
        <v>47</v>
      </c>
      <c r="U13" s="26" t="s">
        <v>47</v>
      </c>
      <c r="V13" s="26" t="s">
        <v>47</v>
      </c>
      <c r="W13" s="26" t="s">
        <v>46</v>
      </c>
      <c r="X13" s="26" t="s">
        <v>47</v>
      </c>
      <c r="Y13" s="26" t="s">
        <v>47</v>
      </c>
      <c r="Z13" s="26" t="s">
        <v>47</v>
      </c>
      <c r="AA13" s="26" t="s">
        <v>47</v>
      </c>
      <c r="AB13" s="27">
        <v>1</v>
      </c>
      <c r="AC13" s="27">
        <v>2</v>
      </c>
      <c r="AD13" s="27">
        <v>5</v>
      </c>
      <c r="AE13" s="27"/>
      <c r="AF13" s="27">
        <v>33</v>
      </c>
      <c r="AG13" s="45">
        <v>10</v>
      </c>
      <c r="AH13" s="45">
        <v>244</v>
      </c>
      <c r="AI13" s="27"/>
      <c r="AJ13" s="45"/>
      <c r="AK13" s="27">
        <v>4</v>
      </c>
      <c r="AL13" s="45">
        <v>19</v>
      </c>
      <c r="AM13" s="27"/>
      <c r="AN13" s="27"/>
      <c r="AO13" s="27"/>
      <c r="AP13" s="45">
        <v>14</v>
      </c>
      <c r="AQ13" s="27">
        <v>1</v>
      </c>
      <c r="AR13" s="45"/>
      <c r="AS13" s="27">
        <v>57</v>
      </c>
      <c r="AT13" s="45">
        <v>13</v>
      </c>
      <c r="AU13" s="27"/>
      <c r="AV13" s="45">
        <v>11</v>
      </c>
      <c r="AW13" s="27"/>
      <c r="AX13" s="47">
        <f>SUM(AB13:AW13)</f>
        <v>414</v>
      </c>
      <c r="AY13" s="48">
        <f>COUNT(AB13:AW13)</f>
        <v>13</v>
      </c>
      <c r="AZ13" s="51">
        <v>5.14975845410628</v>
      </c>
      <c r="BA13" s="51">
        <v>0.62303634300686617</v>
      </c>
      <c r="BB13" s="52">
        <v>5.7971014492753624E-2</v>
      </c>
      <c r="BC13" s="50">
        <v>0.66908212560386471</v>
      </c>
      <c r="BD13" s="50">
        <v>0.16183574879227053</v>
      </c>
      <c r="BE13" s="52">
        <v>3.3816425120772944E-2</v>
      </c>
      <c r="BF13" s="50">
        <v>5.5555555555555552E-2</v>
      </c>
      <c r="BG13" s="50">
        <v>1.932367149758454E-2</v>
      </c>
      <c r="BH13" s="50">
        <v>0</v>
      </c>
      <c r="BI13" s="24">
        <v>8.8999999999999996E-2</v>
      </c>
    </row>
    <row r="14" spans="1:61" ht="15.75" customHeight="1" x14ac:dyDescent="0.3">
      <c r="A14" s="27" t="s">
        <v>12</v>
      </c>
      <c r="B14" s="30">
        <v>45.148333000000001</v>
      </c>
      <c r="C14" s="30">
        <v>-78.746943999999999</v>
      </c>
      <c r="D14" s="34">
        <v>44457</v>
      </c>
      <c r="E14" s="38">
        <v>0.46180555555555558</v>
      </c>
      <c r="F14" s="27" t="s">
        <v>24</v>
      </c>
      <c r="G14" s="27" t="s">
        <v>26</v>
      </c>
      <c r="H14" s="27" t="s">
        <v>26</v>
      </c>
      <c r="I14" s="27"/>
      <c r="J14" s="27"/>
      <c r="K14" s="27"/>
      <c r="L14" s="27"/>
      <c r="M14" s="27">
        <v>10</v>
      </c>
      <c r="N14" s="27">
        <v>3</v>
      </c>
      <c r="O14" s="27">
        <v>0</v>
      </c>
      <c r="P14" s="27">
        <v>100</v>
      </c>
      <c r="Q14" s="27" t="s">
        <v>99</v>
      </c>
      <c r="R14" s="27" t="s">
        <v>40</v>
      </c>
      <c r="S14" s="27" t="s">
        <v>46</v>
      </c>
      <c r="T14" s="27" t="s">
        <v>47</v>
      </c>
      <c r="U14" s="27" t="s">
        <v>47</v>
      </c>
      <c r="V14" s="27" t="s">
        <v>47</v>
      </c>
      <c r="W14" s="27" t="s">
        <v>46</v>
      </c>
      <c r="X14" s="27" t="s">
        <v>47</v>
      </c>
      <c r="Y14" s="27" t="s">
        <v>47</v>
      </c>
      <c r="Z14" s="27" t="s">
        <v>47</v>
      </c>
      <c r="AA14" s="27" t="s">
        <v>47</v>
      </c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47">
        <f>SUM(AB14:AW14)</f>
        <v>0</v>
      </c>
      <c r="AY14" s="48">
        <f>COUNT(AB14:AW14)</f>
        <v>0</v>
      </c>
      <c r="AZ14" s="54" t="s">
        <v>89</v>
      </c>
      <c r="BA14" s="51"/>
      <c r="BB14" s="52"/>
      <c r="BC14" s="50"/>
      <c r="BD14" s="50"/>
      <c r="BE14" s="52"/>
      <c r="BF14" s="50"/>
      <c r="BG14" s="50"/>
      <c r="BH14" s="50"/>
      <c r="BI14" s="23"/>
    </row>
    <row r="15" spans="1:61" ht="15.75" customHeight="1" x14ac:dyDescent="0.3">
      <c r="A15" s="27" t="s">
        <v>13</v>
      </c>
      <c r="B15" s="27">
        <v>45.152777999999998</v>
      </c>
      <c r="C15" s="27">
        <v>-78.723611000000005</v>
      </c>
      <c r="D15" s="34">
        <v>44457</v>
      </c>
      <c r="E15" s="38">
        <v>0.4916666666666667</v>
      </c>
      <c r="F15" s="27" t="s">
        <v>23</v>
      </c>
      <c r="G15" s="27" t="s">
        <v>26</v>
      </c>
      <c r="H15" s="27" t="s">
        <v>22</v>
      </c>
      <c r="I15" s="27"/>
      <c r="J15" s="27"/>
      <c r="K15" s="27"/>
      <c r="L15" s="27"/>
      <c r="M15" s="27">
        <v>10</v>
      </c>
      <c r="N15" s="27">
        <v>3</v>
      </c>
      <c r="O15" s="27">
        <v>0</v>
      </c>
      <c r="P15" s="27">
        <v>60</v>
      </c>
      <c r="Q15" s="27" t="s">
        <v>40</v>
      </c>
      <c r="R15" s="27" t="s">
        <v>37</v>
      </c>
      <c r="S15" s="27" t="s">
        <v>46</v>
      </c>
      <c r="T15" s="27" t="s">
        <v>47</v>
      </c>
      <c r="U15" s="27" t="s">
        <v>46</v>
      </c>
      <c r="V15" s="27" t="s">
        <v>47</v>
      </c>
      <c r="W15" s="27" t="s">
        <v>46</v>
      </c>
      <c r="X15" s="27" t="s">
        <v>47</v>
      </c>
      <c r="Y15" s="27" t="s">
        <v>47</v>
      </c>
      <c r="Z15" s="27" t="s">
        <v>47</v>
      </c>
      <c r="AA15" s="27" t="s">
        <v>47</v>
      </c>
      <c r="AB15" s="27"/>
      <c r="AC15" s="27"/>
      <c r="AD15" s="27"/>
      <c r="AE15" s="27"/>
      <c r="AF15" s="27">
        <v>4</v>
      </c>
      <c r="AG15" s="27">
        <v>2</v>
      </c>
      <c r="AH15" s="27">
        <v>168</v>
      </c>
      <c r="AI15" s="27"/>
      <c r="AJ15" s="27">
        <v>5</v>
      </c>
      <c r="AK15" s="27"/>
      <c r="AL15" s="27"/>
      <c r="AM15" s="27"/>
      <c r="AN15" s="27"/>
      <c r="AO15" s="27">
        <v>2</v>
      </c>
      <c r="AP15" s="27">
        <v>10</v>
      </c>
      <c r="AQ15" s="27"/>
      <c r="AR15" s="27">
        <v>1</v>
      </c>
      <c r="AS15" s="27">
        <v>10</v>
      </c>
      <c r="AT15" s="27">
        <v>7</v>
      </c>
      <c r="AU15" s="27"/>
      <c r="AV15" s="27">
        <v>5</v>
      </c>
      <c r="AW15" s="27"/>
      <c r="AX15" s="47">
        <f>SUM(AB15:AW15)</f>
        <v>214</v>
      </c>
      <c r="AY15" s="48">
        <f>COUNT(AB15:AW15)</f>
        <v>10</v>
      </c>
      <c r="AZ15" s="51">
        <v>4.3878504672897201</v>
      </c>
      <c r="BA15" s="51">
        <v>0.37839498047474884</v>
      </c>
      <c r="BB15" s="52">
        <v>5.6074766355140186E-2</v>
      </c>
      <c r="BC15" s="50">
        <v>0.80373831775700932</v>
      </c>
      <c r="BD15" s="50">
        <v>5.6074766355140186E-2</v>
      </c>
      <c r="BE15" s="52">
        <v>7.0093457943925228E-2</v>
      </c>
      <c r="BF15" s="50">
        <v>0</v>
      </c>
      <c r="BG15" s="50">
        <v>0</v>
      </c>
      <c r="BH15" s="50">
        <v>1.4018691588785047E-2</v>
      </c>
      <c r="BI15" s="23">
        <v>7.0000000000000007E-2</v>
      </c>
    </row>
    <row r="16" spans="1:61" ht="15.75" customHeight="1" x14ac:dyDescent="0.3">
      <c r="A16" s="28" t="s">
        <v>14</v>
      </c>
      <c r="B16" s="27">
        <v>45.152777999999998</v>
      </c>
      <c r="C16" s="27">
        <v>-78.723611000000005</v>
      </c>
      <c r="D16" s="34">
        <v>44457</v>
      </c>
      <c r="E16" s="38">
        <v>0.49652777777777773</v>
      </c>
      <c r="F16" s="27" t="s">
        <v>23</v>
      </c>
      <c r="G16" s="27" t="s">
        <v>26</v>
      </c>
      <c r="H16" s="27" t="s">
        <v>22</v>
      </c>
      <c r="I16" s="27"/>
      <c r="J16" s="27"/>
      <c r="K16" s="27"/>
      <c r="L16" s="27"/>
      <c r="M16" s="27">
        <v>12</v>
      </c>
      <c r="N16" s="27">
        <v>3</v>
      </c>
      <c r="O16" s="27">
        <v>0</v>
      </c>
      <c r="P16" s="27">
        <v>65</v>
      </c>
      <c r="Q16" s="27" t="s">
        <v>40</v>
      </c>
      <c r="R16" s="27" t="s">
        <v>37</v>
      </c>
      <c r="S16" s="27" t="s">
        <v>46</v>
      </c>
      <c r="T16" s="27" t="s">
        <v>47</v>
      </c>
      <c r="U16" s="27" t="s">
        <v>46</v>
      </c>
      <c r="V16" s="27" t="s">
        <v>47</v>
      </c>
      <c r="W16" s="27" t="s">
        <v>46</v>
      </c>
      <c r="X16" s="27" t="s">
        <v>47</v>
      </c>
      <c r="Y16" s="27" t="s">
        <v>47</v>
      </c>
      <c r="Z16" s="27" t="s">
        <v>47</v>
      </c>
      <c r="AA16" s="27" t="s">
        <v>47</v>
      </c>
      <c r="AB16" s="27"/>
      <c r="AC16" s="27"/>
      <c r="AD16" s="27"/>
      <c r="AE16" s="27">
        <v>1</v>
      </c>
      <c r="AF16" s="27"/>
      <c r="AG16" s="27"/>
      <c r="AH16" s="27">
        <v>163</v>
      </c>
      <c r="AI16" s="27"/>
      <c r="AJ16" s="27">
        <v>6</v>
      </c>
      <c r="AK16" s="27">
        <v>1</v>
      </c>
      <c r="AL16" s="27"/>
      <c r="AM16" s="27"/>
      <c r="AN16" s="27"/>
      <c r="AO16" s="27">
        <v>2</v>
      </c>
      <c r="AP16" s="27">
        <v>1</v>
      </c>
      <c r="AQ16" s="27"/>
      <c r="AR16" s="27"/>
      <c r="AS16" s="27">
        <v>2</v>
      </c>
      <c r="AT16" s="27">
        <v>4</v>
      </c>
      <c r="AU16" s="27"/>
      <c r="AV16" s="27"/>
      <c r="AW16" s="27"/>
      <c r="AX16" s="47">
        <f>SUM(AB16:AW16)</f>
        <v>180</v>
      </c>
      <c r="AY16" s="48">
        <f>COUNT(AB16:AW16)</f>
        <v>8</v>
      </c>
      <c r="AZ16" s="51">
        <v>4.1500000000000004</v>
      </c>
      <c r="BA16" s="51">
        <v>0.17901924270639358</v>
      </c>
      <c r="BB16" s="52">
        <v>2.2222222222222223E-2</v>
      </c>
      <c r="BC16" s="50">
        <v>0.90555555555555556</v>
      </c>
      <c r="BD16" s="50">
        <v>1.1111111111111112E-2</v>
      </c>
      <c r="BE16" s="52">
        <v>3.888888888888889E-2</v>
      </c>
      <c r="BF16" s="50">
        <v>5.5555555555555558E-3</v>
      </c>
      <c r="BG16" s="50">
        <v>0</v>
      </c>
      <c r="BH16" s="50">
        <v>1.6666666666666666E-2</v>
      </c>
      <c r="BI16" s="23">
        <v>4.4400000000000002E-2</v>
      </c>
    </row>
    <row r="17" spans="1:61" ht="15.75" customHeight="1" x14ac:dyDescent="0.3">
      <c r="A17" s="29" t="s">
        <v>15</v>
      </c>
      <c r="B17" s="32">
        <v>45.102499999999999</v>
      </c>
      <c r="C17" s="27">
        <v>-78.440600000000003</v>
      </c>
      <c r="D17" s="34">
        <v>44457</v>
      </c>
      <c r="E17" s="38"/>
      <c r="F17" s="27"/>
      <c r="G17" s="27"/>
      <c r="H17" s="27"/>
      <c r="I17" s="27"/>
      <c r="J17" s="27"/>
      <c r="K17" s="27"/>
      <c r="L17" s="27"/>
      <c r="M17" s="27">
        <v>19.100000000000001</v>
      </c>
      <c r="N17" s="27">
        <v>3</v>
      </c>
      <c r="O17" s="27">
        <v>0</v>
      </c>
      <c r="P17" s="27">
        <v>100</v>
      </c>
      <c r="Q17" s="27"/>
      <c r="R17" s="27"/>
      <c r="S17" s="27" t="s">
        <v>48</v>
      </c>
      <c r="T17" s="27" t="s">
        <v>48</v>
      </c>
      <c r="U17" s="27" t="s">
        <v>47</v>
      </c>
      <c r="V17" s="27" t="s">
        <v>47</v>
      </c>
      <c r="W17" s="27" t="s">
        <v>47</v>
      </c>
      <c r="X17" s="27" t="s">
        <v>47</v>
      </c>
      <c r="Y17" s="27" t="s">
        <v>47</v>
      </c>
      <c r="Z17" s="27" t="s">
        <v>47</v>
      </c>
      <c r="AA17" s="27" t="s">
        <v>47</v>
      </c>
      <c r="AB17" s="27"/>
      <c r="AC17" s="27"/>
      <c r="AD17" s="27"/>
      <c r="AE17" s="27"/>
      <c r="AF17" s="27">
        <v>72</v>
      </c>
      <c r="AG17" s="27">
        <v>6</v>
      </c>
      <c r="AH17" s="27">
        <v>2</v>
      </c>
      <c r="AI17" s="27"/>
      <c r="AJ17" s="27">
        <v>1</v>
      </c>
      <c r="AK17" s="27">
        <v>12</v>
      </c>
      <c r="AL17" s="27"/>
      <c r="AM17" s="27"/>
      <c r="AN17" s="27">
        <v>4</v>
      </c>
      <c r="AO17" s="27">
        <v>4</v>
      </c>
      <c r="AP17" s="27">
        <v>2</v>
      </c>
      <c r="AQ17" s="27"/>
      <c r="AR17" s="27"/>
      <c r="AS17" s="27">
        <v>9</v>
      </c>
      <c r="AT17" s="27"/>
      <c r="AU17" s="27"/>
      <c r="AV17" s="27"/>
      <c r="AW17" s="27"/>
      <c r="AX17" s="47">
        <f>SUM(AB17:AW17)</f>
        <v>112</v>
      </c>
      <c r="AY17" s="48">
        <f>COUNT(AB17:AW17)</f>
        <v>9</v>
      </c>
      <c r="AZ17" s="51">
        <v>7.1785714285714288</v>
      </c>
      <c r="BA17" s="51">
        <v>0.56772844272844281</v>
      </c>
      <c r="BB17" s="52">
        <v>0</v>
      </c>
      <c r="BC17" s="50">
        <v>0.6607142857142857</v>
      </c>
      <c r="BD17" s="50">
        <v>0.13392857142857142</v>
      </c>
      <c r="BE17" s="52">
        <v>2.6785714285714284E-2</v>
      </c>
      <c r="BF17" s="50">
        <v>0.10714285714285714</v>
      </c>
      <c r="BG17" s="50">
        <v>0</v>
      </c>
      <c r="BH17" s="50">
        <v>7.1428571428571425E-2</v>
      </c>
      <c r="BI17" s="23">
        <v>0.13300000000000001</v>
      </c>
    </row>
    <row r="18" spans="1:61" ht="15.75" customHeight="1" x14ac:dyDescent="0.3">
      <c r="A18" s="29" t="s">
        <v>16</v>
      </c>
      <c r="B18" s="32">
        <v>45.102499999999999</v>
      </c>
      <c r="C18" s="27">
        <v>-78.440600000000003</v>
      </c>
      <c r="D18" s="34">
        <v>44457</v>
      </c>
      <c r="E18" s="38"/>
      <c r="F18" s="27"/>
      <c r="G18" s="27"/>
      <c r="H18" s="27"/>
      <c r="I18" s="27"/>
      <c r="J18" s="27"/>
      <c r="K18" s="27"/>
      <c r="L18" s="27"/>
      <c r="M18" s="27">
        <v>19.100000000000001</v>
      </c>
      <c r="N18" s="27">
        <v>3</v>
      </c>
      <c r="O18" s="27">
        <v>0</v>
      </c>
      <c r="P18" s="27">
        <v>100</v>
      </c>
      <c r="Q18" s="27"/>
      <c r="R18" s="27"/>
      <c r="S18" s="27" t="s">
        <v>48</v>
      </c>
      <c r="T18" s="27" t="s">
        <v>48</v>
      </c>
      <c r="U18" s="27" t="s">
        <v>47</v>
      </c>
      <c r="V18" s="27" t="s">
        <v>47</v>
      </c>
      <c r="W18" s="27" t="s">
        <v>47</v>
      </c>
      <c r="X18" s="27" t="s">
        <v>47</v>
      </c>
      <c r="Y18" s="27" t="s">
        <v>47</v>
      </c>
      <c r="Z18" s="27" t="s">
        <v>47</v>
      </c>
      <c r="AA18" s="27" t="s">
        <v>47</v>
      </c>
      <c r="AB18" s="27"/>
      <c r="AC18" s="27"/>
      <c r="AD18" s="27"/>
      <c r="AE18" s="27"/>
      <c r="AF18" s="27">
        <v>85</v>
      </c>
      <c r="AG18" s="27">
        <v>4</v>
      </c>
      <c r="AH18" s="27"/>
      <c r="AI18" s="27"/>
      <c r="AJ18" s="27"/>
      <c r="AK18" s="27">
        <v>10</v>
      </c>
      <c r="AL18" s="27">
        <v>2</v>
      </c>
      <c r="AM18" s="27">
        <v>1</v>
      </c>
      <c r="AN18" s="27"/>
      <c r="AO18" s="27"/>
      <c r="AP18" s="27"/>
      <c r="AQ18" s="27"/>
      <c r="AR18" s="27"/>
      <c r="AS18" s="27">
        <v>5</v>
      </c>
      <c r="AT18" s="27"/>
      <c r="AU18" s="27"/>
      <c r="AV18" s="27"/>
      <c r="AW18" s="27">
        <v>1</v>
      </c>
      <c r="AX18" s="47">
        <f>SUM(AB18:AW18)</f>
        <v>108</v>
      </c>
      <c r="AY18" s="48">
        <f>COUNT(AB18:AW18)</f>
        <v>7</v>
      </c>
      <c r="AZ18" s="51">
        <v>7.583333333333333</v>
      </c>
      <c r="BA18" s="51">
        <v>0.37140879196953969</v>
      </c>
      <c r="BB18" s="52">
        <v>9.2592592592592587E-3</v>
      </c>
      <c r="BC18" s="50">
        <v>0.78703703703703709</v>
      </c>
      <c r="BD18" s="50">
        <v>8.3333333333333329E-2</v>
      </c>
      <c r="BE18" s="52">
        <v>9.2592592592592587E-3</v>
      </c>
      <c r="BF18" s="50">
        <v>0.1111111111111111</v>
      </c>
      <c r="BG18" s="50">
        <v>0</v>
      </c>
      <c r="BH18" s="50">
        <v>0</v>
      </c>
      <c r="BI18" s="23">
        <v>0.111</v>
      </c>
    </row>
    <row r="19" spans="1:61" ht="15.75" customHeight="1" x14ac:dyDescent="0.25"/>
    <row r="20" spans="1:61" ht="15.75" customHeight="1" x14ac:dyDescent="0.25"/>
    <row r="21" spans="1:61" ht="15.75" customHeight="1" x14ac:dyDescent="0.25"/>
    <row r="22" spans="1:61" ht="15.75" customHeight="1" x14ac:dyDescent="0.25"/>
    <row r="23" spans="1:61" ht="15.75" customHeight="1" x14ac:dyDescent="0.25"/>
    <row r="24" spans="1:61" ht="15.75" customHeight="1" x14ac:dyDescent="0.25"/>
    <row r="25" spans="1:61" ht="15.75" customHeight="1" x14ac:dyDescent="0.25"/>
    <row r="26" spans="1:61" ht="15.75" customHeight="1" x14ac:dyDescent="0.25"/>
    <row r="27" spans="1:61" ht="15.75" customHeight="1" x14ac:dyDescent="0.25"/>
    <row r="28" spans="1:61" ht="15.75" customHeight="1" x14ac:dyDescent="0.25"/>
    <row r="29" spans="1:61" ht="15.75" customHeight="1" x14ac:dyDescent="0.25"/>
    <row r="30" spans="1:61" ht="15.75" customHeight="1" x14ac:dyDescent="0.25"/>
    <row r="31" spans="1:61" ht="15.75" customHeight="1" x14ac:dyDescent="0.25"/>
    <row r="32" spans="1:6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</sheetData>
  <pageMargins left="0.7" right="0.7" top="0.75" bottom="0.75" header="0" footer="0"/>
  <pageSetup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B924"/>
  <sheetViews>
    <sheetView tabSelected="1" zoomScale="53" zoomScaleNormal="53" workbookViewId="0">
      <pane ySplit="1" topLeftCell="A2" activePane="bottomLeft" state="frozen"/>
      <selection pane="bottomLeft" activeCell="R30" sqref="R30:R31"/>
    </sheetView>
  </sheetViews>
  <sheetFormatPr defaultColWidth="14.44140625" defaultRowHeight="15" customHeight="1" x14ac:dyDescent="0.25"/>
  <cols>
    <col min="1" max="3" width="14.44140625" customWidth="1"/>
  </cols>
  <sheetData>
    <row r="1" spans="1:54" ht="15.75" customHeight="1" x14ac:dyDescent="0.25">
      <c r="A1" s="53"/>
      <c r="B1" s="53"/>
      <c r="C1" s="53"/>
      <c r="D1" s="53"/>
      <c r="E1" s="53"/>
      <c r="F1" s="53"/>
      <c r="G1" s="53"/>
      <c r="H1" s="53"/>
      <c r="I1" s="53"/>
      <c r="J1" s="1"/>
    </row>
    <row r="2" spans="1:54" ht="15.75" customHeight="1" x14ac:dyDescent="0.25">
      <c r="A2" s="53"/>
      <c r="B2" s="53"/>
      <c r="C2" s="53"/>
      <c r="D2" s="53"/>
      <c r="E2" s="1"/>
      <c r="F2" s="1"/>
      <c r="G2" s="1"/>
      <c r="H2" s="1"/>
      <c r="I2" s="1"/>
      <c r="J2" s="1"/>
    </row>
    <row r="3" spans="1:54" ht="15.75" customHeight="1" x14ac:dyDescent="0.3">
      <c r="A3" s="2" t="s">
        <v>0</v>
      </c>
      <c r="B3" s="2" t="s">
        <v>18</v>
      </c>
      <c r="C3" s="2" t="s">
        <v>19</v>
      </c>
      <c r="D3" s="6" t="s">
        <v>20</v>
      </c>
      <c r="E3" s="2" t="s">
        <v>21</v>
      </c>
      <c r="F3" s="2" t="s">
        <v>25</v>
      </c>
      <c r="G3" s="2" t="s">
        <v>27</v>
      </c>
      <c r="H3" s="10" t="s">
        <v>120</v>
      </c>
      <c r="I3" s="11" t="s">
        <v>29</v>
      </c>
      <c r="J3" s="10" t="s">
        <v>121</v>
      </c>
      <c r="K3" s="11" t="s">
        <v>31</v>
      </c>
      <c r="L3" s="12" t="s">
        <v>32</v>
      </c>
      <c r="M3" s="12" t="s">
        <v>33</v>
      </c>
      <c r="N3" s="12" t="s">
        <v>34</v>
      </c>
      <c r="O3" s="12" t="s">
        <v>35</v>
      </c>
      <c r="P3" s="13" t="s">
        <v>36</v>
      </c>
      <c r="Q3" s="14" t="s">
        <v>42</v>
      </c>
      <c r="R3" s="13" t="s">
        <v>45</v>
      </c>
      <c r="S3" s="13" t="s">
        <v>49</v>
      </c>
      <c r="T3" s="13" t="s">
        <v>50</v>
      </c>
      <c r="U3" s="13" t="s">
        <v>52</v>
      </c>
      <c r="V3" s="13" t="s">
        <v>54</v>
      </c>
      <c r="W3" s="13" t="s">
        <v>56</v>
      </c>
      <c r="X3" s="13" t="s">
        <v>57</v>
      </c>
      <c r="Y3" s="13" t="s">
        <v>58</v>
      </c>
      <c r="Z3" s="13" t="s">
        <v>59</v>
      </c>
      <c r="AA3" s="15" t="s">
        <v>122</v>
      </c>
      <c r="AB3" s="15" t="s">
        <v>123</v>
      </c>
      <c r="AC3" s="15" t="s">
        <v>124</v>
      </c>
      <c r="AD3" s="15" t="s">
        <v>125</v>
      </c>
      <c r="AE3" s="15" t="s">
        <v>126</v>
      </c>
      <c r="AF3" s="15" t="s">
        <v>127</v>
      </c>
      <c r="AG3" s="15" t="s">
        <v>128</v>
      </c>
      <c r="AH3" s="15" t="s">
        <v>129</v>
      </c>
      <c r="AI3" s="15" t="s">
        <v>130</v>
      </c>
      <c r="AJ3" s="15" t="s">
        <v>131</v>
      </c>
      <c r="AK3" s="15" t="s">
        <v>132</v>
      </c>
      <c r="AL3" s="15" t="s">
        <v>133</v>
      </c>
      <c r="AM3" s="15" t="s">
        <v>134</v>
      </c>
      <c r="AN3" s="15" t="s">
        <v>135</v>
      </c>
      <c r="AO3" s="15" t="s">
        <v>136</v>
      </c>
      <c r="AP3" s="15" t="s">
        <v>137</v>
      </c>
      <c r="AQ3" s="15" t="s">
        <v>138</v>
      </c>
      <c r="AR3" s="19" t="s">
        <v>86</v>
      </c>
      <c r="AS3" s="19" t="s">
        <v>87</v>
      </c>
      <c r="AT3" s="22" t="s">
        <v>88</v>
      </c>
      <c r="AU3" s="22" t="s">
        <v>90</v>
      </c>
      <c r="AV3" s="22" t="s">
        <v>91</v>
      </c>
      <c r="AW3" s="22" t="s">
        <v>92</v>
      </c>
      <c r="AX3" s="22" t="s">
        <v>93</v>
      </c>
      <c r="AY3" s="22" t="s">
        <v>94</v>
      </c>
      <c r="AZ3" s="22" t="s">
        <v>95</v>
      </c>
      <c r="BA3" s="22" t="s">
        <v>96</v>
      </c>
      <c r="BB3" s="22" t="s">
        <v>97</v>
      </c>
    </row>
    <row r="4" spans="1:54" ht="15.75" customHeight="1" x14ac:dyDescent="0.3">
      <c r="A4" s="3" t="s">
        <v>5</v>
      </c>
      <c r="B4" s="5">
        <v>-78.71311</v>
      </c>
      <c r="C4" s="3" t="s">
        <v>104</v>
      </c>
      <c r="D4" s="7">
        <v>0.40694444444444444</v>
      </c>
      <c r="E4" s="3" t="s">
        <v>118</v>
      </c>
      <c r="F4" s="3" t="s">
        <v>118</v>
      </c>
      <c r="G4" s="3" t="s">
        <v>118</v>
      </c>
      <c r="H4" s="5">
        <v>16.5</v>
      </c>
      <c r="I4" s="5">
        <v>8.91</v>
      </c>
      <c r="J4" s="5">
        <v>17</v>
      </c>
      <c r="K4" s="5">
        <v>9.35</v>
      </c>
      <c r="L4" s="5">
        <v>16</v>
      </c>
      <c r="M4" s="5">
        <v>1</v>
      </c>
      <c r="N4" s="5">
        <v>24</v>
      </c>
      <c r="O4" s="5">
        <v>100</v>
      </c>
      <c r="P4" s="3" t="s">
        <v>41</v>
      </c>
      <c r="Q4" s="3" t="s">
        <v>37</v>
      </c>
      <c r="R4" s="3" t="s">
        <v>46</v>
      </c>
      <c r="S4" s="3" t="s">
        <v>48</v>
      </c>
      <c r="T4" s="3" t="s">
        <v>46</v>
      </c>
      <c r="U4" s="3" t="s">
        <v>47</v>
      </c>
      <c r="V4" s="3" t="s">
        <v>47</v>
      </c>
      <c r="W4" s="3" t="s">
        <v>47</v>
      </c>
      <c r="X4" s="3" t="s">
        <v>47</v>
      </c>
      <c r="Y4" s="3" t="s">
        <v>46</v>
      </c>
      <c r="Z4" s="3" t="s">
        <v>46</v>
      </c>
      <c r="AA4" s="16"/>
      <c r="AB4" s="16"/>
      <c r="AC4" s="16"/>
      <c r="AD4" s="17">
        <v>46</v>
      </c>
      <c r="AE4" s="16"/>
      <c r="AF4" s="17">
        <v>23</v>
      </c>
      <c r="AG4" s="3">
        <v>5</v>
      </c>
      <c r="AH4" s="3"/>
      <c r="AI4" s="3">
        <v>2</v>
      </c>
      <c r="AJ4" s="3">
        <v>1</v>
      </c>
      <c r="AK4" s="3"/>
      <c r="AL4" s="3"/>
      <c r="AM4" s="3">
        <v>12</v>
      </c>
      <c r="AN4" s="3"/>
      <c r="AO4" s="3"/>
      <c r="AP4" s="3">
        <v>12</v>
      </c>
      <c r="AQ4" s="3"/>
      <c r="AR4" s="20">
        <v>101</v>
      </c>
      <c r="AS4" s="20">
        <v>6</v>
      </c>
      <c r="AT4" s="4">
        <v>6.25</v>
      </c>
      <c r="AU4" s="4">
        <v>0.69</v>
      </c>
      <c r="AV4" s="23">
        <v>0.1188</v>
      </c>
      <c r="AW4" s="23">
        <v>0.73270000000000002</v>
      </c>
      <c r="AX4" s="23">
        <v>0</v>
      </c>
      <c r="AY4" s="23">
        <v>0.1386</v>
      </c>
      <c r="AZ4" s="23">
        <v>9.9000000000000008E-3</v>
      </c>
      <c r="BA4" s="23">
        <v>0</v>
      </c>
      <c r="BB4" s="23">
        <v>0</v>
      </c>
    </row>
    <row r="5" spans="1:54" ht="15.75" customHeight="1" x14ac:dyDescent="0.3">
      <c r="A5" s="3" t="s">
        <v>6</v>
      </c>
      <c r="B5" s="5">
        <v>-78.71311</v>
      </c>
      <c r="C5" s="3" t="s">
        <v>105</v>
      </c>
      <c r="D5" s="7">
        <v>0.4152777777777778</v>
      </c>
      <c r="E5" s="3" t="s">
        <v>118</v>
      </c>
      <c r="F5" s="3" t="s">
        <v>118</v>
      </c>
      <c r="G5" s="3" t="s">
        <v>118</v>
      </c>
      <c r="H5" s="5">
        <v>16.5</v>
      </c>
      <c r="I5" s="5">
        <v>8.91</v>
      </c>
      <c r="J5" s="5">
        <v>17</v>
      </c>
      <c r="K5" s="5">
        <v>9.35</v>
      </c>
      <c r="L5" s="5">
        <v>16.3</v>
      </c>
      <c r="M5" s="5">
        <v>1</v>
      </c>
      <c r="N5" s="5">
        <v>3</v>
      </c>
      <c r="O5" s="5">
        <v>100</v>
      </c>
      <c r="P5" s="3" t="s">
        <v>41</v>
      </c>
      <c r="Q5" s="3" t="s">
        <v>37</v>
      </c>
      <c r="R5" s="3" t="s">
        <v>46</v>
      </c>
      <c r="S5" s="3" t="s">
        <v>48</v>
      </c>
      <c r="T5" s="3" t="s">
        <v>46</v>
      </c>
      <c r="U5" s="3" t="s">
        <v>47</v>
      </c>
      <c r="V5" s="3" t="s">
        <v>47</v>
      </c>
      <c r="W5" s="3" t="s">
        <v>47</v>
      </c>
      <c r="X5" s="3" t="s">
        <v>47</v>
      </c>
      <c r="Y5" s="3" t="s">
        <v>46</v>
      </c>
      <c r="Z5" s="3" t="s">
        <v>46</v>
      </c>
      <c r="AA5" s="16"/>
      <c r="AB5" s="16"/>
      <c r="AC5" s="16"/>
      <c r="AD5" s="17">
        <v>56</v>
      </c>
      <c r="AE5" s="17">
        <v>1</v>
      </c>
      <c r="AF5" s="17">
        <v>23</v>
      </c>
      <c r="AG5" s="4">
        <v>2</v>
      </c>
      <c r="AH5" s="17"/>
      <c r="AI5" s="4">
        <v>1</v>
      </c>
      <c r="AJ5" s="4">
        <v>1</v>
      </c>
      <c r="AK5" s="4"/>
      <c r="AL5" s="4">
        <v>1</v>
      </c>
      <c r="AM5" s="17">
        <v>8</v>
      </c>
      <c r="AN5" s="17">
        <v>1</v>
      </c>
      <c r="AO5" s="4"/>
      <c r="AP5" s="4">
        <v>9</v>
      </c>
      <c r="AQ5" s="4"/>
      <c r="AR5" s="21">
        <v>103</v>
      </c>
      <c r="AS5" s="21">
        <v>9</v>
      </c>
      <c r="AT5" s="5">
        <v>6.52</v>
      </c>
      <c r="AU5" s="5">
        <v>0.64</v>
      </c>
      <c r="AV5" s="24">
        <v>8.7400000000000005E-2</v>
      </c>
      <c r="AW5" s="24">
        <v>0.78639999999999999</v>
      </c>
      <c r="AX5" s="24">
        <v>9.7000000000000003E-3</v>
      </c>
      <c r="AY5" s="24">
        <v>8.7400000000000005E-2</v>
      </c>
      <c r="AZ5" s="24">
        <v>9.7000000000000003E-3</v>
      </c>
      <c r="BA5" s="24">
        <v>0</v>
      </c>
      <c r="BB5" s="24">
        <v>1.9400000000000001E-2</v>
      </c>
    </row>
    <row r="6" spans="1:54" ht="15.75" customHeight="1" x14ac:dyDescent="0.3">
      <c r="A6" s="3" t="s">
        <v>3</v>
      </c>
      <c r="B6" s="5">
        <v>-78.712140000000005</v>
      </c>
      <c r="C6" s="3" t="s">
        <v>106</v>
      </c>
      <c r="D6" s="7">
        <v>0.46875</v>
      </c>
      <c r="E6" s="3" t="s">
        <v>100</v>
      </c>
      <c r="F6" s="3" t="s">
        <v>119</v>
      </c>
      <c r="G6" s="3" t="s">
        <v>100</v>
      </c>
      <c r="H6" s="5">
        <v>17</v>
      </c>
      <c r="I6" s="5">
        <v>8.8000000000000007</v>
      </c>
      <c r="J6" s="5">
        <v>16.5</v>
      </c>
      <c r="K6" s="5">
        <v>8.01</v>
      </c>
      <c r="L6" s="5">
        <v>31</v>
      </c>
      <c r="M6" s="5">
        <v>2</v>
      </c>
      <c r="N6" s="5">
        <v>3</v>
      </c>
      <c r="O6" s="5">
        <v>100</v>
      </c>
      <c r="P6" s="3" t="s">
        <v>37</v>
      </c>
      <c r="Q6" s="3" t="s">
        <v>41</v>
      </c>
      <c r="R6" s="3" t="s">
        <v>46</v>
      </c>
      <c r="S6" s="3" t="s">
        <v>46</v>
      </c>
      <c r="T6" s="3" t="s">
        <v>47</v>
      </c>
      <c r="U6" s="3" t="s">
        <v>47</v>
      </c>
      <c r="V6" s="3" t="s">
        <v>47</v>
      </c>
      <c r="W6" s="3" t="s">
        <v>47</v>
      </c>
      <c r="X6" s="3" t="s">
        <v>47</v>
      </c>
      <c r="Y6" s="3" t="s">
        <v>47</v>
      </c>
      <c r="Z6" s="3" t="s">
        <v>47</v>
      </c>
      <c r="AA6" s="4"/>
      <c r="AB6" s="4"/>
      <c r="AC6" s="4"/>
      <c r="AD6" s="18">
        <v>32</v>
      </c>
      <c r="AE6" s="16"/>
      <c r="AF6" s="17">
        <v>31</v>
      </c>
      <c r="AG6" s="4">
        <v>2</v>
      </c>
      <c r="AH6" s="17"/>
      <c r="AI6" s="17">
        <v>31</v>
      </c>
      <c r="AJ6" s="4">
        <v>1</v>
      </c>
      <c r="AK6" s="4"/>
      <c r="AL6" s="4">
        <v>1</v>
      </c>
      <c r="AM6" s="17">
        <v>1</v>
      </c>
      <c r="AN6" s="17"/>
      <c r="AO6" s="4"/>
      <c r="AP6" s="4">
        <v>6</v>
      </c>
      <c r="AQ6" s="4">
        <v>1</v>
      </c>
      <c r="AR6" s="21">
        <v>106</v>
      </c>
      <c r="AS6" s="21">
        <v>8</v>
      </c>
      <c r="AT6" s="5">
        <v>5.79</v>
      </c>
      <c r="AU6" s="5">
        <v>0.73</v>
      </c>
      <c r="AV6" s="24">
        <v>6.6000000000000003E-2</v>
      </c>
      <c r="AW6" s="24">
        <v>0.61319999999999997</v>
      </c>
      <c r="AX6" s="24">
        <v>0</v>
      </c>
      <c r="AY6" s="24">
        <v>0.3019</v>
      </c>
      <c r="AZ6" s="24">
        <v>9.4000000000000004E-3</v>
      </c>
      <c r="BA6" s="24">
        <v>0</v>
      </c>
      <c r="BB6" s="24">
        <v>9.4000000000000004E-3</v>
      </c>
    </row>
    <row r="7" spans="1:54" ht="15.75" customHeight="1" x14ac:dyDescent="0.3">
      <c r="A7" s="3" t="s">
        <v>4</v>
      </c>
      <c r="B7" s="5">
        <v>-78.712140000000005</v>
      </c>
      <c r="C7" s="3" t="s">
        <v>107</v>
      </c>
      <c r="D7" s="7">
        <v>0.48958333333333331</v>
      </c>
      <c r="E7" s="3" t="s">
        <v>100</v>
      </c>
      <c r="F7" s="3" t="s">
        <v>119</v>
      </c>
      <c r="G7" s="3" t="s">
        <v>100</v>
      </c>
      <c r="H7" s="5">
        <v>17</v>
      </c>
      <c r="I7" s="5">
        <v>8.8000000000000007</v>
      </c>
      <c r="J7" s="5">
        <v>16.5</v>
      </c>
      <c r="K7" s="5">
        <v>8.01</v>
      </c>
      <c r="L7" s="5">
        <v>15.3</v>
      </c>
      <c r="M7" s="5">
        <v>1</v>
      </c>
      <c r="N7" s="5">
        <v>0</v>
      </c>
      <c r="O7" s="5">
        <v>100</v>
      </c>
      <c r="P7" s="3" t="s">
        <v>37</v>
      </c>
      <c r="Q7" s="3" t="s">
        <v>41</v>
      </c>
      <c r="R7" s="3" t="s">
        <v>46</v>
      </c>
      <c r="S7" s="3" t="s">
        <v>46</v>
      </c>
      <c r="T7" s="3" t="s">
        <v>47</v>
      </c>
      <c r="U7" s="3" t="s">
        <v>47</v>
      </c>
      <c r="V7" s="3" t="s">
        <v>47</v>
      </c>
      <c r="W7" s="3" t="s">
        <v>47</v>
      </c>
      <c r="X7" s="3" t="s">
        <v>47</v>
      </c>
      <c r="Y7" s="3" t="s">
        <v>47</v>
      </c>
      <c r="Z7" s="3" t="s">
        <v>47</v>
      </c>
      <c r="AA7" s="4"/>
      <c r="AB7" s="4"/>
      <c r="AC7" s="4"/>
      <c r="AD7" s="17">
        <v>62</v>
      </c>
      <c r="AE7" s="16"/>
      <c r="AF7" s="17">
        <v>22</v>
      </c>
      <c r="AG7" s="4">
        <v>4</v>
      </c>
      <c r="AH7" s="17"/>
      <c r="AI7" s="4">
        <v>6</v>
      </c>
      <c r="AJ7" s="4">
        <v>1</v>
      </c>
      <c r="AK7" s="4">
        <v>2</v>
      </c>
      <c r="AL7" s="4"/>
      <c r="AM7" s="17">
        <v>1</v>
      </c>
      <c r="AN7" s="17"/>
      <c r="AO7" s="4"/>
      <c r="AP7" s="4">
        <v>8</v>
      </c>
      <c r="AQ7" s="4"/>
      <c r="AR7" s="21">
        <v>106</v>
      </c>
      <c r="AS7" s="21">
        <v>7</v>
      </c>
      <c r="AT7" s="5">
        <v>6.76</v>
      </c>
      <c r="AU7" s="5">
        <v>0.59</v>
      </c>
      <c r="AV7" s="24">
        <v>7.5499999999999998E-2</v>
      </c>
      <c r="AW7" s="24">
        <v>0.83020000000000005</v>
      </c>
      <c r="AX7" s="24">
        <v>0</v>
      </c>
      <c r="AY7" s="24">
        <v>6.6000000000000003E-2</v>
      </c>
      <c r="AZ7" s="24">
        <v>2.8299999999999999E-2</v>
      </c>
      <c r="BA7" s="24">
        <v>0</v>
      </c>
      <c r="BB7" s="24">
        <v>0</v>
      </c>
    </row>
    <row r="8" spans="1:54" ht="15.75" customHeight="1" x14ac:dyDescent="0.3">
      <c r="A8" s="3" t="s">
        <v>102</v>
      </c>
      <c r="B8" s="5">
        <v>-78.688869999999994</v>
      </c>
      <c r="C8" s="3" t="s">
        <v>108</v>
      </c>
      <c r="D8" s="7">
        <v>0.53472222222222221</v>
      </c>
      <c r="E8" s="3" t="s">
        <v>119</v>
      </c>
      <c r="F8" s="3" t="s">
        <v>119</v>
      </c>
      <c r="G8" s="3" t="s">
        <v>118</v>
      </c>
      <c r="H8" s="5">
        <v>19.100000000000001</v>
      </c>
      <c r="I8" s="5">
        <v>8.3000000000000007</v>
      </c>
      <c r="J8" s="5">
        <v>16.5</v>
      </c>
      <c r="K8" s="5">
        <v>7.6</v>
      </c>
      <c r="L8" s="5">
        <v>30</v>
      </c>
      <c r="M8" s="5">
        <v>1</v>
      </c>
      <c r="N8" s="5">
        <v>38</v>
      </c>
      <c r="O8" s="5">
        <v>65</v>
      </c>
      <c r="P8" s="3" t="s">
        <v>37</v>
      </c>
      <c r="Q8" s="3" t="s">
        <v>40</v>
      </c>
      <c r="R8" s="3" t="s">
        <v>46</v>
      </c>
      <c r="S8" s="3" t="s">
        <v>47</v>
      </c>
      <c r="T8" s="3" t="s">
        <v>47</v>
      </c>
      <c r="U8" s="3" t="s">
        <v>47</v>
      </c>
      <c r="V8" s="3" t="s">
        <v>47</v>
      </c>
      <c r="W8" s="3" t="s">
        <v>47</v>
      </c>
      <c r="X8" s="3" t="s">
        <v>47</v>
      </c>
      <c r="Y8" s="3" t="s">
        <v>47</v>
      </c>
      <c r="Z8" s="3" t="s">
        <v>47</v>
      </c>
      <c r="AA8" s="4"/>
      <c r="AB8" s="4"/>
      <c r="AC8" s="4"/>
      <c r="AD8" s="18">
        <v>10</v>
      </c>
      <c r="AE8" s="17">
        <v>3</v>
      </c>
      <c r="AF8" s="17">
        <v>55</v>
      </c>
      <c r="AG8" s="4"/>
      <c r="AH8" s="4"/>
      <c r="AI8" s="4">
        <v>13</v>
      </c>
      <c r="AJ8" s="4"/>
      <c r="AK8" s="4"/>
      <c r="AL8" s="4"/>
      <c r="AM8" s="17">
        <v>2</v>
      </c>
      <c r="AN8" s="17"/>
      <c r="AO8" s="4">
        <v>3</v>
      </c>
      <c r="AP8" s="4">
        <v>10</v>
      </c>
      <c r="AQ8" s="4">
        <v>1</v>
      </c>
      <c r="AR8" s="21">
        <v>97</v>
      </c>
      <c r="AS8" s="21">
        <v>8</v>
      </c>
      <c r="AT8" s="5">
        <v>5.15</v>
      </c>
      <c r="AU8" s="5">
        <v>0.64</v>
      </c>
      <c r="AV8" s="24">
        <v>0.1134</v>
      </c>
      <c r="AW8" s="24">
        <v>0.67010000000000003</v>
      </c>
      <c r="AX8" s="24">
        <v>6.1899999999999997E-2</v>
      </c>
      <c r="AY8" s="24">
        <v>0.15459999999999999</v>
      </c>
      <c r="AZ8" s="24">
        <v>0</v>
      </c>
      <c r="BA8" s="24">
        <v>0</v>
      </c>
      <c r="BB8" s="24">
        <v>0</v>
      </c>
    </row>
    <row r="9" spans="1:54" ht="15.75" customHeight="1" x14ac:dyDescent="0.3">
      <c r="A9" s="3" t="s">
        <v>103</v>
      </c>
      <c r="B9" s="5">
        <v>-78.688869999999994</v>
      </c>
      <c r="C9" s="3" t="s">
        <v>109</v>
      </c>
      <c r="D9" s="7">
        <v>0.55138888888888893</v>
      </c>
      <c r="E9" s="3" t="s">
        <v>119</v>
      </c>
      <c r="F9" s="3" t="s">
        <v>119</v>
      </c>
      <c r="G9" s="3" t="s">
        <v>118</v>
      </c>
      <c r="H9" s="5">
        <v>19.100000000000001</v>
      </c>
      <c r="I9" s="5">
        <v>8.3000000000000007</v>
      </c>
      <c r="J9" s="5">
        <v>16.5</v>
      </c>
      <c r="K9" s="5">
        <v>7.6</v>
      </c>
      <c r="L9" s="5">
        <v>29.8</v>
      </c>
      <c r="M9" s="5">
        <v>1</v>
      </c>
      <c r="N9" s="5">
        <v>29</v>
      </c>
      <c r="O9" s="5">
        <v>65</v>
      </c>
      <c r="P9" s="3" t="s">
        <v>37</v>
      </c>
      <c r="Q9" s="3" t="s">
        <v>40</v>
      </c>
      <c r="R9" s="3" t="s">
        <v>46</v>
      </c>
      <c r="S9" s="3" t="s">
        <v>47</v>
      </c>
      <c r="T9" s="3" t="s">
        <v>47</v>
      </c>
      <c r="U9" s="3" t="s">
        <v>47</v>
      </c>
      <c r="V9" s="3" t="s">
        <v>47</v>
      </c>
      <c r="W9" s="3" t="s">
        <v>47</v>
      </c>
      <c r="X9" s="3" t="s">
        <v>47</v>
      </c>
      <c r="Y9" s="3" t="s">
        <v>47</v>
      </c>
      <c r="Z9" s="3" t="s">
        <v>47</v>
      </c>
      <c r="AA9" s="4"/>
      <c r="AB9" s="4"/>
      <c r="AC9" s="4"/>
      <c r="AD9" s="17">
        <v>5</v>
      </c>
      <c r="AE9" s="16"/>
      <c r="AF9" s="17">
        <v>81</v>
      </c>
      <c r="AG9" s="4"/>
      <c r="AH9" s="4"/>
      <c r="AI9" s="4">
        <v>9</v>
      </c>
      <c r="AJ9" s="4">
        <v>3</v>
      </c>
      <c r="AK9" s="4">
        <v>1</v>
      </c>
      <c r="AL9" s="4"/>
      <c r="AM9" s="17">
        <v>1</v>
      </c>
      <c r="AN9" s="17"/>
      <c r="AO9" s="4"/>
      <c r="AP9" s="4">
        <v>18</v>
      </c>
      <c r="AQ9" s="4"/>
      <c r="AR9" s="21">
        <v>118</v>
      </c>
      <c r="AS9" s="21">
        <v>7</v>
      </c>
      <c r="AT9" s="5">
        <v>4.74</v>
      </c>
      <c r="AU9" s="5">
        <v>0.5</v>
      </c>
      <c r="AV9" s="24">
        <v>0.1525</v>
      </c>
      <c r="AW9" s="24">
        <v>0.7288</v>
      </c>
      <c r="AX9" s="24">
        <v>0</v>
      </c>
      <c r="AY9" s="24">
        <v>8.4699999999999998E-2</v>
      </c>
      <c r="AZ9" s="24">
        <v>3.39E-2</v>
      </c>
      <c r="BA9" s="24">
        <v>0</v>
      </c>
      <c r="BB9" s="24">
        <v>0</v>
      </c>
    </row>
    <row r="10" spans="1:54" ht="15.75" customHeight="1" x14ac:dyDescent="0.3">
      <c r="A10" s="3" t="s">
        <v>7</v>
      </c>
      <c r="B10" s="5">
        <v>-78.726759999999999</v>
      </c>
      <c r="C10" s="3" t="s">
        <v>110</v>
      </c>
      <c r="D10" s="7">
        <v>0.56944444444444442</v>
      </c>
      <c r="E10" s="3" t="s">
        <v>100</v>
      </c>
      <c r="F10" s="3" t="s">
        <v>119</v>
      </c>
      <c r="G10" s="3" t="s">
        <v>119</v>
      </c>
      <c r="H10" s="5">
        <v>18.100000000000001</v>
      </c>
      <c r="I10" s="5">
        <v>8.8000000000000007</v>
      </c>
      <c r="J10" s="5">
        <v>16.3</v>
      </c>
      <c r="K10" s="5">
        <v>7.55</v>
      </c>
      <c r="L10" s="5">
        <v>22</v>
      </c>
      <c r="M10" s="5">
        <v>1</v>
      </c>
      <c r="N10" s="5">
        <v>31</v>
      </c>
      <c r="O10" s="5">
        <v>100</v>
      </c>
      <c r="P10" s="3" t="s">
        <v>37</v>
      </c>
      <c r="Q10" s="3" t="s">
        <v>41</v>
      </c>
      <c r="R10" s="3" t="s">
        <v>47</v>
      </c>
      <c r="S10" s="3" t="s">
        <v>46</v>
      </c>
      <c r="T10" s="3" t="s">
        <v>47</v>
      </c>
      <c r="U10" s="3" t="s">
        <v>47</v>
      </c>
      <c r="V10" s="3" t="s">
        <v>46</v>
      </c>
      <c r="W10" s="3" t="s">
        <v>47</v>
      </c>
      <c r="X10" s="3" t="s">
        <v>47</v>
      </c>
      <c r="Y10" s="3" t="s">
        <v>47</v>
      </c>
      <c r="Z10" s="3" t="s">
        <v>47</v>
      </c>
      <c r="AA10" s="4"/>
      <c r="AB10" s="4"/>
      <c r="AC10" s="4"/>
      <c r="AD10" s="4">
        <v>57</v>
      </c>
      <c r="AE10" s="17"/>
      <c r="AF10" s="17">
        <v>8</v>
      </c>
      <c r="AG10" s="4">
        <v>1</v>
      </c>
      <c r="AH10" s="4"/>
      <c r="AI10" s="4">
        <v>10</v>
      </c>
      <c r="AJ10" s="4">
        <v>2</v>
      </c>
      <c r="AK10" s="4">
        <v>3</v>
      </c>
      <c r="AL10" s="4"/>
      <c r="AM10" s="17">
        <v>2</v>
      </c>
      <c r="AN10" s="17"/>
      <c r="AO10" s="4"/>
      <c r="AP10" s="4">
        <v>21</v>
      </c>
      <c r="AQ10" s="4"/>
      <c r="AR10" s="21">
        <v>104</v>
      </c>
      <c r="AS10" s="21">
        <v>7</v>
      </c>
      <c r="AT10" s="5">
        <v>6.95</v>
      </c>
      <c r="AU10" s="5">
        <v>0.65</v>
      </c>
      <c r="AV10" s="24">
        <v>0.2019</v>
      </c>
      <c r="AW10" s="24">
        <v>0.63460000000000005</v>
      </c>
      <c r="AX10" s="24">
        <v>0</v>
      </c>
      <c r="AY10" s="24">
        <v>0.1154</v>
      </c>
      <c r="AZ10" s="24">
        <v>4.8099999999999997E-2</v>
      </c>
      <c r="BA10" s="24">
        <v>0</v>
      </c>
      <c r="BB10" s="24">
        <v>0</v>
      </c>
    </row>
    <row r="11" spans="1:54" ht="15.75" customHeight="1" x14ac:dyDescent="0.3">
      <c r="A11" s="3" t="s">
        <v>8</v>
      </c>
      <c r="B11" s="5">
        <v>-78.726759999999999</v>
      </c>
      <c r="C11" s="3" t="s">
        <v>111</v>
      </c>
      <c r="D11" s="7">
        <v>0.58680555555555558</v>
      </c>
      <c r="E11" s="3" t="s">
        <v>100</v>
      </c>
      <c r="F11" s="3" t="s">
        <v>119</v>
      </c>
      <c r="G11" s="3" t="s">
        <v>119</v>
      </c>
      <c r="H11" s="5">
        <v>18.100000000000001</v>
      </c>
      <c r="I11" s="5">
        <v>8.8000000000000007</v>
      </c>
      <c r="J11" s="5">
        <v>16.3</v>
      </c>
      <c r="K11" s="5">
        <v>7.55</v>
      </c>
      <c r="L11" s="5">
        <v>20.399999999999999</v>
      </c>
      <c r="M11" s="5">
        <v>2</v>
      </c>
      <c r="N11" s="5">
        <v>13</v>
      </c>
      <c r="O11" s="5">
        <v>100</v>
      </c>
      <c r="P11" s="3" t="s">
        <v>37</v>
      </c>
      <c r="Q11" s="3" t="s">
        <v>41</v>
      </c>
      <c r="R11" s="3" t="s">
        <v>47</v>
      </c>
      <c r="S11" s="3" t="s">
        <v>46</v>
      </c>
      <c r="T11" s="3" t="s">
        <v>47</v>
      </c>
      <c r="U11" s="3" t="s">
        <v>47</v>
      </c>
      <c r="V11" s="3" t="s">
        <v>46</v>
      </c>
      <c r="W11" s="3" t="s">
        <v>47</v>
      </c>
      <c r="X11" s="3" t="s">
        <v>47</v>
      </c>
      <c r="Y11" s="3" t="s">
        <v>47</v>
      </c>
      <c r="Z11" s="3" t="s">
        <v>47</v>
      </c>
      <c r="AA11" s="4"/>
      <c r="AB11" s="4"/>
      <c r="AC11" s="4"/>
      <c r="AD11" s="4">
        <v>65</v>
      </c>
      <c r="AE11" s="4"/>
      <c r="AF11" s="17">
        <v>7</v>
      </c>
      <c r="AG11" s="4">
        <v>2</v>
      </c>
      <c r="AH11" s="4"/>
      <c r="AI11" s="4">
        <v>7</v>
      </c>
      <c r="AJ11" s="4">
        <v>4</v>
      </c>
      <c r="AK11" s="4">
        <v>2</v>
      </c>
      <c r="AL11" s="4"/>
      <c r="AM11" s="17">
        <v>1</v>
      </c>
      <c r="AN11" s="17"/>
      <c r="AO11" s="4"/>
      <c r="AP11" s="4">
        <v>18</v>
      </c>
      <c r="AQ11" s="4">
        <v>1</v>
      </c>
      <c r="AR11" s="21">
        <v>107</v>
      </c>
      <c r="AS11" s="21">
        <v>8</v>
      </c>
      <c r="AT11" s="5">
        <v>7.09</v>
      </c>
      <c r="AU11" s="5">
        <v>0.59</v>
      </c>
      <c r="AV11" s="24">
        <v>0.17760000000000001</v>
      </c>
      <c r="AW11" s="24">
        <v>0.69159999999999999</v>
      </c>
      <c r="AX11" s="24">
        <v>0</v>
      </c>
      <c r="AY11" s="24">
        <v>7.4800000000000005E-2</v>
      </c>
      <c r="AZ11" s="24">
        <v>5.6099999999999997E-2</v>
      </c>
      <c r="BA11" s="24">
        <v>0</v>
      </c>
      <c r="BB11" s="24">
        <v>0</v>
      </c>
    </row>
    <row r="12" spans="1:54" ht="15.75" customHeight="1" x14ac:dyDescent="0.3">
      <c r="A12" s="3" t="s">
        <v>11</v>
      </c>
      <c r="B12" s="5">
        <v>-78.747240000000005</v>
      </c>
      <c r="C12" s="3" t="s">
        <v>112</v>
      </c>
      <c r="D12" s="8">
        <v>0.40138888888888891</v>
      </c>
      <c r="E12" s="3" t="s">
        <v>100</v>
      </c>
      <c r="F12" s="3" t="s">
        <v>100</v>
      </c>
      <c r="G12" s="3" t="s">
        <v>118</v>
      </c>
      <c r="H12" s="5">
        <v>17.2</v>
      </c>
      <c r="I12" s="5">
        <v>9.65</v>
      </c>
      <c r="J12" s="5">
        <v>19.899999999999999</v>
      </c>
      <c r="K12" s="5">
        <v>8.1300000000000008</v>
      </c>
      <c r="L12" s="5">
        <v>21.7</v>
      </c>
      <c r="M12" s="5">
        <v>2</v>
      </c>
      <c r="N12" s="5">
        <v>58</v>
      </c>
      <c r="O12" s="5">
        <v>100</v>
      </c>
      <c r="P12" s="3" t="s">
        <v>41</v>
      </c>
      <c r="Q12" s="3" t="s">
        <v>43</v>
      </c>
      <c r="R12" s="3" t="s">
        <v>47</v>
      </c>
      <c r="S12" s="3" t="s">
        <v>47</v>
      </c>
      <c r="T12" s="3" t="s">
        <v>47</v>
      </c>
      <c r="U12" s="3" t="s">
        <v>47</v>
      </c>
      <c r="V12" s="3" t="s">
        <v>46</v>
      </c>
      <c r="W12" s="3" t="s">
        <v>47</v>
      </c>
      <c r="X12" s="3" t="s">
        <v>47</v>
      </c>
      <c r="Y12" s="3" t="s">
        <v>47</v>
      </c>
      <c r="Z12" s="3" t="s">
        <v>46</v>
      </c>
      <c r="AA12" s="17">
        <v>1</v>
      </c>
      <c r="AB12" s="17">
        <v>6</v>
      </c>
      <c r="AC12" s="16"/>
      <c r="AD12" s="17">
        <v>4</v>
      </c>
      <c r="AE12" s="16"/>
      <c r="AF12" s="17">
        <v>62</v>
      </c>
      <c r="AG12" s="4"/>
      <c r="AH12" s="4"/>
      <c r="AI12" s="4">
        <v>12</v>
      </c>
      <c r="AJ12" s="4">
        <v>1</v>
      </c>
      <c r="AK12" s="4"/>
      <c r="AL12" s="4">
        <v>1</v>
      </c>
      <c r="AM12" s="17">
        <v>4</v>
      </c>
      <c r="AN12" s="17"/>
      <c r="AO12" s="4"/>
      <c r="AP12" s="4">
        <v>10</v>
      </c>
      <c r="AQ12" s="4"/>
      <c r="AR12" s="21">
        <v>100</v>
      </c>
      <c r="AS12" s="21">
        <v>9</v>
      </c>
      <c r="AT12" s="5">
        <v>4.8899999999999997</v>
      </c>
      <c r="AU12" s="5">
        <v>0.59</v>
      </c>
      <c r="AV12" s="24">
        <v>0.1</v>
      </c>
      <c r="AW12" s="24">
        <v>0.66</v>
      </c>
      <c r="AX12" s="24">
        <v>0</v>
      </c>
      <c r="AY12" s="24">
        <v>0.16</v>
      </c>
      <c r="AZ12" s="24">
        <v>0.01</v>
      </c>
      <c r="BA12" s="24">
        <v>0.06</v>
      </c>
      <c r="BB12" s="24">
        <v>0.02</v>
      </c>
    </row>
    <row r="13" spans="1:54" ht="15.75" customHeight="1" x14ac:dyDescent="0.3">
      <c r="A13" s="3" t="s">
        <v>12</v>
      </c>
      <c r="B13" s="5">
        <v>-78.747240000000005</v>
      </c>
      <c r="C13" s="3" t="s">
        <v>113</v>
      </c>
      <c r="D13" s="7">
        <v>0.41944444444444445</v>
      </c>
      <c r="E13" s="3" t="s">
        <v>100</v>
      </c>
      <c r="F13" s="3" t="s">
        <v>100</v>
      </c>
      <c r="G13" s="3" t="s">
        <v>118</v>
      </c>
      <c r="H13" s="5">
        <v>17.2</v>
      </c>
      <c r="I13" s="5">
        <v>9.65</v>
      </c>
      <c r="J13" s="5">
        <v>19.899999999999999</v>
      </c>
      <c r="K13" s="5">
        <v>8.1300000000000008</v>
      </c>
      <c r="L13" s="5">
        <v>19.2</v>
      </c>
      <c r="M13" s="5">
        <v>2</v>
      </c>
      <c r="N13" s="5">
        <v>30</v>
      </c>
      <c r="O13" s="5">
        <v>100</v>
      </c>
      <c r="P13" s="3" t="s">
        <v>41</v>
      </c>
      <c r="Q13" s="3" t="s">
        <v>43</v>
      </c>
      <c r="R13" s="3" t="s">
        <v>47</v>
      </c>
      <c r="S13" s="3" t="s">
        <v>47</v>
      </c>
      <c r="T13" s="3" t="s">
        <v>47</v>
      </c>
      <c r="U13" s="3" t="s">
        <v>47</v>
      </c>
      <c r="V13" s="3" t="s">
        <v>46</v>
      </c>
      <c r="W13" s="3" t="s">
        <v>47</v>
      </c>
      <c r="X13" s="3" t="s">
        <v>47</v>
      </c>
      <c r="Y13" s="3" t="s">
        <v>47</v>
      </c>
      <c r="Z13" s="3" t="s">
        <v>46</v>
      </c>
      <c r="AA13" s="16"/>
      <c r="AB13" s="17">
        <v>4</v>
      </c>
      <c r="AC13" s="16"/>
      <c r="AD13" s="17">
        <v>3</v>
      </c>
      <c r="AE13" s="16"/>
      <c r="AF13" s="17">
        <v>77</v>
      </c>
      <c r="AG13" s="4"/>
      <c r="AH13" s="17">
        <v>1</v>
      </c>
      <c r="AI13" s="4">
        <v>7</v>
      </c>
      <c r="AJ13" s="4"/>
      <c r="AK13" s="4"/>
      <c r="AL13" s="4"/>
      <c r="AM13" s="4">
        <v>4</v>
      </c>
      <c r="AN13" s="17"/>
      <c r="AO13" s="4"/>
      <c r="AP13" s="4">
        <v>16</v>
      </c>
      <c r="AQ13" s="4"/>
      <c r="AR13" s="21">
        <v>112</v>
      </c>
      <c r="AS13" s="21">
        <v>6</v>
      </c>
      <c r="AT13" s="5">
        <v>4.74</v>
      </c>
      <c r="AU13" s="5">
        <v>0.49</v>
      </c>
      <c r="AV13" s="24">
        <v>0.1429</v>
      </c>
      <c r="AW13" s="24">
        <v>0.72319999999999995</v>
      </c>
      <c r="AX13" s="24">
        <v>0</v>
      </c>
      <c r="AY13" s="24">
        <v>9.8199999999999996E-2</v>
      </c>
      <c r="AZ13" s="24">
        <v>0</v>
      </c>
      <c r="BA13" s="24">
        <v>3.5700000000000003E-2</v>
      </c>
      <c r="BB13" s="24">
        <v>0</v>
      </c>
    </row>
    <row r="14" spans="1:54" ht="15.75" customHeight="1" x14ac:dyDescent="0.3">
      <c r="A14" s="3" t="s">
        <v>13</v>
      </c>
      <c r="B14" s="5">
        <v>-78.76097</v>
      </c>
      <c r="C14" s="3" t="s">
        <v>114</v>
      </c>
      <c r="D14" s="7">
        <v>0.43888888888888888</v>
      </c>
      <c r="E14" s="3" t="s">
        <v>100</v>
      </c>
      <c r="F14" s="3" t="s">
        <v>118</v>
      </c>
      <c r="G14" s="3" t="s">
        <v>118</v>
      </c>
      <c r="H14" s="5">
        <v>18.100000000000001</v>
      </c>
      <c r="I14" s="5">
        <v>7.45</v>
      </c>
      <c r="J14" s="5">
        <v>59.2</v>
      </c>
      <c r="K14" s="5">
        <v>7.3</v>
      </c>
      <c r="L14" s="5">
        <v>19.3</v>
      </c>
      <c r="M14" s="5">
        <v>2</v>
      </c>
      <c r="N14" s="5">
        <v>24</v>
      </c>
      <c r="O14" s="5">
        <v>100</v>
      </c>
      <c r="P14" s="3" t="s">
        <v>40</v>
      </c>
      <c r="Q14" s="3" t="s">
        <v>37</v>
      </c>
      <c r="R14" s="3" t="s">
        <v>48</v>
      </c>
      <c r="S14" s="3" t="s">
        <v>46</v>
      </c>
      <c r="T14" s="3" t="s">
        <v>47</v>
      </c>
      <c r="U14" s="3" t="s">
        <v>47</v>
      </c>
      <c r="V14" s="3" t="s">
        <v>46</v>
      </c>
      <c r="W14" s="3" t="s">
        <v>47</v>
      </c>
      <c r="X14" s="3" t="s">
        <v>47</v>
      </c>
      <c r="Y14" s="3" t="s">
        <v>47</v>
      </c>
      <c r="Z14" s="3" t="s">
        <v>46</v>
      </c>
      <c r="AA14" s="4"/>
      <c r="AB14" s="4">
        <v>1</v>
      </c>
      <c r="AC14" s="4"/>
      <c r="AD14" s="4"/>
      <c r="AE14" s="17"/>
      <c r="AF14" s="17">
        <v>25</v>
      </c>
      <c r="AG14" s="4"/>
      <c r="AH14" s="4"/>
      <c r="AI14" s="17">
        <v>45</v>
      </c>
      <c r="AJ14" s="4"/>
      <c r="AK14" s="4"/>
      <c r="AL14" s="4"/>
      <c r="AM14" s="17">
        <v>2</v>
      </c>
      <c r="AN14" s="17"/>
      <c r="AO14" s="4">
        <v>1</v>
      </c>
      <c r="AP14" s="4">
        <v>22</v>
      </c>
      <c r="AQ14" s="4">
        <v>4</v>
      </c>
      <c r="AR14" s="21">
        <v>100</v>
      </c>
      <c r="AS14" s="21">
        <v>7</v>
      </c>
      <c r="AT14" s="5">
        <v>5.2</v>
      </c>
      <c r="AU14" s="5">
        <v>0.69</v>
      </c>
      <c r="AV14" s="24">
        <v>0.26</v>
      </c>
      <c r="AW14" s="24">
        <v>0.25</v>
      </c>
      <c r="AX14" s="24">
        <v>0.01</v>
      </c>
      <c r="AY14" s="24">
        <v>0.47</v>
      </c>
      <c r="AZ14" s="24">
        <v>0</v>
      </c>
      <c r="BA14" s="24">
        <v>0.01</v>
      </c>
      <c r="BB14" s="24">
        <v>0</v>
      </c>
    </row>
    <row r="15" spans="1:54" ht="15.75" customHeight="1" x14ac:dyDescent="0.25">
      <c r="A15" s="4" t="s">
        <v>14</v>
      </c>
      <c r="B15" s="4">
        <v>-78.76097</v>
      </c>
      <c r="C15" s="4" t="s">
        <v>115</v>
      </c>
      <c r="D15" s="9">
        <v>0.46458333333333335</v>
      </c>
      <c r="E15" s="4" t="s">
        <v>100</v>
      </c>
      <c r="F15" s="4" t="s">
        <v>118</v>
      </c>
      <c r="G15" s="4" t="s">
        <v>118</v>
      </c>
      <c r="H15" s="4">
        <v>18.100000000000001</v>
      </c>
      <c r="I15" s="4">
        <v>7.45</v>
      </c>
      <c r="J15" s="4">
        <v>59.2</v>
      </c>
      <c r="K15" s="4">
        <v>7.3</v>
      </c>
      <c r="L15" s="4">
        <v>18.100000000000001</v>
      </c>
      <c r="M15" s="4">
        <v>2</v>
      </c>
      <c r="N15" s="4">
        <v>1</v>
      </c>
      <c r="O15" s="4">
        <v>100</v>
      </c>
      <c r="P15" s="4" t="s">
        <v>40</v>
      </c>
      <c r="Q15" s="4" t="s">
        <v>37</v>
      </c>
      <c r="R15" s="4" t="s">
        <v>48</v>
      </c>
      <c r="S15" s="4" t="s">
        <v>46</v>
      </c>
      <c r="T15" s="4" t="s">
        <v>47</v>
      </c>
      <c r="U15" s="4" t="s">
        <v>47</v>
      </c>
      <c r="V15" s="4" t="s">
        <v>46</v>
      </c>
      <c r="W15" s="4" t="s">
        <v>47</v>
      </c>
      <c r="X15" s="4" t="s">
        <v>47</v>
      </c>
      <c r="Y15" s="4" t="s">
        <v>47</v>
      </c>
      <c r="Z15" s="4" t="s">
        <v>46</v>
      </c>
      <c r="AA15" s="4"/>
      <c r="AB15" s="4">
        <v>2</v>
      </c>
      <c r="AC15" s="4"/>
      <c r="AD15" s="4"/>
      <c r="AE15" s="4">
        <v>1</v>
      </c>
      <c r="AF15" s="4">
        <v>25</v>
      </c>
      <c r="AG15" s="4"/>
      <c r="AH15" s="4"/>
      <c r="AI15" s="4">
        <v>45</v>
      </c>
      <c r="AJ15" s="4">
        <v>1</v>
      </c>
      <c r="AK15" s="4">
        <v>1</v>
      </c>
      <c r="AL15" s="4"/>
      <c r="AM15" s="4">
        <v>3</v>
      </c>
      <c r="AN15" s="4">
        <v>1</v>
      </c>
      <c r="AO15" s="4">
        <v>3</v>
      </c>
      <c r="AP15" s="4">
        <v>18</v>
      </c>
      <c r="AQ15" s="4">
        <v>1</v>
      </c>
      <c r="AR15" s="20">
        <v>101</v>
      </c>
      <c r="AS15" s="20">
        <v>10</v>
      </c>
      <c r="AT15" s="4">
        <v>5.19</v>
      </c>
      <c r="AU15" s="4">
        <v>0.71</v>
      </c>
      <c r="AV15" s="23">
        <v>0.18809999999999999</v>
      </c>
      <c r="AW15" s="23">
        <v>0.2475</v>
      </c>
      <c r="AX15" s="23">
        <v>3.9600000000000003E-2</v>
      </c>
      <c r="AY15" s="23">
        <v>0.47520000000000001</v>
      </c>
      <c r="AZ15" s="23">
        <v>1.9800000000000002E-2</v>
      </c>
      <c r="BA15" s="23">
        <v>1.9800000000000002E-2</v>
      </c>
      <c r="BB15" s="23">
        <v>9.9000000000000008E-3</v>
      </c>
    </row>
    <row r="16" spans="1:54" ht="15.75" customHeight="1" x14ac:dyDescent="0.25">
      <c r="A16" s="4" t="s">
        <v>15</v>
      </c>
      <c r="B16" s="4">
        <v>-78.747010000000003</v>
      </c>
      <c r="C16" s="4" t="s">
        <v>116</v>
      </c>
      <c r="D16" s="9">
        <v>0.51597222222222228</v>
      </c>
      <c r="E16" s="4" t="s">
        <v>100</v>
      </c>
      <c r="F16" s="4" t="s">
        <v>100</v>
      </c>
      <c r="G16" s="4" t="s">
        <v>118</v>
      </c>
      <c r="H16" s="4">
        <v>18</v>
      </c>
      <c r="I16" s="4">
        <v>8.65</v>
      </c>
      <c r="J16" s="4">
        <v>18.399999999999999</v>
      </c>
      <c r="K16" s="4">
        <v>7.6</v>
      </c>
      <c r="L16" s="4">
        <v>13.4</v>
      </c>
      <c r="M16" s="4">
        <v>1</v>
      </c>
      <c r="N16" s="4">
        <v>37</v>
      </c>
      <c r="O16" s="4">
        <v>100</v>
      </c>
      <c r="P16" s="4" t="s">
        <v>40</v>
      </c>
      <c r="Q16" s="4" t="s">
        <v>37</v>
      </c>
      <c r="R16" s="4" t="s">
        <v>47</v>
      </c>
      <c r="S16" s="4" t="s">
        <v>47</v>
      </c>
      <c r="T16" s="4" t="s">
        <v>47</v>
      </c>
      <c r="U16" s="4" t="s">
        <v>47</v>
      </c>
      <c r="V16" s="4" t="s">
        <v>46</v>
      </c>
      <c r="W16" s="4" t="s">
        <v>47</v>
      </c>
      <c r="X16" s="4" t="s">
        <v>47</v>
      </c>
      <c r="Y16" s="4" t="s">
        <v>47</v>
      </c>
      <c r="Z16" s="4" t="s">
        <v>47</v>
      </c>
      <c r="AA16" s="4"/>
      <c r="AB16" s="4">
        <v>2</v>
      </c>
      <c r="AC16" s="4"/>
      <c r="AD16" s="4">
        <v>17</v>
      </c>
      <c r="AE16" s="4">
        <v>4</v>
      </c>
      <c r="AF16" s="4">
        <v>5</v>
      </c>
      <c r="AG16" s="4"/>
      <c r="AH16" s="4"/>
      <c r="AI16" s="4"/>
      <c r="AJ16" s="4"/>
      <c r="AK16" s="4"/>
      <c r="AL16" s="4">
        <v>1</v>
      </c>
      <c r="AM16" s="4"/>
      <c r="AN16" s="4"/>
      <c r="AO16" s="4">
        <v>1</v>
      </c>
      <c r="AP16" s="4">
        <v>1</v>
      </c>
      <c r="AQ16" s="4">
        <v>4</v>
      </c>
      <c r="AR16" s="20">
        <v>35</v>
      </c>
      <c r="AS16" s="20">
        <f>COUNTA(AA16:AQ16)</f>
        <v>8</v>
      </c>
      <c r="AT16" s="4">
        <v>7.46</v>
      </c>
      <c r="AU16" s="4">
        <v>0.73</v>
      </c>
      <c r="AV16" s="23">
        <v>0.1429</v>
      </c>
      <c r="AW16" s="23">
        <v>0.62860000000000005</v>
      </c>
      <c r="AX16" s="23">
        <v>0.1429</v>
      </c>
      <c r="AY16" s="23">
        <v>0</v>
      </c>
      <c r="AZ16" s="23">
        <v>0</v>
      </c>
      <c r="BA16" s="23">
        <v>5.7099999999999998E-2</v>
      </c>
      <c r="BB16" s="23">
        <v>2.86E-2</v>
      </c>
    </row>
    <row r="17" spans="1:54" ht="15.75" customHeight="1" x14ac:dyDescent="0.25">
      <c r="A17" s="4" t="s">
        <v>16</v>
      </c>
      <c r="B17" s="4">
        <v>-78.747010000000003</v>
      </c>
      <c r="C17" s="4" t="s">
        <v>117</v>
      </c>
      <c r="D17" s="9">
        <v>0.53541666666666665</v>
      </c>
      <c r="E17" s="4" t="s">
        <v>100</v>
      </c>
      <c r="F17" s="4" t="s">
        <v>100</v>
      </c>
      <c r="G17" s="4" t="s">
        <v>118</v>
      </c>
      <c r="H17" s="4">
        <v>18</v>
      </c>
      <c r="I17" s="4">
        <v>8.65</v>
      </c>
      <c r="J17" s="4">
        <v>18.399999999999999</v>
      </c>
      <c r="K17" s="4">
        <v>7.6</v>
      </c>
      <c r="L17" s="4">
        <v>16.399999999999999</v>
      </c>
      <c r="M17" s="4">
        <v>1</v>
      </c>
      <c r="N17" s="4">
        <v>40</v>
      </c>
      <c r="O17" s="4">
        <v>100</v>
      </c>
      <c r="P17" s="4" t="s">
        <v>40</v>
      </c>
      <c r="Q17" s="4" t="s">
        <v>37</v>
      </c>
      <c r="R17" s="4" t="s">
        <v>47</v>
      </c>
      <c r="S17" s="4" t="s">
        <v>47</v>
      </c>
      <c r="T17" s="4" t="s">
        <v>47</v>
      </c>
      <c r="U17" s="4" t="s">
        <v>47</v>
      </c>
      <c r="V17" s="4" t="s">
        <v>46</v>
      </c>
      <c r="W17" s="4" t="s">
        <v>47</v>
      </c>
      <c r="X17" s="4" t="s">
        <v>47</v>
      </c>
      <c r="Y17" s="4" t="s">
        <v>47</v>
      </c>
      <c r="Z17" s="4" t="s">
        <v>47</v>
      </c>
      <c r="AA17" s="4"/>
      <c r="AB17" s="4">
        <v>3</v>
      </c>
      <c r="AC17" s="4">
        <v>1</v>
      </c>
      <c r="AD17" s="4">
        <v>65</v>
      </c>
      <c r="AE17" s="4">
        <v>3</v>
      </c>
      <c r="AF17" s="4">
        <v>8</v>
      </c>
      <c r="AG17" s="4"/>
      <c r="AH17" s="4"/>
      <c r="AI17" s="4"/>
      <c r="AJ17" s="4">
        <v>2</v>
      </c>
      <c r="AK17" s="4"/>
      <c r="AL17" s="4">
        <v>2</v>
      </c>
      <c r="AM17" s="4">
        <v>2</v>
      </c>
      <c r="AN17" s="4"/>
      <c r="AO17" s="4">
        <v>4</v>
      </c>
      <c r="AP17" s="4">
        <v>7</v>
      </c>
      <c r="AQ17" s="4">
        <v>6</v>
      </c>
      <c r="AR17" s="20">
        <v>103</v>
      </c>
      <c r="AS17" s="20">
        <f>COUNTA(AA17:AQ17)</f>
        <v>11</v>
      </c>
      <c r="AT17" s="4">
        <v>7.36</v>
      </c>
      <c r="AU17" s="4">
        <v>0.59</v>
      </c>
      <c r="AV17" s="23">
        <v>0.12620000000000001</v>
      </c>
      <c r="AW17" s="23">
        <v>0.7087</v>
      </c>
      <c r="AX17" s="23">
        <v>6.8000000000000005E-2</v>
      </c>
      <c r="AY17" s="23">
        <v>1.9400000000000001E-2</v>
      </c>
      <c r="AZ17" s="23">
        <v>1.9400000000000001E-2</v>
      </c>
      <c r="BA17" s="23">
        <v>2.9100000000000001E-2</v>
      </c>
      <c r="BB17" s="23">
        <v>2.9100000000000001E-2</v>
      </c>
    </row>
    <row r="18" spans="1:54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54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54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54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54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54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54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54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54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54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54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54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54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54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54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5.75" customHeight="1" x14ac:dyDescent="0.25"/>
    <row r="201" spans="1:23" ht="15.75" customHeight="1" x14ac:dyDescent="0.25"/>
    <row r="202" spans="1:23" ht="15.75" customHeight="1" x14ac:dyDescent="0.25"/>
    <row r="203" spans="1:23" ht="15.75" customHeight="1" x14ac:dyDescent="0.25"/>
    <row r="204" spans="1:23" ht="15.75" customHeight="1" x14ac:dyDescent="0.25"/>
    <row r="205" spans="1:23" ht="15.75" customHeight="1" x14ac:dyDescent="0.25"/>
    <row r="206" spans="1:23" ht="15.75" customHeight="1" x14ac:dyDescent="0.25"/>
    <row r="207" spans="1:23" ht="15.75" customHeight="1" x14ac:dyDescent="0.25"/>
    <row r="208" spans="1:23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2023</vt:lpstr>
      <vt:lpstr>2022</vt:lpstr>
      <vt:lpstr>2021</vt:lpstr>
      <vt:lpstr>2020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Daksh Patel</cp:lastModifiedBy>
  <cp:revision/>
  <dcterms:created xsi:type="dcterms:W3CDTF">2024-10-12T00:52:42Z</dcterms:created>
  <dcterms:modified xsi:type="dcterms:W3CDTF">2024-11-01T17:31:56Z</dcterms:modified>
  <cp:category/>
  <cp:contentStatus/>
</cp:coreProperties>
</file>