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tanagornkaewwiang/tub3site/--PUBLIC--/timetable/"/>
    </mc:Choice>
  </mc:AlternateContent>
  <xr:revisionPtr revIDLastSave="0" documentId="8_{8965DF02-863C-B645-BB25-CD581FE1ACB7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white" sheetId="2" r:id="rId1"/>
    <sheet name="data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3" l="1"/>
  <c r="D19" i="3"/>
  <c r="D17" i="3"/>
  <c r="D16" i="3"/>
  <c r="D12" i="3"/>
  <c r="D11" i="3"/>
  <c r="D10" i="3"/>
  <c r="D9" i="3"/>
  <c r="D6" i="3"/>
  <c r="D5" i="3"/>
  <c r="D4" i="3"/>
  <c r="D3" i="3"/>
  <c r="D2" i="3"/>
  <c r="J8" i="2"/>
  <c r="I8" i="2"/>
  <c r="H8" i="2"/>
  <c r="G8" i="2"/>
  <c r="J7" i="2"/>
  <c r="I7" i="2"/>
  <c r="H7" i="2"/>
  <c r="G7" i="2"/>
  <c r="I6" i="2"/>
  <c r="J12" i="2"/>
  <c r="I12" i="2"/>
  <c r="H12" i="2"/>
  <c r="G12" i="2"/>
  <c r="J11" i="2"/>
  <c r="I11" i="2"/>
  <c r="H11" i="2"/>
  <c r="G11" i="2"/>
  <c r="I10" i="2"/>
  <c r="H10" i="2"/>
  <c r="G10" i="2"/>
  <c r="J16" i="2"/>
  <c r="I16" i="2"/>
  <c r="H16" i="2"/>
  <c r="G16" i="2"/>
  <c r="J15" i="2"/>
  <c r="I15" i="2"/>
  <c r="H15" i="2"/>
  <c r="G15" i="2"/>
  <c r="I14" i="2"/>
  <c r="J20" i="2"/>
  <c r="I20" i="2"/>
  <c r="H20" i="2"/>
  <c r="G20" i="2"/>
  <c r="J19" i="2"/>
  <c r="I19" i="2"/>
  <c r="H19" i="2"/>
  <c r="G19" i="2"/>
  <c r="H18" i="2"/>
  <c r="J24" i="2"/>
  <c r="I24" i="2"/>
  <c r="H24" i="2"/>
  <c r="G24" i="2"/>
  <c r="J23" i="2"/>
  <c r="I23" i="2"/>
  <c r="H23" i="2"/>
  <c r="G23" i="2"/>
  <c r="J22" i="2"/>
  <c r="E24" i="2"/>
  <c r="D24" i="2"/>
  <c r="C24" i="2"/>
  <c r="B24" i="2"/>
  <c r="E23" i="2"/>
  <c r="D23" i="2"/>
  <c r="C23" i="2"/>
  <c r="B23" i="2"/>
  <c r="D22" i="2"/>
  <c r="B22" i="2"/>
  <c r="E20" i="2"/>
  <c r="D20" i="2"/>
  <c r="C20" i="2"/>
  <c r="B20" i="2"/>
  <c r="E19" i="2"/>
  <c r="D19" i="2"/>
  <c r="C19" i="2"/>
  <c r="B19" i="2"/>
  <c r="D18" i="2"/>
  <c r="B18" i="2"/>
  <c r="E16" i="2"/>
  <c r="D16" i="2"/>
  <c r="C16" i="2"/>
  <c r="B16" i="2"/>
  <c r="E15" i="2"/>
  <c r="D15" i="2"/>
  <c r="C15" i="2"/>
  <c r="B15" i="2"/>
  <c r="D14" i="2"/>
  <c r="C14" i="2"/>
  <c r="B14" i="2"/>
  <c r="E12" i="2"/>
  <c r="D12" i="2"/>
  <c r="C12" i="2"/>
  <c r="B12" i="2"/>
  <c r="E11" i="2"/>
  <c r="D11" i="2"/>
  <c r="C11" i="2"/>
  <c r="B11" i="2"/>
  <c r="C10" i="2"/>
  <c r="B10" i="2"/>
  <c r="D6" i="2"/>
  <c r="E6" i="2"/>
  <c r="C7" i="2"/>
  <c r="D7" i="2"/>
  <c r="E7" i="2"/>
  <c r="C8" i="2"/>
  <c r="D8" i="2"/>
  <c r="E8" i="2"/>
  <c r="B8" i="2"/>
  <c r="B7" i="2"/>
  <c r="E18" i="2"/>
  <c r="J6" i="2"/>
  <c r="E14" i="2"/>
  <c r="G14" i="2"/>
  <c r="E22" i="2"/>
  <c r="G22" i="2"/>
  <c r="C6" i="2"/>
  <c r="I18" i="2"/>
  <c r="E10" i="2"/>
  <c r="C18" i="2"/>
  <c r="J14" i="2"/>
  <c r="I22" i="2"/>
  <c r="G18" i="2"/>
  <c r="C22" i="2"/>
  <c r="B6" i="2"/>
  <c r="J18" i="2"/>
  <c r="J10" i="2"/>
  <c r="G6" i="2"/>
  <c r="H22" i="2"/>
  <c r="H14" i="2"/>
  <c r="H6" i="2"/>
  <c r="D10" i="2"/>
</calcChain>
</file>

<file path=xl/sharedStrings.xml><?xml version="1.0" encoding="utf-8"?>
<sst xmlns="http://schemas.openxmlformats.org/spreadsheetml/2006/main" count="165" uniqueCount="110">
  <si>
    <t>คาบที่ 1</t>
  </si>
  <si>
    <t>คาบที่ 2</t>
  </si>
  <si>
    <t>คาบที่ 3</t>
  </si>
  <si>
    <t>คาบที่ 4</t>
  </si>
  <si>
    <t>คาบที่ 5</t>
  </si>
  <si>
    <t>คาบที่ 6</t>
  </si>
  <si>
    <t>คาบที่ 7</t>
  </si>
  <si>
    <t>คาบที่ 8</t>
  </si>
  <si>
    <t>08.40-09.30</t>
  </si>
  <si>
    <t>09.30-10.20</t>
  </si>
  <si>
    <t>10.25-11.15</t>
  </si>
  <si>
    <t>11.15-12.05</t>
  </si>
  <si>
    <t>คาบพัก</t>
  </si>
  <si>
    <t>12.05-13.00</t>
  </si>
  <si>
    <t>13.00-13.50</t>
  </si>
  <si>
    <t>13.50-14.40</t>
  </si>
  <si>
    <t>14.45-15.35</t>
  </si>
  <si>
    <t>15.35-16.25</t>
  </si>
  <si>
    <t>โรงเรียนสาธิตมหาวิทยาลัยขอนแก่น ฝ่ายมัธยมศึกษา (ศึกษาศาสตร์)</t>
  </si>
  <si>
    <t>Time</t>
  </si>
  <si>
    <t>Date &amp;</t>
  </si>
  <si>
    <t>Monday</t>
  </si>
  <si>
    <t>Tuesday</t>
  </si>
  <si>
    <t>Wednesday</t>
  </si>
  <si>
    <t>Thursday</t>
  </si>
  <si>
    <t>Friday</t>
  </si>
  <si>
    <t>พักทานข้าว</t>
  </si>
  <si>
    <t>คณิต เพิ่ม</t>
  </si>
  <si>
    <t>ไทย พื้น</t>
  </si>
  <si>
    <t>อังกฤษ พื้น</t>
  </si>
  <si>
    <t>แนะแนว</t>
  </si>
  <si>
    <t>วิทย์ พื้น</t>
  </si>
  <si>
    <t>ชน</t>
  </si>
  <si>
    <t>ชุมนุม</t>
  </si>
  <si>
    <t>การงาน</t>
  </si>
  <si>
    <t>ลส</t>
  </si>
  <si>
    <t>ลูกเสือ</t>
  </si>
  <si>
    <t>จีน/ญี่ปุ่น</t>
  </si>
  <si>
    <t>ในหมวดวิชา</t>
  </si>
  <si>
    <t>คณิตศาสตร์</t>
  </si>
  <si>
    <t>ภาษาไทย</t>
  </si>
  <si>
    <t>วิทยาศาสตร์</t>
  </si>
  <si>
    <t>ภาษาต่างประเทศ</t>
  </si>
  <si>
    <t>ค</t>
  </si>
  <si>
    <t>ท</t>
  </si>
  <si>
    <t>ว</t>
  </si>
  <si>
    <t>สังคม</t>
  </si>
  <si>
    <t>ส</t>
  </si>
  <si>
    <t>ง</t>
  </si>
  <si>
    <t>พ</t>
  </si>
  <si>
    <t>สุขศึกษา</t>
  </si>
  <si>
    <t>สีและตัวอักษรแทน</t>
  </si>
  <si>
    <t>คณิต พื้น</t>
  </si>
  <si>
    <t>ศิลปะ</t>
  </si>
  <si>
    <t>ศ</t>
  </si>
  <si>
    <t>น</t>
  </si>
  <si>
    <t>รหัสวิชา</t>
  </si>
  <si>
    <t>วิชา</t>
  </si>
  <si>
    <t>อังกฤษ เพิ่ม</t>
  </si>
  <si>
    <t>คนสอน</t>
  </si>
  <si>
    <t>เรียนที่</t>
  </si>
  <si>
    <t>อ.วิลาณี</t>
  </si>
  <si>
    <t>-</t>
  </si>
  <si>
    <t>ตารางเรียน 3/3 ปีการศึกษา 2567 ภาคเรียนที่ 1</t>
  </si>
  <si>
    <t>ว23201</t>
  </si>
  <si>
    <t>อ23101</t>
  </si>
  <si>
    <t>ส23101</t>
  </si>
  <si>
    <t>อ23203</t>
  </si>
  <si>
    <t>ง23101</t>
  </si>
  <si>
    <t>ว23205</t>
  </si>
  <si>
    <t>ท23101</t>
  </si>
  <si>
    <t>ค23101</t>
  </si>
  <si>
    <t>ว23101</t>
  </si>
  <si>
    <t>ศ23101</t>
  </si>
  <si>
    <t>น23101</t>
  </si>
  <si>
    <t>อ.ภัชนี</t>
  </si>
  <si>
    <t>อ.ลลิดา</t>
  </si>
  <si>
    <t>อ.พรกวิษย์</t>
  </si>
  <si>
    <t>อ.ทิชากร</t>
  </si>
  <si>
    <t>ค23203</t>
  </si>
  <si>
    <t>อ.สังเวียน</t>
  </si>
  <si>
    <t>ส23103</t>
  </si>
  <si>
    <t>อ.บุญจันทร์</t>
  </si>
  <si>
    <t>อ.มงคล</t>
  </si>
  <si>
    <t>อ.กมลวรรณพร</t>
  </si>
  <si>
    <t>STEM</t>
  </si>
  <si>
    <t>T.Jane</t>
  </si>
  <si>
    <t>งานธุรกิจ</t>
  </si>
  <si>
    <t>ประวัติศาสตร์</t>
  </si>
  <si>
    <t>จ/ญ 23201</t>
  </si>
  <si>
    <t>พ23102</t>
  </si>
  <si>
    <t>ฟุตบอล</t>
  </si>
  <si>
    <t>อ.สิปปภาส</t>
  </si>
  <si>
    <t>สนามฟุตบอล</t>
  </si>
  <si>
    <t>อ.ปานทิพย์</t>
  </si>
  <si>
    <t>ท23201</t>
  </si>
  <si>
    <t>อ.ชญานิศวร์</t>
  </si>
  <si>
    <t>ไทยเพื่อกิจธุระ</t>
  </si>
  <si>
    <t>ดนตรี</t>
  </si>
  <si>
    <t>อ.รวี</t>
  </si>
  <si>
    <t>อาคาร 2</t>
  </si>
  <si>
    <t>พ23101</t>
  </si>
  <si>
    <t>พลานามัย</t>
  </si>
  <si>
    <t>ว23203</t>
  </si>
  <si>
    <t>LAB</t>
  </si>
  <si>
    <t>Coding</t>
  </si>
  <si>
    <t>Com F2</t>
  </si>
  <si>
    <t>อ/จ/ญ</t>
  </si>
  <si>
    <t>อ.ภนิดา</t>
  </si>
  <si>
    <t>V.1 // May 18,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</si>
</sst>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sz val="11"/>
      <color theme="1"/>
      <name val="Noto Sans Thai"/>
      <family val="34"/>
      <charset val="222"/>
    </font>
    <font>
      <b/>
      <sz val="11"/>
      <color theme="1"/>
      <name val="Noto Sans Thai"/>
      <family val="34"/>
      <charset val="222"/>
    </font>
    <font>
      <b/>
      <sz val="16"/>
      <color theme="1"/>
      <name val="Noto Sans Thai"/>
      <family val="34"/>
      <charset val="222"/>
    </font>
    <font>
      <sz val="48"/>
      <color theme="1"/>
      <name val="Noto Sans Thai"/>
      <family val="34"/>
      <charset val="222"/>
    </font>
    <font>
      <b/>
      <sz val="11"/>
      <color theme="1"/>
      <name val="Noto Sans Thai"/>
    </font>
    <font>
      <b/>
      <sz val="16"/>
      <color theme="1"/>
      <name val="Noto Sans Thai"/>
    </font>
    <font>
      <b/>
      <sz val="18"/>
      <color theme="1"/>
      <name val="Noto Sans Thai"/>
    </font>
    <font>
      <sz val="11"/>
      <color rgb="FFFF0000"/>
      <name val="Noto Sans Thai"/>
      <family val="34"/>
      <charset val="222"/>
    </font>
  </fonts>
  <fills count="21">
    <fill>
      <patternFill patternType="none"/>
    </fill>
    <fill>
      <patternFill patternType="gray125"/>
    </fill>
    <fill>
      <patternFill patternType="solid">
        <fgColor rgb="FFFBA0FF"/>
        <bgColor indexed="64"/>
      </patternFill>
    </fill>
    <fill>
      <patternFill patternType="solid">
        <fgColor rgb="FFBFFCB8"/>
        <bgColor indexed="64"/>
      </patternFill>
    </fill>
    <fill>
      <patternFill patternType="solid">
        <fgColor rgb="FFF7FAB7"/>
        <bgColor indexed="64"/>
      </patternFill>
    </fill>
    <fill>
      <patternFill patternType="solid">
        <fgColor rgb="FFBEEDFC"/>
        <bgColor indexed="64"/>
      </patternFill>
    </fill>
    <fill>
      <patternFill patternType="solid">
        <fgColor rgb="FFFF7C8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EAAFF"/>
        <bgColor indexed="64"/>
      </patternFill>
    </fill>
    <fill>
      <patternFill patternType="solid">
        <fgColor rgb="FFFFBD69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FFC1E3"/>
        <bgColor indexed="64"/>
      </patternFill>
    </fill>
    <fill>
      <patternFill patternType="solid">
        <fgColor rgb="FFF89BD4"/>
        <bgColor indexed="64"/>
      </patternFill>
    </fill>
    <fill>
      <patternFill patternType="solid">
        <fgColor rgb="FFF7FFA8"/>
        <bgColor indexed="64"/>
      </patternFill>
    </fill>
    <fill>
      <patternFill patternType="solid">
        <fgColor rgb="FFA9FFAF"/>
        <bgColor indexed="64"/>
      </patternFill>
    </fill>
    <fill>
      <patternFill patternType="solid">
        <fgColor rgb="FFFFC6A6"/>
        <bgColor indexed="64"/>
      </patternFill>
    </fill>
    <fill>
      <patternFill patternType="solid">
        <fgColor rgb="FFDEB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E68"/>
        <bgColor indexed="64"/>
      </patternFill>
    </fill>
  </fills>
  <borders count="37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505050"/>
      </left>
      <right/>
      <top style="medium">
        <color indexed="64"/>
      </top>
      <bottom/>
      <diagonal/>
    </border>
    <border>
      <left style="medium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50505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505050"/>
      </bottom>
      <diagonal/>
    </border>
    <border>
      <left style="medium">
        <color indexed="64"/>
      </left>
      <right/>
      <top style="medium">
        <color rgb="FF505050"/>
      </top>
      <bottom/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rgb="FF505050"/>
      </top>
      <bottom/>
      <diagonal/>
    </border>
    <border>
      <left/>
      <right/>
      <top/>
      <bottom style="medium">
        <color rgb="FF50505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14" borderId="23" xfId="0" applyFont="1" applyFill="1" applyBorder="1" applyAlignment="1">
      <alignment horizontal="center" vertical="center"/>
    </xf>
    <xf numFmtId="0" fontId="8" fillId="14" borderId="25" xfId="0" applyFont="1" applyFill="1" applyBorder="1" applyAlignment="1">
      <alignment horizontal="center" vertical="center"/>
    </xf>
    <xf numFmtId="0" fontId="8" fillId="13" borderId="26" xfId="0" applyFont="1" applyFill="1" applyBorder="1" applyAlignment="1">
      <alignment horizontal="center" vertical="center"/>
    </xf>
    <xf numFmtId="0" fontId="8" fillId="13" borderId="23" xfId="0" applyFont="1" applyFill="1" applyBorder="1" applyAlignment="1">
      <alignment horizontal="center" vertical="center"/>
    </xf>
    <xf numFmtId="0" fontId="8" fillId="13" borderId="25" xfId="0" applyFont="1" applyFill="1" applyBorder="1" applyAlignment="1">
      <alignment horizontal="center" vertical="center"/>
    </xf>
    <xf numFmtId="0" fontId="8" fillId="15" borderId="26" xfId="0" applyFont="1" applyFill="1" applyBorder="1" applyAlignment="1">
      <alignment horizontal="center" vertical="center"/>
    </xf>
    <xf numFmtId="0" fontId="8" fillId="15" borderId="23" xfId="0" applyFont="1" applyFill="1" applyBorder="1" applyAlignment="1">
      <alignment horizontal="center" vertical="center"/>
    </xf>
    <xf numFmtId="0" fontId="8" fillId="15" borderId="25" xfId="0" applyFont="1" applyFill="1" applyBorder="1" applyAlignment="1">
      <alignment horizontal="center"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23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8" fillId="17" borderId="26" xfId="0" applyFont="1" applyFill="1" applyBorder="1" applyAlignment="1">
      <alignment horizontal="center" vertical="center"/>
    </xf>
    <xf numFmtId="0" fontId="8" fillId="17" borderId="23" xfId="0" applyFont="1" applyFill="1" applyBorder="1" applyAlignment="1">
      <alignment horizontal="center" vertical="center"/>
    </xf>
    <xf numFmtId="0" fontId="8" fillId="17" borderId="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textRotation="90"/>
    </xf>
    <xf numFmtId="0" fontId="5" fillId="0" borderId="24" xfId="0" applyFont="1" applyFill="1" applyBorder="1" applyAlignment="1">
      <alignment horizontal="center" vertical="center" textRotation="90"/>
    </xf>
    <xf numFmtId="0" fontId="5" fillId="0" borderId="27" xfId="0" applyFont="1" applyFill="1" applyBorder="1" applyAlignment="1">
      <alignment horizontal="center" vertical="center" textRotation="90"/>
    </xf>
    <xf numFmtId="0" fontId="2" fillId="19" borderId="29" xfId="0" applyFont="1" applyFill="1" applyBorder="1" applyAlignment="1">
      <alignment horizontal="center" vertical="center"/>
    </xf>
    <xf numFmtId="0" fontId="2" fillId="19" borderId="28" xfId="0" applyFont="1" applyFill="1" applyBorder="1" applyAlignment="1">
      <alignment horizontal="center" vertical="center"/>
    </xf>
    <xf numFmtId="0" fontId="2" fillId="19" borderId="30" xfId="0" applyFont="1" applyFill="1" applyBorder="1" applyAlignment="1">
      <alignment horizontal="center" vertical="center"/>
    </xf>
    <xf numFmtId="0" fontId="9" fillId="19" borderId="28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19" borderId="14" xfId="0" applyFont="1" applyFill="1" applyBorder="1" applyAlignment="1">
      <alignment horizontal="center" vertical="center"/>
    </xf>
    <xf numFmtId="0" fontId="2" fillId="19" borderId="15" xfId="0" applyFont="1" applyFill="1" applyBorder="1" applyAlignment="1">
      <alignment horizontal="center" vertical="center"/>
    </xf>
    <xf numFmtId="0" fontId="2" fillId="19" borderId="16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</cellXfs>
  <cellStyles count="1">
    <cellStyle name="Normal" xfId="0" builtinId="0"/>
  </cellStyles>
  <dxfs count="27">
    <dxf>
      <fill>
        <patternFill>
          <bgColor rgb="FFFBA0FF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7C82"/>
        </patternFill>
      </fill>
    </dxf>
    <dxf>
      <fill>
        <patternFill>
          <bgColor rgb="FFFF7C82"/>
        </patternFill>
      </fill>
    </dxf>
    <dxf>
      <fill>
        <patternFill>
          <bgColor rgb="FFBEEDFC"/>
        </patternFill>
      </fill>
    </dxf>
    <dxf>
      <fill>
        <patternFill>
          <bgColor rgb="FFF7FAB7"/>
        </patternFill>
      </fill>
    </dxf>
    <dxf>
      <fill>
        <patternFill>
          <bgColor rgb="FFBFFCB8"/>
        </patternFill>
      </fill>
    </dxf>
    <dxf>
      <fill>
        <patternFill>
          <bgColor rgb="FFBEAAFF"/>
        </patternFill>
      </fill>
    </dxf>
    <dxf>
      <fill>
        <patternFill>
          <bgColor rgb="FFBFFCB8"/>
        </patternFill>
      </fill>
    </dxf>
    <dxf>
      <fill>
        <patternFill>
          <bgColor rgb="FFF7FAB7"/>
        </patternFill>
      </fill>
    </dxf>
    <dxf>
      <fill>
        <patternFill>
          <bgColor rgb="FFBEEDFC"/>
        </patternFill>
      </fill>
    </dxf>
    <dxf>
      <fill>
        <patternFill>
          <bgColor rgb="FFFF7C82"/>
        </patternFill>
      </fill>
    </dxf>
    <dxf>
      <fill>
        <patternFill>
          <bgColor rgb="FFFF7C8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BA0FF"/>
        </patternFill>
      </fill>
    </dxf>
    <dxf>
      <fill>
        <patternFill>
          <bgColor rgb="FFBEAAFF"/>
        </patternFill>
      </fill>
    </dxf>
    <dxf>
      <fill>
        <patternFill>
          <bgColor rgb="FFF7FAB7"/>
        </patternFill>
      </fill>
    </dxf>
    <dxf>
      <fill>
        <patternFill>
          <bgColor rgb="FFBEEDFC"/>
        </patternFill>
      </fill>
    </dxf>
    <dxf>
      <fill>
        <patternFill>
          <bgColor rgb="FFFF7C82"/>
        </patternFill>
      </fill>
    </dxf>
    <dxf>
      <fill>
        <patternFill>
          <bgColor rgb="FFFF7C8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BA0FF"/>
        </patternFill>
      </fill>
    </dxf>
    <dxf>
      <fill>
        <patternFill>
          <bgColor rgb="FFBEAAFF"/>
        </patternFill>
      </fill>
    </dxf>
    <dxf>
      <fill>
        <patternFill>
          <bgColor rgb="FFBFFCB8"/>
        </patternFill>
      </fill>
    </dxf>
  </dxfs>
  <tableStyles count="0" defaultTableStyle="TableStyleMedium2" defaultPivotStyle="PivotStyleLight16"/>
  <colors>
    <mruColors>
      <color rgb="FFFF7C82"/>
      <color rgb="FFFFC1E3"/>
      <color rgb="FFF89BD4"/>
      <color rgb="FFFFBE68"/>
      <color rgb="FF00AAFF"/>
      <color rgb="FFFFBD69"/>
      <color rgb="FFDEB3FF"/>
      <color rgb="FFFFC6A6"/>
      <color rgb="FFA9FFAF"/>
      <color rgb="FFF7F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025E-88CD-394F-842B-464390D02700}">
  <sheetPr>
    <pageSetUpPr fitToPage="1"/>
  </sheetPr>
  <dimension ref="A1:J29"/>
  <sheetViews>
    <sheetView tabSelected="1" zoomScale="82" zoomScaleNormal="150" zoomScaleSheetLayoutView="100" workbookViewId="0">
      <selection activeCell="O12" sqref="O12"/>
    </sheetView>
  </sheetViews>
  <sheetFormatPr baseColWidth="10" defaultColWidth="8.6640625" defaultRowHeight="19" x14ac:dyDescent="0.2"/>
  <cols>
    <col min="1" max="1" width="18.83203125" style="1" bestFit="1" customWidth="1"/>
    <col min="2" max="10" width="14.83203125" style="1" customWidth="1"/>
    <col min="11" max="26" width="8.6640625" style="1"/>
    <col min="27" max="27" width="19.6640625" style="1" customWidth="1"/>
    <col min="28" max="29" width="11" style="1" customWidth="1"/>
    <col min="30" max="16384" width="8.6640625" style="1"/>
  </cols>
  <sheetData>
    <row r="1" spans="1:10" ht="26" x14ac:dyDescent="0.2">
      <c r="A1" s="35" t="s">
        <v>63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0" thickBot="1" x14ac:dyDescent="0.25">
      <c r="A2" s="36" t="s">
        <v>18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26" x14ac:dyDescent="0.2">
      <c r="A3" s="23" t="s">
        <v>20</v>
      </c>
      <c r="B3" s="19" t="s">
        <v>0</v>
      </c>
      <c r="C3" s="19" t="s">
        <v>1</v>
      </c>
      <c r="D3" s="19" t="s">
        <v>2</v>
      </c>
      <c r="E3" s="19" t="s">
        <v>3</v>
      </c>
      <c r="F3" s="19" t="s">
        <v>12</v>
      </c>
      <c r="G3" s="19" t="s">
        <v>4</v>
      </c>
      <c r="H3" s="19" t="s">
        <v>5</v>
      </c>
      <c r="I3" s="19" t="s">
        <v>6</v>
      </c>
      <c r="J3" s="20" t="s">
        <v>7</v>
      </c>
    </row>
    <row r="4" spans="1:10" ht="27" thickBot="1" x14ac:dyDescent="0.25">
      <c r="A4" s="24" t="s">
        <v>19</v>
      </c>
      <c r="B4" s="21" t="s">
        <v>8</v>
      </c>
      <c r="C4" s="21" t="s">
        <v>9</v>
      </c>
      <c r="D4" s="21" t="s">
        <v>10</v>
      </c>
      <c r="E4" s="21" t="s">
        <v>11</v>
      </c>
      <c r="F4" s="21" t="s">
        <v>13</v>
      </c>
      <c r="G4" s="21" t="s">
        <v>14</v>
      </c>
      <c r="H4" s="21" t="s">
        <v>15</v>
      </c>
      <c r="I4" s="21" t="s">
        <v>16</v>
      </c>
      <c r="J4" s="22" t="s">
        <v>17</v>
      </c>
    </row>
    <row r="5" spans="1:10" ht="19" customHeight="1" x14ac:dyDescent="0.2">
      <c r="A5" s="37" t="s">
        <v>21</v>
      </c>
      <c r="B5" s="52" t="s">
        <v>64</v>
      </c>
      <c r="C5" s="52" t="s">
        <v>64</v>
      </c>
      <c r="D5" s="52" t="s">
        <v>65</v>
      </c>
      <c r="E5" s="52" t="s">
        <v>66</v>
      </c>
      <c r="F5" s="62" t="s">
        <v>26</v>
      </c>
      <c r="G5" s="53" t="s">
        <v>67</v>
      </c>
      <c r="H5" s="53" t="s">
        <v>68</v>
      </c>
      <c r="I5" s="52" t="s">
        <v>68</v>
      </c>
      <c r="J5" s="74" t="s">
        <v>69</v>
      </c>
    </row>
    <row r="6" spans="1:10" x14ac:dyDescent="0.2">
      <c r="A6" s="38"/>
      <c r="B6" s="54" t="str">
        <f>IFERROR(VLOOKUP(B5, data!$A:$D, 4, FALSE), "")</f>
        <v>4102</v>
      </c>
      <c r="C6" s="54" t="str">
        <f>IFERROR(VLOOKUP(C5, data!$A:$D, 4, FALSE), "")</f>
        <v>4102</v>
      </c>
      <c r="D6" s="54" t="str">
        <f>IFERROR(VLOOKUP(D5, data!$A:$D, 4, FALSE), "")</f>
        <v>3/3</v>
      </c>
      <c r="E6" s="54" t="str">
        <f>IFERROR(VLOOKUP(E5, data!$A:$D, 4, FALSE), "")</f>
        <v>3/3</v>
      </c>
      <c r="F6" s="63"/>
      <c r="G6" s="55" t="str">
        <f>IFERROR(VLOOKUP(G5, data!$A:$D, 4, FALSE), "")</f>
        <v>3/3</v>
      </c>
      <c r="H6" s="54" t="str">
        <f>IFERROR(VLOOKUP(H5, data!$A:$D, 4, FALSE), "")</f>
        <v>3/3</v>
      </c>
      <c r="I6" s="54" t="str">
        <f>IFERROR(VLOOKUP(I5, data!$A:$D, 4, FALSE), "")</f>
        <v>3/3</v>
      </c>
      <c r="J6" s="75" t="str">
        <f>IFERROR(VLOOKUP(J5, data!$A:$D, 4, FALSE), "")</f>
        <v>Com F2</v>
      </c>
    </row>
    <row r="7" spans="1:10" x14ac:dyDescent="0.2">
      <c r="A7" s="38"/>
      <c r="B7" s="54" t="str">
        <f>IFERROR(VLOOKUP(B5, data!$A:$D, 2, FALSE), "")</f>
        <v>STEM</v>
      </c>
      <c r="C7" s="54" t="str">
        <f>IFERROR(VLOOKUP(C5, data!$A:$D, 2, FALSE), "")</f>
        <v>STEM</v>
      </c>
      <c r="D7" s="54" t="str">
        <f>IFERROR(VLOOKUP(D5, data!$A:$D, 2, FALSE), "")</f>
        <v>อังกฤษ พื้น</v>
      </c>
      <c r="E7" s="54" t="str">
        <f>IFERROR(VLOOKUP(E5, data!$A:$D, 2, FALSE), "")</f>
        <v>สังคม</v>
      </c>
      <c r="F7" s="63"/>
      <c r="G7" s="55" t="str">
        <f>IFERROR(VLOOKUP(G5, data!$A:$D, 2, FALSE), "")</f>
        <v>อังกฤษ เพิ่ม</v>
      </c>
      <c r="H7" s="54" t="str">
        <f>IFERROR(VLOOKUP(H5, data!$A:$D, 2, FALSE), "")</f>
        <v>งานธุรกิจ</v>
      </c>
      <c r="I7" s="54" t="str">
        <f>IFERROR(VLOOKUP(I5, data!$A:$D, 2, FALSE), "")</f>
        <v>งานธุรกิจ</v>
      </c>
      <c r="J7" s="75" t="str">
        <f>IFERROR(VLOOKUP(J5, data!$A:$D, 2, FALSE), "")</f>
        <v>Coding</v>
      </c>
    </row>
    <row r="8" spans="1:10" ht="20" thickBot="1" x14ac:dyDescent="0.25">
      <c r="A8" s="39"/>
      <c r="B8" s="56" t="str">
        <f>IFERROR(VLOOKUP(B5, data!$A:$D, 3, FALSE), "")</f>
        <v>อ.ลลิดา</v>
      </c>
      <c r="C8" s="56" t="str">
        <f>IFERROR(VLOOKUP(C5, data!$A:$D, 3, FALSE), "")</f>
        <v>อ.ลลิดา</v>
      </c>
      <c r="D8" s="56" t="str">
        <f>IFERROR(VLOOKUP(D5, data!$A:$D, 3, FALSE), "")</f>
        <v>อ.พรกวิษย์</v>
      </c>
      <c r="E8" s="56" t="str">
        <f>IFERROR(VLOOKUP(E5, data!$A:$D, 3, FALSE), "")</f>
        <v>อ.ทิชากร</v>
      </c>
      <c r="F8" s="63"/>
      <c r="G8" s="57" t="str">
        <f>IFERROR(VLOOKUP(G5, data!$A:$D, 3, FALSE), "")</f>
        <v>T.Jane</v>
      </c>
      <c r="H8" s="56" t="str">
        <f>IFERROR(VLOOKUP(H5, data!$A:$D, 3, FALSE), "")</f>
        <v>อ.ภัชนี</v>
      </c>
      <c r="I8" s="56" t="str">
        <f>IFERROR(VLOOKUP(I5, data!$A:$D, 3, FALSE), "")</f>
        <v>อ.ภัชนี</v>
      </c>
      <c r="J8" s="77" t="str">
        <f>IFERROR(VLOOKUP(J5, data!$A:$D, 3, FALSE), "")</f>
        <v>อ.วิลาณี</v>
      </c>
    </row>
    <row r="9" spans="1:10" x14ac:dyDescent="0.2">
      <c r="A9" s="40" t="s">
        <v>22</v>
      </c>
      <c r="B9" s="58" t="s">
        <v>67</v>
      </c>
      <c r="C9" s="58" t="s">
        <v>79</v>
      </c>
      <c r="D9" s="58" t="s">
        <v>66</v>
      </c>
      <c r="E9" s="58" t="s">
        <v>81</v>
      </c>
      <c r="F9" s="63"/>
      <c r="G9" s="59" t="s">
        <v>71</v>
      </c>
      <c r="H9" s="59" t="s">
        <v>71</v>
      </c>
      <c r="I9" s="16" t="s">
        <v>32</v>
      </c>
      <c r="J9" s="78" t="s">
        <v>72</v>
      </c>
    </row>
    <row r="10" spans="1:10" x14ac:dyDescent="0.2">
      <c r="A10" s="41"/>
      <c r="B10" s="54" t="str">
        <f>IFERROR(VLOOKUP(B9, data!$A:$D, 4, FALSE), "")</f>
        <v>3/3</v>
      </c>
      <c r="C10" s="54" t="str">
        <f>IFERROR(VLOOKUP(C9, data!$A:$D, 4, FALSE), "")</f>
        <v>3/3</v>
      </c>
      <c r="D10" s="54" t="str">
        <f>IFERROR(VLOOKUP(D9, data!$A:$D, 4, FALSE), "")</f>
        <v>3/3</v>
      </c>
      <c r="E10" s="54" t="str">
        <f>IFERROR(VLOOKUP(E9, data!$A:$D, 4, FALSE), "")</f>
        <v>3/3</v>
      </c>
      <c r="F10" s="63"/>
      <c r="G10" s="55" t="str">
        <f>IFERROR(VLOOKUP(G9, data!$A:$D, 4, FALSE), "")</f>
        <v>3/3</v>
      </c>
      <c r="H10" s="54" t="str">
        <f>IFERROR(VLOOKUP(H9, data!$A:$D, 4, FALSE), "")</f>
        <v>3/3</v>
      </c>
      <c r="I10" s="54" t="str">
        <f>IFERROR(VLOOKUP(I9, data!$A:$D, 4, FALSE), "")</f>
        <v>-</v>
      </c>
      <c r="J10" s="75" t="str">
        <f>IFERROR(VLOOKUP(J9, data!$A:$D, 4, FALSE), "")</f>
        <v>3/3</v>
      </c>
    </row>
    <row r="11" spans="1:10" x14ac:dyDescent="0.2">
      <c r="A11" s="41"/>
      <c r="B11" s="54" t="str">
        <f>IFERROR(VLOOKUP(B9, data!$A:$D, 2, FALSE), "")</f>
        <v>อังกฤษ เพิ่ม</v>
      </c>
      <c r="C11" s="54" t="str">
        <f>IFERROR(VLOOKUP(C9, data!$A:$D, 2, FALSE), "")</f>
        <v>คณิต เพิ่ม</v>
      </c>
      <c r="D11" s="54" t="str">
        <f>IFERROR(VLOOKUP(D9, data!$A:$D, 2, FALSE), "")</f>
        <v>สังคม</v>
      </c>
      <c r="E11" s="54" t="str">
        <f>IFERROR(VLOOKUP(E9, data!$A:$D, 2, FALSE), "")</f>
        <v>ประวัติศาสตร์</v>
      </c>
      <c r="F11" s="63"/>
      <c r="G11" s="55" t="str">
        <f>IFERROR(VLOOKUP(G9, data!$A:$D, 2, FALSE), "")</f>
        <v>คณิต พื้น</v>
      </c>
      <c r="H11" s="54" t="str">
        <f>IFERROR(VLOOKUP(H9, data!$A:$D, 2, FALSE), "")</f>
        <v>คณิต พื้น</v>
      </c>
      <c r="I11" s="54" t="str">
        <f>IFERROR(VLOOKUP(I9, data!$A:$D, 2, FALSE), "")</f>
        <v>ชุมนุม</v>
      </c>
      <c r="J11" s="75" t="str">
        <f>IFERROR(VLOOKUP(J9, data!$A:$D, 2, FALSE), "")</f>
        <v>วิทย์ พื้น</v>
      </c>
    </row>
    <row r="12" spans="1:10" ht="20" thickBot="1" x14ac:dyDescent="0.25">
      <c r="A12" s="42"/>
      <c r="B12" s="56" t="str">
        <f>IFERROR(VLOOKUP(B9, data!$A:$D, 3, FALSE), "")</f>
        <v>T.Jane</v>
      </c>
      <c r="C12" s="56" t="str">
        <f>IFERROR(VLOOKUP(C9, data!$A:$D, 3, FALSE), "")</f>
        <v>อ.สังเวียน</v>
      </c>
      <c r="D12" s="56" t="str">
        <f>IFERROR(VLOOKUP(D9, data!$A:$D, 3, FALSE), "")</f>
        <v>อ.ทิชากร</v>
      </c>
      <c r="E12" s="56" t="str">
        <f>IFERROR(VLOOKUP(E9, data!$A:$D, 3, FALSE), "")</f>
        <v>อ.บุญจันทร์</v>
      </c>
      <c r="F12" s="63"/>
      <c r="G12" s="57" t="str">
        <f>IFERROR(VLOOKUP(G9, data!$A:$D, 3, FALSE), "")</f>
        <v>อ.มงคล</v>
      </c>
      <c r="H12" s="56" t="str">
        <f>IFERROR(VLOOKUP(H9, data!$A:$D, 3, FALSE), "")</f>
        <v>อ.มงคล</v>
      </c>
      <c r="I12" s="56" t="str">
        <f>IFERROR(VLOOKUP(I9, data!$A:$D, 3, FALSE), "")</f>
        <v>-</v>
      </c>
      <c r="J12" s="77" t="str">
        <f>IFERROR(VLOOKUP(J9, data!$A:$D, 3, FALSE), "")</f>
        <v>อ.กมลวรรณพร</v>
      </c>
    </row>
    <row r="13" spans="1:10" x14ac:dyDescent="0.2">
      <c r="A13" s="43" t="s">
        <v>23</v>
      </c>
      <c r="B13" s="58" t="s">
        <v>73</v>
      </c>
      <c r="C13" s="58" t="s">
        <v>73</v>
      </c>
      <c r="D13" s="59" t="s">
        <v>71</v>
      </c>
      <c r="E13" s="58" t="s">
        <v>101</v>
      </c>
      <c r="F13" s="63"/>
      <c r="G13" s="59" t="s">
        <v>72</v>
      </c>
      <c r="H13" s="59" t="s">
        <v>72</v>
      </c>
      <c r="I13" s="69" t="s">
        <v>35</v>
      </c>
      <c r="J13" s="74" t="s">
        <v>67</v>
      </c>
    </row>
    <row r="14" spans="1:10" x14ac:dyDescent="0.2">
      <c r="A14" s="44"/>
      <c r="B14" s="54" t="str">
        <f>IFERROR(VLOOKUP(B13, data!$A:$D, 4, FALSE), "")</f>
        <v>อาคาร 2</v>
      </c>
      <c r="C14" s="54" t="str">
        <f>IFERROR(VLOOKUP(C13, data!$A:$D, 4, FALSE), "")</f>
        <v>อาคาร 2</v>
      </c>
      <c r="D14" s="54" t="str">
        <f>IFERROR(VLOOKUP(D13, data!$A:$D, 4, FALSE), "")</f>
        <v>3/3</v>
      </c>
      <c r="E14" s="54" t="str">
        <f>IFERROR(VLOOKUP(E13, data!$A:$D, 4, FALSE), "")</f>
        <v>3/3</v>
      </c>
      <c r="F14" s="63"/>
      <c r="G14" s="55" t="str">
        <f>IFERROR(VLOOKUP(G13, data!$A:$D, 4, FALSE), "")</f>
        <v>3/3</v>
      </c>
      <c r="H14" s="54" t="str">
        <f>IFERROR(VLOOKUP(H13, data!$A:$D, 4, FALSE), "")</f>
        <v>3/3</v>
      </c>
      <c r="I14" s="54" t="str">
        <f>IFERROR(VLOOKUP(I13, data!$A:$D, 4, FALSE), "")</f>
        <v>-</v>
      </c>
      <c r="J14" s="75" t="str">
        <f>IFERROR(VLOOKUP(J13, data!$A:$D, 4, FALSE), "")</f>
        <v>3/3</v>
      </c>
    </row>
    <row r="15" spans="1:10" x14ac:dyDescent="0.2">
      <c r="A15" s="44"/>
      <c r="B15" s="54" t="str">
        <f>IFERROR(VLOOKUP(B13, data!$A:$D, 2, FALSE), "")</f>
        <v>ดนตรี</v>
      </c>
      <c r="C15" s="54" t="str">
        <f>IFERROR(VLOOKUP(C13, data!$A:$D, 2, FALSE), "")</f>
        <v>ดนตรี</v>
      </c>
      <c r="D15" s="54" t="str">
        <f>IFERROR(VLOOKUP(D13, data!$A:$D, 2, FALSE), "")</f>
        <v>คณิต พื้น</v>
      </c>
      <c r="E15" s="54" t="str">
        <f>IFERROR(VLOOKUP(E13, data!$A:$D, 2, FALSE), "")</f>
        <v>พลานามัย</v>
      </c>
      <c r="F15" s="63"/>
      <c r="G15" s="55" t="str">
        <f>IFERROR(VLOOKUP(G13, data!$A:$D, 2, FALSE), "")</f>
        <v>วิทย์ พื้น</v>
      </c>
      <c r="H15" s="54" t="str">
        <f>IFERROR(VLOOKUP(H13, data!$A:$D, 2, FALSE), "")</f>
        <v>วิทย์ พื้น</v>
      </c>
      <c r="I15" s="54" t="str">
        <f>IFERROR(VLOOKUP(I13, data!$A:$D, 2, FALSE), "")</f>
        <v>ลูกเสือ</v>
      </c>
      <c r="J15" s="75" t="str">
        <f>IFERROR(VLOOKUP(J13, data!$A:$D, 2, FALSE), "")</f>
        <v>อังกฤษ เพิ่ม</v>
      </c>
    </row>
    <row r="16" spans="1:10" ht="20" thickBot="1" x14ac:dyDescent="0.25">
      <c r="A16" s="45"/>
      <c r="B16" s="56" t="str">
        <f>IFERROR(VLOOKUP(B13, data!$A:$D, 3, FALSE), "")</f>
        <v>อ.รวี</v>
      </c>
      <c r="C16" s="56" t="str">
        <f>IFERROR(VLOOKUP(C13, data!$A:$D, 3, FALSE), "")</f>
        <v>อ.รวี</v>
      </c>
      <c r="D16" s="56" t="str">
        <f>IFERROR(VLOOKUP(D13, data!$A:$D, 3, FALSE), "")</f>
        <v>อ.มงคล</v>
      </c>
      <c r="E16" s="56" t="str">
        <f>IFERROR(VLOOKUP(E13, data!$A:$D, 3, FALSE), "")</f>
        <v>อ.สิปปภาส</v>
      </c>
      <c r="F16" s="63"/>
      <c r="G16" s="57" t="str">
        <f>IFERROR(VLOOKUP(G13, data!$A:$D, 3, FALSE), "")</f>
        <v>อ.กมลวรรณพร</v>
      </c>
      <c r="H16" s="56" t="str">
        <f>IFERROR(VLOOKUP(H13, data!$A:$D, 3, FALSE), "")</f>
        <v>อ.กมลวรรณพร</v>
      </c>
      <c r="I16" s="56" t="str">
        <f>IFERROR(VLOOKUP(I13, data!$A:$D, 3, FALSE), "")</f>
        <v>-</v>
      </c>
      <c r="J16" s="77" t="str">
        <f>IFERROR(VLOOKUP(J13, data!$A:$D, 3, FALSE), "")</f>
        <v>T.Jane</v>
      </c>
    </row>
    <row r="17" spans="1:10" x14ac:dyDescent="0.2">
      <c r="A17" s="46" t="s">
        <v>24</v>
      </c>
      <c r="B17" s="74" t="s">
        <v>67</v>
      </c>
      <c r="C17" s="60" t="s">
        <v>70</v>
      </c>
      <c r="D17" s="58" t="s">
        <v>79</v>
      </c>
      <c r="E17" s="58" t="s">
        <v>79</v>
      </c>
      <c r="F17" s="63"/>
      <c r="G17" s="70" t="s">
        <v>74</v>
      </c>
      <c r="H17" s="58" t="s">
        <v>66</v>
      </c>
      <c r="I17" s="52" t="s">
        <v>65</v>
      </c>
      <c r="J17" s="78" t="s">
        <v>95</v>
      </c>
    </row>
    <row r="18" spans="1:10" x14ac:dyDescent="0.2">
      <c r="A18" s="47"/>
      <c r="B18" s="75" t="str">
        <f>IFERROR(VLOOKUP(B17, data!$A:$D, 4, FALSE), "")</f>
        <v>3/3</v>
      </c>
      <c r="C18" s="72" t="str">
        <f>IFERROR(VLOOKUP(C17, data!$A:$D, 4, FALSE), "")</f>
        <v>3/3</v>
      </c>
      <c r="D18" s="54" t="str">
        <f>IFERROR(VLOOKUP(D17, data!$A:$D, 4, FALSE), "")</f>
        <v>3/3</v>
      </c>
      <c r="E18" s="54" t="str">
        <f>IFERROR(VLOOKUP(E17, data!$A:$D, 4, FALSE), "")</f>
        <v>3/3</v>
      </c>
      <c r="F18" s="63"/>
      <c r="G18" s="55" t="str">
        <f>IFERROR(VLOOKUP(G17, data!$A:$D, 4, FALSE), "")</f>
        <v>3/3</v>
      </c>
      <c r="H18" s="54" t="str">
        <f>IFERROR(VLOOKUP(H17, data!$A:$D, 4, FALSE), "")</f>
        <v>3/3</v>
      </c>
      <c r="I18" s="54" t="str">
        <f>IFERROR(VLOOKUP(I17, data!$A:$D, 4, FALSE), "")</f>
        <v>3/3</v>
      </c>
      <c r="J18" s="75" t="str">
        <f>IFERROR(VLOOKUP(J17, data!$A:$D, 4, FALSE), "")</f>
        <v>3/3</v>
      </c>
    </row>
    <row r="19" spans="1:10" x14ac:dyDescent="0.2">
      <c r="A19" s="47"/>
      <c r="B19" s="75" t="str">
        <f>IFERROR(VLOOKUP(B17, data!$A:$D, 2, FALSE), "")</f>
        <v>อังกฤษ เพิ่ม</v>
      </c>
      <c r="C19" s="72" t="str">
        <f>IFERROR(VLOOKUP(C17, data!$A:$D, 2, FALSE), "")</f>
        <v>ไทย พื้น</v>
      </c>
      <c r="D19" s="54" t="str">
        <f>IFERROR(VLOOKUP(D17, data!$A:$D, 2, FALSE), "")</f>
        <v>คณิต เพิ่ม</v>
      </c>
      <c r="E19" s="54" t="str">
        <f>IFERROR(VLOOKUP(E17, data!$A:$D, 2, FALSE), "")</f>
        <v>คณิต เพิ่ม</v>
      </c>
      <c r="F19" s="63"/>
      <c r="G19" s="55" t="str">
        <f>IFERROR(VLOOKUP(G17, data!$A:$D, 2, FALSE), "")</f>
        <v>แนะแนว</v>
      </c>
      <c r="H19" s="54" t="str">
        <f>IFERROR(VLOOKUP(H17, data!$A:$D, 2, FALSE), "")</f>
        <v>สังคม</v>
      </c>
      <c r="I19" s="54" t="str">
        <f>IFERROR(VLOOKUP(I17, data!$A:$D, 2, FALSE), "")</f>
        <v>อังกฤษ พื้น</v>
      </c>
      <c r="J19" s="75" t="str">
        <f>IFERROR(VLOOKUP(J17, data!$A:$D, 2, FALSE), "")</f>
        <v>ไทยเพื่อกิจธุระ</v>
      </c>
    </row>
    <row r="20" spans="1:10" ht="20" thickBot="1" x14ac:dyDescent="0.25">
      <c r="A20" s="48"/>
      <c r="B20" s="77" t="str">
        <f>IFERROR(VLOOKUP(B17, data!$A:$D, 3, FALSE), "")</f>
        <v>T.Jane</v>
      </c>
      <c r="C20" s="82" t="str">
        <f>IFERROR(VLOOKUP(C17, data!$A:$D, 3, FALSE), "")</f>
        <v>อ.ปานทิพย์</v>
      </c>
      <c r="D20" s="56" t="str">
        <f>IFERROR(VLOOKUP(D17, data!$A:$D, 3, FALSE), "")</f>
        <v>อ.สังเวียน</v>
      </c>
      <c r="E20" s="56" t="str">
        <f>IFERROR(VLOOKUP(E17, data!$A:$D, 3, FALSE), "")</f>
        <v>อ.สังเวียน</v>
      </c>
      <c r="F20" s="63"/>
      <c r="G20" s="57" t="str">
        <f>IFERROR(VLOOKUP(G17, data!$A:$D, 3, FALSE), "")</f>
        <v>อ.ภนิดา</v>
      </c>
      <c r="H20" s="56" t="str">
        <f>IFERROR(VLOOKUP(H17, data!$A:$D, 3, FALSE), "")</f>
        <v>อ.ทิชากร</v>
      </c>
      <c r="I20" s="56" t="str">
        <f>IFERROR(VLOOKUP(I17, data!$A:$D, 3, FALSE), "")</f>
        <v>อ.พรกวิษย์</v>
      </c>
      <c r="J20" s="77" t="str">
        <f>IFERROR(VLOOKUP(J17, data!$A:$D, 3, FALSE), "")</f>
        <v>อ.ชญานิศวร์</v>
      </c>
    </row>
    <row r="21" spans="1:10" x14ac:dyDescent="0.2">
      <c r="A21" s="49" t="s">
        <v>25</v>
      </c>
      <c r="B21" s="78" t="s">
        <v>70</v>
      </c>
      <c r="C21" s="60" t="s">
        <v>70</v>
      </c>
      <c r="D21" s="58" t="s">
        <v>103</v>
      </c>
      <c r="E21" s="58" t="s">
        <v>103</v>
      </c>
      <c r="F21" s="63"/>
      <c r="G21" s="59" t="s">
        <v>81</v>
      </c>
      <c r="H21" s="74" t="s">
        <v>65</v>
      </c>
      <c r="I21" s="71" t="s">
        <v>89</v>
      </c>
      <c r="J21" s="78" t="s">
        <v>90</v>
      </c>
    </row>
    <row r="22" spans="1:10" x14ac:dyDescent="0.2">
      <c r="A22" s="50"/>
      <c r="B22" s="75" t="str">
        <f>IFERROR(VLOOKUP(B21, data!$A:$D, 4, FALSE), "")</f>
        <v>3/3</v>
      </c>
      <c r="C22" s="72" t="str">
        <f>IFERROR(VLOOKUP(C21, data!$A:$D, 4, FALSE), "")</f>
        <v>3/3</v>
      </c>
      <c r="D22" s="54">
        <f>IFERROR(VLOOKUP(D21, data!$A:$D, 4, FALSE), "")</f>
        <v>4102</v>
      </c>
      <c r="E22" s="54">
        <f>IFERROR(VLOOKUP(E21, data!$A:$D, 4, FALSE), "")</f>
        <v>4102</v>
      </c>
      <c r="F22" s="63"/>
      <c r="G22" s="55" t="str">
        <f>IFERROR(VLOOKUP(G21, data!$A:$D, 4, FALSE), "")</f>
        <v>3/3</v>
      </c>
      <c r="H22" s="75" t="str">
        <f>IFERROR(VLOOKUP(H21, data!$A:$D, 4, FALSE), "")</f>
        <v>3/3</v>
      </c>
      <c r="I22" s="72" t="str">
        <f>IFERROR(VLOOKUP(I21, data!$A:$D, 4, FALSE), "")</f>
        <v>-</v>
      </c>
      <c r="J22" s="75" t="str">
        <f>IFERROR(VLOOKUP(J21, data!$A:$D, 4, FALSE), "")</f>
        <v>สนามฟุตบอล</v>
      </c>
    </row>
    <row r="23" spans="1:10" x14ac:dyDescent="0.2">
      <c r="A23" s="50"/>
      <c r="B23" s="75" t="str">
        <f>IFERROR(VLOOKUP(B21, data!$A:$D, 2, FALSE), "")</f>
        <v>ไทย พื้น</v>
      </c>
      <c r="C23" s="72" t="str">
        <f>IFERROR(VLOOKUP(C21, data!$A:$D, 2, FALSE), "")</f>
        <v>ไทย พื้น</v>
      </c>
      <c r="D23" s="54" t="str">
        <f>IFERROR(VLOOKUP(D21, data!$A:$D, 2, FALSE), "")</f>
        <v>LAB</v>
      </c>
      <c r="E23" s="54" t="str">
        <f>IFERROR(VLOOKUP(E21, data!$A:$D, 2, FALSE), "")</f>
        <v>LAB</v>
      </c>
      <c r="F23" s="63"/>
      <c r="G23" s="55" t="str">
        <f>IFERROR(VLOOKUP(G21, data!$A:$D, 2, FALSE), "")</f>
        <v>ประวัติศาสตร์</v>
      </c>
      <c r="H23" s="75" t="str">
        <f>IFERROR(VLOOKUP(H21, data!$A:$D, 2, FALSE), "")</f>
        <v>อังกฤษ พื้น</v>
      </c>
      <c r="I23" s="72" t="str">
        <f>IFERROR(VLOOKUP(I21, data!$A:$D, 2, FALSE), "")</f>
        <v>จีน/ญี่ปุ่น</v>
      </c>
      <c r="J23" s="75" t="str">
        <f>IFERROR(VLOOKUP(J21, data!$A:$D, 2, FALSE), "")</f>
        <v>ฟุตบอล</v>
      </c>
    </row>
    <row r="24" spans="1:10" ht="20" thickBot="1" x14ac:dyDescent="0.25">
      <c r="A24" s="51"/>
      <c r="B24" s="76" t="str">
        <f>IFERROR(VLOOKUP(B21, data!$A:$D, 3, FALSE), "")</f>
        <v>อ.ปานทิพย์</v>
      </c>
      <c r="C24" s="82" t="str">
        <f>IFERROR(VLOOKUP(C21, data!$A:$D, 3, FALSE), "")</f>
        <v>อ.ปานทิพย์</v>
      </c>
      <c r="D24" s="56" t="str">
        <f>IFERROR(VLOOKUP(D21, data!$A:$D, 3, FALSE), "")</f>
        <v>อ.กมลวรรณพร</v>
      </c>
      <c r="E24" s="56" t="str">
        <f>IFERROR(VLOOKUP(E21, data!$A:$D, 3, FALSE), "")</f>
        <v>อ.กมลวรรณพร</v>
      </c>
      <c r="F24" s="64"/>
      <c r="G24" s="61" t="str">
        <f>IFERROR(VLOOKUP(G21, data!$A:$D, 3, FALSE), "")</f>
        <v>อ.บุญจันทร์</v>
      </c>
      <c r="H24" s="76" t="str">
        <f>IFERROR(VLOOKUP(H21, data!$A:$D, 3, FALSE), "")</f>
        <v>อ.พรกวิษย์</v>
      </c>
      <c r="I24" s="73" t="str">
        <f>IFERROR(VLOOKUP(I21, data!$A:$D, 3, FALSE), "")</f>
        <v>-</v>
      </c>
      <c r="J24" s="76" t="str">
        <f>IFERROR(VLOOKUP(J21, data!$A:$D, 3, FALSE), "")</f>
        <v>อ.สิปปภาส</v>
      </c>
    </row>
    <row r="25" spans="1:10" x14ac:dyDescent="0.2">
      <c r="A25" s="2" t="s">
        <v>51</v>
      </c>
      <c r="B25" s="4" t="s">
        <v>43</v>
      </c>
      <c r="C25" s="5" t="s">
        <v>44</v>
      </c>
      <c r="D25" s="6" t="s">
        <v>45</v>
      </c>
      <c r="E25" s="7" t="s">
        <v>107</v>
      </c>
      <c r="F25" s="8" t="s">
        <v>47</v>
      </c>
      <c r="G25" s="9" t="s">
        <v>48</v>
      </c>
      <c r="H25" s="10" t="s">
        <v>49</v>
      </c>
      <c r="I25" s="11" t="s">
        <v>54</v>
      </c>
      <c r="J25" s="15" t="s">
        <v>35</v>
      </c>
    </row>
    <row r="26" spans="1:10" ht="20" thickBot="1" x14ac:dyDescent="0.25">
      <c r="A26" s="3" t="s">
        <v>38</v>
      </c>
      <c r="B26" s="12" t="s">
        <v>39</v>
      </c>
      <c r="C26" s="13" t="s">
        <v>40</v>
      </c>
      <c r="D26" s="13" t="s">
        <v>41</v>
      </c>
      <c r="E26" s="13" t="s">
        <v>42</v>
      </c>
      <c r="F26" s="13" t="s">
        <v>46</v>
      </c>
      <c r="G26" s="13" t="s">
        <v>34</v>
      </c>
      <c r="H26" s="13" t="s">
        <v>50</v>
      </c>
      <c r="I26" s="13" t="s">
        <v>53</v>
      </c>
      <c r="J26" s="14" t="s">
        <v>36</v>
      </c>
    </row>
    <row r="27" spans="1:10" x14ac:dyDescent="0.2">
      <c r="A27" s="2" t="s">
        <v>51</v>
      </c>
      <c r="B27" s="17" t="s">
        <v>32</v>
      </c>
      <c r="C27" s="18" t="s">
        <v>55</v>
      </c>
      <c r="D27" s="28"/>
      <c r="E27" s="28"/>
      <c r="F27" s="28"/>
      <c r="G27" s="28"/>
      <c r="H27" s="28"/>
      <c r="I27" s="28"/>
      <c r="J27" s="29"/>
    </row>
    <row r="28" spans="1:10" ht="20" thickBot="1" x14ac:dyDescent="0.25">
      <c r="A28" s="3" t="s">
        <v>38</v>
      </c>
      <c r="B28" s="12" t="s">
        <v>33</v>
      </c>
      <c r="C28" s="14" t="s">
        <v>30</v>
      </c>
      <c r="D28" s="30"/>
      <c r="E28" s="30"/>
      <c r="F28" s="30"/>
      <c r="G28" s="30"/>
      <c r="H28" s="30"/>
      <c r="I28" s="30"/>
      <c r="J28" s="31"/>
    </row>
    <row r="29" spans="1:10" ht="20" thickBot="1" x14ac:dyDescent="0.25">
      <c r="A29" s="32" t="s">
        <v>109</v>
      </c>
      <c r="B29" s="33"/>
      <c r="C29" s="33"/>
      <c r="D29" s="33"/>
      <c r="E29" s="33"/>
      <c r="F29" s="33"/>
      <c r="G29" s="33"/>
      <c r="H29" s="33"/>
      <c r="I29" s="33"/>
      <c r="J29" s="34"/>
    </row>
  </sheetData>
  <mergeCells count="9">
    <mergeCell ref="A29:J29"/>
    <mergeCell ref="A1:J1"/>
    <mergeCell ref="A2:J2"/>
    <mergeCell ref="A5:A8"/>
    <mergeCell ref="F5:F24"/>
    <mergeCell ref="A9:A12"/>
    <mergeCell ref="A13:A16"/>
    <mergeCell ref="A17:A20"/>
    <mergeCell ref="A21:A24"/>
  </mergeCells>
  <phoneticPr fontId="1" alignment="center"/>
  <conditionalFormatting sqref="A25:A29">
    <cfRule type="beginsWith" dxfId="26" priority="46" operator="beginsWith" text="ค2">
      <formula>LEFT(A25,LEN("ค2"))="ค2"</formula>
    </cfRule>
    <cfRule type="beginsWith" dxfId="25" priority="54" stopIfTrue="1" operator="beginsWith" text="ศ2">
      <formula>LEFT(A25,LEN("ศ2"))="ศ2"</formula>
    </cfRule>
    <cfRule type="beginsWith" dxfId="24" priority="53" stopIfTrue="1" operator="beginsWith" text="ง2">
      <formula>LEFT(A25,LEN("ง2"))="ง2"</formula>
    </cfRule>
    <cfRule type="beginsWith" dxfId="23" priority="52" operator="beginsWith" text="พ2">
      <formula>LEFT(A25,LEN("พ2"))="พ2"</formula>
    </cfRule>
    <cfRule type="beginsWith" dxfId="22" priority="51" operator="beginsWith" text="ส2">
      <formula>LEFT(A25,LEN("ส2"))="ส2"</formula>
    </cfRule>
    <cfRule type="beginsWith" dxfId="21" priority="50" operator="beginsWith" text="จญ">
      <formula>LEFT(A25,LEN("จญ"))="จญ"</formula>
    </cfRule>
    <cfRule type="beginsWith" dxfId="20" priority="49" stopIfTrue="1" operator="beginsWith" text="อ2">
      <formula>LEFT(A25,LEN("อ2"))="อ2"</formula>
    </cfRule>
    <cfRule type="beginsWith" dxfId="19" priority="48" operator="beginsWith" text="ว2">
      <formula>LEFT(A25,LEN("ว2"))="ว2"</formula>
    </cfRule>
    <cfRule type="beginsWith" dxfId="18" priority="47" stopIfTrue="1" operator="beginsWith" text="ท2">
      <formula>LEFT(A25,LEN("ท2"))="ท2"</formula>
    </cfRule>
  </conditionalFormatting>
  <conditionalFormatting sqref="A1:J5 B25:J26 G6:J24 A6:E24">
    <cfRule type="beginsWith" dxfId="8" priority="63" stopIfTrue="1" operator="beginsWith" text="ศ2">
      <formula>LEFT(A1,LEN("ศ2"))="ศ2"</formula>
    </cfRule>
    <cfRule type="beginsWith" dxfId="7" priority="55" operator="beginsWith" text="ค2">
      <formula>LEFT(A1,LEN("ค2"))="ค2"</formula>
    </cfRule>
    <cfRule type="beginsWith" dxfId="6" priority="56" stopIfTrue="1" operator="beginsWith" text="ท2">
      <formula>LEFT(A1,LEN("ท2"))="ท2"</formula>
    </cfRule>
    <cfRule type="beginsWith" dxfId="5" priority="57" operator="beginsWith" text="ว2">
      <formula>LEFT(A1,LEN("ว2"))="ว2"</formula>
    </cfRule>
    <cfRule type="beginsWith" dxfId="4" priority="58" stopIfTrue="1" operator="beginsWith" text="อ2">
      <formula>LEFT(A1,LEN("อ2"))="อ2"</formula>
    </cfRule>
    <cfRule type="beginsWith" dxfId="3" priority="59" operator="beginsWith" text="จญ">
      <formula>LEFT(A1,LEN("จญ"))="จญ"</formula>
    </cfRule>
    <cfRule type="beginsWith" dxfId="2" priority="60" operator="beginsWith" text="ส2">
      <formula>LEFT(A1,LEN("ส2"))="ส2"</formula>
    </cfRule>
    <cfRule type="beginsWith" dxfId="1" priority="61" operator="beginsWith" text="พ2">
      <formula>LEFT(A1,LEN("พ2"))="พ2"</formula>
    </cfRule>
    <cfRule type="beginsWith" dxfId="0" priority="62" stopIfTrue="1" operator="beginsWith" text="ง2">
      <formula>LEFT(A1,LEN("ง2"))="ง2"</formula>
    </cfRule>
  </conditionalFormatting>
  <conditionalFormatting sqref="P9:X10">
    <cfRule type="beginsWith" dxfId="17" priority="9" stopIfTrue="1" operator="beginsWith" text="ศ2">
      <formula>LEFT(P9,LEN("ศ2"))="ศ2"</formula>
    </cfRule>
    <cfRule type="beginsWith" dxfId="16" priority="8" stopIfTrue="1" operator="beginsWith" text="ง2">
      <formula>LEFT(P9,LEN("ง2"))="ง2"</formula>
    </cfRule>
    <cfRule type="beginsWith" dxfId="15" priority="7" operator="beginsWith" text="พ2">
      <formula>LEFT(P9,LEN("พ2"))="พ2"</formula>
    </cfRule>
    <cfRule type="beginsWith" dxfId="14" priority="6" operator="beginsWith" text="ส2">
      <formula>LEFT(P9,LEN("ส2"))="ส2"</formula>
    </cfRule>
    <cfRule type="beginsWith" dxfId="13" priority="5" operator="beginsWith" text="จญ">
      <formula>LEFT(P9,LEN("จญ"))="จญ"</formula>
    </cfRule>
    <cfRule type="beginsWith" dxfId="12" priority="4" stopIfTrue="1" operator="beginsWith" text="อ2">
      <formula>LEFT(P9,LEN("อ2"))="อ2"</formula>
    </cfRule>
    <cfRule type="beginsWith" dxfId="11" priority="3" operator="beginsWith" text="ว2">
      <formula>LEFT(P9,LEN("ว2"))="ว2"</formula>
    </cfRule>
    <cfRule type="beginsWith" dxfId="10" priority="2" stopIfTrue="1" operator="beginsWith" text="ท2">
      <formula>LEFT(P9,LEN("ท2"))="ท2"</formula>
    </cfRule>
    <cfRule type="beginsWith" dxfId="9" priority="1" operator="beginsWith" text="ค2">
      <formula>LEFT(P9,LEN("ค2"))="ค2"</formula>
    </cfRule>
  </conditionalFormatting>
  <pageMargins left="0.7" right="0.7" top="0.75" bottom="0.75" header="0.3" footer="0.3"/>
  <pageSetup paperSize="9" scale="8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CE9D-9624-CF4D-8951-3696E4C40A48}">
  <dimension ref="A1:D21"/>
  <sheetViews>
    <sheetView zoomScale="188" workbookViewId="0">
      <selection activeCell="D21" sqref="A20:D21"/>
    </sheetView>
  </sheetViews>
  <sheetFormatPr baseColWidth="10" defaultColWidth="10.83203125" defaultRowHeight="15" x14ac:dyDescent="0.2"/>
  <cols>
    <col min="2" max="2" width="16.33203125" bestFit="1" customWidth="1"/>
    <col min="3" max="3" width="15.5" bestFit="1" customWidth="1"/>
  </cols>
  <sheetData>
    <row r="1" spans="1:4" ht="19" x14ac:dyDescent="0.2">
      <c r="A1" s="25" t="s">
        <v>56</v>
      </c>
      <c r="B1" s="26" t="s">
        <v>57</v>
      </c>
      <c r="C1" s="26" t="s">
        <v>59</v>
      </c>
      <c r="D1" s="27" t="s">
        <v>60</v>
      </c>
    </row>
    <row r="2" spans="1:4" ht="19" x14ac:dyDescent="0.2">
      <c r="A2" s="65" t="s">
        <v>70</v>
      </c>
      <c r="B2" s="66" t="s">
        <v>28</v>
      </c>
      <c r="C2" s="66" t="s">
        <v>94</v>
      </c>
      <c r="D2" s="67" t="str">
        <f>"3/3"</f>
        <v>3/3</v>
      </c>
    </row>
    <row r="3" spans="1:4" ht="19" x14ac:dyDescent="0.2">
      <c r="A3" s="65" t="s">
        <v>71</v>
      </c>
      <c r="B3" s="66" t="s">
        <v>52</v>
      </c>
      <c r="C3" s="66" t="s">
        <v>83</v>
      </c>
      <c r="D3" s="67" t="str">
        <f>"3/3"</f>
        <v>3/3</v>
      </c>
    </row>
    <row r="4" spans="1:4" ht="19" x14ac:dyDescent="0.2">
      <c r="A4" s="65" t="s">
        <v>72</v>
      </c>
      <c r="B4" s="66" t="s">
        <v>31</v>
      </c>
      <c r="C4" s="66" t="s">
        <v>84</v>
      </c>
      <c r="D4" s="67" t="str">
        <f>"3/3"</f>
        <v>3/3</v>
      </c>
    </row>
    <row r="5" spans="1:4" ht="19" x14ac:dyDescent="0.2">
      <c r="A5" s="65" t="s">
        <v>66</v>
      </c>
      <c r="B5" s="66" t="s">
        <v>46</v>
      </c>
      <c r="C5" s="66" t="s">
        <v>78</v>
      </c>
      <c r="D5" s="67" t="str">
        <f>"3/3"</f>
        <v>3/3</v>
      </c>
    </row>
    <row r="6" spans="1:4" ht="19" x14ac:dyDescent="0.2">
      <c r="A6" s="65" t="s">
        <v>101</v>
      </c>
      <c r="B6" s="66" t="s">
        <v>102</v>
      </c>
      <c r="C6" s="66" t="s">
        <v>92</v>
      </c>
      <c r="D6" s="67" t="str">
        <f>"3/3"</f>
        <v>3/3</v>
      </c>
    </row>
    <row r="7" spans="1:4" ht="19" x14ac:dyDescent="0.2">
      <c r="A7" s="65" t="s">
        <v>90</v>
      </c>
      <c r="B7" s="66" t="s">
        <v>91</v>
      </c>
      <c r="C7" s="66" t="s">
        <v>92</v>
      </c>
      <c r="D7" s="67" t="s">
        <v>93</v>
      </c>
    </row>
    <row r="8" spans="1:4" ht="19" x14ac:dyDescent="0.2">
      <c r="A8" s="65" t="s">
        <v>73</v>
      </c>
      <c r="B8" s="66" t="s">
        <v>98</v>
      </c>
      <c r="C8" s="66" t="s">
        <v>99</v>
      </c>
      <c r="D8" s="67" t="s">
        <v>100</v>
      </c>
    </row>
    <row r="9" spans="1:4" ht="19" x14ac:dyDescent="0.2">
      <c r="A9" s="65" t="s">
        <v>68</v>
      </c>
      <c r="B9" s="66" t="s">
        <v>87</v>
      </c>
      <c r="C9" s="66" t="s">
        <v>75</v>
      </c>
      <c r="D9" s="67" t="str">
        <f>"3/3"</f>
        <v>3/3</v>
      </c>
    </row>
    <row r="10" spans="1:4" ht="19" x14ac:dyDescent="0.2">
      <c r="A10" s="65" t="s">
        <v>65</v>
      </c>
      <c r="B10" s="66" t="s">
        <v>29</v>
      </c>
      <c r="C10" s="66" t="s">
        <v>77</v>
      </c>
      <c r="D10" s="67" t="str">
        <f>"3/3"</f>
        <v>3/3</v>
      </c>
    </row>
    <row r="11" spans="1:4" ht="19" x14ac:dyDescent="0.2">
      <c r="A11" s="65" t="s">
        <v>95</v>
      </c>
      <c r="B11" s="66" t="s">
        <v>97</v>
      </c>
      <c r="C11" s="66" t="s">
        <v>96</v>
      </c>
      <c r="D11" s="67" t="str">
        <f>"3/3"</f>
        <v>3/3</v>
      </c>
    </row>
    <row r="12" spans="1:4" ht="19" x14ac:dyDescent="0.2">
      <c r="A12" s="65" t="s">
        <v>79</v>
      </c>
      <c r="B12" s="66" t="s">
        <v>27</v>
      </c>
      <c r="C12" s="66" t="s">
        <v>80</v>
      </c>
      <c r="D12" s="67" t="str">
        <f>"3/3"</f>
        <v>3/3</v>
      </c>
    </row>
    <row r="13" spans="1:4" ht="19" x14ac:dyDescent="0.2">
      <c r="A13" s="65" t="s">
        <v>64</v>
      </c>
      <c r="B13" s="66" t="s">
        <v>85</v>
      </c>
      <c r="C13" s="66" t="s">
        <v>76</v>
      </c>
      <c r="D13" s="67" t="str">
        <f>"4102"</f>
        <v>4102</v>
      </c>
    </row>
    <row r="14" spans="1:4" ht="19" x14ac:dyDescent="0.2">
      <c r="A14" s="65" t="s">
        <v>103</v>
      </c>
      <c r="B14" s="66" t="s">
        <v>104</v>
      </c>
      <c r="C14" s="66" t="s">
        <v>84</v>
      </c>
      <c r="D14" s="67">
        <v>4102</v>
      </c>
    </row>
    <row r="15" spans="1:4" ht="19" x14ac:dyDescent="0.2">
      <c r="A15" s="65" t="s">
        <v>69</v>
      </c>
      <c r="B15" s="66" t="s">
        <v>105</v>
      </c>
      <c r="C15" s="66" t="s">
        <v>61</v>
      </c>
      <c r="D15" s="67" t="s">
        <v>106</v>
      </c>
    </row>
    <row r="16" spans="1:4" ht="19" x14ac:dyDescent="0.2">
      <c r="A16" s="65" t="s">
        <v>81</v>
      </c>
      <c r="B16" s="66" t="s">
        <v>88</v>
      </c>
      <c r="C16" s="66" t="s">
        <v>82</v>
      </c>
      <c r="D16" s="67" t="str">
        <f>"3/3"</f>
        <v>3/3</v>
      </c>
    </row>
    <row r="17" spans="1:4" ht="19" x14ac:dyDescent="0.2">
      <c r="A17" s="65" t="s">
        <v>67</v>
      </c>
      <c r="B17" s="66" t="s">
        <v>58</v>
      </c>
      <c r="C17" s="66" t="s">
        <v>86</v>
      </c>
      <c r="D17" s="67" t="str">
        <f>"3/3"</f>
        <v>3/3</v>
      </c>
    </row>
    <row r="18" spans="1:4" ht="19" x14ac:dyDescent="0.2">
      <c r="A18" s="65" t="s">
        <v>89</v>
      </c>
      <c r="B18" s="66" t="s">
        <v>37</v>
      </c>
      <c r="C18" s="68" t="s">
        <v>62</v>
      </c>
      <c r="D18" s="67" t="s">
        <v>62</v>
      </c>
    </row>
    <row r="19" spans="1:4" ht="19" x14ac:dyDescent="0.2">
      <c r="A19" s="65" t="s">
        <v>74</v>
      </c>
      <c r="B19" s="66" t="s">
        <v>30</v>
      </c>
      <c r="C19" s="66" t="s">
        <v>108</v>
      </c>
      <c r="D19" s="67" t="str">
        <f>"3/3"</f>
        <v>3/3</v>
      </c>
    </row>
    <row r="20" spans="1:4" ht="19" x14ac:dyDescent="0.2">
      <c r="A20" s="65" t="s">
        <v>32</v>
      </c>
      <c r="B20" s="66" t="s">
        <v>33</v>
      </c>
      <c r="C20" s="66" t="s">
        <v>62</v>
      </c>
      <c r="D20" s="67" t="s">
        <v>62</v>
      </c>
    </row>
    <row r="21" spans="1:4" ht="20" thickBot="1" x14ac:dyDescent="0.25">
      <c r="A21" s="79" t="s">
        <v>35</v>
      </c>
      <c r="B21" s="80" t="s">
        <v>36</v>
      </c>
      <c r="C21" s="80" t="s">
        <v>62</v>
      </c>
      <c r="D21" s="81" t="s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</vt:lpstr>
      <vt:lpstr>data</vt:lpstr>
    </vt:vector>
  </TitlesOfParts>
  <Manager/>
  <Company>SatitKKU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203Timetable</dc:title>
  <dc:subject>Tub3SKKU</dc:subject>
  <dc:creator>Tanagorn Kaewwiang</dc:creator>
  <cp:keywords/>
  <dc:description/>
  <cp:lastModifiedBy>Thanakorn Kaewwiang</cp:lastModifiedBy>
  <cp:lastPrinted>2024-05-18T10:11:47Z</cp:lastPrinted>
  <dcterms:created xsi:type="dcterms:W3CDTF">2023-05-20T19:48:50Z</dcterms:created>
  <dcterms:modified xsi:type="dcterms:W3CDTF">2024-05-18T10:14:21Z</dcterms:modified>
  <cp:category/>
</cp:coreProperties>
</file>